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chel Terry\Desktop\Production Reports\Magnum\"/>
    </mc:Choice>
  </mc:AlternateContent>
  <xr:revisionPtr revIDLastSave="0" documentId="13_ncr:1_{DD6D1ADF-F5B7-447C-A78E-D3A8394BBC92}" xr6:coauthVersionLast="45" xr6:coauthVersionMax="45" xr10:uidLastSave="{00000000-0000-0000-0000-000000000000}"/>
  <bookViews>
    <workbookView xWindow="-120" yWindow="-120" windowWidth="20730" windowHeight="11160" tabRatio="872" firstSheet="54" activeTab="60" xr2:uid="{00000000-000D-0000-FFFF-FFFF00000000}"/>
  </bookViews>
  <sheets>
    <sheet name="November" sheetId="12" r:id="rId1"/>
    <sheet name="November Oil Sales" sheetId="23" r:id="rId2"/>
    <sheet name="December" sheetId="25" r:id="rId3"/>
    <sheet name="December Oil Sales" sheetId="26" r:id="rId4"/>
    <sheet name="January 2018" sheetId="27" r:id="rId5"/>
    <sheet name="January Oil Sales 2018" sheetId="28" r:id="rId6"/>
    <sheet name="February 2018" sheetId="29" r:id="rId7"/>
    <sheet name="February Oil Sales 2018 " sheetId="30" r:id="rId8"/>
    <sheet name="March 2018" sheetId="31" r:id="rId9"/>
    <sheet name="March Oil Sales 2018" sheetId="32" r:id="rId10"/>
    <sheet name="April 2018" sheetId="33" r:id="rId11"/>
    <sheet name="April Oil Sales 2018" sheetId="34" r:id="rId12"/>
    <sheet name="May 2018" sheetId="35" r:id="rId13"/>
    <sheet name="May Oil Sales 2018" sheetId="36" r:id="rId14"/>
    <sheet name="June 2018" sheetId="37" r:id="rId15"/>
    <sheet name="June Oil Sales 2018" sheetId="38" r:id="rId16"/>
    <sheet name="July 2018" sheetId="39" r:id="rId17"/>
    <sheet name="July Oil Sales 2018" sheetId="40" r:id="rId18"/>
    <sheet name="August 2018" sheetId="41" r:id="rId19"/>
    <sheet name="August Oil Sales 2018" sheetId="42" r:id="rId20"/>
    <sheet name="September 2018" sheetId="43" r:id="rId21"/>
    <sheet name="September Oil Sales 2018 " sheetId="44" r:id="rId22"/>
    <sheet name="October 2018" sheetId="45" r:id="rId23"/>
    <sheet name="October Oil Sales 2018" sheetId="46" r:id="rId24"/>
    <sheet name="November 2018" sheetId="47" r:id="rId25"/>
    <sheet name="November Oil Sales 2018" sheetId="48" r:id="rId26"/>
    <sheet name="December 2018" sheetId="49" r:id="rId27"/>
    <sheet name="December Oil Sales 2018" sheetId="50" r:id="rId28"/>
    <sheet name="January 2019" sheetId="51" r:id="rId29"/>
    <sheet name="January Oil Sales 2019" sheetId="52" r:id="rId30"/>
    <sheet name="February 2019" sheetId="53" r:id="rId31"/>
    <sheet name="February Oil Sales 2019" sheetId="54" r:id="rId32"/>
    <sheet name="March 2019" sheetId="55" r:id="rId33"/>
    <sheet name="March Oil Sales 2019" sheetId="56" r:id="rId34"/>
    <sheet name="April 2019" sheetId="57" r:id="rId35"/>
    <sheet name="April Oil Sales 2019" sheetId="58" r:id="rId36"/>
    <sheet name="May 2019" sheetId="59" r:id="rId37"/>
    <sheet name="May Oil Sales 2019" sheetId="60" r:id="rId38"/>
    <sheet name="June 2019" sheetId="61" r:id="rId39"/>
    <sheet name="June Oil Sales 2019" sheetId="62" r:id="rId40"/>
    <sheet name="July 2019" sheetId="63" r:id="rId41"/>
    <sheet name="July Oil Sales 2019" sheetId="64" r:id="rId42"/>
    <sheet name="August 2019" sheetId="65" r:id="rId43"/>
    <sheet name="August Oil Sales 2019" sheetId="66" r:id="rId44"/>
    <sheet name="September 2019" sheetId="67" r:id="rId45"/>
    <sheet name="September Oil Sales 2019" sheetId="69" r:id="rId46"/>
    <sheet name="October 2019" sheetId="70" r:id="rId47"/>
    <sheet name="October Oil Sales 2019" sheetId="71" r:id="rId48"/>
    <sheet name="November 2019" sheetId="72" r:id="rId49"/>
    <sheet name="November Oil Sales 2019" sheetId="73" r:id="rId50"/>
    <sheet name="December 2019" sheetId="74" r:id="rId51"/>
    <sheet name="December Oil Sales 2019" sheetId="75" r:id="rId52"/>
    <sheet name="January 2020" sheetId="76" r:id="rId53"/>
    <sheet name="January Oil Sales 2020" sheetId="77" r:id="rId54"/>
    <sheet name="February 2020" sheetId="78" r:id="rId55"/>
    <sheet name="February Oil Sales 2020" sheetId="79" r:id="rId56"/>
    <sheet name="March 2020" sheetId="80" r:id="rId57"/>
    <sheet name="March Oil Sales 2020" sheetId="81" r:id="rId58"/>
    <sheet name="April 2020" sheetId="83" r:id="rId59"/>
    <sheet name="May 2020" sheetId="84" r:id="rId60"/>
    <sheet name="June 2020" sheetId="85" r:id="rId61"/>
    <sheet name="June Oil Sales 2020" sheetId="86" r:id="rId6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85" l="1"/>
  <c r="D11" i="85" l="1"/>
  <c r="AA41" i="85" l="1"/>
  <c r="Z41" i="85"/>
  <c r="Y41" i="85"/>
  <c r="X41" i="85"/>
  <c r="P41" i="85"/>
  <c r="O41" i="85"/>
  <c r="N41" i="85"/>
  <c r="AA40" i="85"/>
  <c r="Z40" i="85"/>
  <c r="Y40" i="85"/>
  <c r="X40" i="85"/>
  <c r="X42" i="85" s="1"/>
  <c r="P40" i="85"/>
  <c r="O40" i="85"/>
  <c r="N40" i="85"/>
  <c r="M39" i="85"/>
  <c r="J39" i="85"/>
  <c r="G39" i="85"/>
  <c r="D39" i="85"/>
  <c r="M38" i="85"/>
  <c r="J38" i="85"/>
  <c r="G38" i="85"/>
  <c r="D38" i="85"/>
  <c r="M37" i="85"/>
  <c r="J37" i="85"/>
  <c r="G37" i="85"/>
  <c r="D37" i="85"/>
  <c r="M36" i="85"/>
  <c r="J36" i="85"/>
  <c r="G36" i="85"/>
  <c r="D36" i="85"/>
  <c r="M35" i="85"/>
  <c r="J35" i="85"/>
  <c r="G35" i="85"/>
  <c r="D35" i="85"/>
  <c r="M34" i="85"/>
  <c r="J34" i="85"/>
  <c r="G34" i="85"/>
  <c r="D34" i="85"/>
  <c r="M33" i="85"/>
  <c r="J33" i="85"/>
  <c r="G33" i="85"/>
  <c r="D33" i="85"/>
  <c r="M32" i="85"/>
  <c r="J32" i="85"/>
  <c r="G32" i="85"/>
  <c r="D32" i="85"/>
  <c r="M31" i="85"/>
  <c r="J31" i="85"/>
  <c r="G31" i="85"/>
  <c r="D31" i="85"/>
  <c r="M30" i="85"/>
  <c r="J30" i="85"/>
  <c r="G30" i="85"/>
  <c r="D30" i="85"/>
  <c r="M29" i="85"/>
  <c r="J29" i="85"/>
  <c r="G29" i="85"/>
  <c r="D29" i="85"/>
  <c r="M28" i="85"/>
  <c r="J28" i="85"/>
  <c r="G28" i="85"/>
  <c r="D28" i="85"/>
  <c r="M27" i="85"/>
  <c r="J27" i="85"/>
  <c r="G27" i="85"/>
  <c r="D27" i="85"/>
  <c r="M26" i="85"/>
  <c r="J26" i="85"/>
  <c r="G26" i="85"/>
  <c r="D26" i="85"/>
  <c r="M25" i="85"/>
  <c r="J25" i="85"/>
  <c r="G25" i="85"/>
  <c r="D25" i="85"/>
  <c r="M24" i="85"/>
  <c r="J24" i="85"/>
  <c r="G24" i="85"/>
  <c r="D24" i="85"/>
  <c r="M23" i="85"/>
  <c r="J23" i="85"/>
  <c r="G23" i="85"/>
  <c r="D23" i="85"/>
  <c r="M22" i="85"/>
  <c r="J22" i="85"/>
  <c r="G22" i="85"/>
  <c r="D22" i="85"/>
  <c r="M21" i="85"/>
  <c r="J21" i="85"/>
  <c r="G21" i="85"/>
  <c r="D21" i="85"/>
  <c r="M20" i="85"/>
  <c r="J20" i="85"/>
  <c r="G20" i="85"/>
  <c r="D20" i="85"/>
  <c r="M19" i="85"/>
  <c r="J19" i="85"/>
  <c r="G19" i="85"/>
  <c r="D19" i="85"/>
  <c r="M18" i="85"/>
  <c r="J18" i="85"/>
  <c r="D18" i="85"/>
  <c r="M17" i="85"/>
  <c r="J17" i="85"/>
  <c r="G17" i="85"/>
  <c r="D17" i="85"/>
  <c r="M16" i="85"/>
  <c r="J16" i="85"/>
  <c r="G16" i="85"/>
  <c r="D16" i="85"/>
  <c r="M15" i="85"/>
  <c r="J15" i="85"/>
  <c r="G15" i="85"/>
  <c r="D15" i="85"/>
  <c r="M14" i="85"/>
  <c r="J14" i="85"/>
  <c r="G14" i="85"/>
  <c r="D14" i="85"/>
  <c r="M13" i="85"/>
  <c r="J13" i="85"/>
  <c r="G13" i="85"/>
  <c r="D13" i="85"/>
  <c r="M12" i="85"/>
  <c r="J12" i="85"/>
  <c r="G12" i="85"/>
  <c r="D12" i="85"/>
  <c r="M11" i="85"/>
  <c r="J11" i="85"/>
  <c r="G11" i="85"/>
  <c r="M10" i="85"/>
  <c r="J10" i="85"/>
  <c r="G10" i="85"/>
  <c r="D10" i="85"/>
  <c r="A10" i="85"/>
  <c r="A11" i="85" s="1"/>
  <c r="A12" i="85" s="1"/>
  <c r="A13" i="85" s="1"/>
  <c r="A14" i="85" s="1"/>
  <c r="A15" i="85" s="1"/>
  <c r="A16" i="85" s="1"/>
  <c r="A17" i="85" s="1"/>
  <c r="A18" i="85" s="1"/>
  <c r="A19" i="85" s="1"/>
  <c r="A20" i="85" s="1"/>
  <c r="A21" i="85" s="1"/>
  <c r="A22" i="85" s="1"/>
  <c r="A23" i="85" s="1"/>
  <c r="A24" i="85" s="1"/>
  <c r="A25" i="85" s="1"/>
  <c r="A26" i="85" s="1"/>
  <c r="A27" i="85" s="1"/>
  <c r="A28" i="85" s="1"/>
  <c r="A29" i="85" s="1"/>
  <c r="A30" i="85" s="1"/>
  <c r="A31" i="85" s="1"/>
  <c r="A32" i="85" s="1"/>
  <c r="A33" i="85" s="1"/>
  <c r="A34" i="85" s="1"/>
  <c r="A35" i="85" s="1"/>
  <c r="A36" i="85" s="1"/>
  <c r="M9" i="85"/>
  <c r="J9" i="85"/>
  <c r="G9" i="85"/>
  <c r="D9" i="85"/>
  <c r="J8" i="85"/>
  <c r="G8" i="85"/>
  <c r="D8" i="85"/>
  <c r="Y42" i="85" l="1"/>
  <c r="N42" i="85"/>
  <c r="O42" i="85"/>
  <c r="Z42" i="85"/>
  <c r="P42" i="85"/>
  <c r="AA42" i="85"/>
  <c r="G12" i="84" l="1"/>
  <c r="AA41" i="84" l="1"/>
  <c r="Z41" i="84"/>
  <c r="Y41" i="84"/>
  <c r="X41" i="84"/>
  <c r="P41" i="84"/>
  <c r="O41" i="84"/>
  <c r="N41" i="84"/>
  <c r="AA40" i="84"/>
  <c r="Z40" i="84"/>
  <c r="Y40" i="84"/>
  <c r="X40" i="84"/>
  <c r="X42" i="84" s="1"/>
  <c r="P40" i="84"/>
  <c r="O40" i="84"/>
  <c r="N40" i="84"/>
  <c r="M39" i="84"/>
  <c r="J39" i="84"/>
  <c r="G39" i="84"/>
  <c r="D39" i="84"/>
  <c r="M38" i="84"/>
  <c r="J38" i="84"/>
  <c r="G38" i="84"/>
  <c r="D38" i="84"/>
  <c r="M37" i="84"/>
  <c r="J37" i="84"/>
  <c r="G37" i="84"/>
  <c r="D37" i="84"/>
  <c r="M36" i="84"/>
  <c r="J36" i="84"/>
  <c r="G36" i="84"/>
  <c r="D36" i="84"/>
  <c r="M35" i="84"/>
  <c r="J35" i="84"/>
  <c r="G35" i="84"/>
  <c r="D35" i="84"/>
  <c r="M34" i="84"/>
  <c r="J34" i="84"/>
  <c r="G34" i="84"/>
  <c r="D34" i="84"/>
  <c r="M33" i="84"/>
  <c r="J33" i="84"/>
  <c r="G33" i="84"/>
  <c r="D33" i="84"/>
  <c r="M32" i="84"/>
  <c r="J32" i="84"/>
  <c r="G32" i="84"/>
  <c r="D32" i="84"/>
  <c r="M31" i="84"/>
  <c r="J31" i="84"/>
  <c r="G31" i="84"/>
  <c r="D31" i="84"/>
  <c r="M30" i="84"/>
  <c r="J30" i="84"/>
  <c r="G30" i="84"/>
  <c r="D30" i="84"/>
  <c r="M29" i="84"/>
  <c r="J29" i="84"/>
  <c r="G29" i="84"/>
  <c r="D29" i="84"/>
  <c r="M28" i="84"/>
  <c r="J28" i="84"/>
  <c r="G28" i="84"/>
  <c r="D28" i="84"/>
  <c r="M27" i="84"/>
  <c r="J27" i="84"/>
  <c r="G27" i="84"/>
  <c r="D27" i="84"/>
  <c r="M26" i="84"/>
  <c r="J26" i="84"/>
  <c r="G26" i="84"/>
  <c r="D26" i="84"/>
  <c r="M25" i="84"/>
  <c r="J25" i="84"/>
  <c r="G25" i="84"/>
  <c r="D25" i="84"/>
  <c r="M24" i="84"/>
  <c r="J24" i="84"/>
  <c r="G24" i="84"/>
  <c r="D24" i="84"/>
  <c r="M23" i="84"/>
  <c r="J23" i="84"/>
  <c r="G23" i="84"/>
  <c r="D23" i="84"/>
  <c r="M22" i="84"/>
  <c r="J22" i="84"/>
  <c r="G22" i="84"/>
  <c r="D22" i="84"/>
  <c r="M21" i="84"/>
  <c r="J21" i="84"/>
  <c r="G21" i="84"/>
  <c r="D21" i="84"/>
  <c r="M20" i="84"/>
  <c r="J20" i="84"/>
  <c r="G20" i="84"/>
  <c r="D20" i="84"/>
  <c r="M19" i="84"/>
  <c r="J19" i="84"/>
  <c r="G19" i="84"/>
  <c r="D19" i="84"/>
  <c r="M18" i="84"/>
  <c r="J18" i="84"/>
  <c r="G18" i="84"/>
  <c r="D18" i="84"/>
  <c r="M17" i="84"/>
  <c r="J17" i="84"/>
  <c r="G17" i="84"/>
  <c r="D17" i="84"/>
  <c r="M16" i="84"/>
  <c r="J16" i="84"/>
  <c r="G16" i="84"/>
  <c r="D16" i="84"/>
  <c r="M15" i="84"/>
  <c r="J15" i="84"/>
  <c r="G15" i="84"/>
  <c r="D15" i="84"/>
  <c r="M14" i="84"/>
  <c r="J14" i="84"/>
  <c r="G14" i="84"/>
  <c r="D14" i="84"/>
  <c r="M13" i="84"/>
  <c r="J13" i="84"/>
  <c r="G13" i="84"/>
  <c r="D13" i="84"/>
  <c r="M12" i="84"/>
  <c r="J12" i="84"/>
  <c r="D12" i="84"/>
  <c r="M11" i="84"/>
  <c r="J11" i="84"/>
  <c r="G11" i="84"/>
  <c r="D11" i="84"/>
  <c r="M10" i="84"/>
  <c r="J10" i="84"/>
  <c r="G10" i="84"/>
  <c r="D10" i="84"/>
  <c r="A10" i="84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M9" i="84"/>
  <c r="J9" i="84"/>
  <c r="G9" i="84"/>
  <c r="D9" i="84"/>
  <c r="J8" i="84"/>
  <c r="G8" i="84"/>
  <c r="D8" i="84"/>
  <c r="N42" i="84" l="1"/>
  <c r="Y42" i="84"/>
  <c r="O42" i="84"/>
  <c r="Z42" i="84"/>
  <c r="P42" i="84"/>
  <c r="AA42" i="84"/>
  <c r="M19" i="83"/>
  <c r="M12" i="83" l="1"/>
  <c r="AA41" i="83" l="1"/>
  <c r="Z41" i="83"/>
  <c r="Y41" i="83"/>
  <c r="X41" i="83"/>
  <c r="P41" i="83"/>
  <c r="O41" i="83"/>
  <c r="N41" i="83"/>
  <c r="AA40" i="83"/>
  <c r="Z40" i="83"/>
  <c r="Y40" i="83"/>
  <c r="X40" i="83"/>
  <c r="X42" i="83" s="1"/>
  <c r="P40" i="83"/>
  <c r="O40" i="83"/>
  <c r="N40" i="83"/>
  <c r="M39" i="83"/>
  <c r="J39" i="83"/>
  <c r="G39" i="83"/>
  <c r="D39" i="83"/>
  <c r="M38" i="83"/>
  <c r="J38" i="83"/>
  <c r="G38" i="83"/>
  <c r="D38" i="83"/>
  <c r="M37" i="83"/>
  <c r="J37" i="83"/>
  <c r="G37" i="83"/>
  <c r="D37" i="83"/>
  <c r="M36" i="83"/>
  <c r="J36" i="83"/>
  <c r="G36" i="83"/>
  <c r="D36" i="83"/>
  <c r="M35" i="83"/>
  <c r="J35" i="83"/>
  <c r="G35" i="83"/>
  <c r="D35" i="83"/>
  <c r="M34" i="83"/>
  <c r="J34" i="83"/>
  <c r="G34" i="83"/>
  <c r="D34" i="83"/>
  <c r="M33" i="83"/>
  <c r="J33" i="83"/>
  <c r="G33" i="83"/>
  <c r="D33" i="83"/>
  <c r="M32" i="83"/>
  <c r="J32" i="83"/>
  <c r="G32" i="83"/>
  <c r="D32" i="83"/>
  <c r="M31" i="83"/>
  <c r="J31" i="83"/>
  <c r="G31" i="83"/>
  <c r="D31" i="83"/>
  <c r="M30" i="83"/>
  <c r="J30" i="83"/>
  <c r="G30" i="83"/>
  <c r="D30" i="83"/>
  <c r="M29" i="83"/>
  <c r="J29" i="83"/>
  <c r="G29" i="83"/>
  <c r="D29" i="83"/>
  <c r="M28" i="83"/>
  <c r="J28" i="83"/>
  <c r="G28" i="83"/>
  <c r="D28" i="83"/>
  <c r="M27" i="83"/>
  <c r="J27" i="83"/>
  <c r="G27" i="83"/>
  <c r="D27" i="83"/>
  <c r="M26" i="83"/>
  <c r="J26" i="83"/>
  <c r="G26" i="83"/>
  <c r="D26" i="83"/>
  <c r="M25" i="83"/>
  <c r="J25" i="83"/>
  <c r="G25" i="83"/>
  <c r="D25" i="83"/>
  <c r="M24" i="83"/>
  <c r="J24" i="83"/>
  <c r="G24" i="83"/>
  <c r="D24" i="83"/>
  <c r="M23" i="83"/>
  <c r="J23" i="83"/>
  <c r="G23" i="83"/>
  <c r="D23" i="83"/>
  <c r="M22" i="83"/>
  <c r="J22" i="83"/>
  <c r="G22" i="83"/>
  <c r="D22" i="83"/>
  <c r="M21" i="83"/>
  <c r="J21" i="83"/>
  <c r="G21" i="83"/>
  <c r="D21" i="83"/>
  <c r="M20" i="83"/>
  <c r="J20" i="83"/>
  <c r="G20" i="83"/>
  <c r="D20" i="83"/>
  <c r="J19" i="83"/>
  <c r="G19" i="83"/>
  <c r="D19" i="83"/>
  <c r="M18" i="83"/>
  <c r="J18" i="83"/>
  <c r="G18" i="83"/>
  <c r="D18" i="83"/>
  <c r="M17" i="83"/>
  <c r="J17" i="83"/>
  <c r="G17" i="83"/>
  <c r="D17" i="83"/>
  <c r="M16" i="83"/>
  <c r="J16" i="83"/>
  <c r="G16" i="83"/>
  <c r="D16" i="83"/>
  <c r="M15" i="83"/>
  <c r="J15" i="83"/>
  <c r="G15" i="83"/>
  <c r="D15" i="83"/>
  <c r="M14" i="83"/>
  <c r="J14" i="83"/>
  <c r="G14" i="83"/>
  <c r="D14" i="83"/>
  <c r="M13" i="83"/>
  <c r="J13" i="83"/>
  <c r="G13" i="83"/>
  <c r="D13" i="83"/>
  <c r="J12" i="83"/>
  <c r="G12" i="83"/>
  <c r="D12" i="83"/>
  <c r="M11" i="83"/>
  <c r="J11" i="83"/>
  <c r="G11" i="83"/>
  <c r="D11" i="83"/>
  <c r="M10" i="83"/>
  <c r="J10" i="83"/>
  <c r="G10" i="83"/>
  <c r="D10" i="83"/>
  <c r="A10" i="83"/>
  <c r="A11" i="83" s="1"/>
  <c r="A12" i="83" s="1"/>
  <c r="A13" i="83" s="1"/>
  <c r="A14" i="83" s="1"/>
  <c r="A15" i="83" s="1"/>
  <c r="A16" i="83" s="1"/>
  <c r="A17" i="83" s="1"/>
  <c r="A18" i="83" s="1"/>
  <c r="A19" i="83" s="1"/>
  <c r="A20" i="83" s="1"/>
  <c r="A21" i="83" s="1"/>
  <c r="A22" i="83" s="1"/>
  <c r="A23" i="83" s="1"/>
  <c r="A24" i="83" s="1"/>
  <c r="A25" i="83" s="1"/>
  <c r="A26" i="83" s="1"/>
  <c r="A27" i="83" s="1"/>
  <c r="A28" i="83" s="1"/>
  <c r="A29" i="83" s="1"/>
  <c r="A30" i="83" s="1"/>
  <c r="A31" i="83" s="1"/>
  <c r="A32" i="83" s="1"/>
  <c r="A33" i="83" s="1"/>
  <c r="A34" i="83" s="1"/>
  <c r="A35" i="83" s="1"/>
  <c r="A36" i="83" s="1"/>
  <c r="M9" i="83"/>
  <c r="J9" i="83"/>
  <c r="G9" i="83"/>
  <c r="D9" i="83"/>
  <c r="J8" i="83"/>
  <c r="G8" i="83"/>
  <c r="D8" i="83"/>
  <c r="J39" i="80"/>
  <c r="J38" i="80"/>
  <c r="J37" i="80"/>
  <c r="J36" i="80"/>
  <c r="J35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G39" i="80"/>
  <c r="G38" i="80"/>
  <c r="G37" i="80"/>
  <c r="G36" i="80"/>
  <c r="G35" i="80"/>
  <c r="G34" i="80"/>
  <c r="G33" i="80"/>
  <c r="G32" i="80"/>
  <c r="G31" i="80"/>
  <c r="G30" i="80"/>
  <c r="G29" i="80"/>
  <c r="G28" i="80"/>
  <c r="G27" i="80"/>
  <c r="G26" i="80"/>
  <c r="G25" i="80"/>
  <c r="G24" i="80"/>
  <c r="G23" i="80"/>
  <c r="G22" i="80"/>
  <c r="G21" i="80"/>
  <c r="G20" i="80"/>
  <c r="G19" i="80"/>
  <c r="G18" i="80"/>
  <c r="G17" i="80"/>
  <c r="G16" i="80"/>
  <c r="G15" i="80"/>
  <c r="G14" i="80"/>
  <c r="G13" i="80"/>
  <c r="G12" i="80"/>
  <c r="G11" i="80"/>
  <c r="G10" i="80"/>
  <c r="G9" i="80"/>
  <c r="G8" i="80"/>
  <c r="D22" i="80"/>
  <c r="D23" i="80"/>
  <c r="D24" i="80"/>
  <c r="D25" i="80"/>
  <c r="D26" i="80"/>
  <c r="D27" i="80"/>
  <c r="D28" i="80"/>
  <c r="D29" i="80"/>
  <c r="D30" i="80"/>
  <c r="D31" i="80"/>
  <c r="D32" i="80"/>
  <c r="D33" i="80"/>
  <c r="D34" i="80"/>
  <c r="D35" i="80"/>
  <c r="D36" i="80"/>
  <c r="D37" i="80"/>
  <c r="D38" i="80"/>
  <c r="D39" i="80"/>
  <c r="D19" i="80"/>
  <c r="D20" i="80"/>
  <c r="D21" i="80"/>
  <c r="D18" i="80"/>
  <c r="D17" i="80"/>
  <c r="D16" i="80"/>
  <c r="D15" i="80"/>
  <c r="D14" i="80"/>
  <c r="D13" i="80"/>
  <c r="D12" i="80"/>
  <c r="D11" i="80"/>
  <c r="D10" i="80"/>
  <c r="D9" i="80"/>
  <c r="D8" i="80"/>
  <c r="D12" i="78"/>
  <c r="D39" i="78"/>
  <c r="D11" i="78"/>
  <c r="O42" i="83" l="1"/>
  <c r="Y42" i="83"/>
  <c r="Z42" i="83"/>
  <c r="AA42" i="83"/>
  <c r="P42" i="83"/>
  <c r="N42" i="83"/>
  <c r="D8" i="78"/>
  <c r="AA41" i="80" l="1"/>
  <c r="Z41" i="80"/>
  <c r="Y41" i="80"/>
  <c r="X41" i="80"/>
  <c r="P41" i="80"/>
  <c r="O41" i="80"/>
  <c r="N41" i="80"/>
  <c r="AA40" i="80"/>
  <c r="Z40" i="80"/>
  <c r="Y40" i="80"/>
  <c r="X40" i="80"/>
  <c r="X42" i="80" s="1"/>
  <c r="P40" i="80"/>
  <c r="O40" i="80"/>
  <c r="N40" i="80"/>
  <c r="M39" i="80"/>
  <c r="M38" i="80"/>
  <c r="M37" i="80"/>
  <c r="M36" i="80"/>
  <c r="M35" i="80"/>
  <c r="M34" i="80"/>
  <c r="M33" i="80"/>
  <c r="M32" i="80"/>
  <c r="M31" i="80"/>
  <c r="M30" i="80"/>
  <c r="M29" i="80"/>
  <c r="M28" i="80"/>
  <c r="M27" i="80"/>
  <c r="M26" i="80"/>
  <c r="M25" i="80"/>
  <c r="M24" i="80"/>
  <c r="M23" i="80"/>
  <c r="M22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A10" i="80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M9" i="80"/>
  <c r="Y42" i="80" l="1"/>
  <c r="N42" i="80"/>
  <c r="O42" i="80"/>
  <c r="Z42" i="80"/>
  <c r="P42" i="80"/>
  <c r="AA42" i="80"/>
  <c r="M23" i="78" l="1"/>
  <c r="AA41" i="78" l="1"/>
  <c r="Z41" i="78"/>
  <c r="Y41" i="78"/>
  <c r="X41" i="78"/>
  <c r="P41" i="78"/>
  <c r="O41" i="78"/>
  <c r="N41" i="78"/>
  <c r="AA40" i="78"/>
  <c r="Z40" i="78"/>
  <c r="Y40" i="78"/>
  <c r="X40" i="78"/>
  <c r="X42" i="78" s="1"/>
  <c r="P40" i="78"/>
  <c r="O40" i="78"/>
  <c r="N40" i="78"/>
  <c r="M39" i="78"/>
  <c r="J39" i="78"/>
  <c r="G39" i="78"/>
  <c r="M38" i="78"/>
  <c r="J38" i="78"/>
  <c r="G38" i="78"/>
  <c r="D38" i="78"/>
  <c r="M37" i="78"/>
  <c r="J37" i="78"/>
  <c r="G37" i="78"/>
  <c r="D37" i="78"/>
  <c r="M36" i="78"/>
  <c r="J36" i="78"/>
  <c r="G36" i="78"/>
  <c r="D36" i="78"/>
  <c r="M35" i="78"/>
  <c r="J35" i="78"/>
  <c r="G35" i="78"/>
  <c r="D35" i="78"/>
  <c r="M34" i="78"/>
  <c r="J34" i="78"/>
  <c r="G34" i="78"/>
  <c r="D34" i="78"/>
  <c r="M33" i="78"/>
  <c r="J33" i="78"/>
  <c r="G33" i="78"/>
  <c r="D33" i="78"/>
  <c r="M32" i="78"/>
  <c r="J32" i="78"/>
  <c r="G32" i="78"/>
  <c r="D32" i="78"/>
  <c r="M31" i="78"/>
  <c r="J31" i="78"/>
  <c r="G31" i="78"/>
  <c r="D31" i="78"/>
  <c r="M30" i="78"/>
  <c r="J30" i="78"/>
  <c r="G30" i="78"/>
  <c r="D30" i="78"/>
  <c r="M29" i="78"/>
  <c r="J29" i="78"/>
  <c r="G29" i="78"/>
  <c r="D29" i="78"/>
  <c r="M28" i="78"/>
  <c r="J28" i="78"/>
  <c r="G28" i="78"/>
  <c r="D28" i="78"/>
  <c r="M27" i="78"/>
  <c r="J27" i="78"/>
  <c r="G27" i="78"/>
  <c r="D27" i="78"/>
  <c r="M26" i="78"/>
  <c r="J26" i="78"/>
  <c r="G26" i="78"/>
  <c r="D26" i="78"/>
  <c r="M25" i="78"/>
  <c r="J25" i="78"/>
  <c r="G25" i="78"/>
  <c r="D25" i="78"/>
  <c r="M24" i="78"/>
  <c r="J24" i="78"/>
  <c r="G24" i="78"/>
  <c r="D24" i="78"/>
  <c r="J23" i="78"/>
  <c r="G23" i="78"/>
  <c r="D23" i="78"/>
  <c r="M22" i="78"/>
  <c r="J22" i="78"/>
  <c r="G22" i="78"/>
  <c r="D22" i="78"/>
  <c r="M21" i="78"/>
  <c r="J21" i="78"/>
  <c r="G21" i="78"/>
  <c r="D21" i="78"/>
  <c r="M20" i="78"/>
  <c r="J20" i="78"/>
  <c r="G20" i="78"/>
  <c r="D20" i="78"/>
  <c r="M19" i="78"/>
  <c r="J19" i="78"/>
  <c r="G19" i="78"/>
  <c r="D19" i="78"/>
  <c r="M18" i="78"/>
  <c r="J18" i="78"/>
  <c r="G18" i="78"/>
  <c r="D18" i="78"/>
  <c r="M17" i="78"/>
  <c r="J17" i="78"/>
  <c r="G17" i="78"/>
  <c r="D17" i="78"/>
  <c r="M16" i="78"/>
  <c r="J16" i="78"/>
  <c r="G16" i="78"/>
  <c r="D16" i="78"/>
  <c r="M15" i="78"/>
  <c r="J15" i="78"/>
  <c r="G15" i="78"/>
  <c r="D15" i="78"/>
  <c r="M14" i="78"/>
  <c r="J14" i="78"/>
  <c r="G14" i="78"/>
  <c r="D14" i="78"/>
  <c r="M13" i="78"/>
  <c r="J13" i="78"/>
  <c r="G13" i="78"/>
  <c r="D13" i="78"/>
  <c r="M12" i="78"/>
  <c r="J12" i="78"/>
  <c r="G12" i="78"/>
  <c r="M11" i="78"/>
  <c r="J11" i="78"/>
  <c r="G11" i="78"/>
  <c r="M10" i="78"/>
  <c r="J10" i="78"/>
  <c r="G10" i="78"/>
  <c r="D10" i="78"/>
  <c r="A10" i="78"/>
  <c r="A11" i="78" s="1"/>
  <c r="A12" i="78" s="1"/>
  <c r="A13" i="78" s="1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M9" i="78"/>
  <c r="J9" i="78"/>
  <c r="G9" i="78"/>
  <c r="D9" i="78"/>
  <c r="J8" i="78"/>
  <c r="G8" i="78"/>
  <c r="N42" i="78" l="1"/>
  <c r="Y42" i="78"/>
  <c r="O42" i="78"/>
  <c r="Z42" i="78"/>
  <c r="P42" i="78"/>
  <c r="AA42" i="78"/>
  <c r="AA40" i="76"/>
  <c r="Z40" i="76"/>
  <c r="Y40" i="76"/>
  <c r="X40" i="76"/>
  <c r="P40" i="76"/>
  <c r="O40" i="76"/>
  <c r="N40" i="76"/>
  <c r="M39" i="76"/>
  <c r="J39" i="76"/>
  <c r="G39" i="76"/>
  <c r="D39" i="76"/>
  <c r="M38" i="76"/>
  <c r="J38" i="76"/>
  <c r="G38" i="76"/>
  <c r="D38" i="76"/>
  <c r="M37" i="76"/>
  <c r="J37" i="76"/>
  <c r="G37" i="76"/>
  <c r="D37" i="76"/>
  <c r="M36" i="76"/>
  <c r="J36" i="76"/>
  <c r="G36" i="76"/>
  <c r="D36" i="76"/>
  <c r="M35" i="76"/>
  <c r="J35" i="76"/>
  <c r="G35" i="76"/>
  <c r="D35" i="76"/>
  <c r="M34" i="76"/>
  <c r="J34" i="76"/>
  <c r="G34" i="76"/>
  <c r="D34" i="76"/>
  <c r="M33" i="76"/>
  <c r="J33" i="76"/>
  <c r="G33" i="76"/>
  <c r="D33" i="76"/>
  <c r="M32" i="76"/>
  <c r="J32" i="76"/>
  <c r="G32" i="76"/>
  <c r="D32" i="76"/>
  <c r="M31" i="76"/>
  <c r="J31" i="76"/>
  <c r="G31" i="76"/>
  <c r="D31" i="76"/>
  <c r="M30" i="76"/>
  <c r="J30" i="76"/>
  <c r="G30" i="76"/>
  <c r="D30" i="76"/>
  <c r="M29" i="76"/>
  <c r="J29" i="76"/>
  <c r="G29" i="76"/>
  <c r="D29" i="76"/>
  <c r="M28" i="76"/>
  <c r="J28" i="76"/>
  <c r="G28" i="76"/>
  <c r="D28" i="76"/>
  <c r="M27" i="76"/>
  <c r="J27" i="76"/>
  <c r="G27" i="76"/>
  <c r="D27" i="76"/>
  <c r="M26" i="76"/>
  <c r="J26" i="76"/>
  <c r="G26" i="76"/>
  <c r="D26" i="76"/>
  <c r="M25" i="76"/>
  <c r="J25" i="76"/>
  <c r="G25" i="76"/>
  <c r="D25" i="76"/>
  <c r="M24" i="76"/>
  <c r="J24" i="76"/>
  <c r="G24" i="76"/>
  <c r="D24" i="76"/>
  <c r="M23" i="76"/>
  <c r="J23" i="76"/>
  <c r="G23" i="76"/>
  <c r="D23" i="76"/>
  <c r="M22" i="76"/>
  <c r="J22" i="76"/>
  <c r="G22" i="76"/>
  <c r="D22" i="76"/>
  <c r="M21" i="76"/>
  <c r="J21" i="76"/>
  <c r="G21" i="76"/>
  <c r="D21" i="76"/>
  <c r="M20" i="76"/>
  <c r="J20" i="76"/>
  <c r="G20" i="76"/>
  <c r="D20" i="76"/>
  <c r="M19" i="76"/>
  <c r="J19" i="76"/>
  <c r="G19" i="76"/>
  <c r="D19" i="76"/>
  <c r="M18" i="76"/>
  <c r="J18" i="76"/>
  <c r="G18" i="76"/>
  <c r="D18" i="76"/>
  <c r="M17" i="76"/>
  <c r="J17" i="76"/>
  <c r="G17" i="76"/>
  <c r="D17" i="76"/>
  <c r="M16" i="76"/>
  <c r="J16" i="76"/>
  <c r="G16" i="76"/>
  <c r="D16" i="76"/>
  <c r="M15" i="76"/>
  <c r="J15" i="76"/>
  <c r="G15" i="76"/>
  <c r="D15" i="76"/>
  <c r="M14" i="76"/>
  <c r="J14" i="76"/>
  <c r="G14" i="76"/>
  <c r="D14" i="76"/>
  <c r="M13" i="76"/>
  <c r="J13" i="76"/>
  <c r="G13" i="76"/>
  <c r="D13" i="76"/>
  <c r="M12" i="76"/>
  <c r="J12" i="76"/>
  <c r="G12" i="76"/>
  <c r="D12" i="76"/>
  <c r="M11" i="76"/>
  <c r="J11" i="76"/>
  <c r="G11" i="76"/>
  <c r="D11" i="76"/>
  <c r="M10" i="76"/>
  <c r="J10" i="76"/>
  <c r="G10" i="76"/>
  <c r="D10" i="76"/>
  <c r="A10" i="76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M9" i="76"/>
  <c r="J9" i="76"/>
  <c r="G9" i="76"/>
  <c r="D9" i="76"/>
  <c r="J8" i="76"/>
  <c r="G8" i="76"/>
  <c r="D8" i="76"/>
  <c r="G13" i="74" l="1"/>
  <c r="AA40" i="74" l="1"/>
  <c r="Z40" i="74"/>
  <c r="Y40" i="74"/>
  <c r="X40" i="74"/>
  <c r="P40" i="74"/>
  <c r="O40" i="74"/>
  <c r="N40" i="74"/>
  <c r="M39" i="74"/>
  <c r="J39" i="74"/>
  <c r="G39" i="74"/>
  <c r="D39" i="74"/>
  <c r="M38" i="74"/>
  <c r="J38" i="74"/>
  <c r="G38" i="74"/>
  <c r="D38" i="74"/>
  <c r="M37" i="74"/>
  <c r="J37" i="74"/>
  <c r="G37" i="74"/>
  <c r="D37" i="74"/>
  <c r="M36" i="74"/>
  <c r="J36" i="74"/>
  <c r="G36" i="74"/>
  <c r="D36" i="74"/>
  <c r="M35" i="74"/>
  <c r="J35" i="74"/>
  <c r="G35" i="74"/>
  <c r="D35" i="74"/>
  <c r="M34" i="74"/>
  <c r="J34" i="74"/>
  <c r="G34" i="74"/>
  <c r="D34" i="74"/>
  <c r="M33" i="74"/>
  <c r="J33" i="74"/>
  <c r="G33" i="74"/>
  <c r="D33" i="74"/>
  <c r="M32" i="74"/>
  <c r="J32" i="74"/>
  <c r="G32" i="74"/>
  <c r="D32" i="74"/>
  <c r="M31" i="74"/>
  <c r="J31" i="74"/>
  <c r="G31" i="74"/>
  <c r="D31" i="74"/>
  <c r="M30" i="74"/>
  <c r="J30" i="74"/>
  <c r="G30" i="74"/>
  <c r="D30" i="74"/>
  <c r="M29" i="74"/>
  <c r="J29" i="74"/>
  <c r="G29" i="74"/>
  <c r="D29" i="74"/>
  <c r="M28" i="74"/>
  <c r="J28" i="74"/>
  <c r="G28" i="74"/>
  <c r="D28" i="74"/>
  <c r="M27" i="74"/>
  <c r="J27" i="74"/>
  <c r="G27" i="74"/>
  <c r="D27" i="74"/>
  <c r="M26" i="74"/>
  <c r="J26" i="74"/>
  <c r="G26" i="74"/>
  <c r="D26" i="74"/>
  <c r="M25" i="74"/>
  <c r="J25" i="74"/>
  <c r="G25" i="74"/>
  <c r="D25" i="74"/>
  <c r="M24" i="74"/>
  <c r="J24" i="74"/>
  <c r="G24" i="74"/>
  <c r="D24" i="74"/>
  <c r="M23" i="74"/>
  <c r="J23" i="74"/>
  <c r="G23" i="74"/>
  <c r="D23" i="74"/>
  <c r="M22" i="74"/>
  <c r="J22" i="74"/>
  <c r="G22" i="74"/>
  <c r="D22" i="74"/>
  <c r="M21" i="74"/>
  <c r="J21" i="74"/>
  <c r="G21" i="74"/>
  <c r="D21" i="74"/>
  <c r="M20" i="74"/>
  <c r="J20" i="74"/>
  <c r="G20" i="74"/>
  <c r="D20" i="74"/>
  <c r="M19" i="74"/>
  <c r="J19" i="74"/>
  <c r="G19" i="74"/>
  <c r="D19" i="74"/>
  <c r="M18" i="74"/>
  <c r="J18" i="74"/>
  <c r="G18" i="74"/>
  <c r="D18" i="74"/>
  <c r="M17" i="74"/>
  <c r="J17" i="74"/>
  <c r="G17" i="74"/>
  <c r="D17" i="74"/>
  <c r="M16" i="74"/>
  <c r="J16" i="74"/>
  <c r="G16" i="74"/>
  <c r="D16" i="74"/>
  <c r="M15" i="74"/>
  <c r="J15" i="74"/>
  <c r="G15" i="74"/>
  <c r="D15" i="74"/>
  <c r="M14" i="74"/>
  <c r="J14" i="74"/>
  <c r="G14" i="74"/>
  <c r="D14" i="74"/>
  <c r="M13" i="74"/>
  <c r="J13" i="74"/>
  <c r="D13" i="74"/>
  <c r="M12" i="74"/>
  <c r="J12" i="74"/>
  <c r="G12" i="74"/>
  <c r="D12" i="74"/>
  <c r="M11" i="74"/>
  <c r="J11" i="74"/>
  <c r="G11" i="74"/>
  <c r="D11" i="74"/>
  <c r="M10" i="74"/>
  <c r="J10" i="74"/>
  <c r="G10" i="74"/>
  <c r="D10" i="74"/>
  <c r="A10" i="74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M9" i="74"/>
  <c r="J9" i="74"/>
  <c r="G9" i="74"/>
  <c r="D9" i="74"/>
  <c r="J8" i="74"/>
  <c r="G8" i="74"/>
  <c r="D8" i="74"/>
  <c r="D37" i="72" l="1"/>
  <c r="AA40" i="72" l="1"/>
  <c r="Z40" i="72"/>
  <c r="Y40" i="72"/>
  <c r="X40" i="72"/>
  <c r="P40" i="72"/>
  <c r="O40" i="72"/>
  <c r="N40" i="72"/>
  <c r="M39" i="72"/>
  <c r="J39" i="72"/>
  <c r="G39" i="72"/>
  <c r="D39" i="72"/>
  <c r="M38" i="72"/>
  <c r="J38" i="72"/>
  <c r="G38" i="72"/>
  <c r="D38" i="72"/>
  <c r="M37" i="72"/>
  <c r="J37" i="72"/>
  <c r="G37" i="72"/>
  <c r="M36" i="72"/>
  <c r="J36" i="72"/>
  <c r="G36" i="72"/>
  <c r="D36" i="72"/>
  <c r="M35" i="72"/>
  <c r="J35" i="72"/>
  <c r="G35" i="72"/>
  <c r="D35" i="72"/>
  <c r="M34" i="72"/>
  <c r="J34" i="72"/>
  <c r="G34" i="72"/>
  <c r="D34" i="72"/>
  <c r="M33" i="72"/>
  <c r="J33" i="72"/>
  <c r="G33" i="72"/>
  <c r="D33" i="72"/>
  <c r="M32" i="72"/>
  <c r="J32" i="72"/>
  <c r="G32" i="72"/>
  <c r="D32" i="72"/>
  <c r="M31" i="72"/>
  <c r="J31" i="72"/>
  <c r="G31" i="72"/>
  <c r="D31" i="72"/>
  <c r="M30" i="72"/>
  <c r="J30" i="72"/>
  <c r="G30" i="72"/>
  <c r="D30" i="72"/>
  <c r="M29" i="72"/>
  <c r="J29" i="72"/>
  <c r="G29" i="72"/>
  <c r="D29" i="72"/>
  <c r="M28" i="72"/>
  <c r="J28" i="72"/>
  <c r="G28" i="72"/>
  <c r="D28" i="72"/>
  <c r="M27" i="72"/>
  <c r="J27" i="72"/>
  <c r="G27" i="72"/>
  <c r="D27" i="72"/>
  <c r="M26" i="72"/>
  <c r="J26" i="72"/>
  <c r="G26" i="72"/>
  <c r="D26" i="72"/>
  <c r="M25" i="72"/>
  <c r="J25" i="72"/>
  <c r="G25" i="72"/>
  <c r="D25" i="72"/>
  <c r="M24" i="72"/>
  <c r="J24" i="72"/>
  <c r="G24" i="72"/>
  <c r="D24" i="72"/>
  <c r="M23" i="72"/>
  <c r="J23" i="72"/>
  <c r="G23" i="72"/>
  <c r="D23" i="72"/>
  <c r="M22" i="72"/>
  <c r="J22" i="72"/>
  <c r="G22" i="72"/>
  <c r="D22" i="72"/>
  <c r="M21" i="72"/>
  <c r="J21" i="72"/>
  <c r="G21" i="72"/>
  <c r="D21" i="72"/>
  <c r="M20" i="72"/>
  <c r="J20" i="72"/>
  <c r="G20" i="72"/>
  <c r="D20" i="72"/>
  <c r="M19" i="72"/>
  <c r="J19" i="72"/>
  <c r="G19" i="72"/>
  <c r="D19" i="72"/>
  <c r="M18" i="72"/>
  <c r="J18" i="72"/>
  <c r="G18" i="72"/>
  <c r="D18" i="72"/>
  <c r="M17" i="72"/>
  <c r="J17" i="72"/>
  <c r="G17" i="72"/>
  <c r="D17" i="72"/>
  <c r="M16" i="72"/>
  <c r="J16" i="72"/>
  <c r="G16" i="72"/>
  <c r="D16" i="72"/>
  <c r="M15" i="72"/>
  <c r="J15" i="72"/>
  <c r="G15" i="72"/>
  <c r="D15" i="72"/>
  <c r="M14" i="72"/>
  <c r="J14" i="72"/>
  <c r="G14" i="72"/>
  <c r="D14" i="72"/>
  <c r="M13" i="72"/>
  <c r="J13" i="72"/>
  <c r="G13" i="72"/>
  <c r="D13" i="72"/>
  <c r="M12" i="72"/>
  <c r="J12" i="72"/>
  <c r="G12" i="72"/>
  <c r="D12" i="72"/>
  <c r="M11" i="72"/>
  <c r="J11" i="72"/>
  <c r="G11" i="72"/>
  <c r="D11" i="72"/>
  <c r="M10" i="72"/>
  <c r="J10" i="72"/>
  <c r="G10" i="72"/>
  <c r="D10" i="72"/>
  <c r="A10" i="72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M9" i="72"/>
  <c r="J9" i="72"/>
  <c r="G9" i="72"/>
  <c r="D9" i="72"/>
  <c r="J8" i="72"/>
  <c r="G8" i="72"/>
  <c r="D8" i="72"/>
  <c r="Z40" i="70" l="1"/>
  <c r="AA40" i="70" l="1"/>
  <c r="Y40" i="70"/>
  <c r="X40" i="70"/>
  <c r="P40" i="70"/>
  <c r="O40" i="70"/>
  <c r="N40" i="70"/>
  <c r="M39" i="70"/>
  <c r="J39" i="70"/>
  <c r="G39" i="70"/>
  <c r="D39" i="70"/>
  <c r="M38" i="70"/>
  <c r="J38" i="70"/>
  <c r="G38" i="70"/>
  <c r="D38" i="70"/>
  <c r="M37" i="70"/>
  <c r="J37" i="70"/>
  <c r="G37" i="70"/>
  <c r="D37" i="70"/>
  <c r="M36" i="70"/>
  <c r="J36" i="70"/>
  <c r="G36" i="70"/>
  <c r="D36" i="70"/>
  <c r="M35" i="70"/>
  <c r="J35" i="70"/>
  <c r="G35" i="70"/>
  <c r="D35" i="70"/>
  <c r="M34" i="70"/>
  <c r="J34" i="70"/>
  <c r="G34" i="70"/>
  <c r="D34" i="70"/>
  <c r="M33" i="70"/>
  <c r="J33" i="70"/>
  <c r="G33" i="70"/>
  <c r="D33" i="70"/>
  <c r="M32" i="70"/>
  <c r="J32" i="70"/>
  <c r="G32" i="70"/>
  <c r="D32" i="70"/>
  <c r="M31" i="70"/>
  <c r="J31" i="70"/>
  <c r="G31" i="70"/>
  <c r="D31" i="70"/>
  <c r="M30" i="70"/>
  <c r="J30" i="70"/>
  <c r="G30" i="70"/>
  <c r="D30" i="70"/>
  <c r="M29" i="70"/>
  <c r="J29" i="70"/>
  <c r="G29" i="70"/>
  <c r="D29" i="70"/>
  <c r="M28" i="70"/>
  <c r="J28" i="70"/>
  <c r="G28" i="70"/>
  <c r="D28" i="70"/>
  <c r="M27" i="70"/>
  <c r="J27" i="70"/>
  <c r="G27" i="70"/>
  <c r="D27" i="70"/>
  <c r="M26" i="70"/>
  <c r="J26" i="70"/>
  <c r="G26" i="70"/>
  <c r="D26" i="70"/>
  <c r="M25" i="70"/>
  <c r="J25" i="70"/>
  <c r="G25" i="70"/>
  <c r="D25" i="70"/>
  <c r="M24" i="70"/>
  <c r="J24" i="70"/>
  <c r="G24" i="70"/>
  <c r="D24" i="70"/>
  <c r="M23" i="70"/>
  <c r="J23" i="70"/>
  <c r="G23" i="70"/>
  <c r="D23" i="70"/>
  <c r="M22" i="70"/>
  <c r="J22" i="70"/>
  <c r="G22" i="70"/>
  <c r="D22" i="70"/>
  <c r="M21" i="70"/>
  <c r="J21" i="70"/>
  <c r="G21" i="70"/>
  <c r="D21" i="70"/>
  <c r="M20" i="70"/>
  <c r="J20" i="70"/>
  <c r="G20" i="70"/>
  <c r="D20" i="70"/>
  <c r="M19" i="70"/>
  <c r="J19" i="70"/>
  <c r="G19" i="70"/>
  <c r="D19" i="70"/>
  <c r="M18" i="70"/>
  <c r="J18" i="70"/>
  <c r="G18" i="70"/>
  <c r="D18" i="70"/>
  <c r="M17" i="70"/>
  <c r="J17" i="70"/>
  <c r="G17" i="70"/>
  <c r="D17" i="70"/>
  <c r="M16" i="70"/>
  <c r="J16" i="70"/>
  <c r="G16" i="70"/>
  <c r="D16" i="70"/>
  <c r="M15" i="70"/>
  <c r="J15" i="70"/>
  <c r="G15" i="70"/>
  <c r="D15" i="70"/>
  <c r="M14" i="70"/>
  <c r="J14" i="70"/>
  <c r="G14" i="70"/>
  <c r="D14" i="70"/>
  <c r="M13" i="70"/>
  <c r="J13" i="70"/>
  <c r="G13" i="70"/>
  <c r="D13" i="70"/>
  <c r="M12" i="70"/>
  <c r="J12" i="70"/>
  <c r="G12" i="70"/>
  <c r="D12" i="70"/>
  <c r="M11" i="70"/>
  <c r="J11" i="70"/>
  <c r="G11" i="70"/>
  <c r="D11" i="70"/>
  <c r="M10" i="70"/>
  <c r="J10" i="70"/>
  <c r="G10" i="70"/>
  <c r="D10" i="70"/>
  <c r="A10" i="70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M9" i="70"/>
  <c r="J9" i="70"/>
  <c r="G9" i="70"/>
  <c r="D9" i="70"/>
  <c r="J8" i="70"/>
  <c r="G8" i="70"/>
  <c r="D8" i="70"/>
  <c r="J8" i="67" l="1"/>
  <c r="G8" i="67"/>
  <c r="D8" i="67"/>
  <c r="AA40" i="67"/>
  <c r="Z40" i="67"/>
  <c r="Y40" i="67"/>
  <c r="X40" i="67"/>
  <c r="P40" i="67"/>
  <c r="O40" i="67"/>
  <c r="N40" i="67"/>
  <c r="M39" i="67"/>
  <c r="J39" i="67"/>
  <c r="G39" i="67"/>
  <c r="D39" i="67"/>
  <c r="M38" i="67"/>
  <c r="J38" i="67"/>
  <c r="G38" i="67"/>
  <c r="D38" i="67"/>
  <c r="M37" i="67"/>
  <c r="J37" i="67"/>
  <c r="G37" i="67"/>
  <c r="D37" i="67"/>
  <c r="M36" i="67"/>
  <c r="J36" i="67"/>
  <c r="G36" i="67"/>
  <c r="D36" i="67"/>
  <c r="M35" i="67"/>
  <c r="J35" i="67"/>
  <c r="G35" i="67"/>
  <c r="D35" i="67"/>
  <c r="M34" i="67"/>
  <c r="J34" i="67"/>
  <c r="G34" i="67"/>
  <c r="D34" i="67"/>
  <c r="M33" i="67"/>
  <c r="J33" i="67"/>
  <c r="G33" i="67"/>
  <c r="D33" i="67"/>
  <c r="M32" i="67"/>
  <c r="J32" i="67"/>
  <c r="G32" i="67"/>
  <c r="D32" i="67"/>
  <c r="M31" i="67"/>
  <c r="J31" i="67"/>
  <c r="G31" i="67"/>
  <c r="D31" i="67"/>
  <c r="M30" i="67"/>
  <c r="J30" i="67"/>
  <c r="G30" i="67"/>
  <c r="D30" i="67"/>
  <c r="M29" i="67"/>
  <c r="J29" i="67"/>
  <c r="G29" i="67"/>
  <c r="D29" i="67"/>
  <c r="M28" i="67"/>
  <c r="J28" i="67"/>
  <c r="G28" i="67"/>
  <c r="D28" i="67"/>
  <c r="M27" i="67"/>
  <c r="J27" i="67"/>
  <c r="G27" i="67"/>
  <c r="D27" i="67"/>
  <c r="M26" i="67"/>
  <c r="J26" i="67"/>
  <c r="G26" i="67"/>
  <c r="D26" i="67"/>
  <c r="M25" i="67"/>
  <c r="J25" i="67"/>
  <c r="G25" i="67"/>
  <c r="D25" i="67"/>
  <c r="M24" i="67"/>
  <c r="J24" i="67"/>
  <c r="G24" i="67"/>
  <c r="D24" i="67"/>
  <c r="M23" i="67"/>
  <c r="J23" i="67"/>
  <c r="G23" i="67"/>
  <c r="D23" i="67"/>
  <c r="M22" i="67"/>
  <c r="J22" i="67"/>
  <c r="G22" i="67"/>
  <c r="D22" i="67"/>
  <c r="M21" i="67"/>
  <c r="J21" i="67"/>
  <c r="G21" i="67"/>
  <c r="D21" i="67"/>
  <c r="M20" i="67"/>
  <c r="J20" i="67"/>
  <c r="G20" i="67"/>
  <c r="D20" i="67"/>
  <c r="M19" i="67"/>
  <c r="J19" i="67"/>
  <c r="G19" i="67"/>
  <c r="D19" i="67"/>
  <c r="M18" i="67"/>
  <c r="J18" i="67"/>
  <c r="G18" i="67"/>
  <c r="D18" i="67"/>
  <c r="M17" i="67"/>
  <c r="J17" i="67"/>
  <c r="G17" i="67"/>
  <c r="D17" i="67"/>
  <c r="M16" i="67"/>
  <c r="J16" i="67"/>
  <c r="G16" i="67"/>
  <c r="D16" i="67"/>
  <c r="M15" i="67"/>
  <c r="J15" i="67"/>
  <c r="G15" i="67"/>
  <c r="D15" i="67"/>
  <c r="M14" i="67"/>
  <c r="J14" i="67"/>
  <c r="G14" i="67"/>
  <c r="D14" i="67"/>
  <c r="M13" i="67"/>
  <c r="J13" i="67"/>
  <c r="G13" i="67"/>
  <c r="D13" i="67"/>
  <c r="M12" i="67"/>
  <c r="J12" i="67"/>
  <c r="G12" i="67"/>
  <c r="D12" i="67"/>
  <c r="M11" i="67"/>
  <c r="J11" i="67"/>
  <c r="G11" i="67"/>
  <c r="D11" i="67"/>
  <c r="M10" i="67"/>
  <c r="J10" i="67"/>
  <c r="G10" i="67"/>
  <c r="D10" i="67"/>
  <c r="A10" i="67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M9" i="67"/>
  <c r="J9" i="67"/>
  <c r="G9" i="67"/>
  <c r="D9" i="67"/>
  <c r="D10" i="65" l="1"/>
  <c r="AA40" i="65" l="1"/>
  <c r="Z40" i="65"/>
  <c r="Y40" i="65"/>
  <c r="X40" i="65"/>
  <c r="P40" i="65"/>
  <c r="O40" i="65"/>
  <c r="N40" i="65"/>
  <c r="M39" i="65"/>
  <c r="J39" i="65"/>
  <c r="G39" i="65"/>
  <c r="D39" i="65"/>
  <c r="M38" i="65"/>
  <c r="J38" i="65"/>
  <c r="G38" i="65"/>
  <c r="D38" i="65"/>
  <c r="M37" i="65"/>
  <c r="J37" i="65"/>
  <c r="G37" i="65"/>
  <c r="D37" i="65"/>
  <c r="M36" i="65"/>
  <c r="J36" i="65"/>
  <c r="G36" i="65"/>
  <c r="D36" i="65"/>
  <c r="M35" i="65"/>
  <c r="J35" i="65"/>
  <c r="G35" i="65"/>
  <c r="D35" i="65"/>
  <c r="M34" i="65"/>
  <c r="J34" i="65"/>
  <c r="G34" i="65"/>
  <c r="D34" i="65"/>
  <c r="M33" i="65"/>
  <c r="J33" i="65"/>
  <c r="G33" i="65"/>
  <c r="D33" i="65"/>
  <c r="M32" i="65"/>
  <c r="J32" i="65"/>
  <c r="G32" i="65"/>
  <c r="D32" i="65"/>
  <c r="M31" i="65"/>
  <c r="J31" i="65"/>
  <c r="G31" i="65"/>
  <c r="D31" i="65"/>
  <c r="M30" i="65"/>
  <c r="J30" i="65"/>
  <c r="G30" i="65"/>
  <c r="D30" i="65"/>
  <c r="M29" i="65"/>
  <c r="J29" i="65"/>
  <c r="G29" i="65"/>
  <c r="D29" i="65"/>
  <c r="M28" i="65"/>
  <c r="J28" i="65"/>
  <c r="G28" i="65"/>
  <c r="D28" i="65"/>
  <c r="M27" i="65"/>
  <c r="J27" i="65"/>
  <c r="G27" i="65"/>
  <c r="D27" i="65"/>
  <c r="M26" i="65"/>
  <c r="J26" i="65"/>
  <c r="G26" i="65"/>
  <c r="D26" i="65"/>
  <c r="M25" i="65"/>
  <c r="J25" i="65"/>
  <c r="G25" i="65"/>
  <c r="D25" i="65"/>
  <c r="M24" i="65"/>
  <c r="J24" i="65"/>
  <c r="G24" i="65"/>
  <c r="D24" i="65"/>
  <c r="M23" i="65"/>
  <c r="J23" i="65"/>
  <c r="G23" i="65"/>
  <c r="D23" i="65"/>
  <c r="M22" i="65"/>
  <c r="J22" i="65"/>
  <c r="G22" i="65"/>
  <c r="D22" i="65"/>
  <c r="M21" i="65"/>
  <c r="J21" i="65"/>
  <c r="G21" i="65"/>
  <c r="D21" i="65"/>
  <c r="M20" i="65"/>
  <c r="J20" i="65"/>
  <c r="G20" i="65"/>
  <c r="D20" i="65"/>
  <c r="M19" i="65"/>
  <c r="J19" i="65"/>
  <c r="G19" i="65"/>
  <c r="D19" i="65"/>
  <c r="M18" i="65"/>
  <c r="J18" i="65"/>
  <c r="G18" i="65"/>
  <c r="D18" i="65"/>
  <c r="M17" i="65"/>
  <c r="J17" i="65"/>
  <c r="G17" i="65"/>
  <c r="D17" i="65"/>
  <c r="M16" i="65"/>
  <c r="J16" i="65"/>
  <c r="G16" i="65"/>
  <c r="D16" i="65"/>
  <c r="M15" i="65"/>
  <c r="J15" i="65"/>
  <c r="G15" i="65"/>
  <c r="D15" i="65"/>
  <c r="M14" i="65"/>
  <c r="J14" i="65"/>
  <c r="G14" i="65"/>
  <c r="D14" i="65"/>
  <c r="M13" i="65"/>
  <c r="J13" i="65"/>
  <c r="G13" i="65"/>
  <c r="D13" i="65"/>
  <c r="M12" i="65"/>
  <c r="J12" i="65"/>
  <c r="G12" i="65"/>
  <c r="D12" i="65"/>
  <c r="M11" i="65"/>
  <c r="J11" i="65"/>
  <c r="G11" i="65"/>
  <c r="D11" i="65"/>
  <c r="M10" i="65"/>
  <c r="J10" i="65"/>
  <c r="G10" i="65"/>
  <c r="A10" i="65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M9" i="65"/>
  <c r="J9" i="65"/>
  <c r="G9" i="65"/>
  <c r="D9" i="65"/>
  <c r="J8" i="65"/>
  <c r="G8" i="65"/>
  <c r="D8" i="65"/>
  <c r="J8" i="63" l="1"/>
  <c r="G8" i="63"/>
  <c r="D8" i="63"/>
  <c r="AA40" i="63"/>
  <c r="Z40" i="63"/>
  <c r="Y40" i="63"/>
  <c r="X40" i="63"/>
  <c r="P40" i="63"/>
  <c r="O40" i="63"/>
  <c r="N40" i="63"/>
  <c r="M39" i="63"/>
  <c r="J39" i="63"/>
  <c r="G39" i="63"/>
  <c r="D39" i="63"/>
  <c r="M38" i="63"/>
  <c r="J38" i="63"/>
  <c r="G38" i="63"/>
  <c r="D38" i="63"/>
  <c r="M37" i="63"/>
  <c r="J37" i="63"/>
  <c r="G37" i="63"/>
  <c r="D37" i="63"/>
  <c r="M36" i="63"/>
  <c r="J36" i="63"/>
  <c r="G36" i="63"/>
  <c r="D36" i="63"/>
  <c r="M35" i="63"/>
  <c r="J35" i="63"/>
  <c r="G35" i="63"/>
  <c r="D35" i="63"/>
  <c r="M34" i="63"/>
  <c r="J34" i="63"/>
  <c r="G34" i="63"/>
  <c r="D34" i="63"/>
  <c r="M33" i="63"/>
  <c r="J33" i="63"/>
  <c r="G33" i="63"/>
  <c r="D33" i="63"/>
  <c r="M32" i="63"/>
  <c r="J32" i="63"/>
  <c r="G32" i="63"/>
  <c r="D32" i="63"/>
  <c r="M31" i="63"/>
  <c r="J31" i="63"/>
  <c r="G31" i="63"/>
  <c r="D31" i="63"/>
  <c r="M30" i="63"/>
  <c r="J30" i="63"/>
  <c r="G30" i="63"/>
  <c r="D30" i="63"/>
  <c r="M29" i="63"/>
  <c r="J29" i="63"/>
  <c r="G29" i="63"/>
  <c r="D29" i="63"/>
  <c r="M28" i="63"/>
  <c r="J28" i="63"/>
  <c r="G28" i="63"/>
  <c r="D28" i="63"/>
  <c r="M27" i="63"/>
  <c r="J27" i="63"/>
  <c r="G27" i="63"/>
  <c r="D27" i="63"/>
  <c r="M26" i="63"/>
  <c r="J26" i="63"/>
  <c r="G26" i="63"/>
  <c r="D26" i="63"/>
  <c r="M25" i="63"/>
  <c r="J25" i="63"/>
  <c r="G25" i="63"/>
  <c r="D25" i="63"/>
  <c r="M24" i="63"/>
  <c r="J24" i="63"/>
  <c r="G24" i="63"/>
  <c r="D24" i="63"/>
  <c r="M23" i="63"/>
  <c r="J23" i="63"/>
  <c r="G23" i="63"/>
  <c r="D23" i="63"/>
  <c r="M22" i="63"/>
  <c r="J22" i="63"/>
  <c r="G22" i="63"/>
  <c r="D22" i="63"/>
  <c r="M21" i="63"/>
  <c r="J21" i="63"/>
  <c r="G21" i="63"/>
  <c r="D21" i="63"/>
  <c r="M20" i="63"/>
  <c r="J20" i="63"/>
  <c r="G20" i="63"/>
  <c r="D20" i="63"/>
  <c r="M19" i="63"/>
  <c r="J19" i="63"/>
  <c r="G19" i="63"/>
  <c r="D19" i="63"/>
  <c r="M18" i="63"/>
  <c r="J18" i="63"/>
  <c r="G18" i="63"/>
  <c r="D18" i="63"/>
  <c r="M17" i="63"/>
  <c r="J17" i="63"/>
  <c r="G17" i="63"/>
  <c r="D17" i="63"/>
  <c r="M16" i="63"/>
  <c r="J16" i="63"/>
  <c r="G16" i="63"/>
  <c r="D16" i="63"/>
  <c r="M15" i="63"/>
  <c r="J15" i="63"/>
  <c r="G15" i="63"/>
  <c r="D15" i="63"/>
  <c r="M14" i="63"/>
  <c r="J14" i="63"/>
  <c r="G14" i="63"/>
  <c r="D14" i="63"/>
  <c r="M13" i="63"/>
  <c r="J13" i="63"/>
  <c r="G13" i="63"/>
  <c r="D13" i="63"/>
  <c r="M12" i="63"/>
  <c r="J12" i="63"/>
  <c r="G12" i="63"/>
  <c r="D12" i="63"/>
  <c r="M11" i="63"/>
  <c r="J11" i="63"/>
  <c r="G11" i="63"/>
  <c r="D11" i="63"/>
  <c r="M10" i="63"/>
  <c r="J10" i="63"/>
  <c r="G10" i="63"/>
  <c r="D10" i="63"/>
  <c r="A10" i="63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M9" i="63"/>
  <c r="J9" i="63"/>
  <c r="G9" i="63"/>
  <c r="D9" i="63"/>
  <c r="J8" i="61" l="1"/>
  <c r="G8" i="61"/>
  <c r="D8" i="61"/>
  <c r="AA40" i="61"/>
  <c r="Z40" i="61"/>
  <c r="Y40" i="61"/>
  <c r="X40" i="61"/>
  <c r="P40" i="61"/>
  <c r="O40" i="61"/>
  <c r="N40" i="61"/>
  <c r="M39" i="61"/>
  <c r="J39" i="61"/>
  <c r="G39" i="61"/>
  <c r="D39" i="61"/>
  <c r="M38" i="61"/>
  <c r="J38" i="61"/>
  <c r="G38" i="61"/>
  <c r="D38" i="61"/>
  <c r="M37" i="61"/>
  <c r="J37" i="61"/>
  <c r="G37" i="61"/>
  <c r="D37" i="61"/>
  <c r="M36" i="61"/>
  <c r="J36" i="61"/>
  <c r="G36" i="61"/>
  <c r="D36" i="61"/>
  <c r="M35" i="61"/>
  <c r="J35" i="61"/>
  <c r="G35" i="61"/>
  <c r="D35" i="61"/>
  <c r="M34" i="61"/>
  <c r="J34" i="61"/>
  <c r="G34" i="61"/>
  <c r="D34" i="61"/>
  <c r="M33" i="61"/>
  <c r="J33" i="61"/>
  <c r="G33" i="61"/>
  <c r="D33" i="61"/>
  <c r="M32" i="61"/>
  <c r="J32" i="61"/>
  <c r="G32" i="61"/>
  <c r="D32" i="61"/>
  <c r="M31" i="61"/>
  <c r="J31" i="61"/>
  <c r="G31" i="61"/>
  <c r="D31" i="61"/>
  <c r="M30" i="61"/>
  <c r="J30" i="61"/>
  <c r="G30" i="61"/>
  <c r="D30" i="61"/>
  <c r="M29" i="61"/>
  <c r="J29" i="61"/>
  <c r="G29" i="61"/>
  <c r="D29" i="61"/>
  <c r="M28" i="61"/>
  <c r="J28" i="61"/>
  <c r="G28" i="61"/>
  <c r="D28" i="61"/>
  <c r="M27" i="61"/>
  <c r="J27" i="61"/>
  <c r="G27" i="61"/>
  <c r="D27" i="61"/>
  <c r="M26" i="61"/>
  <c r="J26" i="61"/>
  <c r="G26" i="61"/>
  <c r="D26" i="61"/>
  <c r="M25" i="61"/>
  <c r="J25" i="61"/>
  <c r="G25" i="61"/>
  <c r="D25" i="61"/>
  <c r="M24" i="61"/>
  <c r="J24" i="61"/>
  <c r="G24" i="61"/>
  <c r="D24" i="61"/>
  <c r="M23" i="61"/>
  <c r="J23" i="61"/>
  <c r="G23" i="61"/>
  <c r="D23" i="61"/>
  <c r="M22" i="61"/>
  <c r="J22" i="61"/>
  <c r="G22" i="61"/>
  <c r="D22" i="61"/>
  <c r="M21" i="61"/>
  <c r="J21" i="61"/>
  <c r="G21" i="61"/>
  <c r="D21" i="61"/>
  <c r="M20" i="61"/>
  <c r="J20" i="61"/>
  <c r="G20" i="61"/>
  <c r="D20" i="61"/>
  <c r="M19" i="61"/>
  <c r="J19" i="61"/>
  <c r="G19" i="61"/>
  <c r="D19" i="61"/>
  <c r="M18" i="61"/>
  <c r="J18" i="61"/>
  <c r="G18" i="61"/>
  <c r="D18" i="61"/>
  <c r="M17" i="61"/>
  <c r="J17" i="61"/>
  <c r="G17" i="61"/>
  <c r="D17" i="61"/>
  <c r="M16" i="61"/>
  <c r="J16" i="61"/>
  <c r="G16" i="61"/>
  <c r="D16" i="61"/>
  <c r="M15" i="61"/>
  <c r="J15" i="61"/>
  <c r="G15" i="61"/>
  <c r="D15" i="61"/>
  <c r="M14" i="61"/>
  <c r="J14" i="61"/>
  <c r="G14" i="61"/>
  <c r="D14" i="61"/>
  <c r="M13" i="61"/>
  <c r="J13" i="61"/>
  <c r="G13" i="61"/>
  <c r="D13" i="61"/>
  <c r="M12" i="61"/>
  <c r="J12" i="61"/>
  <c r="G12" i="61"/>
  <c r="D12" i="61"/>
  <c r="M11" i="61"/>
  <c r="J11" i="61"/>
  <c r="G11" i="61"/>
  <c r="D11" i="61"/>
  <c r="M10" i="61"/>
  <c r="J10" i="61"/>
  <c r="G10" i="61"/>
  <c r="D10" i="61"/>
  <c r="A10" i="6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M9" i="61"/>
  <c r="J9" i="61"/>
  <c r="G9" i="61"/>
  <c r="D9" i="61"/>
  <c r="J33" i="59" l="1"/>
  <c r="AA40" i="59" l="1"/>
  <c r="Z40" i="59"/>
  <c r="Y40" i="59"/>
  <c r="X40" i="59"/>
  <c r="P40" i="59"/>
  <c r="O40" i="59"/>
  <c r="N40" i="59"/>
  <c r="M39" i="59"/>
  <c r="J39" i="59"/>
  <c r="G39" i="59"/>
  <c r="D39" i="59"/>
  <c r="M38" i="59"/>
  <c r="J38" i="59"/>
  <c r="G38" i="59"/>
  <c r="D38" i="59"/>
  <c r="M37" i="59"/>
  <c r="J37" i="59"/>
  <c r="G37" i="59"/>
  <c r="D37" i="59"/>
  <c r="M36" i="59"/>
  <c r="J36" i="59"/>
  <c r="G36" i="59"/>
  <c r="D36" i="59"/>
  <c r="M35" i="59"/>
  <c r="J35" i="59"/>
  <c r="G35" i="59"/>
  <c r="D35" i="59"/>
  <c r="M34" i="59"/>
  <c r="J34" i="59"/>
  <c r="G34" i="59"/>
  <c r="D34" i="59"/>
  <c r="M33" i="59"/>
  <c r="G33" i="59"/>
  <c r="D33" i="59"/>
  <c r="M32" i="59"/>
  <c r="J32" i="59"/>
  <c r="G32" i="59"/>
  <c r="D32" i="59"/>
  <c r="M31" i="59"/>
  <c r="J31" i="59"/>
  <c r="G31" i="59"/>
  <c r="D31" i="59"/>
  <c r="M30" i="59"/>
  <c r="J30" i="59"/>
  <c r="G30" i="59"/>
  <c r="D30" i="59"/>
  <c r="M29" i="59"/>
  <c r="J29" i="59"/>
  <c r="G29" i="59"/>
  <c r="D29" i="59"/>
  <c r="M28" i="59"/>
  <c r="J28" i="59"/>
  <c r="G28" i="59"/>
  <c r="D28" i="59"/>
  <c r="M27" i="59"/>
  <c r="J27" i="59"/>
  <c r="G27" i="59"/>
  <c r="D27" i="59"/>
  <c r="M26" i="59"/>
  <c r="J26" i="59"/>
  <c r="G26" i="59"/>
  <c r="D26" i="59"/>
  <c r="M25" i="59"/>
  <c r="J25" i="59"/>
  <c r="G25" i="59"/>
  <c r="D25" i="59"/>
  <c r="M24" i="59"/>
  <c r="J24" i="59"/>
  <c r="G24" i="59"/>
  <c r="D24" i="59"/>
  <c r="M23" i="59"/>
  <c r="J23" i="59"/>
  <c r="G23" i="59"/>
  <c r="D23" i="59"/>
  <c r="M22" i="59"/>
  <c r="J22" i="59"/>
  <c r="G22" i="59"/>
  <c r="D22" i="59"/>
  <c r="M21" i="59"/>
  <c r="J21" i="59"/>
  <c r="G21" i="59"/>
  <c r="D21" i="59"/>
  <c r="M20" i="59"/>
  <c r="J20" i="59"/>
  <c r="G20" i="59"/>
  <c r="D20" i="59"/>
  <c r="M19" i="59"/>
  <c r="J19" i="59"/>
  <c r="G19" i="59"/>
  <c r="D19" i="59"/>
  <c r="M18" i="59"/>
  <c r="J18" i="59"/>
  <c r="G18" i="59"/>
  <c r="D18" i="59"/>
  <c r="M17" i="59"/>
  <c r="J17" i="59"/>
  <c r="G17" i="59"/>
  <c r="D17" i="59"/>
  <c r="M16" i="59"/>
  <c r="J16" i="59"/>
  <c r="G16" i="59"/>
  <c r="D16" i="59"/>
  <c r="M15" i="59"/>
  <c r="J15" i="59"/>
  <c r="G15" i="59"/>
  <c r="D15" i="59"/>
  <c r="M14" i="59"/>
  <c r="J14" i="59"/>
  <c r="G14" i="59"/>
  <c r="D14" i="59"/>
  <c r="M13" i="59"/>
  <c r="J13" i="59"/>
  <c r="G13" i="59"/>
  <c r="D13" i="59"/>
  <c r="M12" i="59"/>
  <c r="J12" i="59"/>
  <c r="G12" i="59"/>
  <c r="D12" i="59"/>
  <c r="M11" i="59"/>
  <c r="J11" i="59"/>
  <c r="G11" i="59"/>
  <c r="D11" i="59"/>
  <c r="M10" i="59"/>
  <c r="J10" i="59"/>
  <c r="G10" i="59"/>
  <c r="D10" i="59"/>
  <c r="A10" i="59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A36" i="59" s="1"/>
  <c r="M9" i="59"/>
  <c r="J9" i="59"/>
  <c r="G9" i="59"/>
  <c r="D9" i="59"/>
  <c r="J8" i="59"/>
  <c r="G8" i="59"/>
  <c r="D8" i="59"/>
  <c r="D38" i="57" l="1"/>
  <c r="G38" i="57"/>
  <c r="D20" i="57" l="1"/>
  <c r="AA40" i="57" l="1"/>
  <c r="Z40" i="57"/>
  <c r="Y40" i="57"/>
  <c r="X40" i="57"/>
  <c r="P40" i="57"/>
  <c r="O40" i="57"/>
  <c r="N40" i="57"/>
  <c r="M39" i="57"/>
  <c r="J39" i="57"/>
  <c r="G39" i="57"/>
  <c r="D39" i="57"/>
  <c r="M38" i="57"/>
  <c r="J38" i="57"/>
  <c r="M37" i="57"/>
  <c r="J37" i="57"/>
  <c r="G37" i="57"/>
  <c r="D37" i="57"/>
  <c r="M36" i="57"/>
  <c r="J36" i="57"/>
  <c r="G36" i="57"/>
  <c r="D36" i="57"/>
  <c r="M35" i="57"/>
  <c r="J35" i="57"/>
  <c r="G35" i="57"/>
  <c r="D35" i="57"/>
  <c r="M34" i="57"/>
  <c r="J34" i="57"/>
  <c r="G34" i="57"/>
  <c r="D34" i="57"/>
  <c r="M33" i="57"/>
  <c r="J33" i="57"/>
  <c r="G33" i="57"/>
  <c r="D33" i="57"/>
  <c r="M32" i="57"/>
  <c r="J32" i="57"/>
  <c r="G32" i="57"/>
  <c r="D32" i="57"/>
  <c r="M31" i="57"/>
  <c r="J31" i="57"/>
  <c r="G31" i="57"/>
  <c r="D31" i="57"/>
  <c r="M30" i="57"/>
  <c r="J30" i="57"/>
  <c r="G30" i="57"/>
  <c r="D30" i="57"/>
  <c r="M29" i="57"/>
  <c r="J29" i="57"/>
  <c r="G29" i="57"/>
  <c r="D29" i="57"/>
  <c r="M28" i="57"/>
  <c r="J28" i="57"/>
  <c r="G28" i="57"/>
  <c r="D28" i="57"/>
  <c r="M27" i="57"/>
  <c r="J27" i="57"/>
  <c r="G27" i="57"/>
  <c r="D27" i="57"/>
  <c r="M26" i="57"/>
  <c r="J26" i="57"/>
  <c r="G26" i="57"/>
  <c r="D26" i="57"/>
  <c r="M25" i="57"/>
  <c r="J25" i="57"/>
  <c r="G25" i="57"/>
  <c r="D25" i="57"/>
  <c r="M24" i="57"/>
  <c r="J24" i="57"/>
  <c r="G24" i="57"/>
  <c r="D24" i="57"/>
  <c r="M23" i="57"/>
  <c r="J23" i="57"/>
  <c r="G23" i="57"/>
  <c r="D23" i="57"/>
  <c r="M22" i="57"/>
  <c r="J22" i="57"/>
  <c r="G22" i="57"/>
  <c r="D22" i="57"/>
  <c r="M21" i="57"/>
  <c r="J21" i="57"/>
  <c r="G21" i="57"/>
  <c r="D21" i="57"/>
  <c r="M20" i="57"/>
  <c r="J20" i="57"/>
  <c r="G20" i="57"/>
  <c r="M19" i="57"/>
  <c r="J19" i="57"/>
  <c r="G19" i="57"/>
  <c r="D19" i="57"/>
  <c r="M18" i="57"/>
  <c r="J18" i="57"/>
  <c r="G18" i="57"/>
  <c r="D18" i="57"/>
  <c r="M17" i="57"/>
  <c r="J17" i="57"/>
  <c r="G17" i="57"/>
  <c r="D17" i="57"/>
  <c r="M16" i="57"/>
  <c r="J16" i="57"/>
  <c r="G16" i="57"/>
  <c r="D16" i="57"/>
  <c r="M15" i="57"/>
  <c r="J15" i="57"/>
  <c r="G15" i="57"/>
  <c r="D15" i="57"/>
  <c r="M14" i="57"/>
  <c r="J14" i="57"/>
  <c r="G14" i="57"/>
  <c r="D14" i="57"/>
  <c r="M13" i="57"/>
  <c r="J13" i="57"/>
  <c r="G13" i="57"/>
  <c r="D13" i="57"/>
  <c r="M12" i="57"/>
  <c r="J12" i="57"/>
  <c r="G12" i="57"/>
  <c r="D12" i="57"/>
  <c r="M11" i="57"/>
  <c r="J11" i="57"/>
  <c r="G11" i="57"/>
  <c r="D11" i="57"/>
  <c r="M10" i="57"/>
  <c r="J10" i="57"/>
  <c r="G10" i="57"/>
  <c r="D10" i="57"/>
  <c r="A10" i="57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M9" i="57"/>
  <c r="J9" i="57"/>
  <c r="G9" i="57"/>
  <c r="D9" i="57"/>
  <c r="J8" i="57"/>
  <c r="G8" i="57"/>
  <c r="D8" i="57"/>
  <c r="D31" i="55" l="1"/>
  <c r="AA40" i="55" l="1"/>
  <c r="Z40" i="55"/>
  <c r="Y40" i="55"/>
  <c r="X40" i="55"/>
  <c r="P40" i="55"/>
  <c r="O40" i="55"/>
  <c r="N40" i="55"/>
  <c r="M39" i="55"/>
  <c r="J39" i="55"/>
  <c r="G39" i="55"/>
  <c r="D39" i="55"/>
  <c r="M38" i="55"/>
  <c r="J38" i="55"/>
  <c r="G38" i="55"/>
  <c r="D38" i="55"/>
  <c r="M37" i="55"/>
  <c r="J37" i="55"/>
  <c r="G37" i="55"/>
  <c r="D37" i="55"/>
  <c r="M36" i="55"/>
  <c r="J36" i="55"/>
  <c r="G36" i="55"/>
  <c r="D36" i="55"/>
  <c r="M35" i="55"/>
  <c r="J35" i="55"/>
  <c r="G35" i="55"/>
  <c r="D35" i="55"/>
  <c r="M34" i="55"/>
  <c r="J34" i="55"/>
  <c r="G34" i="55"/>
  <c r="D34" i="55"/>
  <c r="M33" i="55"/>
  <c r="J33" i="55"/>
  <c r="G33" i="55"/>
  <c r="D33" i="55"/>
  <c r="M32" i="55"/>
  <c r="J32" i="55"/>
  <c r="G32" i="55"/>
  <c r="D32" i="55"/>
  <c r="M31" i="55"/>
  <c r="J31" i="55"/>
  <c r="G31" i="55"/>
  <c r="M30" i="55"/>
  <c r="J30" i="55"/>
  <c r="G30" i="55"/>
  <c r="D30" i="55"/>
  <c r="M29" i="55"/>
  <c r="J29" i="55"/>
  <c r="G29" i="55"/>
  <c r="D29" i="55"/>
  <c r="M28" i="55"/>
  <c r="J28" i="55"/>
  <c r="G28" i="55"/>
  <c r="D28" i="55"/>
  <c r="M27" i="55"/>
  <c r="J27" i="55"/>
  <c r="G27" i="55"/>
  <c r="D27" i="55"/>
  <c r="M26" i="55"/>
  <c r="J26" i="55"/>
  <c r="G26" i="55"/>
  <c r="D26" i="55"/>
  <c r="M25" i="55"/>
  <c r="J25" i="55"/>
  <c r="G25" i="55"/>
  <c r="D25" i="55"/>
  <c r="M24" i="55"/>
  <c r="J24" i="55"/>
  <c r="G24" i="55"/>
  <c r="D24" i="55"/>
  <c r="M23" i="55"/>
  <c r="J23" i="55"/>
  <c r="G23" i="55"/>
  <c r="D23" i="55"/>
  <c r="M22" i="55"/>
  <c r="J22" i="55"/>
  <c r="G22" i="55"/>
  <c r="D22" i="55"/>
  <c r="M21" i="55"/>
  <c r="J21" i="55"/>
  <c r="G21" i="55"/>
  <c r="D21" i="55"/>
  <c r="M20" i="55"/>
  <c r="J20" i="55"/>
  <c r="G20" i="55"/>
  <c r="D20" i="55"/>
  <c r="M19" i="55"/>
  <c r="J19" i="55"/>
  <c r="G19" i="55"/>
  <c r="D19" i="55"/>
  <c r="M18" i="55"/>
  <c r="J18" i="55"/>
  <c r="G18" i="55"/>
  <c r="D18" i="55"/>
  <c r="M17" i="55"/>
  <c r="J17" i="55"/>
  <c r="G17" i="55"/>
  <c r="D17" i="55"/>
  <c r="M16" i="55"/>
  <c r="J16" i="55"/>
  <c r="G16" i="55"/>
  <c r="D16" i="55"/>
  <c r="M15" i="55"/>
  <c r="J15" i="55"/>
  <c r="G15" i="55"/>
  <c r="D15" i="55"/>
  <c r="M14" i="55"/>
  <c r="J14" i="55"/>
  <c r="G14" i="55"/>
  <c r="D14" i="55"/>
  <c r="M13" i="55"/>
  <c r="J13" i="55"/>
  <c r="G13" i="55"/>
  <c r="D13" i="55"/>
  <c r="M12" i="55"/>
  <c r="J12" i="55"/>
  <c r="G12" i="55"/>
  <c r="D12" i="55"/>
  <c r="M11" i="55"/>
  <c r="J11" i="55"/>
  <c r="G11" i="55"/>
  <c r="D11" i="55"/>
  <c r="M10" i="55"/>
  <c r="J10" i="55"/>
  <c r="G10" i="55"/>
  <c r="D10" i="55"/>
  <c r="A10" i="55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M9" i="55"/>
  <c r="J9" i="55"/>
  <c r="G9" i="55"/>
  <c r="D9" i="55"/>
  <c r="J8" i="55"/>
  <c r="G8" i="55"/>
  <c r="D8" i="55"/>
  <c r="D13" i="53" l="1"/>
  <c r="AA40" i="53" l="1"/>
  <c r="Z40" i="53"/>
  <c r="Y40" i="53"/>
  <c r="X40" i="53"/>
  <c r="P40" i="53"/>
  <c r="O40" i="53"/>
  <c r="N40" i="53"/>
  <c r="M39" i="53"/>
  <c r="J39" i="53"/>
  <c r="G39" i="53"/>
  <c r="D39" i="53"/>
  <c r="M38" i="53"/>
  <c r="J38" i="53"/>
  <c r="G38" i="53"/>
  <c r="D38" i="53"/>
  <c r="M37" i="53"/>
  <c r="J37" i="53"/>
  <c r="G37" i="53"/>
  <c r="D37" i="53"/>
  <c r="M36" i="53"/>
  <c r="J36" i="53"/>
  <c r="G36" i="53"/>
  <c r="D36" i="53"/>
  <c r="M35" i="53"/>
  <c r="J35" i="53"/>
  <c r="G35" i="53"/>
  <c r="D35" i="53"/>
  <c r="M34" i="53"/>
  <c r="J34" i="53"/>
  <c r="G34" i="53"/>
  <c r="D34" i="53"/>
  <c r="M33" i="53"/>
  <c r="J33" i="53"/>
  <c r="G33" i="53"/>
  <c r="D33" i="53"/>
  <c r="M32" i="53"/>
  <c r="J32" i="53"/>
  <c r="G32" i="53"/>
  <c r="D32" i="53"/>
  <c r="M31" i="53"/>
  <c r="J31" i="53"/>
  <c r="G31" i="53"/>
  <c r="D31" i="53"/>
  <c r="M30" i="53"/>
  <c r="J30" i="53"/>
  <c r="G30" i="53"/>
  <c r="D30" i="53"/>
  <c r="M29" i="53"/>
  <c r="J29" i="53"/>
  <c r="G29" i="53"/>
  <c r="D29" i="53"/>
  <c r="M28" i="53"/>
  <c r="J28" i="53"/>
  <c r="G28" i="53"/>
  <c r="D28" i="53"/>
  <c r="M27" i="53"/>
  <c r="J27" i="53"/>
  <c r="G27" i="53"/>
  <c r="D27" i="53"/>
  <c r="M26" i="53"/>
  <c r="J26" i="53"/>
  <c r="G26" i="53"/>
  <c r="D26" i="53"/>
  <c r="M25" i="53"/>
  <c r="J25" i="53"/>
  <c r="G25" i="53"/>
  <c r="D25" i="53"/>
  <c r="M24" i="53"/>
  <c r="J24" i="53"/>
  <c r="G24" i="53"/>
  <c r="D24" i="53"/>
  <c r="M23" i="53"/>
  <c r="J23" i="53"/>
  <c r="G23" i="53"/>
  <c r="D23" i="53"/>
  <c r="M22" i="53"/>
  <c r="J22" i="53"/>
  <c r="G22" i="53"/>
  <c r="D22" i="53"/>
  <c r="M21" i="53"/>
  <c r="J21" i="53"/>
  <c r="G21" i="53"/>
  <c r="D21" i="53"/>
  <c r="M20" i="53"/>
  <c r="J20" i="53"/>
  <c r="G20" i="53"/>
  <c r="D20" i="53"/>
  <c r="M19" i="53"/>
  <c r="J19" i="53"/>
  <c r="G19" i="53"/>
  <c r="D19" i="53"/>
  <c r="M18" i="53"/>
  <c r="J18" i="53"/>
  <c r="G18" i="53"/>
  <c r="D18" i="53"/>
  <c r="M17" i="53"/>
  <c r="J17" i="53"/>
  <c r="G17" i="53"/>
  <c r="D17" i="53"/>
  <c r="M16" i="53"/>
  <c r="J16" i="53"/>
  <c r="G16" i="53"/>
  <c r="D16" i="53"/>
  <c r="M15" i="53"/>
  <c r="J15" i="53"/>
  <c r="G15" i="53"/>
  <c r="D15" i="53"/>
  <c r="M14" i="53"/>
  <c r="J14" i="53"/>
  <c r="G14" i="53"/>
  <c r="D14" i="53"/>
  <c r="M13" i="53"/>
  <c r="J13" i="53"/>
  <c r="G13" i="53"/>
  <c r="M12" i="53"/>
  <c r="J12" i="53"/>
  <c r="G12" i="53"/>
  <c r="D12" i="53"/>
  <c r="M11" i="53"/>
  <c r="J11" i="53"/>
  <c r="G11" i="53"/>
  <c r="D11" i="53"/>
  <c r="M10" i="53"/>
  <c r="J10" i="53"/>
  <c r="G10" i="53"/>
  <c r="D10" i="53"/>
  <c r="A10" i="53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M9" i="53"/>
  <c r="J9" i="53"/>
  <c r="G9" i="53"/>
  <c r="D9" i="53"/>
  <c r="J8" i="53"/>
  <c r="G8" i="53"/>
  <c r="D8" i="53"/>
  <c r="D22" i="51" l="1"/>
  <c r="M39" i="51" l="1"/>
  <c r="J39" i="51"/>
  <c r="G39" i="51"/>
  <c r="D39" i="51"/>
  <c r="AA40" i="51"/>
  <c r="Z40" i="51"/>
  <c r="Y40" i="51"/>
  <c r="X40" i="51"/>
  <c r="P40" i="51"/>
  <c r="O40" i="51"/>
  <c r="N40" i="51"/>
  <c r="M38" i="51"/>
  <c r="J38" i="51"/>
  <c r="G38" i="51"/>
  <c r="D38" i="51"/>
  <c r="M37" i="51"/>
  <c r="J37" i="51"/>
  <c r="G37" i="51"/>
  <c r="D37" i="51"/>
  <c r="M36" i="51"/>
  <c r="J36" i="51"/>
  <c r="G36" i="51"/>
  <c r="D36" i="51"/>
  <c r="M35" i="51"/>
  <c r="J35" i="51"/>
  <c r="G35" i="51"/>
  <c r="D35" i="51"/>
  <c r="M34" i="51"/>
  <c r="J34" i="51"/>
  <c r="G34" i="51"/>
  <c r="D34" i="51"/>
  <c r="M33" i="51"/>
  <c r="J33" i="51"/>
  <c r="G33" i="51"/>
  <c r="D33" i="51"/>
  <c r="M32" i="51"/>
  <c r="J32" i="51"/>
  <c r="G32" i="51"/>
  <c r="D32" i="51"/>
  <c r="M31" i="51"/>
  <c r="J31" i="51"/>
  <c r="G31" i="51"/>
  <c r="D31" i="51"/>
  <c r="M30" i="51"/>
  <c r="J30" i="51"/>
  <c r="G30" i="51"/>
  <c r="D30" i="51"/>
  <c r="M29" i="51"/>
  <c r="J29" i="51"/>
  <c r="G29" i="51"/>
  <c r="D29" i="51"/>
  <c r="M28" i="51"/>
  <c r="J28" i="51"/>
  <c r="G28" i="51"/>
  <c r="D28" i="51"/>
  <c r="M27" i="51"/>
  <c r="J27" i="51"/>
  <c r="G27" i="51"/>
  <c r="D27" i="51"/>
  <c r="M26" i="51"/>
  <c r="J26" i="51"/>
  <c r="G26" i="51"/>
  <c r="D26" i="51"/>
  <c r="M25" i="51"/>
  <c r="J25" i="51"/>
  <c r="G25" i="51"/>
  <c r="D25" i="51"/>
  <c r="M24" i="51"/>
  <c r="J24" i="51"/>
  <c r="G24" i="51"/>
  <c r="D24" i="51"/>
  <c r="M23" i="51"/>
  <c r="J23" i="51"/>
  <c r="G23" i="51"/>
  <c r="D23" i="51"/>
  <c r="M22" i="51"/>
  <c r="J22" i="51"/>
  <c r="G22" i="51"/>
  <c r="M21" i="51"/>
  <c r="J21" i="51"/>
  <c r="G21" i="51"/>
  <c r="D21" i="51"/>
  <c r="M20" i="51"/>
  <c r="J20" i="51"/>
  <c r="G20" i="51"/>
  <c r="D20" i="51"/>
  <c r="M19" i="51"/>
  <c r="J19" i="51"/>
  <c r="G19" i="51"/>
  <c r="D19" i="51"/>
  <c r="M18" i="51"/>
  <c r="J18" i="51"/>
  <c r="G18" i="51"/>
  <c r="D18" i="51"/>
  <c r="M17" i="51"/>
  <c r="J17" i="51"/>
  <c r="G17" i="51"/>
  <c r="D17" i="51"/>
  <c r="M16" i="51"/>
  <c r="J16" i="51"/>
  <c r="G16" i="51"/>
  <c r="D16" i="51"/>
  <c r="M15" i="51"/>
  <c r="J15" i="51"/>
  <c r="G15" i="51"/>
  <c r="D15" i="51"/>
  <c r="M14" i="51"/>
  <c r="J14" i="51"/>
  <c r="G14" i="51"/>
  <c r="D14" i="51"/>
  <c r="M13" i="51"/>
  <c r="J13" i="51"/>
  <c r="G13" i="51"/>
  <c r="D13" i="51"/>
  <c r="M12" i="51"/>
  <c r="J12" i="51"/>
  <c r="G12" i="51"/>
  <c r="D12" i="51"/>
  <c r="M11" i="51"/>
  <c r="J11" i="51"/>
  <c r="G11" i="51"/>
  <c r="D11" i="51"/>
  <c r="M10" i="51"/>
  <c r="J10" i="51"/>
  <c r="G10" i="51"/>
  <c r="D10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M9" i="51"/>
  <c r="J9" i="51"/>
  <c r="G9" i="51"/>
  <c r="D9" i="51"/>
  <c r="J8" i="51"/>
  <c r="G8" i="51"/>
  <c r="D8" i="51"/>
  <c r="D30" i="49" l="1"/>
  <c r="G25" i="49" l="1"/>
  <c r="D12" i="49" l="1"/>
  <c r="AA40" i="49" l="1"/>
  <c r="Z40" i="49"/>
  <c r="Y40" i="49"/>
  <c r="X40" i="49"/>
  <c r="P40" i="49"/>
  <c r="O40" i="49"/>
  <c r="N40" i="49"/>
  <c r="M39" i="49"/>
  <c r="J39" i="49"/>
  <c r="G39" i="49"/>
  <c r="D39" i="49"/>
  <c r="M38" i="49"/>
  <c r="J38" i="49"/>
  <c r="G38" i="49"/>
  <c r="D38" i="49"/>
  <c r="M37" i="49"/>
  <c r="J37" i="49"/>
  <c r="G37" i="49"/>
  <c r="D37" i="49"/>
  <c r="M36" i="49"/>
  <c r="J36" i="49"/>
  <c r="G36" i="49"/>
  <c r="D36" i="49"/>
  <c r="M35" i="49"/>
  <c r="J35" i="49"/>
  <c r="G35" i="49"/>
  <c r="D35" i="49"/>
  <c r="M34" i="49"/>
  <c r="J34" i="49"/>
  <c r="G34" i="49"/>
  <c r="D34" i="49"/>
  <c r="M33" i="49"/>
  <c r="J33" i="49"/>
  <c r="G33" i="49"/>
  <c r="D33" i="49"/>
  <c r="M32" i="49"/>
  <c r="J32" i="49"/>
  <c r="G32" i="49"/>
  <c r="D32" i="49"/>
  <c r="M31" i="49"/>
  <c r="J31" i="49"/>
  <c r="G31" i="49"/>
  <c r="D31" i="49"/>
  <c r="M30" i="49"/>
  <c r="J30" i="49"/>
  <c r="G30" i="49"/>
  <c r="M29" i="49"/>
  <c r="J29" i="49"/>
  <c r="G29" i="49"/>
  <c r="D29" i="49"/>
  <c r="M28" i="49"/>
  <c r="J28" i="49"/>
  <c r="G28" i="49"/>
  <c r="D28" i="49"/>
  <c r="M27" i="49"/>
  <c r="J27" i="49"/>
  <c r="G27" i="49"/>
  <c r="D27" i="49"/>
  <c r="M26" i="49"/>
  <c r="J26" i="49"/>
  <c r="G26" i="49"/>
  <c r="D26" i="49"/>
  <c r="M25" i="49"/>
  <c r="J25" i="49"/>
  <c r="D25" i="49"/>
  <c r="M24" i="49"/>
  <c r="J24" i="49"/>
  <c r="G24" i="49"/>
  <c r="D24" i="49"/>
  <c r="M23" i="49"/>
  <c r="J23" i="49"/>
  <c r="G23" i="49"/>
  <c r="D23" i="49"/>
  <c r="M22" i="49"/>
  <c r="J22" i="49"/>
  <c r="G22" i="49"/>
  <c r="D22" i="49"/>
  <c r="M21" i="49"/>
  <c r="J21" i="49"/>
  <c r="G21" i="49"/>
  <c r="D21" i="49"/>
  <c r="M20" i="49"/>
  <c r="J20" i="49"/>
  <c r="G20" i="49"/>
  <c r="D20" i="49"/>
  <c r="M19" i="49"/>
  <c r="J19" i="49"/>
  <c r="G19" i="49"/>
  <c r="D19" i="49"/>
  <c r="M18" i="49"/>
  <c r="J18" i="49"/>
  <c r="G18" i="49"/>
  <c r="D18" i="49"/>
  <c r="M17" i="49"/>
  <c r="J17" i="49"/>
  <c r="G17" i="49"/>
  <c r="D17" i="49"/>
  <c r="M16" i="49"/>
  <c r="J16" i="49"/>
  <c r="G16" i="49"/>
  <c r="D16" i="49"/>
  <c r="M15" i="49"/>
  <c r="J15" i="49"/>
  <c r="G15" i="49"/>
  <c r="D15" i="49"/>
  <c r="M14" i="49"/>
  <c r="J14" i="49"/>
  <c r="G14" i="49"/>
  <c r="D14" i="49"/>
  <c r="M13" i="49"/>
  <c r="J13" i="49"/>
  <c r="G13" i="49"/>
  <c r="D13" i="49"/>
  <c r="M12" i="49"/>
  <c r="J12" i="49"/>
  <c r="G12" i="49"/>
  <c r="M11" i="49"/>
  <c r="J11" i="49"/>
  <c r="G11" i="49"/>
  <c r="D11" i="49"/>
  <c r="M10" i="49"/>
  <c r="J10" i="49"/>
  <c r="G10" i="49"/>
  <c r="D10" i="49"/>
  <c r="A10" i="49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M9" i="49"/>
  <c r="J9" i="49"/>
  <c r="G9" i="49"/>
  <c r="D9" i="49"/>
  <c r="J8" i="49"/>
  <c r="G8" i="49"/>
  <c r="D8" i="49"/>
  <c r="D33" i="47" l="1"/>
  <c r="D24" i="47" l="1"/>
  <c r="AA40" i="47" l="1"/>
  <c r="Z40" i="47"/>
  <c r="Y40" i="47"/>
  <c r="X40" i="47"/>
  <c r="P40" i="47"/>
  <c r="O40" i="47"/>
  <c r="N40" i="47"/>
  <c r="M39" i="47"/>
  <c r="J39" i="47"/>
  <c r="G39" i="47"/>
  <c r="D39" i="47"/>
  <c r="M38" i="47"/>
  <c r="J38" i="47"/>
  <c r="G38" i="47"/>
  <c r="D38" i="47"/>
  <c r="M37" i="47"/>
  <c r="J37" i="47"/>
  <c r="G37" i="47"/>
  <c r="D37" i="47"/>
  <c r="M36" i="47"/>
  <c r="J36" i="47"/>
  <c r="G36" i="47"/>
  <c r="D36" i="47"/>
  <c r="M35" i="47"/>
  <c r="J35" i="47"/>
  <c r="G35" i="47"/>
  <c r="D35" i="47"/>
  <c r="M34" i="47"/>
  <c r="J34" i="47"/>
  <c r="G34" i="47"/>
  <c r="D34" i="47"/>
  <c r="M33" i="47"/>
  <c r="J33" i="47"/>
  <c r="G33" i="47"/>
  <c r="M32" i="47"/>
  <c r="J32" i="47"/>
  <c r="G32" i="47"/>
  <c r="D32" i="47"/>
  <c r="M31" i="47"/>
  <c r="J31" i="47"/>
  <c r="G31" i="47"/>
  <c r="D31" i="47"/>
  <c r="M30" i="47"/>
  <c r="J30" i="47"/>
  <c r="G30" i="47"/>
  <c r="D30" i="47"/>
  <c r="M29" i="47"/>
  <c r="J29" i="47"/>
  <c r="G29" i="47"/>
  <c r="D29" i="47"/>
  <c r="M28" i="47"/>
  <c r="J28" i="47"/>
  <c r="G28" i="47"/>
  <c r="D28" i="47"/>
  <c r="M27" i="47"/>
  <c r="J27" i="47"/>
  <c r="G27" i="47"/>
  <c r="D27" i="47"/>
  <c r="M26" i="47"/>
  <c r="J26" i="47"/>
  <c r="G26" i="47"/>
  <c r="D26" i="47"/>
  <c r="M25" i="47"/>
  <c r="J25" i="47"/>
  <c r="G25" i="47"/>
  <c r="D25" i="47"/>
  <c r="M24" i="47"/>
  <c r="J24" i="47"/>
  <c r="G24" i="47"/>
  <c r="M23" i="47"/>
  <c r="J23" i="47"/>
  <c r="G23" i="47"/>
  <c r="D23" i="47"/>
  <c r="M22" i="47"/>
  <c r="J22" i="47"/>
  <c r="G22" i="47"/>
  <c r="D22" i="47"/>
  <c r="M21" i="47"/>
  <c r="J21" i="47"/>
  <c r="G21" i="47"/>
  <c r="D21" i="47"/>
  <c r="M20" i="47"/>
  <c r="J20" i="47"/>
  <c r="G20" i="47"/>
  <c r="D20" i="47"/>
  <c r="M19" i="47"/>
  <c r="J19" i="47"/>
  <c r="G19" i="47"/>
  <c r="D19" i="47"/>
  <c r="M18" i="47"/>
  <c r="J18" i="47"/>
  <c r="G18" i="47"/>
  <c r="D18" i="47"/>
  <c r="M17" i="47"/>
  <c r="J17" i="47"/>
  <c r="G17" i="47"/>
  <c r="D17" i="47"/>
  <c r="M16" i="47"/>
  <c r="J16" i="47"/>
  <c r="G16" i="47"/>
  <c r="D16" i="47"/>
  <c r="M15" i="47"/>
  <c r="J15" i="47"/>
  <c r="G15" i="47"/>
  <c r="D15" i="47"/>
  <c r="M14" i="47"/>
  <c r="J14" i="47"/>
  <c r="G14" i="47"/>
  <c r="D14" i="47"/>
  <c r="M13" i="47"/>
  <c r="J13" i="47"/>
  <c r="G13" i="47"/>
  <c r="D13" i="47"/>
  <c r="M12" i="47"/>
  <c r="J12" i="47"/>
  <c r="G12" i="47"/>
  <c r="D12" i="47"/>
  <c r="M11" i="47"/>
  <c r="J11" i="47"/>
  <c r="G11" i="47"/>
  <c r="D11" i="47"/>
  <c r="M10" i="47"/>
  <c r="J10" i="47"/>
  <c r="G10" i="47"/>
  <c r="D10" i="47"/>
  <c r="A10" i="47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M9" i="47"/>
  <c r="J9" i="47"/>
  <c r="G9" i="47"/>
  <c r="D9" i="47"/>
  <c r="J8" i="47"/>
  <c r="G8" i="47"/>
  <c r="D8" i="47"/>
  <c r="D27" i="45" l="1"/>
  <c r="D9" i="45" l="1"/>
  <c r="J8" i="45"/>
  <c r="G8" i="45"/>
  <c r="D8" i="45"/>
  <c r="AA40" i="45"/>
  <c r="Z40" i="45"/>
  <c r="Y40" i="45"/>
  <c r="X40" i="45"/>
  <c r="P40" i="45"/>
  <c r="O40" i="45"/>
  <c r="N40" i="45"/>
  <c r="M39" i="45"/>
  <c r="J39" i="45"/>
  <c r="G39" i="45"/>
  <c r="D39" i="45"/>
  <c r="M38" i="45"/>
  <c r="J38" i="45"/>
  <c r="G38" i="45"/>
  <c r="D38" i="45"/>
  <c r="M37" i="45"/>
  <c r="J37" i="45"/>
  <c r="G37" i="45"/>
  <c r="D37" i="45"/>
  <c r="M36" i="45"/>
  <c r="J36" i="45"/>
  <c r="G36" i="45"/>
  <c r="D36" i="45"/>
  <c r="M35" i="45"/>
  <c r="J35" i="45"/>
  <c r="G35" i="45"/>
  <c r="D35" i="45"/>
  <c r="M34" i="45"/>
  <c r="J34" i="45"/>
  <c r="G34" i="45"/>
  <c r="D34" i="45"/>
  <c r="M33" i="45"/>
  <c r="J33" i="45"/>
  <c r="G33" i="45"/>
  <c r="D33" i="45"/>
  <c r="M32" i="45"/>
  <c r="J32" i="45"/>
  <c r="G32" i="45"/>
  <c r="D32" i="45"/>
  <c r="M31" i="45"/>
  <c r="J31" i="45"/>
  <c r="G31" i="45"/>
  <c r="D31" i="45"/>
  <c r="M30" i="45"/>
  <c r="J30" i="45"/>
  <c r="G30" i="45"/>
  <c r="D30" i="45"/>
  <c r="M29" i="45"/>
  <c r="J29" i="45"/>
  <c r="G29" i="45"/>
  <c r="D29" i="45"/>
  <c r="M28" i="45"/>
  <c r="J28" i="45"/>
  <c r="G28" i="45"/>
  <c r="D28" i="45"/>
  <c r="M27" i="45"/>
  <c r="J27" i="45"/>
  <c r="G27" i="45"/>
  <c r="M26" i="45"/>
  <c r="J26" i="45"/>
  <c r="G26" i="45"/>
  <c r="D26" i="45"/>
  <c r="M25" i="45"/>
  <c r="J25" i="45"/>
  <c r="G25" i="45"/>
  <c r="D25" i="45"/>
  <c r="M24" i="45"/>
  <c r="J24" i="45"/>
  <c r="G24" i="45"/>
  <c r="D24" i="45"/>
  <c r="M23" i="45"/>
  <c r="J23" i="45"/>
  <c r="G23" i="45"/>
  <c r="D23" i="45"/>
  <c r="M22" i="45"/>
  <c r="J22" i="45"/>
  <c r="G22" i="45"/>
  <c r="D22" i="45"/>
  <c r="M21" i="45"/>
  <c r="J21" i="45"/>
  <c r="G21" i="45"/>
  <c r="D21" i="45"/>
  <c r="M20" i="45"/>
  <c r="J20" i="45"/>
  <c r="G20" i="45"/>
  <c r="D20" i="45"/>
  <c r="M19" i="45"/>
  <c r="J19" i="45"/>
  <c r="G19" i="45"/>
  <c r="D19" i="45"/>
  <c r="M18" i="45"/>
  <c r="J18" i="45"/>
  <c r="G18" i="45"/>
  <c r="D18" i="45"/>
  <c r="M17" i="45"/>
  <c r="J17" i="45"/>
  <c r="G17" i="45"/>
  <c r="D17" i="45"/>
  <c r="M16" i="45"/>
  <c r="J16" i="45"/>
  <c r="G16" i="45"/>
  <c r="D16" i="45"/>
  <c r="M15" i="45"/>
  <c r="J15" i="45"/>
  <c r="G15" i="45"/>
  <c r="D15" i="45"/>
  <c r="M14" i="45"/>
  <c r="J14" i="45"/>
  <c r="G14" i="45"/>
  <c r="D14" i="45"/>
  <c r="M13" i="45"/>
  <c r="J13" i="45"/>
  <c r="G13" i="45"/>
  <c r="D13" i="45"/>
  <c r="M12" i="45"/>
  <c r="J12" i="45"/>
  <c r="G12" i="45"/>
  <c r="D12" i="45"/>
  <c r="M11" i="45"/>
  <c r="J11" i="45"/>
  <c r="G11" i="45"/>
  <c r="D11" i="45"/>
  <c r="M10" i="45"/>
  <c r="J10" i="45"/>
  <c r="G10" i="45"/>
  <c r="D10" i="45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M9" i="45"/>
  <c r="J9" i="45"/>
  <c r="G9" i="45"/>
  <c r="AA40" i="43" l="1"/>
  <c r="D27" i="43" l="1"/>
  <c r="Z40" i="43" l="1"/>
  <c r="Y40" i="43"/>
  <c r="X40" i="43"/>
  <c r="P40" i="43"/>
  <c r="O40" i="43"/>
  <c r="N40" i="43"/>
  <c r="M39" i="43"/>
  <c r="J39" i="43"/>
  <c r="G39" i="43"/>
  <c r="D39" i="43"/>
  <c r="M38" i="43"/>
  <c r="J38" i="43"/>
  <c r="G38" i="43"/>
  <c r="D38" i="43"/>
  <c r="M37" i="43"/>
  <c r="J37" i="43"/>
  <c r="G37" i="43"/>
  <c r="D37" i="43"/>
  <c r="M36" i="43"/>
  <c r="J36" i="43"/>
  <c r="G36" i="43"/>
  <c r="D36" i="43"/>
  <c r="M35" i="43"/>
  <c r="J35" i="43"/>
  <c r="G35" i="43"/>
  <c r="D35" i="43"/>
  <c r="M34" i="43"/>
  <c r="J34" i="43"/>
  <c r="G34" i="43"/>
  <c r="D34" i="43"/>
  <c r="M33" i="43"/>
  <c r="J33" i="43"/>
  <c r="G33" i="43"/>
  <c r="D33" i="43"/>
  <c r="M32" i="43"/>
  <c r="J32" i="43"/>
  <c r="G32" i="43"/>
  <c r="D32" i="43"/>
  <c r="M31" i="43"/>
  <c r="J31" i="43"/>
  <c r="G31" i="43"/>
  <c r="D31" i="43"/>
  <c r="M30" i="43"/>
  <c r="J30" i="43"/>
  <c r="G30" i="43"/>
  <c r="D30" i="43"/>
  <c r="M29" i="43"/>
  <c r="J29" i="43"/>
  <c r="G29" i="43"/>
  <c r="D29" i="43"/>
  <c r="M28" i="43"/>
  <c r="J28" i="43"/>
  <c r="G28" i="43"/>
  <c r="D28" i="43"/>
  <c r="M27" i="43"/>
  <c r="J27" i="43"/>
  <c r="G27" i="43"/>
  <c r="M26" i="43"/>
  <c r="J26" i="43"/>
  <c r="G26" i="43"/>
  <c r="D26" i="43"/>
  <c r="M25" i="43"/>
  <c r="J25" i="43"/>
  <c r="G25" i="43"/>
  <c r="D25" i="43"/>
  <c r="M24" i="43"/>
  <c r="J24" i="43"/>
  <c r="G24" i="43"/>
  <c r="D24" i="43"/>
  <c r="M23" i="43"/>
  <c r="J23" i="43"/>
  <c r="G23" i="43"/>
  <c r="D23" i="43"/>
  <c r="M22" i="43"/>
  <c r="J22" i="43"/>
  <c r="G22" i="43"/>
  <c r="D22" i="43"/>
  <c r="M21" i="43"/>
  <c r="J21" i="43"/>
  <c r="G21" i="43"/>
  <c r="D21" i="43"/>
  <c r="M20" i="43"/>
  <c r="J20" i="43"/>
  <c r="G20" i="43"/>
  <c r="D20" i="43"/>
  <c r="M19" i="43"/>
  <c r="J19" i="43"/>
  <c r="G19" i="43"/>
  <c r="D19" i="43"/>
  <c r="M18" i="43"/>
  <c r="J18" i="43"/>
  <c r="G18" i="43"/>
  <c r="D18" i="43"/>
  <c r="M17" i="43"/>
  <c r="J17" i="43"/>
  <c r="G17" i="43"/>
  <c r="D17" i="43"/>
  <c r="M16" i="43"/>
  <c r="J16" i="43"/>
  <c r="G16" i="43"/>
  <c r="D16" i="43"/>
  <c r="M15" i="43"/>
  <c r="J15" i="43"/>
  <c r="G15" i="43"/>
  <c r="D15" i="43"/>
  <c r="M14" i="43"/>
  <c r="J14" i="43"/>
  <c r="G14" i="43"/>
  <c r="D14" i="43"/>
  <c r="M13" i="43"/>
  <c r="J13" i="43"/>
  <c r="G13" i="43"/>
  <c r="D13" i="43"/>
  <c r="M12" i="43"/>
  <c r="J12" i="43"/>
  <c r="G12" i="43"/>
  <c r="D12" i="43"/>
  <c r="M11" i="43"/>
  <c r="J11" i="43"/>
  <c r="G11" i="43"/>
  <c r="D11" i="43"/>
  <c r="M10" i="43"/>
  <c r="J10" i="43"/>
  <c r="G10" i="43"/>
  <c r="D10" i="43"/>
  <c r="A10" i="43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M9" i="43"/>
  <c r="J9" i="43"/>
  <c r="G9" i="43"/>
  <c r="D9" i="43"/>
  <c r="J8" i="43"/>
  <c r="G8" i="43"/>
  <c r="D8" i="43"/>
  <c r="G39" i="41" l="1"/>
  <c r="M38" i="41" l="1"/>
  <c r="M37" i="41" l="1"/>
  <c r="M36" i="41" l="1"/>
  <c r="M35" i="41" l="1"/>
  <c r="M34" i="41" l="1"/>
  <c r="M33" i="41" l="1"/>
  <c r="M32" i="41" l="1"/>
  <c r="M31" i="41" l="1"/>
  <c r="M30" i="41" l="1"/>
  <c r="M29" i="41" l="1"/>
  <c r="M28" i="41" l="1"/>
  <c r="M27" i="41" l="1"/>
  <c r="M26" i="41" l="1"/>
  <c r="M25" i="41" l="1"/>
  <c r="M24" i="41" l="1"/>
  <c r="D24" i="41"/>
  <c r="M23" i="41" l="1"/>
  <c r="M22" i="41" l="1"/>
  <c r="D22" i="41"/>
  <c r="M21" i="41" l="1"/>
  <c r="M20" i="41" l="1"/>
  <c r="M19" i="41" l="1"/>
  <c r="M18" i="41" l="1"/>
  <c r="M17" i="41" l="1"/>
  <c r="D17" i="41"/>
  <c r="M16" i="41" l="1"/>
  <c r="M15" i="41" l="1"/>
  <c r="M14" i="41" l="1"/>
  <c r="M13" i="41" l="1"/>
  <c r="M12" i="41" l="1"/>
  <c r="M11" i="41" l="1"/>
  <c r="M10" i="41" l="1"/>
  <c r="J8" i="41" l="1"/>
  <c r="G8" i="41"/>
  <c r="D8" i="41"/>
  <c r="AA40" i="41"/>
  <c r="Z40" i="41"/>
  <c r="Y40" i="41"/>
  <c r="X40" i="41"/>
  <c r="P40" i="41"/>
  <c r="O40" i="41"/>
  <c r="N40" i="41"/>
  <c r="M39" i="41"/>
  <c r="J39" i="41"/>
  <c r="D39" i="41"/>
  <c r="J38" i="41"/>
  <c r="G38" i="41"/>
  <c r="D38" i="41"/>
  <c r="J37" i="41"/>
  <c r="G37" i="41"/>
  <c r="D37" i="41"/>
  <c r="J36" i="41"/>
  <c r="G36" i="41"/>
  <c r="D36" i="41"/>
  <c r="J35" i="41"/>
  <c r="G35" i="41"/>
  <c r="D35" i="41"/>
  <c r="J34" i="41"/>
  <c r="G34" i="41"/>
  <c r="D34" i="41"/>
  <c r="J33" i="41"/>
  <c r="G33" i="41"/>
  <c r="D33" i="41"/>
  <c r="J32" i="41"/>
  <c r="G32" i="41"/>
  <c r="D32" i="41"/>
  <c r="J31" i="41"/>
  <c r="G31" i="41"/>
  <c r="D31" i="41"/>
  <c r="J30" i="41"/>
  <c r="G30" i="41"/>
  <c r="D30" i="41"/>
  <c r="J29" i="41"/>
  <c r="G29" i="41"/>
  <c r="D29" i="41"/>
  <c r="J28" i="41"/>
  <c r="G28" i="41"/>
  <c r="D28" i="41"/>
  <c r="J27" i="41"/>
  <c r="G27" i="41"/>
  <c r="D27" i="41"/>
  <c r="J26" i="41"/>
  <c r="G26" i="41"/>
  <c r="D26" i="41"/>
  <c r="J25" i="41"/>
  <c r="G25" i="41"/>
  <c r="D25" i="41"/>
  <c r="J24" i="41"/>
  <c r="G24" i="41"/>
  <c r="J23" i="41"/>
  <c r="G23" i="41"/>
  <c r="D23" i="41"/>
  <c r="J22" i="41"/>
  <c r="G22" i="41"/>
  <c r="J21" i="41"/>
  <c r="G21" i="41"/>
  <c r="D21" i="41"/>
  <c r="J20" i="41"/>
  <c r="G20" i="41"/>
  <c r="D20" i="41"/>
  <c r="J19" i="41"/>
  <c r="G19" i="41"/>
  <c r="D19" i="41"/>
  <c r="J18" i="41"/>
  <c r="G18" i="41"/>
  <c r="D18" i="41"/>
  <c r="J17" i="41"/>
  <c r="G17" i="41"/>
  <c r="J16" i="41"/>
  <c r="G16" i="41"/>
  <c r="D16" i="41"/>
  <c r="J15" i="41"/>
  <c r="G15" i="41"/>
  <c r="D15" i="41"/>
  <c r="J14" i="41"/>
  <c r="G14" i="41"/>
  <c r="D14" i="41"/>
  <c r="J13" i="41"/>
  <c r="G13" i="41"/>
  <c r="D13" i="41"/>
  <c r="J12" i="41"/>
  <c r="G12" i="41"/>
  <c r="D12" i="41"/>
  <c r="J11" i="41"/>
  <c r="G11" i="41"/>
  <c r="D11" i="41"/>
  <c r="J10" i="41"/>
  <c r="G10" i="41"/>
  <c r="D10" i="41"/>
  <c r="A10" i="4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M9" i="41"/>
  <c r="J9" i="41"/>
  <c r="G9" i="41"/>
  <c r="D9" i="41"/>
  <c r="J39" i="39" l="1"/>
  <c r="G39" i="39"/>
  <c r="D39" i="39"/>
  <c r="D21" i="39" l="1"/>
  <c r="D8" i="39" l="1"/>
  <c r="G8" i="39"/>
  <c r="J8" i="39"/>
  <c r="AA40" i="39"/>
  <c r="Z40" i="39"/>
  <c r="Y40" i="39"/>
  <c r="X40" i="39"/>
  <c r="P40" i="39"/>
  <c r="O40" i="39"/>
  <c r="N40" i="39"/>
  <c r="M39" i="39"/>
  <c r="J38" i="39"/>
  <c r="G38" i="39"/>
  <c r="D38" i="39"/>
  <c r="J37" i="39"/>
  <c r="G37" i="39"/>
  <c r="D37" i="39"/>
  <c r="J36" i="39"/>
  <c r="G36" i="39"/>
  <c r="D36" i="39"/>
  <c r="J35" i="39"/>
  <c r="G35" i="39"/>
  <c r="D35" i="39"/>
  <c r="J34" i="39"/>
  <c r="G34" i="39"/>
  <c r="D34" i="39"/>
  <c r="J33" i="39"/>
  <c r="G33" i="39"/>
  <c r="D33" i="39"/>
  <c r="J32" i="39"/>
  <c r="G32" i="39"/>
  <c r="D32" i="39"/>
  <c r="J31" i="39"/>
  <c r="G31" i="39"/>
  <c r="D31" i="39"/>
  <c r="J30" i="39"/>
  <c r="G30" i="39"/>
  <c r="D30" i="39"/>
  <c r="J29" i="39"/>
  <c r="G29" i="39"/>
  <c r="D29" i="39"/>
  <c r="J28" i="39"/>
  <c r="G28" i="39"/>
  <c r="D28" i="39"/>
  <c r="J27" i="39"/>
  <c r="G27" i="39"/>
  <c r="D27" i="39"/>
  <c r="J26" i="39"/>
  <c r="G26" i="39"/>
  <c r="D26" i="39"/>
  <c r="J25" i="39"/>
  <c r="G25" i="39"/>
  <c r="D25" i="39"/>
  <c r="J24" i="39"/>
  <c r="G24" i="39"/>
  <c r="D24" i="39"/>
  <c r="J23" i="39"/>
  <c r="G23" i="39"/>
  <c r="D23" i="39"/>
  <c r="J22" i="39"/>
  <c r="G22" i="39"/>
  <c r="D22" i="39"/>
  <c r="J21" i="39"/>
  <c r="G21" i="39"/>
  <c r="J20" i="39"/>
  <c r="G20" i="39"/>
  <c r="D20" i="39"/>
  <c r="J19" i="39"/>
  <c r="G19" i="39"/>
  <c r="D19" i="39"/>
  <c r="J18" i="39"/>
  <c r="G18" i="39"/>
  <c r="D18" i="39"/>
  <c r="J17" i="39"/>
  <c r="G17" i="39"/>
  <c r="D17" i="39"/>
  <c r="J16" i="39"/>
  <c r="G16" i="39"/>
  <c r="D16" i="39"/>
  <c r="J15" i="39"/>
  <c r="G15" i="39"/>
  <c r="D15" i="39"/>
  <c r="J14" i="39"/>
  <c r="G14" i="39"/>
  <c r="D14" i="39"/>
  <c r="J13" i="39"/>
  <c r="G13" i="39"/>
  <c r="D13" i="39"/>
  <c r="J12" i="39"/>
  <c r="G12" i="39"/>
  <c r="D12" i="39"/>
  <c r="J11" i="39"/>
  <c r="G11" i="39"/>
  <c r="D11" i="39"/>
  <c r="J10" i="39"/>
  <c r="G10" i="39"/>
  <c r="D10" i="39"/>
  <c r="A10" i="39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M9" i="39"/>
  <c r="J9" i="39"/>
  <c r="G9" i="39"/>
  <c r="D9" i="39"/>
  <c r="J38" i="37" l="1"/>
  <c r="G38" i="37"/>
  <c r="D38" i="37"/>
  <c r="J37" i="37" l="1"/>
  <c r="G37" i="37"/>
  <c r="D37" i="37"/>
  <c r="J36" i="37" l="1"/>
  <c r="G36" i="37"/>
  <c r="D36" i="37"/>
  <c r="J35" i="37" l="1"/>
  <c r="G35" i="37"/>
  <c r="D35" i="37"/>
  <c r="J34" i="37" l="1"/>
  <c r="G34" i="37"/>
  <c r="D34" i="37"/>
  <c r="J33" i="37" l="1"/>
  <c r="G33" i="37"/>
  <c r="D33" i="37"/>
  <c r="J32" i="37" l="1"/>
  <c r="G32" i="37"/>
  <c r="D32" i="37"/>
  <c r="J31" i="37" l="1"/>
  <c r="G31" i="37"/>
  <c r="D31" i="37"/>
  <c r="J30" i="37" l="1"/>
  <c r="G30" i="37"/>
  <c r="D30" i="37"/>
  <c r="J29" i="37" l="1"/>
  <c r="G29" i="37"/>
  <c r="D29" i="37"/>
  <c r="J28" i="37" l="1"/>
  <c r="G28" i="37"/>
  <c r="D28" i="37"/>
  <c r="J27" i="37" l="1"/>
  <c r="G27" i="37"/>
  <c r="D27" i="37"/>
  <c r="J26" i="37" l="1"/>
  <c r="G26" i="37"/>
  <c r="D26" i="37"/>
  <c r="J25" i="37" l="1"/>
  <c r="G25" i="37"/>
  <c r="D25" i="37"/>
  <c r="J24" i="37" l="1"/>
  <c r="G24" i="37"/>
  <c r="D24" i="37"/>
  <c r="J23" i="37" l="1"/>
  <c r="G23" i="37"/>
  <c r="D23" i="37"/>
  <c r="J22" i="37" l="1"/>
  <c r="G22" i="37"/>
  <c r="D22" i="37"/>
  <c r="J21" i="37" l="1"/>
  <c r="G21" i="37"/>
  <c r="D21" i="37"/>
  <c r="J20" i="37" l="1"/>
  <c r="G20" i="37"/>
  <c r="D20" i="37"/>
  <c r="J19" i="37" l="1"/>
  <c r="G19" i="37"/>
  <c r="D19" i="37"/>
  <c r="J18" i="37" l="1"/>
  <c r="G18" i="37"/>
  <c r="D18" i="37"/>
  <c r="J17" i="37" l="1"/>
  <c r="G17" i="37"/>
  <c r="D17" i="37"/>
  <c r="J16" i="37" l="1"/>
  <c r="G16" i="37"/>
  <c r="D16" i="37"/>
  <c r="J15" i="37"/>
  <c r="G15" i="37"/>
  <c r="D15" i="37"/>
  <c r="J14" i="37" l="1"/>
  <c r="G14" i="37"/>
  <c r="D14" i="37"/>
  <c r="J13" i="37" l="1"/>
  <c r="G13" i="37"/>
  <c r="D13" i="37"/>
  <c r="J12" i="37" l="1"/>
  <c r="J11" i="37"/>
  <c r="N40" i="35" l="1"/>
  <c r="J10" i="37" l="1"/>
  <c r="J9" i="37"/>
  <c r="G12" i="37"/>
  <c r="D12" i="37"/>
  <c r="G11" i="37"/>
  <c r="D11" i="37"/>
  <c r="G10" i="37"/>
  <c r="D10" i="37"/>
  <c r="G9" i="37"/>
  <c r="D9" i="37"/>
  <c r="AA40" i="37"/>
  <c r="Z40" i="37"/>
  <c r="Y40" i="37"/>
  <c r="X40" i="37"/>
  <c r="P40" i="37"/>
  <c r="O40" i="37"/>
  <c r="N40" i="37"/>
  <c r="M39" i="37"/>
  <c r="M38" i="37"/>
  <c r="M37" i="37"/>
  <c r="M36" i="37"/>
  <c r="M35" i="37"/>
  <c r="M34" i="37"/>
  <c r="M33" i="37"/>
  <c r="M32" i="37"/>
  <c r="M31" i="37"/>
  <c r="M30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M9" i="37"/>
  <c r="M10" i="33" l="1"/>
  <c r="AA40" i="35"/>
  <c r="Z40" i="35"/>
  <c r="Y40" i="35"/>
  <c r="X40" i="35"/>
  <c r="P40" i="35"/>
  <c r="O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M9" i="35"/>
  <c r="AA40" i="33" l="1"/>
  <c r="Z40" i="33"/>
  <c r="Y40" i="33"/>
  <c r="X40" i="33"/>
  <c r="P40" i="33"/>
  <c r="O40" i="33"/>
  <c r="N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M9" i="33"/>
  <c r="AA40" i="31" l="1"/>
  <c r="Z40" i="31"/>
  <c r="Y40" i="31"/>
  <c r="X40" i="31"/>
  <c r="P40" i="31"/>
  <c r="O40" i="31"/>
  <c r="N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M10" i="31"/>
  <c r="A10" i="31"/>
  <c r="M9" i="31"/>
  <c r="A11" i="31" l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A40" i="29"/>
  <c r="Z40" i="29"/>
  <c r="Y40" i="29"/>
  <c r="X40" i="29"/>
  <c r="P40" i="29"/>
  <c r="O40" i="29"/>
  <c r="N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M9" i="29"/>
  <c r="N40" i="27" l="1"/>
  <c r="M39" i="27" l="1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9" i="27"/>
  <c r="M3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9" i="25"/>
  <c r="M9" i="12"/>
  <c r="M10" i="12"/>
  <c r="M11" i="12"/>
  <c r="M12" i="12"/>
  <c r="M13" i="12"/>
  <c r="M14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15" i="12"/>
  <c r="AA40" i="27"/>
  <c r="Z40" i="27"/>
  <c r="Y40" i="27"/>
  <c r="X40" i="27"/>
  <c r="P40" i="27"/>
  <c r="O40" i="27"/>
  <c r="A10" i="27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A40" i="25"/>
  <c r="Z40" i="25"/>
  <c r="Y40" i="25"/>
  <c r="X40" i="25"/>
  <c r="P40" i="25"/>
  <c r="O40" i="25"/>
  <c r="N40" i="25"/>
  <c r="Y40" i="12"/>
  <c r="Y42" i="12" s="1"/>
  <c r="X40" i="12"/>
  <c r="X42" i="12" s="1"/>
  <c r="W40" i="12"/>
  <c r="W42" i="12" s="1"/>
  <c r="V40" i="12"/>
  <c r="V42" i="12" s="1"/>
  <c r="X41" i="25" s="1"/>
  <c r="P40" i="12"/>
  <c r="P42" i="12" s="1"/>
  <c r="O40" i="12"/>
  <c r="O42" i="12" s="1"/>
  <c r="N40" i="12"/>
  <c r="AG20" i="12"/>
  <c r="N41" i="12" s="1"/>
  <c r="A10" i="25"/>
  <c r="A11" i="25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O41" i="76" l="1"/>
  <c r="O42" i="76" s="1"/>
  <c r="O41" i="74"/>
  <c r="O42" i="74" s="1"/>
  <c r="O41" i="72"/>
  <c r="O42" i="72" s="1"/>
  <c r="O41" i="70"/>
  <c r="O42" i="70" s="1"/>
  <c r="O41" i="67"/>
  <c r="O42" i="67" s="1"/>
  <c r="O41" i="65"/>
  <c r="O42" i="65" s="1"/>
  <c r="O41" i="63"/>
  <c r="O42" i="63" s="1"/>
  <c r="O41" i="61"/>
  <c r="O42" i="61" s="1"/>
  <c r="O41" i="59"/>
  <c r="O42" i="59" s="1"/>
  <c r="O41" i="57"/>
  <c r="O42" i="57" s="1"/>
  <c r="O41" i="55"/>
  <c r="O42" i="55" s="1"/>
  <c r="O41" i="53"/>
  <c r="O42" i="53" s="1"/>
  <c r="O41" i="51"/>
  <c r="O42" i="51" s="1"/>
  <c r="O41" i="49"/>
  <c r="O42" i="49" s="1"/>
  <c r="P41" i="76"/>
  <c r="P42" i="76" s="1"/>
  <c r="P41" i="74"/>
  <c r="P42" i="74" s="1"/>
  <c r="P41" i="72"/>
  <c r="P42" i="72" s="1"/>
  <c r="P41" i="70"/>
  <c r="P42" i="70" s="1"/>
  <c r="P41" i="67"/>
  <c r="P42" i="67" s="1"/>
  <c r="P41" i="65"/>
  <c r="P42" i="65" s="1"/>
  <c r="P41" i="63"/>
  <c r="P42" i="63" s="1"/>
  <c r="P41" i="61"/>
  <c r="P42" i="61" s="1"/>
  <c r="P41" i="59"/>
  <c r="P42" i="59" s="1"/>
  <c r="P41" i="57"/>
  <c r="P42" i="57" s="1"/>
  <c r="P41" i="55"/>
  <c r="P42" i="55" s="1"/>
  <c r="P41" i="53"/>
  <c r="P42" i="53" s="1"/>
  <c r="P41" i="51"/>
  <c r="P42" i="51" s="1"/>
  <c r="P41" i="49"/>
  <c r="P42" i="49" s="1"/>
  <c r="AA41" i="76"/>
  <c r="AA42" i="76" s="1"/>
  <c r="AA41" i="74"/>
  <c r="AA42" i="74" s="1"/>
  <c r="AA41" i="72"/>
  <c r="AA42" i="72" s="1"/>
  <c r="AA41" i="70"/>
  <c r="AA42" i="70" s="1"/>
  <c r="AA41" i="67"/>
  <c r="AA42" i="67" s="1"/>
  <c r="AA41" i="65"/>
  <c r="AA42" i="65" s="1"/>
  <c r="AA41" i="63"/>
  <c r="AA42" i="63" s="1"/>
  <c r="AA41" i="61"/>
  <c r="AA42" i="61" s="1"/>
  <c r="AA41" i="59"/>
  <c r="AA42" i="59" s="1"/>
  <c r="AA41" i="57"/>
  <c r="AA42" i="57" s="1"/>
  <c r="AA41" i="55"/>
  <c r="AA42" i="55" s="1"/>
  <c r="AA41" i="53"/>
  <c r="AA42" i="53" s="1"/>
  <c r="AA41" i="51"/>
  <c r="AA42" i="51" s="1"/>
  <c r="AA41" i="49"/>
  <c r="AA42" i="49" s="1"/>
  <c r="Z41" i="76"/>
  <c r="Z42" i="76" s="1"/>
  <c r="Z41" i="74"/>
  <c r="Z42" i="74" s="1"/>
  <c r="Z41" i="72"/>
  <c r="Z42" i="72" s="1"/>
  <c r="Z41" i="70"/>
  <c r="Z42" i="70" s="1"/>
  <c r="Z41" i="67"/>
  <c r="Z42" i="67" s="1"/>
  <c r="Z41" i="65"/>
  <c r="Z42" i="65" s="1"/>
  <c r="Z41" i="63"/>
  <c r="Z42" i="63" s="1"/>
  <c r="Z41" i="61"/>
  <c r="Z42" i="61" s="1"/>
  <c r="Z41" i="59"/>
  <c r="Z42" i="59" s="1"/>
  <c r="Z41" i="57"/>
  <c r="Z42" i="57" s="1"/>
  <c r="Z41" i="55"/>
  <c r="Z42" i="55" s="1"/>
  <c r="Z41" i="53"/>
  <c r="Z42" i="53" s="1"/>
  <c r="Z41" i="51"/>
  <c r="Z42" i="51" s="1"/>
  <c r="Z41" i="49"/>
  <c r="Z42" i="49" s="1"/>
  <c r="Y41" i="76"/>
  <c r="Y42" i="76" s="1"/>
  <c r="Y41" i="74"/>
  <c r="Y42" i="74" s="1"/>
  <c r="Y41" i="72"/>
  <c r="Y42" i="72" s="1"/>
  <c r="Y41" i="70"/>
  <c r="Y42" i="70" s="1"/>
  <c r="Y41" i="67"/>
  <c r="Y42" i="67" s="1"/>
  <c r="Y41" i="65"/>
  <c r="Y42" i="65" s="1"/>
  <c r="Y41" i="63"/>
  <c r="Y42" i="63" s="1"/>
  <c r="Y41" i="61"/>
  <c r="Y42" i="61" s="1"/>
  <c r="Y41" i="59"/>
  <c r="Y42" i="59" s="1"/>
  <c r="Y41" i="57"/>
  <c r="Y42" i="57" s="1"/>
  <c r="Y41" i="55"/>
  <c r="Y42" i="55" s="1"/>
  <c r="Y41" i="53"/>
  <c r="Y42" i="53" s="1"/>
  <c r="Y41" i="51"/>
  <c r="Y42" i="51" s="1"/>
  <c r="Y41" i="49"/>
  <c r="Y42" i="49" s="1"/>
  <c r="Z41" i="47"/>
  <c r="Z42" i="47" s="1"/>
  <c r="Z41" i="45"/>
  <c r="Z42" i="45" s="1"/>
  <c r="O41" i="47"/>
  <c r="O42" i="47" s="1"/>
  <c r="O41" i="45"/>
  <c r="O42" i="45" s="1"/>
  <c r="P41" i="47"/>
  <c r="P42" i="47" s="1"/>
  <c r="P41" i="45"/>
  <c r="P42" i="45" s="1"/>
  <c r="AA41" i="47"/>
  <c r="AA42" i="47" s="1"/>
  <c r="AA41" i="45"/>
  <c r="AA42" i="45" s="1"/>
  <c r="Y41" i="47"/>
  <c r="Y42" i="47" s="1"/>
  <c r="Y41" i="45"/>
  <c r="Y42" i="45" s="1"/>
  <c r="Z41" i="41"/>
  <c r="Z42" i="41" s="1"/>
  <c r="Z41" i="43"/>
  <c r="Z42" i="43" s="1"/>
  <c r="Z41" i="25"/>
  <c r="Z42" i="25" s="1"/>
  <c r="P41" i="41"/>
  <c r="P42" i="41" s="1"/>
  <c r="P41" i="43"/>
  <c r="P42" i="43" s="1"/>
  <c r="Y41" i="41"/>
  <c r="Y42" i="41" s="1"/>
  <c r="Y41" i="43"/>
  <c r="Y42" i="43" s="1"/>
  <c r="Y41" i="25"/>
  <c r="Y42" i="25" s="1"/>
  <c r="O41" i="41"/>
  <c r="O42" i="41" s="1"/>
  <c r="O41" i="43"/>
  <c r="O42" i="43" s="1"/>
  <c r="AA41" i="41"/>
  <c r="AA42" i="41" s="1"/>
  <c r="AA41" i="43"/>
  <c r="AA42" i="43" s="1"/>
  <c r="N42" i="12"/>
  <c r="N41" i="25" s="1"/>
  <c r="N42" i="25" s="1"/>
  <c r="N41" i="27" s="1"/>
  <c r="N42" i="27" s="1"/>
  <c r="N41" i="29" s="1"/>
  <c r="N42" i="29" s="1"/>
  <c r="N41" i="31" s="1"/>
  <c r="N42" i="31" s="1"/>
  <c r="N41" i="33" s="1"/>
  <c r="N42" i="33" s="1"/>
  <c r="O41" i="39"/>
  <c r="O42" i="39" s="1"/>
  <c r="O41" i="37"/>
  <c r="O42" i="37" s="1"/>
  <c r="O41" i="35"/>
  <c r="O42" i="35" s="1"/>
  <c r="P41" i="39"/>
  <c r="P42" i="39" s="1"/>
  <c r="P41" i="37"/>
  <c r="P42" i="37" s="1"/>
  <c r="P41" i="35"/>
  <c r="P42" i="35" s="1"/>
  <c r="AA41" i="39"/>
  <c r="AA42" i="39" s="1"/>
  <c r="AA41" i="37"/>
  <c r="AA42" i="37" s="1"/>
  <c r="AA41" i="35"/>
  <c r="AA42" i="35" s="1"/>
  <c r="AA41" i="27"/>
  <c r="AA42" i="27" s="1"/>
  <c r="Z41" i="39"/>
  <c r="Z42" i="39" s="1"/>
  <c r="Z41" i="37"/>
  <c r="Z42" i="37" s="1"/>
  <c r="Z41" i="35"/>
  <c r="Z42" i="35" s="1"/>
  <c r="X42" i="25"/>
  <c r="X41" i="27" s="1"/>
  <c r="X42" i="27" s="1"/>
  <c r="X41" i="29" s="1"/>
  <c r="X42" i="29" s="1"/>
  <c r="X41" i="31" s="1"/>
  <c r="X42" i="31" s="1"/>
  <c r="Y41" i="39"/>
  <c r="Y42" i="39" s="1"/>
  <c r="Y41" i="37"/>
  <c r="Y42" i="37" s="1"/>
  <c r="Y41" i="35"/>
  <c r="Y42" i="35" s="1"/>
  <c r="Y41" i="27"/>
  <c r="Y42" i="27" s="1"/>
  <c r="P41" i="25"/>
  <c r="P42" i="25" s="1"/>
  <c r="AA41" i="25"/>
  <c r="AA42" i="25" s="1"/>
  <c r="Z41" i="27"/>
  <c r="Z42" i="27" s="1"/>
  <c r="O41" i="33"/>
  <c r="O42" i="33" s="1"/>
  <c r="O41" i="31"/>
  <c r="O42" i="31" s="1"/>
  <c r="O41" i="29"/>
  <c r="O42" i="29" s="1"/>
  <c r="O41" i="25"/>
  <c r="O42" i="25" s="1"/>
  <c r="Y41" i="33"/>
  <c r="Y42" i="33" s="1"/>
  <c r="Y41" i="31"/>
  <c r="Y42" i="31" s="1"/>
  <c r="Y41" i="29"/>
  <c r="Y42" i="29" s="1"/>
  <c r="Z41" i="33"/>
  <c r="Z42" i="33" s="1"/>
  <c r="Z41" i="31"/>
  <c r="Z42" i="31" s="1"/>
  <c r="Z41" i="29"/>
  <c r="Z42" i="29" s="1"/>
  <c r="AA41" i="33"/>
  <c r="AA42" i="33" s="1"/>
  <c r="AA41" i="31"/>
  <c r="AA42" i="31" s="1"/>
  <c r="AA41" i="29"/>
  <c r="AA42" i="29" s="1"/>
  <c r="O41" i="27"/>
  <c r="O42" i="27" s="1"/>
  <c r="P41" i="33"/>
  <c r="P42" i="33" s="1"/>
  <c r="P41" i="31"/>
  <c r="P42" i="31" s="1"/>
  <c r="P41" i="29"/>
  <c r="P42" i="29" s="1"/>
  <c r="P41" i="27"/>
  <c r="P42" i="27" s="1"/>
  <c r="X41" i="76" l="1"/>
  <c r="X42" i="76" s="1"/>
  <c r="X41" i="74"/>
  <c r="X42" i="74" s="1"/>
  <c r="X41" i="72"/>
  <c r="X42" i="72" s="1"/>
  <c r="X41" i="70"/>
  <c r="X42" i="70" s="1"/>
  <c r="X41" i="67"/>
  <c r="X42" i="67" s="1"/>
  <c r="X41" i="65"/>
  <c r="X42" i="65" s="1"/>
  <c r="X41" i="63"/>
  <c r="X42" i="63" s="1"/>
  <c r="X41" i="61"/>
  <c r="X42" i="61" s="1"/>
  <c r="X41" i="59"/>
  <c r="X42" i="59" s="1"/>
  <c r="X41" i="57"/>
  <c r="X42" i="57" s="1"/>
  <c r="X41" i="55"/>
  <c r="X42" i="55" s="1"/>
  <c r="X41" i="53"/>
  <c r="X42" i="53" s="1"/>
  <c r="X41" i="51"/>
  <c r="X42" i="51" s="1"/>
  <c r="X41" i="49"/>
  <c r="X42" i="49" s="1"/>
  <c r="X41" i="47"/>
  <c r="X42" i="47" s="1"/>
  <c r="X41" i="45"/>
  <c r="X42" i="45" s="1"/>
  <c r="X41" i="41"/>
  <c r="X42" i="41" s="1"/>
  <c r="X41" i="43"/>
  <c r="X42" i="43" s="1"/>
  <c r="X41" i="39"/>
  <c r="X42" i="39" s="1"/>
  <c r="X41" i="37"/>
  <c r="X42" i="37" s="1"/>
  <c r="X41" i="35"/>
  <c r="X42" i="35" s="1"/>
  <c r="X41" i="33"/>
  <c r="X42" i="33" s="1"/>
  <c r="N41" i="35"/>
  <c r="N42" i="35" s="1"/>
  <c r="N41" i="76" l="1"/>
  <c r="N42" i="76" s="1"/>
  <c r="N41" i="74"/>
  <c r="N42" i="74" s="1"/>
  <c r="N41" i="72"/>
  <c r="N42" i="72" s="1"/>
  <c r="N41" i="70"/>
  <c r="N42" i="70" s="1"/>
  <c r="N41" i="67"/>
  <c r="N42" i="67" s="1"/>
  <c r="N41" i="65"/>
  <c r="N42" i="65" s="1"/>
  <c r="N41" i="63"/>
  <c r="N42" i="63" s="1"/>
  <c r="N41" i="61"/>
  <c r="N42" i="61" s="1"/>
  <c r="N41" i="59"/>
  <c r="N42" i="59" s="1"/>
  <c r="N41" i="57"/>
  <c r="N42" i="57" s="1"/>
  <c r="N41" i="55"/>
  <c r="N42" i="55" s="1"/>
  <c r="N41" i="53"/>
  <c r="N42" i="53" s="1"/>
  <c r="N41" i="51"/>
  <c r="N42" i="51" s="1"/>
  <c r="N41" i="49"/>
  <c r="N42" i="49" s="1"/>
  <c r="N41" i="47"/>
  <c r="N42" i="47" s="1"/>
  <c r="N41" i="45"/>
  <c r="N42" i="45" s="1"/>
  <c r="N41" i="41"/>
  <c r="N42" i="41" s="1"/>
  <c r="N41" i="43"/>
  <c r="N42" i="43" s="1"/>
  <c r="N41" i="39"/>
  <c r="N42" i="39" s="1"/>
  <c r="N41" i="37"/>
  <c r="N42" i="37" s="1"/>
</calcChain>
</file>

<file path=xl/sharedStrings.xml><?xml version="1.0" encoding="utf-8"?>
<sst xmlns="http://schemas.openxmlformats.org/spreadsheetml/2006/main" count="3107" uniqueCount="129">
  <si>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</si>
  <si>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</si>
  <si>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</si>
  <si>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</si>
  <si>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</si>
  <si>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</si>
  <si>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</si>
  <si>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</si>
  <si>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</si>
  <si>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</si>
  <si>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</si>
  <si>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</si>
  <si>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</si>
  <si>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</si>
  <si>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</si>
  <si>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</si>
  <si>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</si>
  <si>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</si>
  <si>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</si>
  <si>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</si>
  <si>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</si>
  <si>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</si>
  <si>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</si>
  <si>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</si>
  <si>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</si>
  <si>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</si>
  <si>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</si>
  <si>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</si>
  <si>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</si>
  <si>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</si>
  <si>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</si>
  <si>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</si>
  <si>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</si>
  <si>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</si>
  <si>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</si>
  <si>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</si>
  <si>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</si>
  <si>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</si>
  <si>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</si>
  <si>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GAS
PROD.
MCF</t>
  </si>
  <si>
    <t>Total Cum from Previous Months</t>
  </si>
  <si>
    <t>GRAND TOTAL</t>
  </si>
  <si>
    <t>TANK NO. 1</t>
  </si>
  <si>
    <t>TANK NO. 2</t>
  </si>
  <si>
    <t>TANK NO. 3</t>
  </si>
  <si>
    <t>TANK NO. 4</t>
  </si>
  <si>
    <t>LP Separator Flash Gas MCF</t>
  </si>
  <si>
    <t>November</t>
  </si>
  <si>
    <t>750 bb</t>
  </si>
  <si>
    <t>750 bbl</t>
  </si>
  <si>
    <t>400 bbl</t>
  </si>
  <si>
    <t>Spohn Foundation #1</t>
  </si>
  <si>
    <t>Brazoria</t>
  </si>
  <si>
    <t>%</t>
  </si>
  <si>
    <t>NGL Tanks</t>
  </si>
  <si>
    <t>GAS LIQUID BBLS</t>
  </si>
  <si>
    <t>SHUT-IN CASING PRESSURE</t>
  </si>
  <si>
    <t>SALES CHECK METER</t>
  </si>
  <si>
    <t>SALES PROD. MCF</t>
  </si>
  <si>
    <t>December</t>
  </si>
  <si>
    <t>74609T0581</t>
  </si>
  <si>
    <t>T0581</t>
  </si>
  <si>
    <t>COMMENTS</t>
  </si>
  <si>
    <t xml:space="preserve">Rocked choke. Compressor down momentarily, high suction. 4lb dewpoint after dehy, 12lb dewpoint after JT. </t>
  </si>
  <si>
    <t>TANK NO. 5</t>
  </si>
  <si>
    <t>NGL Tank</t>
  </si>
  <si>
    <t>TANK NO. 9</t>
  </si>
  <si>
    <t>TANK NO. 10</t>
  </si>
  <si>
    <t>TANK NO. Sw</t>
  </si>
  <si>
    <t>hauled NGLs out of tank 1. No place in report for NGL run ticket info. Will attach copy of ticket.</t>
  </si>
  <si>
    <t>well shut in 14hrs, dehy malfunction</t>
  </si>
  <si>
    <t>well shut in 24hrs</t>
  </si>
  <si>
    <t>brought well on at 10am on the 18th</t>
  </si>
  <si>
    <t xml:space="preserve">sales check meter reading incorrectly low. </t>
  </si>
  <si>
    <t>water tnk</t>
  </si>
  <si>
    <t>trouble with choke size indicator</t>
  </si>
  <si>
    <t>shut down comp to swap out. Repaired choke size indicator.</t>
  </si>
  <si>
    <t>call out, compressor down 2hrs. Faulty emergency stop switch. Changed choke in tree to 18 from 16</t>
  </si>
  <si>
    <t>hauled fresh water pumped from firewall</t>
  </si>
  <si>
    <t>bled 5 inches from oil tank between oil hauls</t>
  </si>
  <si>
    <t>Pressure</t>
  </si>
  <si>
    <t xml:space="preserve">Pressure </t>
  </si>
  <si>
    <t>January</t>
  </si>
  <si>
    <t xml:space="preserve">bled additional 13bbls off. </t>
  </si>
  <si>
    <t>`</t>
  </si>
  <si>
    <t>Vol of NGL Tank #1 (bbl)</t>
  </si>
  <si>
    <t>Vol of NGL Tank #2 (bbl)</t>
  </si>
  <si>
    <t>(12,622 gal)</t>
  </si>
  <si>
    <t>(12,375 gal)</t>
  </si>
  <si>
    <t>NGL Vol in Tank (BBL)</t>
  </si>
  <si>
    <t>water</t>
  </si>
  <si>
    <t>SW</t>
  </si>
  <si>
    <t>3/31 - changed tree choke to 21</t>
  </si>
  <si>
    <t>april</t>
  </si>
  <si>
    <t>march</t>
  </si>
  <si>
    <t>february</t>
  </si>
  <si>
    <t>May</t>
  </si>
  <si>
    <t>5/7 - compressor down 24hrs, mechanic coming</t>
  </si>
  <si>
    <t>sw</t>
  </si>
  <si>
    <t>6/14 changed choke at tree to 24</t>
  </si>
  <si>
    <t xml:space="preserve">8/21 - comp down 3hrs high engine jacket water temp </t>
  </si>
  <si>
    <t>8/22 - comp down 6hrs for cleaning</t>
  </si>
  <si>
    <t>11/6 - pulled bottoms  11/7 - lost index when attempting to shut adjustable at LH</t>
  </si>
  <si>
    <t>11/10 - pulled bottom on tank 9</t>
  </si>
  <si>
    <t>Dec</t>
  </si>
  <si>
    <t>12/26 comp down 18hrs on high second interstage</t>
  </si>
  <si>
    <t>1/21 well shut in</t>
  </si>
  <si>
    <t>1/22 brought well on</t>
  </si>
  <si>
    <t>4/9 -comp down 16hrs. Lubricator no flow</t>
  </si>
  <si>
    <t>4/12 - WELL SHUT IN 1.5HRS</t>
  </si>
  <si>
    <t>4/20 - comp down 12hrs high engne water jacket temp</t>
  </si>
  <si>
    <t>6/8 - bled bottoms</t>
  </si>
  <si>
    <t>6/17 changed tree choke to 26</t>
  </si>
  <si>
    <t>7/13 - replaced both casing gauges</t>
  </si>
  <si>
    <t>SEP</t>
  </si>
  <si>
    <t>9/16 - bled 5bbls from tank 10</t>
  </si>
  <si>
    <t xml:space="preserve">9/13 - well shut in on arrival </t>
  </si>
  <si>
    <t>10/9 - comp down 5hrs.</t>
  </si>
  <si>
    <t>10/9 changed tree choke to 28</t>
  </si>
  <si>
    <t>10/27 - ngl firewall pumped into sw tank</t>
  </si>
  <si>
    <t>1/15 - changed tree choke to 32</t>
  </si>
  <si>
    <t>2/12 - changed tree choke to 36</t>
  </si>
  <si>
    <t>3/3 - comp down 10hrs high first stage temp     3/4- commp down 5hrs high first stage temp</t>
  </si>
  <si>
    <t xml:space="preserve">3/2- comp down 19hrs, high second stage temp    3/5 - comp down 1.5hrs </t>
  </si>
  <si>
    <t>3/30 - comp down 17hrs high second stage liquid level. Restarted</t>
  </si>
  <si>
    <t>APR</t>
  </si>
  <si>
    <t>4/2 WELL SHUT IN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</si>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</sst>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6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22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7" fillId="0" borderId="10" xfId="0" applyFont="1" applyBorder="1" applyAlignment="1">
      <alignment horizontal="center"/>
    </xf>
    <xf numFmtId="0" fontId="28" fillId="0" borderId="10" xfId="0" applyFont="1" applyBorder="1"/>
    <xf numFmtId="0" fontId="4" fillId="0" borderId="10" xfId="0" applyFont="1" applyBorder="1" applyAlignment="1">
      <alignment horizontal="center" vertical="center"/>
    </xf>
    <xf numFmtId="2" fontId="0" fillId="0" borderId="14" xfId="0" applyNumberFormat="1" applyBorder="1" applyProtection="1">
      <protection locked="0"/>
    </xf>
    <xf numFmtId="16" fontId="0" fillId="0" borderId="15" xfId="0" applyNumberFormat="1" applyBorder="1" applyProtection="1">
      <protection locked="0"/>
    </xf>
    <xf numFmtId="2" fontId="7" fillId="0" borderId="16" xfId="0" applyNumberFormat="1" applyFont="1" applyBorder="1"/>
    <xf numFmtId="0" fontId="0" fillId="0" borderId="15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2" fontId="7" fillId="0" borderId="19" xfId="0" applyNumberFormat="1" applyFont="1" applyBorder="1"/>
    <xf numFmtId="16" fontId="7" fillId="0" borderId="15" xfId="0" applyNumberFormat="1" applyFont="1" applyBorder="1" applyProtection="1">
      <protection locked="0"/>
    </xf>
    <xf numFmtId="0" fontId="0" fillId="0" borderId="0" xfId="0" applyAlignment="1">
      <alignment horizontal="left"/>
    </xf>
    <xf numFmtId="0" fontId="7" fillId="0" borderId="10" xfId="0" applyFont="1" applyBorder="1" applyProtection="1">
      <protection locked="0"/>
    </xf>
    <xf numFmtId="2" fontId="0" fillId="0" borderId="10" xfId="0" applyNumberFormat="1" applyBorder="1"/>
    <xf numFmtId="9" fontId="7" fillId="0" borderId="10" xfId="0" applyNumberFormat="1" applyFont="1" applyBorder="1"/>
    <xf numFmtId="0" fontId="7" fillId="0" borderId="20" xfId="0" applyFont="1" applyBorder="1"/>
    <xf numFmtId="14" fontId="0" fillId="0" borderId="10" xfId="0" applyNumberFormat="1" applyBorder="1" applyProtection="1"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2" fontId="4" fillId="0" borderId="22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2" fontId="7" fillId="24" borderId="10" xfId="0" applyNumberFormat="1" applyFont="1" applyFill="1" applyBorder="1"/>
    <xf numFmtId="0" fontId="0" fillId="0" borderId="0" xfId="0" applyAlignment="1">
      <alignment horizontal="center"/>
    </xf>
    <xf numFmtId="0" fontId="0" fillId="0" borderId="31" xfId="0" applyBorder="1" applyProtection="1">
      <protection locked="0"/>
    </xf>
    <xf numFmtId="16" fontId="7" fillId="0" borderId="10" xfId="0" applyNumberFormat="1" applyFont="1" applyBorder="1" applyProtection="1">
      <protection locked="0"/>
    </xf>
    <xf numFmtId="2" fontId="1" fillId="0" borderId="10" xfId="0" applyNumberFormat="1" applyFont="1" applyBorder="1"/>
    <xf numFmtId="9" fontId="1" fillId="0" borderId="10" xfId="0" applyNumberFormat="1" applyFont="1" applyBorder="1"/>
    <xf numFmtId="0" fontId="0" fillId="0" borderId="10" xfId="0" applyBorder="1" applyAlignment="1" applyProtection="1">
      <alignment vertical="center"/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0" fillId="0" borderId="31" xfId="0" applyFill="1" applyBorder="1" applyProtection="1">
      <protection locked="0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0" fillId="0" borderId="0" xfId="0"/>
    <xf numFmtId="0" fontId="8" fillId="0" borderId="12" xfId="0" applyFont="1" applyBorder="1" applyAlignment="1" applyProtection="1">
      <alignment vertical="center"/>
      <protection locked="0"/>
    </xf>
    <xf numFmtId="0" fontId="8" fillId="0" borderId="38" xfId="0" applyFont="1" applyBorder="1" applyAlignment="1" applyProtection="1">
      <alignment vertical="center"/>
      <protection locked="0"/>
    </xf>
    <xf numFmtId="0" fontId="8" fillId="0" borderId="12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8" fillId="0" borderId="23" xfId="0" applyFont="1" applyBorder="1" applyAlignment="1" applyProtection="1">
      <alignment vertical="center"/>
      <protection locked="0"/>
    </xf>
    <xf numFmtId="0" fontId="0" fillId="0" borderId="23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/>
    <xf numFmtId="0" fontId="0" fillId="0" borderId="24" xfId="0" applyBorder="1"/>
    <xf numFmtId="0" fontId="8" fillId="0" borderId="1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0" fillId="0" borderId="12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24" borderId="30" xfId="0" applyFont="1" applyFill="1" applyBorder="1" applyAlignment="1">
      <alignment horizontal="center" vertical="center" wrapText="1"/>
    </xf>
    <xf numFmtId="0" fontId="4" fillId="24" borderId="31" xfId="0" applyFont="1" applyFill="1" applyBorder="1" applyAlignment="1">
      <alignment horizontal="center" vertical="center" wrapText="1"/>
    </xf>
    <xf numFmtId="0" fontId="4" fillId="24" borderId="3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2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23" xfId="0" applyBorder="1" applyAlignment="1" applyProtection="1">
      <alignment horizontal="left" vertical="center"/>
      <protection locked="0"/>
    </xf>
    <xf numFmtId="0" fontId="4" fillId="0" borderId="38" xfId="0" applyFont="1" applyBorder="1" applyAlignment="1">
      <alignment horizontal="center" vertical="center"/>
    </xf>
    <xf numFmtId="0" fontId="7" fillId="0" borderId="24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  <xf numFmtId="16" fontId="1" fillId="0" borderId="10" xfId="0" applyNumberFormat="1" applyFont="1" applyBorder="1" applyAlignment="1" applyProtection="1">
      <alignment vertical="center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38" xr:uid="{00000000-0005-0000-0000-000026000000}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AG42"/>
  <sheetViews>
    <sheetView showGridLines="0" zoomScale="80" zoomScaleNormal="80" workbookViewId="0">
      <selection activeCell="E49" sqref="E4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85546875" customWidth="1"/>
    <col min="14" max="14" width="9.28515625" customWidth="1"/>
    <col min="15" max="15" width="9.85546875" customWidth="1"/>
    <col min="16" max="17" width="7.7109375" customWidth="1"/>
    <col min="18" max="18" width="10.5703125" customWidth="1"/>
    <col min="19" max="25" width="7.7109375" customWidth="1"/>
    <col min="26" max="26" width="8.85546875" customWidth="1"/>
    <col min="27" max="27" width="10.85546875" customWidth="1"/>
    <col min="28" max="28" width="15.5703125" customWidth="1"/>
    <col min="29" max="32" width="4.28515625" customWidth="1"/>
    <col min="33" max="33" width="21.7109375" customWidth="1"/>
  </cols>
  <sheetData>
    <row r="1" spans="1:33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AC1" s="212" t="s">
        <v>1</v>
      </c>
      <c r="AD1" s="212"/>
      <c r="AE1" s="212"/>
      <c r="AF1" s="212"/>
      <c r="AG1" s="212"/>
    </row>
    <row r="2" spans="1:33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T2" s="212" t="s">
        <v>2</v>
      </c>
      <c r="U2" s="212"/>
      <c r="V2" s="214" t="s">
        <v>51</v>
      </c>
      <c r="W2" s="214"/>
      <c r="X2" s="214"/>
      <c r="Y2" s="214"/>
      <c r="Z2" s="214"/>
      <c r="AA2" s="214"/>
      <c r="AB2" s="214"/>
      <c r="AD2" s="215" t="s">
        <v>3</v>
      </c>
      <c r="AE2" s="215"/>
      <c r="AF2" s="214" t="s">
        <v>47</v>
      </c>
      <c r="AG2" s="214"/>
    </row>
    <row r="3" spans="1:33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T3" s="212" t="s">
        <v>4</v>
      </c>
      <c r="U3" s="212"/>
      <c r="V3" s="171" t="s">
        <v>52</v>
      </c>
      <c r="W3" s="171"/>
      <c r="X3" s="171"/>
      <c r="Y3" s="171"/>
      <c r="Z3" s="171"/>
      <c r="AA3" s="171"/>
      <c r="AB3" s="171"/>
      <c r="AD3" s="215" t="s">
        <v>5</v>
      </c>
      <c r="AE3" s="215"/>
      <c r="AF3" s="216">
        <v>2017</v>
      </c>
      <c r="AG3" s="216"/>
    </row>
    <row r="4" spans="1:33" ht="13.5" thickBot="1" x14ac:dyDescent="0.25">
      <c r="K4" s="18" t="s">
        <v>86</v>
      </c>
      <c r="M4" s="42">
        <v>294.60000000000002</v>
      </c>
      <c r="N4" s="18" t="s">
        <v>88</v>
      </c>
    </row>
    <row r="5" spans="1:33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68</v>
      </c>
      <c r="I5" s="189"/>
      <c r="J5" s="189"/>
      <c r="K5" s="22" t="s">
        <v>42</v>
      </c>
      <c r="L5" s="22" t="s">
        <v>43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15"/>
      <c r="X5" s="15"/>
      <c r="Y5" s="15"/>
      <c r="Z5" s="201" t="s">
        <v>9</v>
      </c>
      <c r="AA5" s="202"/>
      <c r="AB5" s="202"/>
      <c r="AC5" s="202"/>
      <c r="AD5" s="202"/>
      <c r="AE5" s="202"/>
      <c r="AF5" s="202"/>
      <c r="AG5" s="203"/>
    </row>
    <row r="6" spans="1:33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65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173" t="s">
        <v>56</v>
      </c>
      <c r="S6" s="173" t="s">
        <v>13</v>
      </c>
      <c r="T6" s="173" t="s">
        <v>14</v>
      </c>
      <c r="U6" s="173" t="s">
        <v>15</v>
      </c>
      <c r="V6" s="173" t="s">
        <v>39</v>
      </c>
      <c r="W6" s="173" t="s">
        <v>46</v>
      </c>
      <c r="X6" s="173" t="s">
        <v>57</v>
      </c>
      <c r="Y6" s="173" t="s">
        <v>58</v>
      </c>
      <c r="Z6" s="197" t="s">
        <v>6</v>
      </c>
      <c r="AA6" s="199" t="s">
        <v>16</v>
      </c>
      <c r="AB6" s="199" t="s">
        <v>17</v>
      </c>
      <c r="AC6" s="188" t="s">
        <v>18</v>
      </c>
      <c r="AD6" s="188"/>
      <c r="AE6" s="188" t="s">
        <v>19</v>
      </c>
      <c r="AF6" s="188"/>
      <c r="AG6" s="190" t="s">
        <v>20</v>
      </c>
    </row>
    <row r="7" spans="1:33" x14ac:dyDescent="0.2">
      <c r="A7" s="208"/>
      <c r="B7" s="1" t="s">
        <v>21</v>
      </c>
      <c r="C7" s="1" t="s">
        <v>22</v>
      </c>
      <c r="D7" s="20" t="s">
        <v>20</v>
      </c>
      <c r="E7" s="1" t="s">
        <v>21</v>
      </c>
      <c r="F7" s="1" t="s">
        <v>22</v>
      </c>
      <c r="G7" s="20" t="s">
        <v>20</v>
      </c>
      <c r="H7" s="1" t="s">
        <v>21</v>
      </c>
      <c r="I7" s="1" t="s">
        <v>22</v>
      </c>
      <c r="J7" s="20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98"/>
      <c r="AA7" s="189"/>
      <c r="AB7" s="189"/>
      <c r="AC7" s="189"/>
      <c r="AD7" s="189"/>
      <c r="AE7" s="189"/>
      <c r="AF7" s="189"/>
      <c r="AG7" s="190"/>
    </row>
    <row r="8" spans="1:33" x14ac:dyDescent="0.2">
      <c r="A8" s="209"/>
      <c r="B8" s="3"/>
      <c r="C8" s="3"/>
      <c r="D8" s="21"/>
      <c r="E8" s="3"/>
      <c r="F8" s="3"/>
      <c r="G8" s="21"/>
      <c r="H8" s="3"/>
      <c r="I8" s="3"/>
      <c r="J8" s="21"/>
      <c r="K8" s="5"/>
      <c r="L8" s="35" t="s">
        <v>84</v>
      </c>
      <c r="M8" s="206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98"/>
      <c r="AA8" s="189"/>
      <c r="AB8" s="189"/>
      <c r="AC8" s="3" t="s">
        <v>23</v>
      </c>
      <c r="AD8" s="3" t="s">
        <v>24</v>
      </c>
      <c r="AE8" s="3" t="s">
        <v>23</v>
      </c>
      <c r="AF8" s="3" t="s">
        <v>24</v>
      </c>
      <c r="AG8" s="191"/>
    </row>
    <row r="9" spans="1:33" x14ac:dyDescent="0.2">
      <c r="A9" s="6">
        <v>2</v>
      </c>
      <c r="B9" s="7"/>
      <c r="C9" s="7"/>
      <c r="D9" s="21"/>
      <c r="E9" s="3"/>
      <c r="F9" s="3"/>
      <c r="G9" s="21"/>
      <c r="H9" s="3"/>
      <c r="I9" s="7"/>
      <c r="J9" s="21"/>
      <c r="K9" s="5"/>
      <c r="L9" s="5"/>
      <c r="M9" s="41">
        <f t="shared" ref="M9:M14" si="0">$M$3*K9+$M$4*L9</f>
        <v>0</v>
      </c>
      <c r="N9" s="8"/>
      <c r="O9" s="8"/>
      <c r="P9" s="7"/>
      <c r="Q9" s="7"/>
      <c r="R9" s="7"/>
      <c r="S9" s="7"/>
      <c r="T9" s="7"/>
      <c r="U9" s="7"/>
      <c r="V9" s="7"/>
      <c r="W9" s="7"/>
      <c r="X9" s="7"/>
      <c r="Y9" s="16"/>
      <c r="Z9" s="30">
        <v>42961</v>
      </c>
      <c r="AA9" s="32" t="s">
        <v>60</v>
      </c>
      <c r="AB9" s="7">
        <v>1140379</v>
      </c>
      <c r="AC9" s="7"/>
      <c r="AD9" s="7"/>
      <c r="AE9" s="7"/>
      <c r="AF9" s="7"/>
      <c r="AG9" s="25">
        <v>190.78</v>
      </c>
    </row>
    <row r="10" spans="1:33" x14ac:dyDescent="0.2">
      <c r="A10" s="6">
        <f t="shared" ref="A10:A36" si="1">SUM(A9+1)</f>
        <v>3</v>
      </c>
      <c r="B10" s="7"/>
      <c r="C10" s="7"/>
      <c r="D10" s="21"/>
      <c r="E10" s="3"/>
      <c r="F10" s="3"/>
      <c r="G10" s="21"/>
      <c r="H10" s="3"/>
      <c r="I10" s="7"/>
      <c r="J10" s="21"/>
      <c r="K10" s="5"/>
      <c r="L10" s="5"/>
      <c r="M10" s="41">
        <f t="shared" si="0"/>
        <v>0</v>
      </c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16"/>
      <c r="Z10" s="30">
        <v>42962</v>
      </c>
      <c r="AA10" s="32" t="s">
        <v>60</v>
      </c>
      <c r="AB10" s="7">
        <v>1140380</v>
      </c>
      <c r="AC10" s="7"/>
      <c r="AD10" s="7"/>
      <c r="AE10" s="7"/>
      <c r="AF10" s="7"/>
      <c r="AG10" s="25">
        <v>190.78</v>
      </c>
    </row>
    <row r="11" spans="1:33" x14ac:dyDescent="0.2">
      <c r="A11" s="6">
        <f t="shared" si="1"/>
        <v>4</v>
      </c>
      <c r="B11" s="7"/>
      <c r="C11" s="7"/>
      <c r="D11" s="21"/>
      <c r="E11" s="3"/>
      <c r="F11" s="3"/>
      <c r="G11" s="21"/>
      <c r="H11" s="3"/>
      <c r="I11" s="7"/>
      <c r="J11" s="21"/>
      <c r="K11" s="5"/>
      <c r="L11" s="5"/>
      <c r="M11" s="41">
        <f t="shared" si="0"/>
        <v>0</v>
      </c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16"/>
      <c r="Z11" s="24">
        <v>42962</v>
      </c>
      <c r="AA11" s="32" t="s">
        <v>61</v>
      </c>
      <c r="AB11" s="7">
        <v>1140381</v>
      </c>
      <c r="AC11" s="7"/>
      <c r="AD11" s="7"/>
      <c r="AE11" s="7"/>
      <c r="AF11" s="7"/>
      <c r="AG11" s="25">
        <v>189.22</v>
      </c>
    </row>
    <row r="12" spans="1:33" x14ac:dyDescent="0.2">
      <c r="A12" s="6">
        <f t="shared" si="1"/>
        <v>5</v>
      </c>
      <c r="B12" s="7"/>
      <c r="C12" s="7"/>
      <c r="D12" s="21"/>
      <c r="E12" s="3"/>
      <c r="F12" s="3"/>
      <c r="G12" s="21"/>
      <c r="H12" s="3"/>
      <c r="I12" s="7"/>
      <c r="J12" s="21"/>
      <c r="K12" s="5"/>
      <c r="L12" s="5"/>
      <c r="M12" s="41">
        <f t="shared" si="0"/>
        <v>0</v>
      </c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16"/>
      <c r="Z12" s="24">
        <v>42963</v>
      </c>
      <c r="AA12" s="32" t="s">
        <v>61</v>
      </c>
      <c r="AB12" s="7">
        <v>5930393</v>
      </c>
      <c r="AC12" s="7"/>
      <c r="AD12" s="7"/>
      <c r="AE12" s="7"/>
      <c r="AF12" s="7"/>
      <c r="AG12" s="25">
        <v>73.760000000000005</v>
      </c>
    </row>
    <row r="13" spans="1:33" x14ac:dyDescent="0.2">
      <c r="A13" s="6">
        <f t="shared" si="1"/>
        <v>6</v>
      </c>
      <c r="B13" s="7">
        <v>2</v>
      </c>
      <c r="C13" s="7">
        <v>5</v>
      </c>
      <c r="D13" s="21">
        <v>80.040000000000006</v>
      </c>
      <c r="E13" s="3">
        <v>2</v>
      </c>
      <c r="F13" s="3">
        <v>11</v>
      </c>
      <c r="G13" s="21">
        <v>96.6</v>
      </c>
      <c r="H13" s="3">
        <v>1</v>
      </c>
      <c r="I13" s="7">
        <v>1</v>
      </c>
      <c r="J13" s="21">
        <v>21.71</v>
      </c>
      <c r="K13" s="5"/>
      <c r="L13" s="5"/>
      <c r="M13" s="41">
        <f t="shared" si="0"/>
        <v>0</v>
      </c>
      <c r="N13" s="8"/>
      <c r="O13" s="8"/>
      <c r="P13" s="7"/>
      <c r="Q13" s="7">
        <v>5900</v>
      </c>
      <c r="R13" s="7"/>
      <c r="S13" s="7">
        <v>10</v>
      </c>
      <c r="T13" s="7"/>
      <c r="U13" s="7"/>
      <c r="V13" s="7"/>
      <c r="W13" s="7"/>
      <c r="X13" s="7"/>
      <c r="Y13" s="16"/>
      <c r="Z13" s="24">
        <v>42963</v>
      </c>
      <c r="AA13" s="32" t="s">
        <v>61</v>
      </c>
      <c r="AB13" s="7">
        <v>5930394</v>
      </c>
      <c r="AC13" s="7"/>
      <c r="AD13" s="7"/>
      <c r="AE13" s="7"/>
      <c r="AF13" s="7"/>
      <c r="AG13" s="25">
        <v>117.02</v>
      </c>
    </row>
    <row r="14" spans="1:33" x14ac:dyDescent="0.2">
      <c r="A14" s="6">
        <f t="shared" si="1"/>
        <v>7</v>
      </c>
      <c r="B14" s="7">
        <v>2</v>
      </c>
      <c r="C14" s="7">
        <v>5</v>
      </c>
      <c r="D14" s="21">
        <v>80.040000000000006</v>
      </c>
      <c r="E14" s="3">
        <v>5</v>
      </c>
      <c r="F14" s="3">
        <v>6</v>
      </c>
      <c r="G14" s="21">
        <v>182.16</v>
      </c>
      <c r="H14" s="3">
        <v>1</v>
      </c>
      <c r="I14" s="7">
        <v>1</v>
      </c>
      <c r="J14" s="21">
        <v>21.71</v>
      </c>
      <c r="K14" s="5"/>
      <c r="L14" s="5"/>
      <c r="M14" s="41">
        <f t="shared" si="0"/>
        <v>0</v>
      </c>
      <c r="N14" s="8">
        <v>85.56</v>
      </c>
      <c r="O14" s="8"/>
      <c r="P14" s="7">
        <v>0</v>
      </c>
      <c r="Q14" s="7">
        <v>5900</v>
      </c>
      <c r="R14" s="7"/>
      <c r="S14" s="7">
        <v>10</v>
      </c>
      <c r="T14" s="7"/>
      <c r="U14" s="7"/>
      <c r="V14" s="7"/>
      <c r="W14" s="7"/>
      <c r="X14" s="7"/>
      <c r="Y14" s="16"/>
      <c r="Z14" s="26"/>
      <c r="AA14" s="7"/>
      <c r="AB14" s="7"/>
      <c r="AC14" s="7"/>
      <c r="AD14" s="7"/>
      <c r="AE14" s="7"/>
      <c r="AF14" s="7"/>
      <c r="AG14" s="25"/>
    </row>
    <row r="15" spans="1:33" x14ac:dyDescent="0.2">
      <c r="A15" s="6">
        <f t="shared" si="1"/>
        <v>8</v>
      </c>
      <c r="B15" s="7">
        <v>2</v>
      </c>
      <c r="C15" s="7">
        <v>5</v>
      </c>
      <c r="D15" s="21">
        <v>80.040000000000006</v>
      </c>
      <c r="E15" s="3">
        <v>10</v>
      </c>
      <c r="F15" s="3">
        <v>11</v>
      </c>
      <c r="G15" s="21">
        <v>361.56</v>
      </c>
      <c r="H15" s="3">
        <v>1</v>
      </c>
      <c r="I15" s="7">
        <v>3</v>
      </c>
      <c r="J15" s="21">
        <v>25.05</v>
      </c>
      <c r="K15" s="34">
        <v>0.1</v>
      </c>
      <c r="L15" s="34">
        <v>0</v>
      </c>
      <c r="M15" s="41">
        <f>$M$3*K15+$M$4*L15</f>
        <v>30.05</v>
      </c>
      <c r="N15" s="8">
        <v>179.4</v>
      </c>
      <c r="O15" s="8"/>
      <c r="P15" s="7">
        <v>3.34</v>
      </c>
      <c r="Q15" s="7">
        <v>5900</v>
      </c>
      <c r="R15" s="7"/>
      <c r="S15" s="7">
        <v>10</v>
      </c>
      <c r="T15" s="7">
        <v>600</v>
      </c>
      <c r="U15" s="7">
        <v>28</v>
      </c>
      <c r="V15" s="7">
        <v>2561</v>
      </c>
      <c r="W15" s="7">
        <v>305</v>
      </c>
      <c r="X15" s="7">
        <v>2282</v>
      </c>
      <c r="Y15" s="16">
        <v>2282</v>
      </c>
      <c r="Z15" s="26"/>
      <c r="AA15" s="7"/>
      <c r="AB15" s="7"/>
      <c r="AC15" s="7"/>
      <c r="AD15" s="7"/>
      <c r="AE15" s="7"/>
      <c r="AF15" s="7"/>
      <c r="AG15" s="25"/>
    </row>
    <row r="16" spans="1:33" x14ac:dyDescent="0.2">
      <c r="A16" s="6">
        <f t="shared" si="1"/>
        <v>9</v>
      </c>
      <c r="B16" s="7">
        <v>7</v>
      </c>
      <c r="C16" s="7">
        <v>7</v>
      </c>
      <c r="D16" s="21">
        <v>251.16</v>
      </c>
      <c r="E16" s="3">
        <v>10</v>
      </c>
      <c r="F16" s="3">
        <v>11</v>
      </c>
      <c r="G16" s="21">
        <v>361.56</v>
      </c>
      <c r="H16" s="3">
        <v>1</v>
      </c>
      <c r="I16" s="7">
        <v>10</v>
      </c>
      <c r="J16" s="21">
        <v>36.74</v>
      </c>
      <c r="K16" s="34">
        <v>0.16</v>
      </c>
      <c r="L16" s="34">
        <v>0</v>
      </c>
      <c r="M16" s="41">
        <f t="shared" ref="M16:M38" si="2">$M$3*K16+$M$4*L16</f>
        <v>48.08</v>
      </c>
      <c r="N16" s="8">
        <v>171.12</v>
      </c>
      <c r="O16" s="8"/>
      <c r="P16" s="7">
        <v>11.69</v>
      </c>
      <c r="Q16" s="7">
        <v>5895</v>
      </c>
      <c r="R16" s="7"/>
      <c r="S16" s="7">
        <v>10</v>
      </c>
      <c r="T16" s="7">
        <v>585</v>
      </c>
      <c r="U16" s="7">
        <v>20</v>
      </c>
      <c r="V16" s="7">
        <v>2171</v>
      </c>
      <c r="W16" s="7">
        <v>310</v>
      </c>
      <c r="X16" s="7">
        <v>2171</v>
      </c>
      <c r="Y16" s="16">
        <v>2171</v>
      </c>
      <c r="Z16" s="26"/>
      <c r="AA16" s="7"/>
      <c r="AB16" s="7"/>
      <c r="AC16" s="7"/>
      <c r="AD16" s="7"/>
      <c r="AE16" s="7"/>
      <c r="AF16" s="7"/>
      <c r="AG16" s="25"/>
    </row>
    <row r="17" spans="1:33" x14ac:dyDescent="0.2">
      <c r="A17" s="6">
        <f t="shared" si="1"/>
        <v>10</v>
      </c>
      <c r="B17" s="7">
        <v>12</v>
      </c>
      <c r="C17" s="7">
        <v>0</v>
      </c>
      <c r="D17" s="21">
        <v>397.44</v>
      </c>
      <c r="E17" s="3">
        <v>4</v>
      </c>
      <c r="F17" s="3">
        <v>5</v>
      </c>
      <c r="G17" s="21">
        <v>146.28</v>
      </c>
      <c r="H17" s="3">
        <v>4</v>
      </c>
      <c r="I17" s="7">
        <v>11</v>
      </c>
      <c r="J17" s="21">
        <v>98.53</v>
      </c>
      <c r="K17" s="34">
        <v>0.31</v>
      </c>
      <c r="L17" s="34">
        <v>0</v>
      </c>
      <c r="M17" s="41">
        <f t="shared" si="2"/>
        <v>93.155000000000001</v>
      </c>
      <c r="N17" s="8">
        <v>146.28</v>
      </c>
      <c r="O17" s="8"/>
      <c r="P17" s="7">
        <v>61.79</v>
      </c>
      <c r="Q17" s="7">
        <v>5890</v>
      </c>
      <c r="R17" s="7"/>
      <c r="S17" s="7">
        <v>10</v>
      </c>
      <c r="T17" s="7">
        <v>590</v>
      </c>
      <c r="U17" s="7">
        <v>20</v>
      </c>
      <c r="V17" s="7">
        <v>2147</v>
      </c>
      <c r="W17" s="7">
        <v>305</v>
      </c>
      <c r="X17" s="7">
        <v>2049</v>
      </c>
      <c r="Y17" s="16">
        <v>2049</v>
      </c>
      <c r="Z17" s="26"/>
      <c r="AA17" s="7"/>
      <c r="AB17" s="7"/>
      <c r="AC17" s="7"/>
      <c r="AD17" s="7"/>
      <c r="AE17" s="7"/>
      <c r="AF17" s="7"/>
      <c r="AG17" s="25"/>
    </row>
    <row r="18" spans="1:33" x14ac:dyDescent="0.2">
      <c r="A18" s="6">
        <f t="shared" si="1"/>
        <v>11</v>
      </c>
      <c r="B18" s="7">
        <v>7</v>
      </c>
      <c r="C18" s="7">
        <v>0</v>
      </c>
      <c r="D18" s="21">
        <v>231.84</v>
      </c>
      <c r="E18" s="3">
        <v>11</v>
      </c>
      <c r="F18" s="3">
        <v>0</v>
      </c>
      <c r="G18" s="21">
        <v>364.32</v>
      </c>
      <c r="H18" s="3">
        <v>5</v>
      </c>
      <c r="I18" s="7">
        <v>0</v>
      </c>
      <c r="J18" s="21">
        <v>100.2</v>
      </c>
      <c r="K18" s="34">
        <v>0.5</v>
      </c>
      <c r="L18" s="34">
        <v>0</v>
      </c>
      <c r="M18" s="41">
        <f t="shared" si="2"/>
        <v>150.25</v>
      </c>
      <c r="N18" s="8">
        <v>218.04</v>
      </c>
      <c r="O18" s="8"/>
      <c r="P18" s="7">
        <v>1.67</v>
      </c>
      <c r="Q18" s="7">
        <v>5850</v>
      </c>
      <c r="R18" s="7"/>
      <c r="S18" s="7">
        <v>11</v>
      </c>
      <c r="T18" s="7">
        <v>600</v>
      </c>
      <c r="U18" s="7">
        <v>35</v>
      </c>
      <c r="V18" s="7">
        <v>2864</v>
      </c>
      <c r="W18" s="7">
        <v>325</v>
      </c>
      <c r="X18" s="7">
        <v>2826</v>
      </c>
      <c r="Y18" s="16">
        <v>2826</v>
      </c>
      <c r="Z18" s="26"/>
      <c r="AA18" s="7"/>
      <c r="AB18" s="7"/>
      <c r="AC18" s="7"/>
      <c r="AD18" s="7"/>
      <c r="AE18" s="7"/>
      <c r="AF18" s="7"/>
      <c r="AG18" s="25"/>
    </row>
    <row r="19" spans="1:33" ht="13.5" thickBot="1" x14ac:dyDescent="0.25">
      <c r="A19" s="6">
        <f t="shared" si="1"/>
        <v>12</v>
      </c>
      <c r="B19" s="7">
        <v>14</v>
      </c>
      <c r="C19" s="7">
        <v>8</v>
      </c>
      <c r="D19" s="21">
        <v>485.76</v>
      </c>
      <c r="E19" s="3">
        <v>11</v>
      </c>
      <c r="F19" s="3">
        <v>8</v>
      </c>
      <c r="G19" s="21">
        <v>386.4</v>
      </c>
      <c r="H19" s="3">
        <v>6</v>
      </c>
      <c r="I19" s="7">
        <v>6</v>
      </c>
      <c r="J19" s="21">
        <v>130.26</v>
      </c>
      <c r="K19" s="34">
        <v>0.61</v>
      </c>
      <c r="L19" s="34">
        <v>0</v>
      </c>
      <c r="M19" s="41">
        <f t="shared" si="2"/>
        <v>183.30500000000001</v>
      </c>
      <c r="N19" s="8">
        <v>253.92</v>
      </c>
      <c r="O19" s="8"/>
      <c r="P19" s="7">
        <v>30.06</v>
      </c>
      <c r="Q19" s="7">
        <v>5800</v>
      </c>
      <c r="R19" s="7"/>
      <c r="S19" s="7">
        <v>11</v>
      </c>
      <c r="T19" s="7">
        <v>600</v>
      </c>
      <c r="U19" s="7">
        <v>38</v>
      </c>
      <c r="V19" s="7">
        <v>2984</v>
      </c>
      <c r="W19" s="7">
        <v>325</v>
      </c>
      <c r="X19" s="7">
        <v>2887</v>
      </c>
      <c r="Y19" s="16">
        <v>2887</v>
      </c>
      <c r="Z19" s="27"/>
      <c r="AA19" s="28"/>
      <c r="AB19" s="28"/>
      <c r="AC19" s="28"/>
      <c r="AD19" s="28"/>
      <c r="AE19" s="28"/>
      <c r="AF19" s="28"/>
      <c r="AG19" s="29"/>
    </row>
    <row r="20" spans="1:33" ht="13.5" thickBot="1" x14ac:dyDescent="0.25">
      <c r="A20" s="6">
        <f t="shared" si="1"/>
        <v>13</v>
      </c>
      <c r="B20" s="7">
        <v>9</v>
      </c>
      <c r="C20" s="7">
        <v>2</v>
      </c>
      <c r="D20" s="21">
        <v>303.60000000000002</v>
      </c>
      <c r="E20" s="3">
        <v>13</v>
      </c>
      <c r="F20" s="3">
        <v>3</v>
      </c>
      <c r="G20" s="21">
        <v>438.84</v>
      </c>
      <c r="H20" s="3">
        <v>6</v>
      </c>
      <c r="I20" s="7">
        <v>8</v>
      </c>
      <c r="J20" s="21">
        <v>133.6</v>
      </c>
      <c r="K20" s="34">
        <v>0.61</v>
      </c>
      <c r="L20" s="34">
        <v>0</v>
      </c>
      <c r="M20" s="41">
        <f t="shared" si="2"/>
        <v>183.30500000000001</v>
      </c>
      <c r="N20" s="8">
        <v>242.88</v>
      </c>
      <c r="O20" s="8"/>
      <c r="P20" s="7">
        <v>3.34</v>
      </c>
      <c r="Q20" s="7">
        <v>5820</v>
      </c>
      <c r="R20" s="7"/>
      <c r="S20" s="7">
        <v>11</v>
      </c>
      <c r="T20" s="7">
        <v>600</v>
      </c>
      <c r="U20" s="7">
        <v>42</v>
      </c>
      <c r="V20" s="7">
        <v>3137</v>
      </c>
      <c r="W20" s="16">
        <v>320</v>
      </c>
      <c r="X20" s="16">
        <v>2928</v>
      </c>
      <c r="Y20" s="16">
        <v>2928</v>
      </c>
      <c r="Z20" s="192" t="s">
        <v>25</v>
      </c>
      <c r="AA20" s="193"/>
      <c r="AB20" s="193"/>
      <c r="AC20" s="193"/>
      <c r="AD20" s="193"/>
      <c r="AE20" s="193"/>
      <c r="AF20" s="193"/>
      <c r="AG20" s="23">
        <f>SUM(AG9:AG19)</f>
        <v>761.56</v>
      </c>
    </row>
    <row r="21" spans="1:33" ht="13.5" thickTop="1" x14ac:dyDescent="0.2">
      <c r="A21" s="6">
        <f t="shared" si="1"/>
        <v>14</v>
      </c>
      <c r="B21" s="7">
        <v>10</v>
      </c>
      <c r="C21" s="7">
        <v>11</v>
      </c>
      <c r="D21" s="21">
        <v>361.56</v>
      </c>
      <c r="E21" s="3">
        <v>1</v>
      </c>
      <c r="F21" s="3">
        <v>8</v>
      </c>
      <c r="G21" s="21">
        <v>55.2</v>
      </c>
      <c r="H21" s="3">
        <v>6</v>
      </c>
      <c r="I21" s="7">
        <v>10</v>
      </c>
      <c r="J21" s="21">
        <v>136.94</v>
      </c>
      <c r="K21" s="34">
        <v>0.24</v>
      </c>
      <c r="L21" s="34">
        <v>0</v>
      </c>
      <c r="M21" s="41">
        <f t="shared" si="2"/>
        <v>72.11999999999999</v>
      </c>
      <c r="N21" s="8">
        <v>251.16</v>
      </c>
      <c r="O21" s="8"/>
      <c r="P21" s="7">
        <v>3.34</v>
      </c>
      <c r="Q21" s="7">
        <v>5800</v>
      </c>
      <c r="R21" s="7"/>
      <c r="S21" s="11">
        <v>11</v>
      </c>
      <c r="T21" s="7">
        <v>600</v>
      </c>
      <c r="U21" s="7">
        <v>43</v>
      </c>
      <c r="V21" s="7">
        <v>3174</v>
      </c>
      <c r="W21" s="7">
        <v>219</v>
      </c>
      <c r="X21" s="7">
        <v>3088</v>
      </c>
      <c r="Y21" s="7">
        <v>3088</v>
      </c>
      <c r="Z21" s="194" t="s">
        <v>26</v>
      </c>
      <c r="AA21" s="194"/>
      <c r="AB21" s="194"/>
      <c r="AC21" s="194"/>
      <c r="AD21" s="194"/>
      <c r="AE21" s="194"/>
      <c r="AF21" s="194"/>
      <c r="AG21" s="194"/>
    </row>
    <row r="22" spans="1:33" x14ac:dyDescent="0.2">
      <c r="A22" s="6">
        <f t="shared" si="1"/>
        <v>15</v>
      </c>
      <c r="B22" s="7">
        <v>11</v>
      </c>
      <c r="C22" s="7">
        <v>4</v>
      </c>
      <c r="D22" s="21">
        <v>375.36</v>
      </c>
      <c r="E22" s="3">
        <v>9</v>
      </c>
      <c r="F22" s="3">
        <v>5</v>
      </c>
      <c r="G22" s="21">
        <v>311.88</v>
      </c>
      <c r="H22" s="3">
        <v>6</v>
      </c>
      <c r="I22" s="7">
        <v>10</v>
      </c>
      <c r="J22" s="21">
        <v>136.94</v>
      </c>
      <c r="K22" s="34">
        <v>0.24</v>
      </c>
      <c r="L22" s="34">
        <v>0</v>
      </c>
      <c r="M22" s="41">
        <f t="shared" si="2"/>
        <v>72.11999999999999</v>
      </c>
      <c r="N22" s="8">
        <v>270.48</v>
      </c>
      <c r="O22" s="8"/>
      <c r="P22" s="7">
        <v>0</v>
      </c>
      <c r="Q22" s="7">
        <v>5800</v>
      </c>
      <c r="R22" s="7"/>
      <c r="S22" s="7">
        <v>11</v>
      </c>
      <c r="T22" s="7">
        <v>600</v>
      </c>
      <c r="U22" s="7">
        <v>42</v>
      </c>
      <c r="V22" s="7">
        <v>3137</v>
      </c>
      <c r="W22" s="7">
        <v>219</v>
      </c>
      <c r="X22" s="7">
        <v>3025</v>
      </c>
      <c r="Y22" s="7">
        <v>3025</v>
      </c>
      <c r="Z22" s="7"/>
      <c r="AA22" s="7"/>
      <c r="AB22" s="7"/>
      <c r="AC22" s="7"/>
      <c r="AD22" s="7"/>
      <c r="AE22" s="7"/>
      <c r="AF22" s="7"/>
      <c r="AG22" s="7"/>
    </row>
    <row r="23" spans="1:33" x14ac:dyDescent="0.2">
      <c r="A23" s="6">
        <f t="shared" si="1"/>
        <v>16</v>
      </c>
      <c r="B23" s="7">
        <v>5</v>
      </c>
      <c r="C23" s="7">
        <v>6</v>
      </c>
      <c r="D23" s="21">
        <v>182.16</v>
      </c>
      <c r="E23" s="3">
        <v>12</v>
      </c>
      <c r="F23" s="3">
        <v>0</v>
      </c>
      <c r="G23" s="21">
        <v>397.44</v>
      </c>
      <c r="H23" s="3">
        <v>7</v>
      </c>
      <c r="I23" s="7">
        <v>1</v>
      </c>
      <c r="J23" s="21">
        <v>141.94999999999999</v>
      </c>
      <c r="K23" s="34">
        <v>0.42</v>
      </c>
      <c r="L23" s="34">
        <v>0</v>
      </c>
      <c r="M23" s="41">
        <f t="shared" si="2"/>
        <v>126.21</v>
      </c>
      <c r="N23" s="8">
        <v>245.64</v>
      </c>
      <c r="O23" s="8"/>
      <c r="P23" s="7">
        <v>5.01</v>
      </c>
      <c r="Q23" s="7">
        <v>5800</v>
      </c>
      <c r="R23" s="7"/>
      <c r="S23" s="7">
        <v>11</v>
      </c>
      <c r="T23" s="7">
        <v>600</v>
      </c>
      <c r="U23" s="7">
        <v>41</v>
      </c>
      <c r="V23" s="7">
        <v>3099</v>
      </c>
      <c r="W23" s="7">
        <v>212</v>
      </c>
      <c r="X23" s="7">
        <v>3027</v>
      </c>
      <c r="Y23" s="7">
        <v>3027</v>
      </c>
      <c r="Z23" s="7"/>
      <c r="AA23" s="7"/>
      <c r="AB23" s="7"/>
      <c r="AC23" s="7"/>
      <c r="AD23" s="7"/>
      <c r="AE23" s="7"/>
      <c r="AF23" s="7"/>
      <c r="AG23" s="7"/>
    </row>
    <row r="24" spans="1:33" x14ac:dyDescent="0.2">
      <c r="A24" s="6">
        <f t="shared" si="1"/>
        <v>17</v>
      </c>
      <c r="B24" s="7">
        <v>8</v>
      </c>
      <c r="C24" s="7">
        <v>0</v>
      </c>
      <c r="D24" s="21">
        <v>264.95999999999998</v>
      </c>
      <c r="E24" s="3">
        <v>12</v>
      </c>
      <c r="F24" s="3">
        <v>0</v>
      </c>
      <c r="G24" s="21">
        <v>397.44</v>
      </c>
      <c r="H24" s="3">
        <v>7</v>
      </c>
      <c r="I24" s="7">
        <v>1</v>
      </c>
      <c r="J24" s="21">
        <v>141.94999999999999</v>
      </c>
      <c r="K24" s="34">
        <v>0.56000000000000005</v>
      </c>
      <c r="L24" s="34">
        <v>0</v>
      </c>
      <c r="M24" s="41">
        <f t="shared" si="2"/>
        <v>168.28000000000003</v>
      </c>
      <c r="N24" s="8">
        <v>82.8</v>
      </c>
      <c r="O24" s="8"/>
      <c r="P24" s="7">
        <v>0</v>
      </c>
      <c r="Q24" s="7">
        <v>6000</v>
      </c>
      <c r="R24" s="7"/>
      <c r="S24" s="7">
        <v>11</v>
      </c>
      <c r="T24" s="7">
        <v>595</v>
      </c>
      <c r="U24" s="7">
        <v>42</v>
      </c>
      <c r="V24" s="7">
        <v>844</v>
      </c>
      <c r="W24" s="7">
        <v>92</v>
      </c>
      <c r="X24" s="7">
        <v>844</v>
      </c>
      <c r="Y24" s="7">
        <v>844</v>
      </c>
      <c r="Z24" s="7"/>
      <c r="AA24" s="7"/>
      <c r="AB24" s="7"/>
      <c r="AC24" s="7"/>
      <c r="AD24" s="7"/>
      <c r="AE24" s="7"/>
      <c r="AF24" s="7"/>
      <c r="AG24" s="7"/>
    </row>
    <row r="25" spans="1:33" x14ac:dyDescent="0.2">
      <c r="A25" s="6">
        <f t="shared" si="1"/>
        <v>18</v>
      </c>
      <c r="B25" s="7">
        <v>8</v>
      </c>
      <c r="C25" s="7">
        <v>0</v>
      </c>
      <c r="D25" s="21">
        <v>264.95999999999998</v>
      </c>
      <c r="E25" s="3">
        <v>1</v>
      </c>
      <c r="F25" s="3">
        <v>4</v>
      </c>
      <c r="G25" s="21">
        <v>44.16</v>
      </c>
      <c r="H25" s="3">
        <v>7</v>
      </c>
      <c r="I25" s="7">
        <v>1</v>
      </c>
      <c r="J25" s="21">
        <v>141.94999999999999</v>
      </c>
      <c r="K25" s="34">
        <v>0.56000000000000005</v>
      </c>
      <c r="L25" s="34">
        <v>0</v>
      </c>
      <c r="M25" s="41">
        <f t="shared" si="2"/>
        <v>168.28000000000003</v>
      </c>
      <c r="N25" s="8">
        <v>0</v>
      </c>
      <c r="O25" s="8"/>
      <c r="P25" s="7">
        <v>0</v>
      </c>
      <c r="Q25" s="7">
        <v>5950</v>
      </c>
      <c r="R25" s="7"/>
      <c r="S25" s="7">
        <v>11</v>
      </c>
      <c r="T25" s="7">
        <v>595</v>
      </c>
      <c r="U25" s="7">
        <v>42</v>
      </c>
      <c r="V25" s="7">
        <v>0</v>
      </c>
      <c r="W25" s="17">
        <v>0</v>
      </c>
      <c r="X25" s="17">
        <v>0</v>
      </c>
      <c r="Y25" s="17">
        <v>0</v>
      </c>
      <c r="Z25" s="195" t="s">
        <v>27</v>
      </c>
      <c r="AA25" s="196"/>
      <c r="AB25" s="196"/>
      <c r="AC25" s="196"/>
      <c r="AD25" s="196"/>
      <c r="AE25" s="196"/>
      <c r="AF25" s="196"/>
      <c r="AG25" s="196"/>
    </row>
    <row r="26" spans="1:33" x14ac:dyDescent="0.2">
      <c r="A26" s="6">
        <f t="shared" si="1"/>
        <v>19</v>
      </c>
      <c r="B26" s="7">
        <v>8</v>
      </c>
      <c r="C26" s="7">
        <v>0</v>
      </c>
      <c r="D26" s="21">
        <v>264.95999999999998</v>
      </c>
      <c r="E26" s="3">
        <v>6</v>
      </c>
      <c r="F26" s="3">
        <v>11</v>
      </c>
      <c r="G26" s="21">
        <v>229.08</v>
      </c>
      <c r="H26" s="3">
        <v>7</v>
      </c>
      <c r="I26" s="7">
        <v>1</v>
      </c>
      <c r="J26" s="21">
        <v>141.94999999999999</v>
      </c>
      <c r="K26" s="34">
        <v>0.77</v>
      </c>
      <c r="L26" s="34">
        <v>0</v>
      </c>
      <c r="M26" s="41">
        <f t="shared" si="2"/>
        <v>231.38500000000002</v>
      </c>
      <c r="N26" s="8">
        <v>184.92</v>
      </c>
      <c r="O26" s="8"/>
      <c r="P26" s="7">
        <v>0</v>
      </c>
      <c r="Q26" s="7">
        <v>5820</v>
      </c>
      <c r="R26" s="7"/>
      <c r="S26" s="7">
        <v>11</v>
      </c>
      <c r="T26" s="7">
        <v>595</v>
      </c>
      <c r="U26" s="7">
        <v>33</v>
      </c>
      <c r="V26" s="7">
        <v>2793</v>
      </c>
      <c r="W26" s="7">
        <v>205</v>
      </c>
      <c r="X26" s="7">
        <v>922</v>
      </c>
      <c r="Y26" s="7">
        <v>2673</v>
      </c>
      <c r="Z26" s="187" t="s">
        <v>28</v>
      </c>
      <c r="AA26" s="187"/>
      <c r="AB26" s="187"/>
      <c r="AC26" s="187"/>
      <c r="AD26" s="187"/>
      <c r="AE26" s="187"/>
      <c r="AF26" s="186"/>
      <c r="AG26" s="186"/>
    </row>
    <row r="27" spans="1:33" x14ac:dyDescent="0.2">
      <c r="A27" s="6">
        <f t="shared" si="1"/>
        <v>20</v>
      </c>
      <c r="B27" s="7">
        <v>8</v>
      </c>
      <c r="C27" s="7">
        <v>5</v>
      </c>
      <c r="D27" s="21">
        <v>278.76</v>
      </c>
      <c r="E27" s="3">
        <v>15</v>
      </c>
      <c r="F27" s="3">
        <v>6</v>
      </c>
      <c r="G27" s="21">
        <v>513.36</v>
      </c>
      <c r="H27" s="3">
        <v>7</v>
      </c>
      <c r="I27" s="7">
        <v>2</v>
      </c>
      <c r="J27" s="21">
        <v>143.62</v>
      </c>
      <c r="K27" s="34">
        <v>0.87</v>
      </c>
      <c r="L27" s="34">
        <v>0.1</v>
      </c>
      <c r="M27" s="41">
        <f t="shared" si="2"/>
        <v>290.89499999999998</v>
      </c>
      <c r="N27" s="8">
        <v>298.08</v>
      </c>
      <c r="O27" s="8"/>
      <c r="P27" s="7">
        <v>1.67</v>
      </c>
      <c r="Q27" s="7">
        <v>5820</v>
      </c>
      <c r="R27" s="7"/>
      <c r="S27" s="7">
        <v>11</v>
      </c>
      <c r="T27" s="7">
        <v>590</v>
      </c>
      <c r="U27" s="7">
        <v>33</v>
      </c>
      <c r="V27" s="7">
        <v>2975</v>
      </c>
      <c r="W27" s="7">
        <v>204</v>
      </c>
      <c r="X27" s="7">
        <v>2053</v>
      </c>
      <c r="Y27" s="7">
        <v>2912</v>
      </c>
      <c r="Z27" s="185" t="s">
        <v>9</v>
      </c>
      <c r="AA27" s="185"/>
      <c r="AB27" s="185"/>
      <c r="AC27" s="185"/>
      <c r="AD27" s="185"/>
      <c r="AE27" s="185"/>
      <c r="AF27" s="186"/>
      <c r="AG27" s="186"/>
    </row>
    <row r="28" spans="1:33" x14ac:dyDescent="0.2">
      <c r="A28" s="6">
        <f t="shared" si="1"/>
        <v>21</v>
      </c>
      <c r="B28" s="7">
        <v>16</v>
      </c>
      <c r="C28" s="7">
        <v>3</v>
      </c>
      <c r="D28" s="21">
        <v>538.20000000000005</v>
      </c>
      <c r="E28" s="3">
        <v>10</v>
      </c>
      <c r="F28" s="3">
        <v>5</v>
      </c>
      <c r="G28" s="21">
        <v>345</v>
      </c>
      <c r="H28" s="3">
        <v>7</v>
      </c>
      <c r="I28" s="7">
        <v>2</v>
      </c>
      <c r="J28" s="21">
        <v>143.62</v>
      </c>
      <c r="K28" s="34">
        <v>0.87</v>
      </c>
      <c r="L28" s="34">
        <v>0.34</v>
      </c>
      <c r="M28" s="41">
        <f t="shared" si="2"/>
        <v>361.59900000000005</v>
      </c>
      <c r="N28" s="8">
        <v>259.44</v>
      </c>
      <c r="O28" s="8"/>
      <c r="P28" s="7">
        <v>0</v>
      </c>
      <c r="Q28" s="7">
        <v>5820</v>
      </c>
      <c r="R28" s="7"/>
      <c r="S28" s="7">
        <v>11</v>
      </c>
      <c r="T28" s="7">
        <v>590</v>
      </c>
      <c r="U28" s="7">
        <v>32</v>
      </c>
      <c r="V28" s="7">
        <v>2980</v>
      </c>
      <c r="W28" s="7">
        <v>211</v>
      </c>
      <c r="X28" s="7">
        <v>2956</v>
      </c>
      <c r="Y28" s="7">
        <v>2782</v>
      </c>
      <c r="Z28" s="185" t="s">
        <v>29</v>
      </c>
      <c r="AA28" s="185"/>
      <c r="AB28" s="185"/>
      <c r="AC28" s="185"/>
      <c r="AD28" s="185"/>
      <c r="AE28" s="185"/>
      <c r="AF28" s="186"/>
      <c r="AG28" s="186"/>
    </row>
    <row r="29" spans="1:33" x14ac:dyDescent="0.2">
      <c r="A29" s="6">
        <f t="shared" si="1"/>
        <v>22</v>
      </c>
      <c r="B29" s="7">
        <v>4</v>
      </c>
      <c r="C29" s="7">
        <v>8</v>
      </c>
      <c r="D29" s="21">
        <v>154.56</v>
      </c>
      <c r="E29" s="3">
        <v>17</v>
      </c>
      <c r="F29" s="3">
        <v>6</v>
      </c>
      <c r="G29" s="21">
        <v>579.6</v>
      </c>
      <c r="H29" s="3">
        <v>7</v>
      </c>
      <c r="I29" s="7">
        <v>2</v>
      </c>
      <c r="J29" s="21">
        <v>143.62</v>
      </c>
      <c r="K29" s="34">
        <v>0.87</v>
      </c>
      <c r="L29" s="34">
        <v>0.6</v>
      </c>
      <c r="M29" s="41">
        <f t="shared" si="2"/>
        <v>438.19500000000005</v>
      </c>
      <c r="N29" s="8">
        <v>234.6</v>
      </c>
      <c r="O29" s="8"/>
      <c r="P29" s="7">
        <v>0</v>
      </c>
      <c r="Q29" s="7">
        <v>5820</v>
      </c>
      <c r="R29" s="7"/>
      <c r="S29" s="7">
        <v>11</v>
      </c>
      <c r="T29" s="7">
        <v>590</v>
      </c>
      <c r="U29" s="7">
        <v>32</v>
      </c>
      <c r="V29" s="7">
        <v>2802</v>
      </c>
      <c r="W29" s="7">
        <v>273</v>
      </c>
      <c r="X29" s="7">
        <v>2149</v>
      </c>
      <c r="Y29" s="7">
        <v>2789</v>
      </c>
      <c r="Z29" s="185" t="s">
        <v>7</v>
      </c>
      <c r="AA29" s="185"/>
      <c r="AB29" s="185"/>
      <c r="AC29" s="185"/>
      <c r="AD29" s="185"/>
      <c r="AE29" s="185"/>
      <c r="AF29" s="186"/>
      <c r="AG29" s="186"/>
    </row>
    <row r="30" spans="1:33" x14ac:dyDescent="0.2">
      <c r="A30" s="6">
        <f t="shared" si="1"/>
        <v>23</v>
      </c>
      <c r="B30" s="7">
        <v>13</v>
      </c>
      <c r="C30" s="7">
        <v>2</v>
      </c>
      <c r="D30" s="21">
        <v>436.08</v>
      </c>
      <c r="E30" s="3">
        <v>11</v>
      </c>
      <c r="F30" s="3">
        <v>7</v>
      </c>
      <c r="G30" s="21">
        <v>383.64</v>
      </c>
      <c r="H30" s="3">
        <v>7</v>
      </c>
      <c r="I30" s="7">
        <v>2</v>
      </c>
      <c r="J30" s="21">
        <v>143.62</v>
      </c>
      <c r="K30" s="34">
        <v>0.87</v>
      </c>
      <c r="L30" s="34">
        <v>0.87</v>
      </c>
      <c r="M30" s="41">
        <f t="shared" si="2"/>
        <v>517.73700000000008</v>
      </c>
      <c r="N30" s="8">
        <v>281.52</v>
      </c>
      <c r="O30" s="8"/>
      <c r="P30" s="7">
        <v>0</v>
      </c>
      <c r="Q30" s="7">
        <v>5820</v>
      </c>
      <c r="R30" s="7"/>
      <c r="S30" s="7">
        <v>11</v>
      </c>
      <c r="T30" s="7">
        <v>590</v>
      </c>
      <c r="U30" s="7">
        <v>42</v>
      </c>
      <c r="V30" s="7">
        <v>3360</v>
      </c>
      <c r="W30" s="7">
        <v>273</v>
      </c>
      <c r="X30" s="7">
        <v>3310</v>
      </c>
      <c r="Y30" s="7">
        <v>3227</v>
      </c>
      <c r="Z30" s="184"/>
      <c r="AA30" s="184"/>
      <c r="AB30" s="184"/>
      <c r="AC30" s="184"/>
      <c r="AD30" s="184"/>
      <c r="AE30" s="184"/>
      <c r="AF30" s="183"/>
      <c r="AG30" s="183"/>
    </row>
    <row r="31" spans="1:33" x14ac:dyDescent="0.2">
      <c r="A31" s="6">
        <f t="shared" si="1"/>
        <v>24</v>
      </c>
      <c r="B31" s="7">
        <v>18</v>
      </c>
      <c r="C31" s="7">
        <v>0</v>
      </c>
      <c r="D31" s="21">
        <v>596.16</v>
      </c>
      <c r="E31" s="3">
        <v>14</v>
      </c>
      <c r="F31" s="3">
        <v>2</v>
      </c>
      <c r="G31" s="21">
        <v>469.2</v>
      </c>
      <c r="H31" s="3">
        <v>7</v>
      </c>
      <c r="I31" s="7">
        <v>4</v>
      </c>
      <c r="J31" s="21">
        <v>146.96</v>
      </c>
      <c r="K31" s="34">
        <v>0.94</v>
      </c>
      <c r="L31" s="34">
        <v>0.27</v>
      </c>
      <c r="M31" s="41">
        <f t="shared" si="2"/>
        <v>362.012</v>
      </c>
      <c r="N31" s="8">
        <v>245.64</v>
      </c>
      <c r="O31" s="8"/>
      <c r="P31" s="7">
        <v>3.34</v>
      </c>
      <c r="Q31" s="7">
        <v>5750</v>
      </c>
      <c r="R31" s="7"/>
      <c r="S31" s="7">
        <v>11</v>
      </c>
      <c r="T31" s="7">
        <v>590</v>
      </c>
      <c r="U31" s="7">
        <v>39</v>
      </c>
      <c r="V31" s="7">
        <v>3245</v>
      </c>
      <c r="W31" s="7">
        <v>249</v>
      </c>
      <c r="X31" s="7">
        <v>3195</v>
      </c>
      <c r="Y31" s="7">
        <v>3097</v>
      </c>
      <c r="Z31" s="184" t="s">
        <v>30</v>
      </c>
      <c r="AA31" s="184"/>
      <c r="AB31" s="184"/>
      <c r="AC31" s="184"/>
      <c r="AD31" s="184"/>
      <c r="AE31" s="184"/>
      <c r="AF31" s="184"/>
      <c r="AG31" s="184"/>
    </row>
    <row r="32" spans="1:33" ht="13.5" customHeight="1" x14ac:dyDescent="0.2">
      <c r="A32" s="6">
        <f t="shared" si="1"/>
        <v>25</v>
      </c>
      <c r="B32" s="7">
        <v>6</v>
      </c>
      <c r="C32" s="7">
        <v>5</v>
      </c>
      <c r="D32" s="21">
        <v>212.52</v>
      </c>
      <c r="E32" s="3">
        <v>16</v>
      </c>
      <c r="F32" s="3">
        <v>8</v>
      </c>
      <c r="G32" s="21">
        <v>552</v>
      </c>
      <c r="H32" s="3">
        <v>7</v>
      </c>
      <c r="I32" s="7">
        <v>5</v>
      </c>
      <c r="J32" s="21">
        <v>148.63</v>
      </c>
      <c r="K32" s="34">
        <v>0.26</v>
      </c>
      <c r="L32" s="34">
        <v>0.55000000000000004</v>
      </c>
      <c r="M32" s="41">
        <f t="shared" si="2"/>
        <v>240.16000000000003</v>
      </c>
      <c r="N32" s="8">
        <v>276</v>
      </c>
      <c r="O32" s="8"/>
      <c r="P32" s="7">
        <v>1.67</v>
      </c>
      <c r="Q32" s="7">
        <v>5750</v>
      </c>
      <c r="R32" s="7"/>
      <c r="S32" s="7">
        <v>11</v>
      </c>
      <c r="T32" s="7">
        <v>590</v>
      </c>
      <c r="U32" s="7">
        <v>39</v>
      </c>
      <c r="V32" s="7">
        <v>3195</v>
      </c>
      <c r="W32" s="7">
        <v>250</v>
      </c>
      <c r="X32" s="7">
        <v>3135</v>
      </c>
      <c r="Y32" s="7">
        <v>3068</v>
      </c>
      <c r="Z32" s="13" t="s">
        <v>31</v>
      </c>
      <c r="AA32" s="170"/>
      <c r="AB32" s="172"/>
      <c r="AC32" s="168" t="s">
        <v>32</v>
      </c>
      <c r="AD32" s="169"/>
      <c r="AE32" s="170"/>
      <c r="AF32" s="171"/>
      <c r="AG32" s="172"/>
    </row>
    <row r="33" spans="1:33" ht="13.5" customHeight="1" x14ac:dyDescent="0.2">
      <c r="A33" s="6">
        <f t="shared" si="1"/>
        <v>26</v>
      </c>
      <c r="B33" s="7">
        <v>15</v>
      </c>
      <c r="C33" s="7">
        <v>3</v>
      </c>
      <c r="D33" s="21">
        <v>505.08</v>
      </c>
      <c r="E33" s="3">
        <v>5</v>
      </c>
      <c r="F33" s="3">
        <v>5</v>
      </c>
      <c r="G33" s="21">
        <v>179.94</v>
      </c>
      <c r="H33" s="3">
        <v>7</v>
      </c>
      <c r="I33" s="7">
        <v>5</v>
      </c>
      <c r="J33" s="21">
        <v>148.63</v>
      </c>
      <c r="K33" s="34">
        <v>0.26</v>
      </c>
      <c r="L33" s="34">
        <v>0.14000000000000001</v>
      </c>
      <c r="M33" s="41">
        <f t="shared" si="2"/>
        <v>119.37400000000002</v>
      </c>
      <c r="N33" s="8">
        <v>292.56</v>
      </c>
      <c r="O33" s="8"/>
      <c r="P33" s="7">
        <v>0</v>
      </c>
      <c r="Q33" s="7">
        <v>5750</v>
      </c>
      <c r="R33" s="7"/>
      <c r="S33" s="7">
        <v>11</v>
      </c>
      <c r="T33" s="7">
        <v>590</v>
      </c>
      <c r="U33" s="7">
        <v>47</v>
      </c>
      <c r="V33" s="7">
        <v>3470</v>
      </c>
      <c r="W33" s="7">
        <v>261</v>
      </c>
      <c r="X33" s="7">
        <v>3430</v>
      </c>
      <c r="Y33" s="7">
        <v>3384</v>
      </c>
      <c r="Z33" s="13" t="s">
        <v>33</v>
      </c>
      <c r="AA33" s="166">
        <v>1.25</v>
      </c>
      <c r="AB33" s="167"/>
      <c r="AC33" s="168" t="s">
        <v>34</v>
      </c>
      <c r="AD33" s="169"/>
      <c r="AE33" s="170"/>
      <c r="AF33" s="171"/>
      <c r="AG33" s="172"/>
    </row>
    <row r="34" spans="1:33" ht="16.5" x14ac:dyDescent="0.2">
      <c r="A34" s="6">
        <f t="shared" si="1"/>
        <v>27</v>
      </c>
      <c r="B34" s="7">
        <v>9</v>
      </c>
      <c r="C34" s="7">
        <v>5</v>
      </c>
      <c r="D34" s="21">
        <v>311.88</v>
      </c>
      <c r="E34" s="3">
        <v>14</v>
      </c>
      <c r="F34" s="3">
        <v>4</v>
      </c>
      <c r="G34" s="21">
        <v>474.72</v>
      </c>
      <c r="H34" s="3">
        <v>7</v>
      </c>
      <c r="I34" s="7">
        <v>10</v>
      </c>
      <c r="J34" s="21">
        <v>156.97999999999999</v>
      </c>
      <c r="K34" s="34">
        <v>0.51</v>
      </c>
      <c r="L34" s="34">
        <v>0.14000000000000001</v>
      </c>
      <c r="M34" s="41">
        <f t="shared" si="2"/>
        <v>194.499</v>
      </c>
      <c r="N34" s="8">
        <v>294.77999999999997</v>
      </c>
      <c r="O34" s="8"/>
      <c r="P34" s="7">
        <v>8.35</v>
      </c>
      <c r="Q34" s="7">
        <v>5700</v>
      </c>
      <c r="R34" s="7"/>
      <c r="S34" s="7">
        <v>11</v>
      </c>
      <c r="T34" s="7">
        <v>590</v>
      </c>
      <c r="U34" s="7">
        <v>44</v>
      </c>
      <c r="V34" s="7">
        <v>3435</v>
      </c>
      <c r="W34" s="7">
        <v>261</v>
      </c>
      <c r="X34" s="7">
        <v>3394</v>
      </c>
      <c r="Y34" s="7">
        <v>3321</v>
      </c>
      <c r="Z34" s="13" t="s">
        <v>35</v>
      </c>
      <c r="AA34" s="166"/>
      <c r="AB34" s="167"/>
      <c r="AC34" s="179"/>
      <c r="AD34" s="180"/>
      <c r="AE34" s="180"/>
      <c r="AF34" s="180"/>
      <c r="AG34" s="181"/>
    </row>
    <row r="35" spans="1:33" x14ac:dyDescent="0.2">
      <c r="A35" s="6">
        <f t="shared" si="1"/>
        <v>28</v>
      </c>
      <c r="B35" s="7">
        <v>17</v>
      </c>
      <c r="C35" s="7">
        <v>5</v>
      </c>
      <c r="D35" s="21">
        <v>576.84</v>
      </c>
      <c r="E35" s="3">
        <v>2</v>
      </c>
      <c r="F35" s="3">
        <v>7</v>
      </c>
      <c r="G35" s="21">
        <v>85.56</v>
      </c>
      <c r="H35" s="3">
        <v>8</v>
      </c>
      <c r="I35" s="7">
        <v>6</v>
      </c>
      <c r="J35" s="21">
        <v>170.34</v>
      </c>
      <c r="K35" s="34">
        <v>0.79</v>
      </c>
      <c r="L35" s="34">
        <v>0.14000000000000001</v>
      </c>
      <c r="M35" s="41">
        <f t="shared" si="2"/>
        <v>278.63900000000001</v>
      </c>
      <c r="N35" s="8">
        <v>264.95999999999998</v>
      </c>
      <c r="O35" s="8"/>
      <c r="P35" s="7">
        <v>13.36</v>
      </c>
      <c r="Q35" s="7">
        <v>5750</v>
      </c>
      <c r="R35" s="7"/>
      <c r="S35" s="7">
        <v>11</v>
      </c>
      <c r="T35" s="7">
        <v>590</v>
      </c>
      <c r="U35" s="7">
        <v>43</v>
      </c>
      <c r="V35" s="7">
        <v>3448</v>
      </c>
      <c r="W35" s="7">
        <v>261</v>
      </c>
      <c r="X35" s="7">
        <v>3347</v>
      </c>
      <c r="Y35" s="7">
        <v>3280</v>
      </c>
      <c r="Z35" s="14" t="s">
        <v>36</v>
      </c>
      <c r="AA35" s="14"/>
      <c r="AB35" s="182"/>
      <c r="AC35" s="171"/>
      <c r="AD35" s="171"/>
      <c r="AE35" s="171"/>
      <c r="AF35" s="171"/>
      <c r="AG35" s="172"/>
    </row>
    <row r="36" spans="1:33" x14ac:dyDescent="0.2">
      <c r="A36" s="6">
        <f t="shared" si="1"/>
        <v>29</v>
      </c>
      <c r="B36" s="7">
        <v>11</v>
      </c>
      <c r="C36" s="7">
        <v>7</v>
      </c>
      <c r="D36" s="21">
        <v>383.64</v>
      </c>
      <c r="E36" s="3">
        <v>10</v>
      </c>
      <c r="F36" s="3">
        <v>8</v>
      </c>
      <c r="G36" s="21">
        <v>353.28</v>
      </c>
      <c r="H36" s="3">
        <v>1</v>
      </c>
      <c r="I36" s="7">
        <v>4</v>
      </c>
      <c r="J36" s="21">
        <v>26.72</v>
      </c>
      <c r="K36" s="34">
        <v>0.33</v>
      </c>
      <c r="L36" s="34">
        <v>0.37</v>
      </c>
      <c r="M36" s="41">
        <f t="shared" si="2"/>
        <v>208.16700000000003</v>
      </c>
      <c r="N36" s="8">
        <v>267.72000000000003</v>
      </c>
      <c r="O36" s="8"/>
      <c r="P36" s="7"/>
      <c r="Q36" s="7">
        <v>5700</v>
      </c>
      <c r="R36" s="7"/>
      <c r="S36" s="7">
        <v>12</v>
      </c>
      <c r="T36" s="7">
        <v>600</v>
      </c>
      <c r="U36" s="7">
        <v>38</v>
      </c>
      <c r="V36" s="7">
        <v>2984</v>
      </c>
      <c r="W36" s="7">
        <v>266</v>
      </c>
      <c r="X36" s="7">
        <v>2834</v>
      </c>
      <c r="Y36" s="7">
        <v>2811</v>
      </c>
      <c r="Z36" s="183"/>
      <c r="AA36" s="183"/>
      <c r="AB36" s="183"/>
      <c r="AC36" s="183"/>
      <c r="AD36" s="183"/>
      <c r="AE36" s="183"/>
      <c r="AF36" s="183"/>
      <c r="AG36" s="183"/>
    </row>
    <row r="37" spans="1:33" x14ac:dyDescent="0.2">
      <c r="A37" s="6">
        <v>30</v>
      </c>
      <c r="B37" s="7">
        <v>5</v>
      </c>
      <c r="C37" s="7">
        <v>8</v>
      </c>
      <c r="D37" s="21">
        <v>187.68</v>
      </c>
      <c r="E37" s="3">
        <v>13</v>
      </c>
      <c r="F37" s="3">
        <v>1</v>
      </c>
      <c r="G37" s="21">
        <v>433.32</v>
      </c>
      <c r="H37" s="3">
        <v>1</v>
      </c>
      <c r="I37" s="7">
        <v>8</v>
      </c>
      <c r="J37" s="21">
        <v>33.4</v>
      </c>
      <c r="K37" s="34">
        <v>0.33</v>
      </c>
      <c r="L37" s="34">
        <v>0.48</v>
      </c>
      <c r="M37" s="41">
        <f t="shared" si="2"/>
        <v>240.57300000000004</v>
      </c>
      <c r="N37" s="8">
        <v>273.24</v>
      </c>
      <c r="O37" s="8"/>
      <c r="P37" s="7">
        <v>6.68</v>
      </c>
      <c r="Q37" s="7">
        <v>5700</v>
      </c>
      <c r="R37" s="7"/>
      <c r="S37" s="7">
        <v>13</v>
      </c>
      <c r="T37" s="7">
        <v>590</v>
      </c>
      <c r="U37" s="7">
        <v>41</v>
      </c>
      <c r="V37" s="7">
        <v>3273</v>
      </c>
      <c r="W37" s="7">
        <v>369</v>
      </c>
      <c r="X37" s="7">
        <v>3261</v>
      </c>
      <c r="Y37" s="7">
        <v>3194</v>
      </c>
      <c r="Z37" s="183"/>
      <c r="AA37" s="183"/>
      <c r="AB37" s="183"/>
      <c r="AC37" s="183"/>
      <c r="AD37" s="183"/>
      <c r="AE37" s="183"/>
      <c r="AF37" s="183"/>
      <c r="AG37" s="183"/>
    </row>
    <row r="38" spans="1:33" x14ac:dyDescent="0.2">
      <c r="A38" s="6">
        <v>1</v>
      </c>
      <c r="B38" s="7">
        <v>14</v>
      </c>
      <c r="C38" s="7">
        <v>2</v>
      </c>
      <c r="D38" s="21">
        <v>469.2</v>
      </c>
      <c r="E38" s="3">
        <v>13</v>
      </c>
      <c r="F38" s="3">
        <v>1</v>
      </c>
      <c r="G38" s="21">
        <v>433.32</v>
      </c>
      <c r="H38" s="3">
        <v>1</v>
      </c>
      <c r="I38" s="7">
        <v>8</v>
      </c>
      <c r="J38" s="21">
        <v>33.4</v>
      </c>
      <c r="K38" s="34">
        <v>0.33</v>
      </c>
      <c r="L38" s="34">
        <v>0.36</v>
      </c>
      <c r="M38" s="41">
        <f t="shared" si="2"/>
        <v>205.221</v>
      </c>
      <c r="N38" s="8">
        <v>281.52</v>
      </c>
      <c r="O38" s="8"/>
      <c r="P38" s="7">
        <v>0</v>
      </c>
      <c r="Q38" s="7">
        <v>5700</v>
      </c>
      <c r="R38" s="7"/>
      <c r="S38" s="7">
        <v>13</v>
      </c>
      <c r="T38" s="7">
        <v>590</v>
      </c>
      <c r="U38" s="7">
        <v>40</v>
      </c>
      <c r="V38" s="7">
        <v>3236</v>
      </c>
      <c r="W38" s="7">
        <v>354</v>
      </c>
      <c r="X38" s="7">
        <v>3178</v>
      </c>
      <c r="Y38" s="7">
        <v>3113</v>
      </c>
      <c r="Z38" s="12"/>
      <c r="AA38" s="12"/>
      <c r="AB38" s="12"/>
      <c r="AC38" s="12"/>
      <c r="AD38" s="12"/>
      <c r="AE38" s="12"/>
      <c r="AF38" s="12"/>
      <c r="AG38" s="12"/>
    </row>
    <row r="39" spans="1:33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5"/>
      <c r="L39" s="5"/>
      <c r="M39" s="5"/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183"/>
      <c r="AA39" s="183"/>
      <c r="AB39" s="183"/>
      <c r="AC39" s="183"/>
      <c r="AD39" s="183"/>
      <c r="AE39" s="183"/>
      <c r="AF39" s="183"/>
      <c r="AG39" s="183"/>
    </row>
    <row r="40" spans="1:33" x14ac:dyDescent="0.2">
      <c r="K40" t="s">
        <v>25</v>
      </c>
      <c r="N40" s="19">
        <f>SUM(N9:N39)</f>
        <v>5602.26</v>
      </c>
      <c r="O40" s="19">
        <f>SUM(O9:O39)</f>
        <v>0</v>
      </c>
      <c r="P40" s="12">
        <f>SUM(P9:P39)</f>
        <v>155.31</v>
      </c>
      <c r="U40" s="18" t="s">
        <v>25</v>
      </c>
      <c r="V40" s="12">
        <f>SUM(V9:V39)</f>
        <v>67314</v>
      </c>
      <c r="W40" s="12">
        <f>SUM(W9:W39)</f>
        <v>6069</v>
      </c>
      <c r="X40" s="12">
        <f>SUM(X9:X39)</f>
        <v>62291</v>
      </c>
      <c r="Y40" s="12">
        <f>SUM(Y9:Y39)</f>
        <v>64778</v>
      </c>
      <c r="Z40" s="176" t="s">
        <v>37</v>
      </c>
      <c r="AA40" s="177"/>
      <c r="AB40" s="178"/>
      <c r="AC40" s="178"/>
      <c r="AD40" s="178"/>
      <c r="AE40" s="178"/>
      <c r="AF40" s="178"/>
      <c r="AG40" s="178"/>
    </row>
    <row r="41" spans="1:33" x14ac:dyDescent="0.2">
      <c r="H41" t="s">
        <v>40</v>
      </c>
      <c r="N41" s="33">
        <f>(AG20+D13+G13)</f>
        <v>938.19999999999993</v>
      </c>
      <c r="O41" s="6">
        <v>0</v>
      </c>
      <c r="P41" s="6">
        <v>0</v>
      </c>
      <c r="R41" s="31" t="s">
        <v>40</v>
      </c>
      <c r="V41" s="6">
        <v>0</v>
      </c>
      <c r="W41" s="6">
        <v>0</v>
      </c>
      <c r="X41" s="6">
        <v>0</v>
      </c>
      <c r="Y41" s="6">
        <v>0</v>
      </c>
    </row>
    <row r="42" spans="1:33" x14ac:dyDescent="0.2">
      <c r="N42" s="33">
        <f>(N41+N40)</f>
        <v>6540.46</v>
      </c>
      <c r="O42" s="33">
        <f>(O41+O40)</f>
        <v>0</v>
      </c>
      <c r="P42" s="6">
        <f>(P41+P40)</f>
        <v>155.31</v>
      </c>
      <c r="T42" t="s">
        <v>41</v>
      </c>
      <c r="V42" s="6">
        <f>(V41+V40)</f>
        <v>67314</v>
      </c>
      <c r="W42" s="6">
        <f>(W41+W40)</f>
        <v>6069</v>
      </c>
      <c r="X42" s="6">
        <f>(X41+X40)</f>
        <v>62291</v>
      </c>
      <c r="Y42" s="6">
        <f>(Y41+Y40)</f>
        <v>64778</v>
      </c>
    </row>
  </sheetData>
  <mergeCells count="68">
    <mergeCell ref="K1:U1"/>
    <mergeCell ref="AC1:AG1"/>
    <mergeCell ref="B2:J3"/>
    <mergeCell ref="T2:U2"/>
    <mergeCell ref="V2:AB2"/>
    <mergeCell ref="AD2:AE2"/>
    <mergeCell ref="AF2:AG2"/>
    <mergeCell ref="T3:U3"/>
    <mergeCell ref="V3:AB3"/>
    <mergeCell ref="AD3:AE3"/>
    <mergeCell ref="AF3:AG3"/>
    <mergeCell ref="A5:A8"/>
    <mergeCell ref="B5:D5"/>
    <mergeCell ref="E5:G5"/>
    <mergeCell ref="H5:J5"/>
    <mergeCell ref="N5:P5"/>
    <mergeCell ref="Q5:V5"/>
    <mergeCell ref="Z5:AG5"/>
    <mergeCell ref="B6:D6"/>
    <mergeCell ref="E6:G6"/>
    <mergeCell ref="H6:J6"/>
    <mergeCell ref="N6:N8"/>
    <mergeCell ref="P6:P8"/>
    <mergeCell ref="Q6:Q8"/>
    <mergeCell ref="O6:O8"/>
    <mergeCell ref="R6:R8"/>
    <mergeCell ref="M6:M8"/>
    <mergeCell ref="S6:S8"/>
    <mergeCell ref="T6:T8"/>
    <mergeCell ref="U6:U8"/>
    <mergeCell ref="V6:V8"/>
    <mergeCell ref="X6:X8"/>
    <mergeCell ref="W6:W8"/>
    <mergeCell ref="Z6:Z8"/>
    <mergeCell ref="AA6:AA8"/>
    <mergeCell ref="AB6:AB8"/>
    <mergeCell ref="AC6:AD7"/>
    <mergeCell ref="AE6:AF7"/>
    <mergeCell ref="AG6:AG8"/>
    <mergeCell ref="Z20:AF20"/>
    <mergeCell ref="Z21:AG21"/>
    <mergeCell ref="Z25:AG25"/>
    <mergeCell ref="AF30:AG30"/>
    <mergeCell ref="AA32:AB32"/>
    <mergeCell ref="AC32:AD32"/>
    <mergeCell ref="AE32:AG32"/>
    <mergeCell ref="Z26:AE26"/>
    <mergeCell ref="AF26:AG26"/>
    <mergeCell ref="Z27:AE27"/>
    <mergeCell ref="AF27:AG27"/>
    <mergeCell ref="Z28:AE28"/>
    <mergeCell ref="AF28:AG28"/>
    <mergeCell ref="AA33:AB33"/>
    <mergeCell ref="AC33:AD33"/>
    <mergeCell ref="AE33:AG33"/>
    <mergeCell ref="Y6:Y8"/>
    <mergeCell ref="Z40:AA40"/>
    <mergeCell ref="AB40:AG40"/>
    <mergeCell ref="AA34:AB34"/>
    <mergeCell ref="AC34:AG34"/>
    <mergeCell ref="AB35:AG35"/>
    <mergeCell ref="Z36:AG36"/>
    <mergeCell ref="Z37:AG37"/>
    <mergeCell ref="Z39:AG39"/>
    <mergeCell ref="Z31:AG31"/>
    <mergeCell ref="Z29:AE29"/>
    <mergeCell ref="AF29:AG29"/>
    <mergeCell ref="Z30:AE30"/>
  </mergeCells>
  <pageMargins left="0.75" right="0.75" top="1" bottom="1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70"/>
  <sheetViews>
    <sheetView topLeftCell="A34" workbookViewId="0">
      <selection activeCell="B63" sqref="B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43161</v>
      </c>
      <c r="C6" s="7">
        <v>74609</v>
      </c>
      <c r="D6" s="7">
        <v>5930092</v>
      </c>
      <c r="E6" s="7">
        <v>13</v>
      </c>
      <c r="F6" s="7">
        <v>0</v>
      </c>
      <c r="G6" s="7">
        <v>7</v>
      </c>
      <c r="H6" s="7">
        <v>1</v>
      </c>
      <c r="I6" s="10">
        <v>193</v>
      </c>
    </row>
    <row r="7" spans="2:9" x14ac:dyDescent="0.2">
      <c r="B7" s="9">
        <v>43162</v>
      </c>
      <c r="C7" s="7">
        <v>74610</v>
      </c>
      <c r="D7" s="7">
        <v>7370085</v>
      </c>
      <c r="E7" s="7">
        <v>11</v>
      </c>
      <c r="F7" s="7">
        <v>3</v>
      </c>
      <c r="G7" s="7">
        <v>5</v>
      </c>
      <c r="H7" s="7">
        <v>5</v>
      </c>
      <c r="I7" s="10">
        <v>193</v>
      </c>
    </row>
    <row r="8" spans="2:9" x14ac:dyDescent="0.2">
      <c r="B8" s="9">
        <v>43163</v>
      </c>
      <c r="C8" s="7">
        <v>74609</v>
      </c>
      <c r="D8" s="7">
        <v>7370087</v>
      </c>
      <c r="E8" s="7">
        <v>18</v>
      </c>
      <c r="F8" s="7">
        <v>2</v>
      </c>
      <c r="G8" s="7">
        <v>12</v>
      </c>
      <c r="H8" s="7">
        <v>4</v>
      </c>
      <c r="I8" s="10">
        <v>194</v>
      </c>
    </row>
    <row r="9" spans="2:9" x14ac:dyDescent="0.2">
      <c r="B9" s="9">
        <v>43163</v>
      </c>
      <c r="C9" s="7">
        <v>74609</v>
      </c>
      <c r="D9" s="7">
        <v>1140095</v>
      </c>
      <c r="E9" s="7">
        <v>12</v>
      </c>
      <c r="F9" s="7">
        <v>3</v>
      </c>
      <c r="G9" s="7">
        <v>6</v>
      </c>
      <c r="H9" s="7">
        <v>10</v>
      </c>
      <c r="I9" s="10">
        <v>180</v>
      </c>
    </row>
    <row r="10" spans="2:9" x14ac:dyDescent="0.2">
      <c r="B10" s="9">
        <v>43163</v>
      </c>
      <c r="C10" s="7">
        <v>74610</v>
      </c>
      <c r="D10" s="7">
        <v>1140096</v>
      </c>
      <c r="E10" s="7">
        <v>15</v>
      </c>
      <c r="F10" s="7">
        <v>2</v>
      </c>
      <c r="G10" s="7">
        <v>9</v>
      </c>
      <c r="H10" s="7">
        <v>9</v>
      </c>
      <c r="I10" s="10">
        <v>179</v>
      </c>
    </row>
    <row r="11" spans="2:9" x14ac:dyDescent="0.2">
      <c r="B11" s="9">
        <v>43164</v>
      </c>
      <c r="C11" s="7">
        <v>74609</v>
      </c>
      <c r="D11" s="7">
        <v>7370090</v>
      </c>
      <c r="E11" s="7">
        <v>15</v>
      </c>
      <c r="F11" s="7">
        <v>11</v>
      </c>
      <c r="G11" s="7">
        <v>10</v>
      </c>
      <c r="H11" s="7">
        <v>2</v>
      </c>
      <c r="I11" s="10">
        <v>191</v>
      </c>
    </row>
    <row r="12" spans="2:9" x14ac:dyDescent="0.2">
      <c r="B12" s="9">
        <v>43165</v>
      </c>
      <c r="C12" s="7">
        <v>74609</v>
      </c>
      <c r="D12" s="7">
        <v>7370091</v>
      </c>
      <c r="E12" s="7">
        <v>10</v>
      </c>
      <c r="F12" s="7">
        <v>2</v>
      </c>
      <c r="G12" s="7">
        <v>4</v>
      </c>
      <c r="H12" s="7">
        <v>4</v>
      </c>
      <c r="I12" s="10">
        <v>193</v>
      </c>
    </row>
    <row r="13" spans="2:9" x14ac:dyDescent="0.2">
      <c r="B13" s="36">
        <v>43165</v>
      </c>
      <c r="C13" s="7">
        <v>74610</v>
      </c>
      <c r="D13" s="7">
        <v>1140099</v>
      </c>
      <c r="E13" s="7">
        <v>12</v>
      </c>
      <c r="F13" s="7">
        <v>10</v>
      </c>
      <c r="G13" s="7">
        <v>7</v>
      </c>
      <c r="H13" s="7">
        <v>1</v>
      </c>
      <c r="I13" s="10">
        <v>193</v>
      </c>
    </row>
    <row r="14" spans="2:9" x14ac:dyDescent="0.2">
      <c r="B14" s="36">
        <v>43166</v>
      </c>
      <c r="C14" s="7">
        <v>74609</v>
      </c>
      <c r="D14" s="7">
        <v>1140101</v>
      </c>
      <c r="E14" s="7">
        <v>14</v>
      </c>
      <c r="F14" s="7">
        <v>0</v>
      </c>
      <c r="G14" s="7">
        <v>8</v>
      </c>
      <c r="H14" s="7">
        <v>6</v>
      </c>
      <c r="I14" s="10">
        <v>182</v>
      </c>
    </row>
    <row r="15" spans="2:9" x14ac:dyDescent="0.2">
      <c r="B15" s="36">
        <v>43166</v>
      </c>
      <c r="C15" s="7">
        <v>74609</v>
      </c>
      <c r="D15" s="7">
        <v>5930100</v>
      </c>
      <c r="E15" s="7">
        <v>8</v>
      </c>
      <c r="F15" s="7">
        <v>2</v>
      </c>
      <c r="G15" s="7">
        <v>2</v>
      </c>
      <c r="H15" s="7">
        <v>11</v>
      </c>
      <c r="I15" s="10">
        <v>175</v>
      </c>
    </row>
    <row r="16" spans="2:9" x14ac:dyDescent="0.2">
      <c r="B16" s="36">
        <v>43166</v>
      </c>
      <c r="C16" s="7">
        <v>74610</v>
      </c>
      <c r="D16" s="7">
        <v>1140103</v>
      </c>
      <c r="E16" s="7">
        <v>11</v>
      </c>
      <c r="F16" s="7">
        <v>6</v>
      </c>
      <c r="G16" s="7">
        <v>6</v>
      </c>
      <c r="H16" s="7">
        <v>1</v>
      </c>
      <c r="I16" s="10">
        <v>181</v>
      </c>
    </row>
    <row r="17" spans="2:9" x14ac:dyDescent="0.2">
      <c r="B17" s="36">
        <v>43166</v>
      </c>
      <c r="C17" s="7">
        <v>74610</v>
      </c>
      <c r="D17" s="7">
        <v>1140100</v>
      </c>
      <c r="E17" s="7">
        <v>7</v>
      </c>
      <c r="F17" s="7">
        <v>0</v>
      </c>
      <c r="G17" s="7">
        <v>1</v>
      </c>
      <c r="H17" s="7">
        <v>4</v>
      </c>
      <c r="I17" s="10">
        <v>192</v>
      </c>
    </row>
    <row r="18" spans="2:9" x14ac:dyDescent="0.2">
      <c r="B18" s="36">
        <v>43167</v>
      </c>
      <c r="C18" s="7">
        <v>74610</v>
      </c>
      <c r="D18" s="7">
        <v>5930103</v>
      </c>
      <c r="E18" s="7">
        <v>13</v>
      </c>
      <c r="F18" s="7">
        <v>8</v>
      </c>
      <c r="G18" s="7">
        <v>7</v>
      </c>
      <c r="H18" s="7">
        <v>10</v>
      </c>
      <c r="I18" s="10">
        <v>193</v>
      </c>
    </row>
    <row r="19" spans="2:9" x14ac:dyDescent="0.2">
      <c r="B19" s="36">
        <v>43168</v>
      </c>
      <c r="C19" s="7">
        <v>74609</v>
      </c>
      <c r="D19" s="7">
        <v>7370096</v>
      </c>
      <c r="E19" s="7">
        <v>11</v>
      </c>
      <c r="F19" s="7">
        <v>7</v>
      </c>
      <c r="G19" s="7">
        <v>5</v>
      </c>
      <c r="H19" s="7">
        <v>9</v>
      </c>
      <c r="I19" s="10">
        <v>195</v>
      </c>
    </row>
    <row r="20" spans="2:9" x14ac:dyDescent="0.2">
      <c r="B20" s="36">
        <v>43168</v>
      </c>
      <c r="C20" s="7">
        <v>74610</v>
      </c>
      <c r="D20" s="7">
        <v>5930105</v>
      </c>
      <c r="E20" s="7">
        <v>11</v>
      </c>
      <c r="F20" s="7">
        <v>8</v>
      </c>
      <c r="G20" s="7">
        <v>6</v>
      </c>
      <c r="H20" s="7">
        <v>2</v>
      </c>
      <c r="I20" s="10">
        <v>182</v>
      </c>
    </row>
    <row r="21" spans="2:9" x14ac:dyDescent="0.2">
      <c r="B21" s="36">
        <v>43169</v>
      </c>
      <c r="C21" s="7">
        <v>74610</v>
      </c>
      <c r="D21" s="7">
        <v>7370099</v>
      </c>
      <c r="E21" s="7">
        <v>16</v>
      </c>
      <c r="F21" s="7">
        <v>11</v>
      </c>
      <c r="G21" s="7">
        <v>11</v>
      </c>
      <c r="H21" s="7">
        <v>5</v>
      </c>
      <c r="I21" s="10">
        <v>193</v>
      </c>
    </row>
    <row r="22" spans="2:9" x14ac:dyDescent="0.2">
      <c r="B22" s="36">
        <v>43170</v>
      </c>
      <c r="C22" s="7">
        <v>74610</v>
      </c>
      <c r="D22" s="7">
        <v>7370100</v>
      </c>
      <c r="E22" s="7">
        <v>11</v>
      </c>
      <c r="F22" s="7">
        <v>11</v>
      </c>
      <c r="G22" s="7">
        <v>6</v>
      </c>
      <c r="H22" s="7">
        <v>1</v>
      </c>
      <c r="I22" s="10">
        <v>193</v>
      </c>
    </row>
    <row r="23" spans="2:9" x14ac:dyDescent="0.2">
      <c r="B23" s="36">
        <v>43171</v>
      </c>
      <c r="C23" s="7">
        <v>74609</v>
      </c>
      <c r="D23" s="7">
        <v>7370104</v>
      </c>
      <c r="E23" s="7">
        <v>10</v>
      </c>
      <c r="F23" s="7">
        <v>11</v>
      </c>
      <c r="G23" s="7">
        <v>5</v>
      </c>
      <c r="H23" s="7">
        <v>2</v>
      </c>
      <c r="I23" s="10">
        <v>191</v>
      </c>
    </row>
    <row r="24" spans="2:9" x14ac:dyDescent="0.2">
      <c r="B24" s="36">
        <v>43171</v>
      </c>
      <c r="C24" s="7">
        <v>74610</v>
      </c>
      <c r="D24" s="7">
        <v>7370105</v>
      </c>
      <c r="E24" s="7">
        <v>15</v>
      </c>
      <c r="F24" s="7">
        <v>6</v>
      </c>
      <c r="G24" s="7">
        <v>9</v>
      </c>
      <c r="H24" s="7">
        <v>8</v>
      </c>
      <c r="I24" s="10">
        <v>194</v>
      </c>
    </row>
    <row r="25" spans="2:9" x14ac:dyDescent="0.2">
      <c r="B25" s="36">
        <v>43171</v>
      </c>
      <c r="C25" s="7">
        <v>74610</v>
      </c>
      <c r="D25" s="7">
        <v>7370106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43171</v>
      </c>
      <c r="C26" s="7">
        <v>74609</v>
      </c>
      <c r="D26" s="7">
        <v>1140111</v>
      </c>
      <c r="E26" s="7">
        <v>16</v>
      </c>
      <c r="F26" s="7">
        <v>4</v>
      </c>
      <c r="G26" s="7">
        <v>10</v>
      </c>
      <c r="H26" s="7">
        <v>11</v>
      </c>
      <c r="I26" s="10">
        <v>179</v>
      </c>
    </row>
    <row r="27" spans="2:9" x14ac:dyDescent="0.2">
      <c r="B27" s="36">
        <v>43172</v>
      </c>
      <c r="C27" s="7">
        <v>74610</v>
      </c>
      <c r="D27" s="7">
        <v>1140116</v>
      </c>
      <c r="E27" s="7">
        <v>15</v>
      </c>
      <c r="F27" s="7">
        <v>1</v>
      </c>
      <c r="G27" s="7">
        <v>9</v>
      </c>
      <c r="H27" s="7">
        <v>6</v>
      </c>
      <c r="I27" s="10">
        <v>184</v>
      </c>
    </row>
    <row r="28" spans="2:9" x14ac:dyDescent="0.2">
      <c r="B28" s="36">
        <v>43173</v>
      </c>
      <c r="C28" s="7">
        <v>74610</v>
      </c>
      <c r="D28" s="7">
        <v>1140117</v>
      </c>
      <c r="E28" s="7">
        <v>11</v>
      </c>
      <c r="F28" s="7">
        <v>3</v>
      </c>
      <c r="G28" s="7">
        <v>5</v>
      </c>
      <c r="H28" s="7">
        <v>9</v>
      </c>
      <c r="I28" s="10">
        <v>181</v>
      </c>
    </row>
    <row r="29" spans="2:9" x14ac:dyDescent="0.2">
      <c r="B29" s="36">
        <v>43173</v>
      </c>
      <c r="C29" s="7">
        <v>74609</v>
      </c>
      <c r="D29" s="7">
        <v>7370109</v>
      </c>
      <c r="E29" s="7">
        <v>9</v>
      </c>
      <c r="F29" s="7">
        <v>3</v>
      </c>
      <c r="G29" s="7">
        <v>3</v>
      </c>
      <c r="H29" s="7">
        <v>6</v>
      </c>
      <c r="I29" s="10">
        <v>192</v>
      </c>
    </row>
    <row r="30" spans="2:9" x14ac:dyDescent="0.2">
      <c r="B30" s="36">
        <v>43173</v>
      </c>
      <c r="C30" s="7">
        <v>74609</v>
      </c>
      <c r="D30" s="7">
        <v>7370108</v>
      </c>
      <c r="E30" s="7">
        <v>13</v>
      </c>
      <c r="F30" s="7">
        <v>7</v>
      </c>
      <c r="G30" s="7">
        <v>7</v>
      </c>
      <c r="H30" s="7">
        <v>9</v>
      </c>
      <c r="I30" s="10">
        <v>193</v>
      </c>
    </row>
    <row r="31" spans="2:9" x14ac:dyDescent="0.2">
      <c r="B31" s="36">
        <v>43174</v>
      </c>
      <c r="C31" s="7">
        <v>74609</v>
      </c>
      <c r="D31" s="7">
        <v>7370111</v>
      </c>
      <c r="E31" s="7">
        <v>12</v>
      </c>
      <c r="F31" s="7">
        <v>7</v>
      </c>
      <c r="G31" s="7">
        <v>6</v>
      </c>
      <c r="H31" s="7">
        <v>9</v>
      </c>
      <c r="I31" s="10">
        <v>193</v>
      </c>
    </row>
    <row r="32" spans="2:9" x14ac:dyDescent="0.2">
      <c r="B32" s="36">
        <v>43175</v>
      </c>
      <c r="C32" s="7">
        <v>74609</v>
      </c>
      <c r="D32" s="7">
        <v>7370114</v>
      </c>
      <c r="E32" s="7">
        <v>8</v>
      </c>
      <c r="F32" s="7">
        <v>8</v>
      </c>
      <c r="G32" s="7">
        <v>2</v>
      </c>
      <c r="H32" s="7">
        <v>10</v>
      </c>
      <c r="I32" s="10">
        <v>194</v>
      </c>
    </row>
    <row r="33" spans="2:9" x14ac:dyDescent="0.2">
      <c r="B33" s="36">
        <v>43175</v>
      </c>
      <c r="C33" s="7">
        <v>74610</v>
      </c>
      <c r="D33" s="7">
        <v>1140120</v>
      </c>
      <c r="E33" s="7">
        <v>10</v>
      </c>
      <c r="F33" s="7">
        <v>8</v>
      </c>
      <c r="G33" s="7">
        <v>5</v>
      </c>
      <c r="H33" s="7">
        <v>3</v>
      </c>
      <c r="I33" s="10">
        <v>179</v>
      </c>
    </row>
    <row r="34" spans="2:9" x14ac:dyDescent="0.2">
      <c r="B34" s="36">
        <v>43175</v>
      </c>
      <c r="C34" s="7">
        <v>74610</v>
      </c>
      <c r="D34" s="7">
        <v>1140119</v>
      </c>
      <c r="E34" s="7">
        <v>14</v>
      </c>
      <c r="F34" s="7">
        <v>3</v>
      </c>
      <c r="G34" s="7">
        <v>8</v>
      </c>
      <c r="H34" s="7">
        <v>10</v>
      </c>
      <c r="I34" s="10">
        <v>179</v>
      </c>
    </row>
    <row r="35" spans="2:9" x14ac:dyDescent="0.2">
      <c r="B35" s="36">
        <v>43176</v>
      </c>
      <c r="C35" s="7">
        <v>74610</v>
      </c>
      <c r="D35" s="7">
        <v>7370115</v>
      </c>
      <c r="E35" s="7">
        <v>14</v>
      </c>
      <c r="F35" s="7">
        <v>3</v>
      </c>
      <c r="G35" s="7">
        <v>8</v>
      </c>
      <c r="H35" s="7">
        <v>6</v>
      </c>
      <c r="I35" s="10">
        <v>192</v>
      </c>
    </row>
    <row r="36" spans="2:9" x14ac:dyDescent="0.2">
      <c r="B36" s="36">
        <v>43177</v>
      </c>
      <c r="C36" s="7">
        <v>74610</v>
      </c>
      <c r="D36" s="7">
        <v>7370117</v>
      </c>
      <c r="E36" s="7">
        <v>9</v>
      </c>
      <c r="F36" s="7">
        <v>10</v>
      </c>
      <c r="G36" s="7">
        <v>4</v>
      </c>
      <c r="H36" s="7">
        <v>0</v>
      </c>
      <c r="I36" s="10">
        <v>192</v>
      </c>
    </row>
    <row r="37" spans="2:9" x14ac:dyDescent="0.2">
      <c r="B37" s="36">
        <v>43178</v>
      </c>
      <c r="C37" s="7">
        <v>74609</v>
      </c>
      <c r="D37" s="7">
        <v>1140126</v>
      </c>
      <c r="E37" s="7">
        <v>12</v>
      </c>
      <c r="F37" s="7">
        <v>10</v>
      </c>
      <c r="G37" s="7">
        <v>7</v>
      </c>
      <c r="H37" s="7">
        <v>5</v>
      </c>
      <c r="I37" s="10">
        <v>179</v>
      </c>
    </row>
    <row r="38" spans="2:9" x14ac:dyDescent="0.2">
      <c r="B38" s="36">
        <v>43178</v>
      </c>
      <c r="C38" s="7">
        <v>74609</v>
      </c>
      <c r="D38" s="7">
        <v>1140127</v>
      </c>
      <c r="E38" s="7">
        <v>7</v>
      </c>
      <c r="F38" s="7">
        <v>5</v>
      </c>
      <c r="G38" s="7">
        <v>1</v>
      </c>
      <c r="H38" s="7">
        <v>10</v>
      </c>
      <c r="I38" s="10">
        <v>183</v>
      </c>
    </row>
    <row r="39" spans="2:9" x14ac:dyDescent="0.2">
      <c r="B39" s="36">
        <v>43179</v>
      </c>
      <c r="C39" s="7">
        <v>74609</v>
      </c>
      <c r="D39" s="7">
        <v>7370118</v>
      </c>
      <c r="E39" s="7">
        <v>9</v>
      </c>
      <c r="F39" s="7">
        <v>8</v>
      </c>
      <c r="G39" s="7">
        <v>3</v>
      </c>
      <c r="H39" s="7">
        <v>10</v>
      </c>
      <c r="I39" s="10">
        <v>192</v>
      </c>
    </row>
    <row r="40" spans="2:9" x14ac:dyDescent="0.2">
      <c r="B40" s="36">
        <v>43179</v>
      </c>
      <c r="C40" s="7">
        <v>74610</v>
      </c>
      <c r="D40" s="7">
        <v>5930121</v>
      </c>
      <c r="E40" s="7">
        <v>15</v>
      </c>
      <c r="F40" s="7">
        <v>10</v>
      </c>
      <c r="G40" s="7">
        <v>10</v>
      </c>
      <c r="H40" s="7">
        <v>0</v>
      </c>
      <c r="I40" s="10">
        <v>191</v>
      </c>
    </row>
    <row r="41" spans="2:9" x14ac:dyDescent="0.2">
      <c r="B41" s="36">
        <v>43179</v>
      </c>
      <c r="C41" s="7">
        <v>74610</v>
      </c>
      <c r="D41" s="7">
        <v>5930122</v>
      </c>
      <c r="E41" s="7">
        <v>10</v>
      </c>
      <c r="F41" s="7">
        <v>0</v>
      </c>
      <c r="G41" s="7">
        <v>4</v>
      </c>
      <c r="H41" s="7">
        <v>2</v>
      </c>
      <c r="I41" s="10">
        <v>194</v>
      </c>
    </row>
    <row r="42" spans="2:9" x14ac:dyDescent="0.2">
      <c r="B42" s="36">
        <v>43180</v>
      </c>
      <c r="C42" s="7">
        <v>74609</v>
      </c>
      <c r="D42" s="7">
        <v>7370120</v>
      </c>
      <c r="E42" s="7">
        <v>7</v>
      </c>
      <c r="F42" s="7">
        <v>1</v>
      </c>
      <c r="G42" s="7">
        <v>1</v>
      </c>
      <c r="H42" s="7">
        <v>3</v>
      </c>
      <c r="I42" s="10">
        <v>190</v>
      </c>
    </row>
    <row r="43" spans="2:9" x14ac:dyDescent="0.2">
      <c r="B43" s="36">
        <v>43181</v>
      </c>
      <c r="C43" s="7">
        <v>74609</v>
      </c>
      <c r="D43" s="7">
        <v>5930127</v>
      </c>
      <c r="E43" s="7">
        <v>10</v>
      </c>
      <c r="F43" s="7">
        <v>9</v>
      </c>
      <c r="G43" s="7">
        <v>4</v>
      </c>
      <c r="H43" s="7">
        <v>10</v>
      </c>
      <c r="I43" s="10">
        <v>194</v>
      </c>
    </row>
    <row r="44" spans="2:9" x14ac:dyDescent="0.2">
      <c r="B44" s="36">
        <v>43181</v>
      </c>
      <c r="C44" s="7">
        <v>74610</v>
      </c>
      <c r="D44" s="7">
        <v>7370123</v>
      </c>
      <c r="E44" s="7">
        <v>12</v>
      </c>
      <c r="F44" s="7">
        <v>6</v>
      </c>
      <c r="G44" s="7">
        <v>6</v>
      </c>
      <c r="H44" s="7">
        <v>8</v>
      </c>
      <c r="I44" s="10">
        <v>193</v>
      </c>
    </row>
    <row r="45" spans="2:9" x14ac:dyDescent="0.2">
      <c r="B45" s="36">
        <v>43182</v>
      </c>
      <c r="C45" s="7">
        <v>74610</v>
      </c>
      <c r="D45" s="7">
        <v>7370126</v>
      </c>
      <c r="E45" s="7">
        <v>9</v>
      </c>
      <c r="F45" s="7">
        <v>6</v>
      </c>
      <c r="G45" s="7">
        <v>3</v>
      </c>
      <c r="H45" s="7">
        <v>8</v>
      </c>
      <c r="I45" s="10">
        <v>193</v>
      </c>
    </row>
    <row r="46" spans="2:9" x14ac:dyDescent="0.2">
      <c r="B46" s="36">
        <v>43183</v>
      </c>
      <c r="C46" s="7">
        <v>74609</v>
      </c>
      <c r="D46" s="7">
        <v>1140140</v>
      </c>
      <c r="E46" s="7">
        <v>14</v>
      </c>
      <c r="F46" s="7">
        <v>7</v>
      </c>
      <c r="G46" s="7">
        <v>9</v>
      </c>
      <c r="H46" s="7">
        <v>2</v>
      </c>
      <c r="I46" s="10">
        <v>178</v>
      </c>
    </row>
    <row r="47" spans="2:9" x14ac:dyDescent="0.2">
      <c r="B47" s="36">
        <v>43183</v>
      </c>
      <c r="C47" s="7" t="s">
        <v>91</v>
      </c>
      <c r="D47" s="7">
        <v>393487</v>
      </c>
      <c r="E47" s="7">
        <v>6</v>
      </c>
      <c r="F47" s="7">
        <v>8</v>
      </c>
      <c r="G47" s="7">
        <v>1</v>
      </c>
      <c r="H47" s="7">
        <v>4</v>
      </c>
      <c r="I47" s="10">
        <v>106</v>
      </c>
    </row>
    <row r="48" spans="2:9" x14ac:dyDescent="0.2">
      <c r="B48" s="36">
        <v>43184</v>
      </c>
      <c r="C48" s="7">
        <v>74610</v>
      </c>
      <c r="D48" s="7">
        <v>5930134</v>
      </c>
      <c r="E48" s="7">
        <v>13</v>
      </c>
      <c r="F48" s="7">
        <v>8</v>
      </c>
      <c r="G48" s="7">
        <v>7</v>
      </c>
      <c r="H48" s="7">
        <v>10</v>
      </c>
      <c r="I48" s="10">
        <v>193</v>
      </c>
    </row>
    <row r="49" spans="2:9" x14ac:dyDescent="0.2">
      <c r="B49" s="36">
        <v>43184</v>
      </c>
      <c r="C49" s="7">
        <v>74609</v>
      </c>
      <c r="D49" s="7">
        <v>5930133</v>
      </c>
      <c r="E49" s="7">
        <v>12</v>
      </c>
      <c r="F49" s="7">
        <v>6</v>
      </c>
      <c r="G49" s="7">
        <v>6</v>
      </c>
      <c r="H49" s="7">
        <v>8</v>
      </c>
      <c r="I49" s="10">
        <v>192</v>
      </c>
    </row>
    <row r="50" spans="2:9" x14ac:dyDescent="0.2">
      <c r="B50" s="36">
        <v>43185</v>
      </c>
      <c r="C50" s="7">
        <v>74610</v>
      </c>
      <c r="D50" s="7">
        <v>5930137</v>
      </c>
      <c r="E50" s="7">
        <v>14</v>
      </c>
      <c r="F50" s="7">
        <v>6</v>
      </c>
      <c r="G50" s="7">
        <v>8</v>
      </c>
      <c r="H50" s="7">
        <v>8</v>
      </c>
      <c r="I50" s="10">
        <v>193</v>
      </c>
    </row>
    <row r="51" spans="2:9" x14ac:dyDescent="0.2">
      <c r="B51" s="36">
        <v>43185</v>
      </c>
      <c r="C51" s="7">
        <v>74609</v>
      </c>
      <c r="D51" s="7">
        <v>1140146</v>
      </c>
      <c r="E51" s="7">
        <v>12</v>
      </c>
      <c r="F51" s="7">
        <v>10</v>
      </c>
      <c r="G51" s="7">
        <v>7</v>
      </c>
      <c r="H51" s="7">
        <v>5</v>
      </c>
      <c r="I51" s="10">
        <v>179</v>
      </c>
    </row>
    <row r="52" spans="2:9" x14ac:dyDescent="0.2">
      <c r="B52" s="36">
        <v>43185</v>
      </c>
      <c r="C52" s="7">
        <v>74609</v>
      </c>
      <c r="D52" s="7">
        <v>7370129</v>
      </c>
      <c r="E52" s="7">
        <v>7</v>
      </c>
      <c r="F52" s="7">
        <v>5</v>
      </c>
      <c r="G52" s="7">
        <v>1</v>
      </c>
      <c r="H52" s="7">
        <v>7</v>
      </c>
      <c r="I52" s="10">
        <v>191</v>
      </c>
    </row>
    <row r="53" spans="2:9" x14ac:dyDescent="0.2">
      <c r="B53" s="36">
        <v>43186</v>
      </c>
      <c r="C53" s="7">
        <v>74610</v>
      </c>
      <c r="D53" s="7">
        <v>5930138</v>
      </c>
      <c r="E53" s="7">
        <v>13</v>
      </c>
      <c r="F53" s="7">
        <v>5</v>
      </c>
      <c r="G53" s="7">
        <v>7</v>
      </c>
      <c r="H53" s="7">
        <v>7</v>
      </c>
      <c r="I53" s="10">
        <v>192</v>
      </c>
    </row>
    <row r="54" spans="2:9" x14ac:dyDescent="0.2">
      <c r="B54" s="36">
        <v>43187</v>
      </c>
      <c r="C54" s="7">
        <v>74610</v>
      </c>
      <c r="D54" s="7">
        <v>5930142</v>
      </c>
      <c r="E54" s="7">
        <v>11</v>
      </c>
      <c r="F54" s="7">
        <v>6</v>
      </c>
      <c r="G54" s="7">
        <v>5</v>
      </c>
      <c r="H54" s="7">
        <v>8</v>
      </c>
      <c r="I54" s="10">
        <v>191</v>
      </c>
    </row>
    <row r="55" spans="2:9" x14ac:dyDescent="0.2">
      <c r="B55" s="36">
        <v>43187</v>
      </c>
      <c r="C55" s="7">
        <v>74609</v>
      </c>
      <c r="D55" s="7">
        <v>7370134</v>
      </c>
      <c r="E55" s="7">
        <v>10</v>
      </c>
      <c r="F55" s="7">
        <v>8</v>
      </c>
      <c r="G55" s="7">
        <v>4</v>
      </c>
      <c r="H55" s="7">
        <v>10</v>
      </c>
      <c r="I55" s="10">
        <v>192</v>
      </c>
    </row>
    <row r="56" spans="2:9" x14ac:dyDescent="0.2">
      <c r="B56" s="36">
        <v>43188</v>
      </c>
      <c r="C56" s="7">
        <v>74610</v>
      </c>
      <c r="D56" s="7">
        <v>7370135</v>
      </c>
      <c r="E56" s="7">
        <v>11</v>
      </c>
      <c r="F56" s="7">
        <v>11</v>
      </c>
      <c r="G56" s="7">
        <v>6</v>
      </c>
      <c r="H56" s="7">
        <v>2</v>
      </c>
      <c r="I56" s="10">
        <v>191</v>
      </c>
    </row>
    <row r="57" spans="2:9" x14ac:dyDescent="0.2">
      <c r="B57" s="36">
        <v>43189</v>
      </c>
      <c r="C57" s="7">
        <v>74609</v>
      </c>
      <c r="D57" s="7">
        <v>1140152</v>
      </c>
      <c r="E57" s="7">
        <v>14</v>
      </c>
      <c r="F57" s="7">
        <v>3</v>
      </c>
      <c r="G57" s="7">
        <v>8</v>
      </c>
      <c r="H57" s="7">
        <v>10</v>
      </c>
      <c r="I57" s="10">
        <v>180</v>
      </c>
    </row>
    <row r="58" spans="2:9" x14ac:dyDescent="0.2">
      <c r="B58" s="36">
        <v>43189</v>
      </c>
      <c r="C58" s="7">
        <v>74609</v>
      </c>
      <c r="D58" s="7">
        <v>1140153</v>
      </c>
      <c r="E58" s="7">
        <v>8</v>
      </c>
      <c r="F58" s="7">
        <v>10</v>
      </c>
      <c r="G58" s="7">
        <v>3</v>
      </c>
      <c r="H58" s="7">
        <v>5</v>
      </c>
      <c r="I58" s="10">
        <v>180</v>
      </c>
    </row>
    <row r="59" spans="2:9" x14ac:dyDescent="0.2">
      <c r="B59" s="36">
        <v>43190</v>
      </c>
      <c r="C59" s="7">
        <v>74610</v>
      </c>
      <c r="D59" s="7">
        <v>1140157</v>
      </c>
      <c r="E59" s="7">
        <v>17</v>
      </c>
      <c r="F59" s="7">
        <v>9</v>
      </c>
      <c r="G59" s="7">
        <v>12</v>
      </c>
      <c r="H59" s="7">
        <v>4</v>
      </c>
      <c r="I59" s="10">
        <v>181</v>
      </c>
    </row>
    <row r="60" spans="2:9" x14ac:dyDescent="0.2">
      <c r="B60" s="36">
        <v>43191</v>
      </c>
      <c r="C60" s="7">
        <v>74610</v>
      </c>
      <c r="D60" s="7">
        <v>1140158</v>
      </c>
      <c r="E60" s="7">
        <v>13</v>
      </c>
      <c r="F60" s="7">
        <v>3</v>
      </c>
      <c r="G60" s="7">
        <v>7</v>
      </c>
      <c r="H60" s="7">
        <v>10</v>
      </c>
      <c r="I60" s="10">
        <v>179</v>
      </c>
    </row>
    <row r="61" spans="2:9" x14ac:dyDescent="0.2">
      <c r="B61" s="36">
        <v>43191</v>
      </c>
      <c r="C61" s="7">
        <v>74610</v>
      </c>
      <c r="D61" s="7">
        <v>7370140</v>
      </c>
      <c r="E61" s="7">
        <v>15</v>
      </c>
      <c r="F61" s="7">
        <v>10</v>
      </c>
      <c r="G61" s="7">
        <v>10</v>
      </c>
      <c r="H61" s="7">
        <v>0</v>
      </c>
      <c r="I61" s="10">
        <v>192</v>
      </c>
    </row>
    <row r="62" spans="2:9" x14ac:dyDescent="0.2">
      <c r="B62" s="36">
        <v>43191</v>
      </c>
      <c r="C62" s="7">
        <v>74609</v>
      </c>
      <c r="D62" s="7">
        <v>1140159</v>
      </c>
      <c r="E62" s="7">
        <v>13</v>
      </c>
      <c r="F62" s="7">
        <v>4</v>
      </c>
      <c r="G62" s="7">
        <v>7</v>
      </c>
      <c r="H62" s="7">
        <v>6</v>
      </c>
      <c r="I62" s="10">
        <v>192</v>
      </c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A42"/>
  <sheetViews>
    <sheetView showGridLines="0" topLeftCell="H12" zoomScale="80" zoomScaleNormal="80" workbookViewId="0">
      <selection activeCell="N43" sqref="N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93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7</v>
      </c>
      <c r="C8" s="7">
        <v>6</v>
      </c>
      <c r="D8" s="4">
        <v>248.4</v>
      </c>
      <c r="E8" s="3">
        <v>11</v>
      </c>
      <c r="F8" s="3">
        <v>2</v>
      </c>
      <c r="G8" s="4">
        <v>369.84</v>
      </c>
      <c r="H8" s="3">
        <v>3</v>
      </c>
      <c r="I8" s="7">
        <v>6</v>
      </c>
      <c r="J8" s="4">
        <v>70.14</v>
      </c>
      <c r="K8" s="34">
        <v>0.22</v>
      </c>
      <c r="L8" s="34">
        <v>0.4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12</v>
      </c>
      <c r="C9" s="7">
        <v>6</v>
      </c>
      <c r="D9" s="4">
        <v>414</v>
      </c>
      <c r="E9" s="3">
        <v>5</v>
      </c>
      <c r="F9" s="3">
        <v>4</v>
      </c>
      <c r="G9" s="4">
        <v>176.64</v>
      </c>
      <c r="H9" s="3">
        <v>3</v>
      </c>
      <c r="I9" s="7">
        <v>6</v>
      </c>
      <c r="J9" s="4">
        <v>70.14</v>
      </c>
      <c r="K9" s="34">
        <v>0.22</v>
      </c>
      <c r="L9" s="34">
        <v>0.08</v>
      </c>
      <c r="M9" s="41">
        <f>$M$3*K9+$M$4*L9</f>
        <v>89.677999999999997</v>
      </c>
      <c r="N9" s="8">
        <v>358.8</v>
      </c>
      <c r="O9" s="8"/>
      <c r="P9" s="7">
        <v>0</v>
      </c>
      <c r="Q9" s="7">
        <v>4650</v>
      </c>
      <c r="R9" s="7">
        <v>0</v>
      </c>
      <c r="S9" s="7">
        <v>2600</v>
      </c>
      <c r="T9" s="7"/>
      <c r="U9" s="7">
        <v>15.5</v>
      </c>
      <c r="V9" s="7">
        <v>590</v>
      </c>
      <c r="W9" s="7">
        <v>85</v>
      </c>
      <c r="X9" s="7">
        <v>4425</v>
      </c>
      <c r="Y9" s="7">
        <v>445</v>
      </c>
      <c r="Z9" s="7">
        <v>4382</v>
      </c>
      <c r="AA9" s="16">
        <v>4369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6</v>
      </c>
      <c r="C10" s="7">
        <v>8</v>
      </c>
      <c r="D10" s="21">
        <v>220.8</v>
      </c>
      <c r="E10" s="3">
        <v>1</v>
      </c>
      <c r="F10" s="3">
        <v>10</v>
      </c>
      <c r="G10" s="21">
        <v>60.72</v>
      </c>
      <c r="H10" s="3">
        <v>3</v>
      </c>
      <c r="I10" s="7">
        <v>6</v>
      </c>
      <c r="J10" s="21">
        <v>70.14</v>
      </c>
      <c r="K10" s="34">
        <v>0.22</v>
      </c>
      <c r="L10" s="34">
        <v>0.51</v>
      </c>
      <c r="M10" s="41">
        <f t="shared" ref="M10:M39" si="1">$M$3*K10+$M$4*L10</f>
        <v>216.35599999999999</v>
      </c>
      <c r="N10" s="8">
        <v>436.08</v>
      </c>
      <c r="O10" s="8"/>
      <c r="P10" s="7">
        <v>0</v>
      </c>
      <c r="Q10" s="7">
        <v>4650</v>
      </c>
      <c r="R10" s="7">
        <v>0</v>
      </c>
      <c r="S10" s="7">
        <v>2800</v>
      </c>
      <c r="T10" s="7"/>
      <c r="U10" s="7">
        <v>15.5</v>
      </c>
      <c r="V10" s="7">
        <v>590</v>
      </c>
      <c r="W10" s="7">
        <v>85</v>
      </c>
      <c r="X10" s="7">
        <v>4425</v>
      </c>
      <c r="Y10" s="7">
        <v>445</v>
      </c>
      <c r="Z10" s="7">
        <v>4383</v>
      </c>
      <c r="AA10" s="7">
        <v>4369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8</v>
      </c>
      <c r="D11" s="4">
        <v>220.8</v>
      </c>
      <c r="E11" s="3">
        <v>6</v>
      </c>
      <c r="F11" s="3">
        <v>3</v>
      </c>
      <c r="G11" s="4">
        <v>207</v>
      </c>
      <c r="H11" s="3">
        <v>3</v>
      </c>
      <c r="I11" s="7">
        <v>8</v>
      </c>
      <c r="J11" s="4">
        <v>73.48</v>
      </c>
      <c r="K11" s="34">
        <v>0.22</v>
      </c>
      <c r="L11" s="34">
        <v>0.85</v>
      </c>
      <c r="M11" s="41">
        <f t="shared" si="1"/>
        <v>316.52000000000004</v>
      </c>
      <c r="N11" s="8">
        <v>336.72</v>
      </c>
      <c r="O11" s="8"/>
      <c r="P11" s="7">
        <v>3.34</v>
      </c>
      <c r="Q11" s="7">
        <v>4650</v>
      </c>
      <c r="R11" s="7">
        <v>0</v>
      </c>
      <c r="S11" s="7">
        <v>2600</v>
      </c>
      <c r="T11" s="7"/>
      <c r="U11" s="7">
        <v>15.5</v>
      </c>
      <c r="V11" s="7">
        <v>590</v>
      </c>
      <c r="W11" s="7">
        <v>85</v>
      </c>
      <c r="X11" s="7">
        <v>4425</v>
      </c>
      <c r="Y11" s="7">
        <v>445</v>
      </c>
      <c r="Z11" s="7">
        <v>4370</v>
      </c>
      <c r="AA11" s="16">
        <v>4353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8</v>
      </c>
      <c r="D12" s="4">
        <v>220.8</v>
      </c>
      <c r="E12" s="3">
        <v>18</v>
      </c>
      <c r="F12" s="3">
        <v>0</v>
      </c>
      <c r="G12" s="4">
        <v>596.16</v>
      </c>
      <c r="H12" s="3">
        <v>4</v>
      </c>
      <c r="I12" s="7">
        <v>1</v>
      </c>
      <c r="J12" s="4">
        <v>81.83</v>
      </c>
      <c r="K12" s="34">
        <v>0.56999999999999995</v>
      </c>
      <c r="L12" s="34">
        <v>0.14000000000000001</v>
      </c>
      <c r="M12" s="41">
        <f t="shared" si="1"/>
        <v>212.529</v>
      </c>
      <c r="N12" s="8">
        <v>389.16</v>
      </c>
      <c r="O12" s="8"/>
      <c r="P12" s="7">
        <v>8.35</v>
      </c>
      <c r="Q12" s="7">
        <v>4650</v>
      </c>
      <c r="R12" s="7">
        <v>0</v>
      </c>
      <c r="S12" s="7">
        <v>2800</v>
      </c>
      <c r="T12" s="7"/>
      <c r="U12" s="7">
        <v>15.5</v>
      </c>
      <c r="V12" s="7">
        <v>590</v>
      </c>
      <c r="W12" s="7">
        <v>85</v>
      </c>
      <c r="X12" s="7">
        <v>4425</v>
      </c>
      <c r="Y12" s="7">
        <v>425</v>
      </c>
      <c r="Z12" s="7">
        <v>4347</v>
      </c>
      <c r="AA12" s="16">
        <v>4334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16</v>
      </c>
      <c r="C13" s="7">
        <v>4</v>
      </c>
      <c r="D13" s="4">
        <v>540.96</v>
      </c>
      <c r="E13" s="3">
        <v>12</v>
      </c>
      <c r="F13" s="3">
        <v>2</v>
      </c>
      <c r="G13" s="4">
        <v>402.96</v>
      </c>
      <c r="H13" s="3">
        <v>4</v>
      </c>
      <c r="I13" s="7">
        <v>1</v>
      </c>
      <c r="J13" s="4">
        <v>81.83</v>
      </c>
      <c r="K13" s="34">
        <v>0.94</v>
      </c>
      <c r="L13" s="34">
        <v>0.14000000000000001</v>
      </c>
      <c r="M13" s="41">
        <f t="shared" si="1"/>
        <v>323.714</v>
      </c>
      <c r="N13" s="8">
        <v>320.16000000000003</v>
      </c>
      <c r="O13" s="8"/>
      <c r="P13" s="7">
        <v>0</v>
      </c>
      <c r="Q13" s="7">
        <v>4650</v>
      </c>
      <c r="R13" s="7">
        <v>0</v>
      </c>
      <c r="S13" s="7">
        <v>2700</v>
      </c>
      <c r="T13" s="7"/>
      <c r="U13" s="7">
        <v>15.5</v>
      </c>
      <c r="V13" s="7">
        <v>590</v>
      </c>
      <c r="W13" s="7">
        <v>85</v>
      </c>
      <c r="X13" s="7">
        <v>4425</v>
      </c>
      <c r="Y13" s="7">
        <v>386</v>
      </c>
      <c r="Z13" s="7">
        <v>4354</v>
      </c>
      <c r="AA13" s="16">
        <v>4340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8</v>
      </c>
      <c r="D14" s="4">
        <v>154.56</v>
      </c>
      <c r="E14" s="3">
        <v>12</v>
      </c>
      <c r="F14" s="3">
        <v>3</v>
      </c>
      <c r="G14" s="4">
        <v>405.72</v>
      </c>
      <c r="H14" s="3">
        <v>5</v>
      </c>
      <c r="I14" s="7">
        <v>0</v>
      </c>
      <c r="J14" s="4">
        <v>100.2</v>
      </c>
      <c r="K14" s="34">
        <v>0.34</v>
      </c>
      <c r="L14" s="34">
        <v>0.52</v>
      </c>
      <c r="M14" s="41">
        <f t="shared" si="1"/>
        <v>255.36200000000002</v>
      </c>
      <c r="N14" s="8">
        <v>389.16</v>
      </c>
      <c r="O14" s="8"/>
      <c r="P14" s="7">
        <v>18.37</v>
      </c>
      <c r="Q14" s="7">
        <v>4650</v>
      </c>
      <c r="R14" s="7">
        <v>0</v>
      </c>
      <c r="S14" s="7">
        <v>2500</v>
      </c>
      <c r="T14" s="7"/>
      <c r="U14" s="7">
        <v>15.5</v>
      </c>
      <c r="V14" s="7">
        <v>590</v>
      </c>
      <c r="W14" s="7">
        <v>85</v>
      </c>
      <c r="X14" s="7">
        <v>4425</v>
      </c>
      <c r="Y14" s="7">
        <v>400</v>
      </c>
      <c r="Z14" s="7">
        <v>4350</v>
      </c>
      <c r="AA14" s="16">
        <v>4335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8</v>
      </c>
      <c r="C15" s="7">
        <v>8</v>
      </c>
      <c r="D15" s="4">
        <v>287.04000000000002</v>
      </c>
      <c r="E15" s="3">
        <v>6</v>
      </c>
      <c r="F15" s="3">
        <v>4</v>
      </c>
      <c r="G15" s="4">
        <v>209.76</v>
      </c>
      <c r="H15" s="3">
        <v>5</v>
      </c>
      <c r="I15" s="7">
        <v>0</v>
      </c>
      <c r="J15" s="4">
        <v>100.2</v>
      </c>
      <c r="K15" s="34">
        <v>0.3</v>
      </c>
      <c r="L15" s="34">
        <v>0.14000000000000001</v>
      </c>
      <c r="M15" s="41">
        <f t="shared" si="1"/>
        <v>131.39400000000001</v>
      </c>
      <c r="N15" s="8">
        <v>325.68</v>
      </c>
      <c r="O15" s="8"/>
      <c r="P15" s="7">
        <v>0</v>
      </c>
      <c r="Q15" s="7">
        <v>4650</v>
      </c>
      <c r="R15" s="7">
        <v>0</v>
      </c>
      <c r="S15" s="7">
        <v>2350</v>
      </c>
      <c r="T15" s="7"/>
      <c r="U15" s="7">
        <v>15.5</v>
      </c>
      <c r="V15" s="7">
        <v>590</v>
      </c>
      <c r="W15" s="7">
        <v>76</v>
      </c>
      <c r="X15" s="7">
        <v>4415</v>
      </c>
      <c r="Y15" s="7">
        <v>395</v>
      </c>
      <c r="Z15" s="7">
        <v>4329</v>
      </c>
      <c r="AA15" s="16">
        <v>4315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2</v>
      </c>
      <c r="C16" s="7">
        <v>9</v>
      </c>
      <c r="D16" s="4">
        <v>91.08</v>
      </c>
      <c r="E16" s="3">
        <v>12</v>
      </c>
      <c r="F16" s="3">
        <v>0</v>
      </c>
      <c r="G16" s="4">
        <v>397.44</v>
      </c>
      <c r="H16" s="3">
        <v>1</v>
      </c>
      <c r="I16" s="7">
        <v>5</v>
      </c>
      <c r="J16" s="4">
        <v>28.39</v>
      </c>
      <c r="K16" s="34">
        <v>0.3</v>
      </c>
      <c r="L16" s="34">
        <v>0.56999999999999995</v>
      </c>
      <c r="M16" s="41">
        <f t="shared" si="1"/>
        <v>258.072</v>
      </c>
      <c r="N16" s="8">
        <v>375.36</v>
      </c>
      <c r="O16" s="8"/>
      <c r="P16" s="7">
        <v>0</v>
      </c>
      <c r="Q16" s="7">
        <v>4650</v>
      </c>
      <c r="R16" s="7">
        <v>0</v>
      </c>
      <c r="S16" s="7">
        <v>2400</v>
      </c>
      <c r="T16" s="7"/>
      <c r="U16" s="7">
        <v>15.5</v>
      </c>
      <c r="V16" s="7">
        <v>590</v>
      </c>
      <c r="W16" s="7">
        <v>84</v>
      </c>
      <c r="X16" s="7">
        <v>4399</v>
      </c>
      <c r="Y16" s="7">
        <v>373</v>
      </c>
      <c r="Z16" s="7">
        <v>4319</v>
      </c>
      <c r="AA16" s="16">
        <v>4307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13</v>
      </c>
      <c r="C17" s="7">
        <v>5</v>
      </c>
      <c r="D17" s="4">
        <v>444.36</v>
      </c>
      <c r="E17" s="3">
        <v>3</v>
      </c>
      <c r="F17" s="3">
        <v>2</v>
      </c>
      <c r="G17" s="4">
        <v>104.88</v>
      </c>
      <c r="H17" s="3">
        <v>1</v>
      </c>
      <c r="I17" s="7">
        <v>5</v>
      </c>
      <c r="J17" s="4">
        <v>28.39</v>
      </c>
      <c r="K17" s="34">
        <v>0.59</v>
      </c>
      <c r="L17" s="34">
        <v>0.56999999999999995</v>
      </c>
      <c r="M17" s="41">
        <f t="shared" si="1"/>
        <v>345.21699999999998</v>
      </c>
      <c r="N17" s="8">
        <v>419.52</v>
      </c>
      <c r="O17" s="8"/>
      <c r="P17" s="7">
        <v>0</v>
      </c>
      <c r="Q17" s="7">
        <v>4650</v>
      </c>
      <c r="R17" s="7">
        <v>0</v>
      </c>
      <c r="S17" s="7">
        <v>2200</v>
      </c>
      <c r="T17" s="7"/>
      <c r="U17" s="7">
        <v>15.5</v>
      </c>
      <c r="V17" s="7">
        <v>590</v>
      </c>
      <c r="W17" s="7">
        <v>83</v>
      </c>
      <c r="X17" s="7">
        <v>4373</v>
      </c>
      <c r="Y17" s="7">
        <v>366</v>
      </c>
      <c r="Z17" s="7">
        <v>4277</v>
      </c>
      <c r="AA17" s="16">
        <v>4259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8</v>
      </c>
      <c r="C18" s="7">
        <v>0</v>
      </c>
      <c r="D18" s="4">
        <v>264.95999999999998</v>
      </c>
      <c r="E18" s="3">
        <v>8</v>
      </c>
      <c r="F18" s="3">
        <v>4</v>
      </c>
      <c r="G18" s="4">
        <v>276</v>
      </c>
      <c r="H18" s="3">
        <v>1</v>
      </c>
      <c r="I18" s="7">
        <v>5</v>
      </c>
      <c r="J18" s="4">
        <v>28.39</v>
      </c>
      <c r="K18" s="34">
        <v>0.51</v>
      </c>
      <c r="L18" s="34">
        <v>0.28999999999999998</v>
      </c>
      <c r="M18" s="41">
        <f t="shared" si="1"/>
        <v>238.68899999999999</v>
      </c>
      <c r="N18" s="8">
        <v>353.28</v>
      </c>
      <c r="O18" s="8"/>
      <c r="P18" s="7">
        <v>0</v>
      </c>
      <c r="Q18" s="7">
        <v>4650</v>
      </c>
      <c r="R18" s="7">
        <v>0</v>
      </c>
      <c r="S18" s="7">
        <v>2600</v>
      </c>
      <c r="T18" s="7"/>
      <c r="U18" s="7">
        <v>15.5</v>
      </c>
      <c r="V18" s="7">
        <v>590</v>
      </c>
      <c r="W18" s="7">
        <v>83</v>
      </c>
      <c r="X18" s="7">
        <v>4373</v>
      </c>
      <c r="Y18" s="7">
        <v>382</v>
      </c>
      <c r="Z18" s="7">
        <v>4292</v>
      </c>
      <c r="AA18" s="16">
        <v>4283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2</v>
      </c>
      <c r="C19" s="7">
        <v>1</v>
      </c>
      <c r="D19" s="4">
        <v>69</v>
      </c>
      <c r="E19" s="3">
        <v>7</v>
      </c>
      <c r="F19" s="3">
        <v>7</v>
      </c>
      <c r="G19" s="4">
        <v>251.16</v>
      </c>
      <c r="H19" s="3">
        <v>1</v>
      </c>
      <c r="I19" s="7">
        <v>5</v>
      </c>
      <c r="J19" s="4">
        <v>28.39</v>
      </c>
      <c r="K19" s="34">
        <v>0.51</v>
      </c>
      <c r="L19" s="34">
        <v>0.62</v>
      </c>
      <c r="M19" s="41">
        <f t="shared" si="1"/>
        <v>335.90700000000004</v>
      </c>
      <c r="N19" s="8">
        <v>333.96</v>
      </c>
      <c r="O19" s="8"/>
      <c r="P19" s="7">
        <v>0</v>
      </c>
      <c r="Q19" s="7">
        <v>4650</v>
      </c>
      <c r="R19" s="7">
        <v>0</v>
      </c>
      <c r="S19" s="7">
        <v>2600</v>
      </c>
      <c r="T19" s="7"/>
      <c r="U19" s="7">
        <v>15.5</v>
      </c>
      <c r="V19" s="7">
        <v>590</v>
      </c>
      <c r="W19" s="7">
        <v>83</v>
      </c>
      <c r="X19" s="7">
        <v>4373</v>
      </c>
      <c r="Y19" s="7">
        <v>385</v>
      </c>
      <c r="Z19" s="7">
        <v>4309</v>
      </c>
      <c r="AA19" s="16">
        <v>4294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2</v>
      </c>
      <c r="C20" s="7">
        <v>1</v>
      </c>
      <c r="D20" s="4">
        <v>69</v>
      </c>
      <c r="E20" s="3">
        <v>7</v>
      </c>
      <c r="F20" s="3">
        <v>0</v>
      </c>
      <c r="G20" s="4">
        <v>231.84</v>
      </c>
      <c r="H20" s="3">
        <v>1</v>
      </c>
      <c r="I20" s="7">
        <v>5</v>
      </c>
      <c r="J20" s="4">
        <v>28.39</v>
      </c>
      <c r="K20" s="34">
        <v>0.35</v>
      </c>
      <c r="L20" s="34">
        <v>0</v>
      </c>
      <c r="M20" s="41">
        <f t="shared" si="1"/>
        <v>105.175</v>
      </c>
      <c r="N20" s="8">
        <v>367.08</v>
      </c>
      <c r="O20" s="8"/>
      <c r="P20" s="7">
        <v>0</v>
      </c>
      <c r="Q20" s="7">
        <v>4650</v>
      </c>
      <c r="R20" s="7">
        <v>0</v>
      </c>
      <c r="S20" s="7">
        <v>2600</v>
      </c>
      <c r="T20" s="7"/>
      <c r="U20" s="7">
        <v>15.5</v>
      </c>
      <c r="V20" s="7">
        <v>600</v>
      </c>
      <c r="W20" s="7">
        <v>83</v>
      </c>
      <c r="X20" s="7">
        <v>4373</v>
      </c>
      <c r="Y20" s="16">
        <v>404</v>
      </c>
      <c r="Z20" s="16">
        <v>4272</v>
      </c>
      <c r="AA20" s="16">
        <v>4257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0"/>
        <v>14</v>
      </c>
      <c r="B21" s="7">
        <v>2</v>
      </c>
      <c r="C21" s="7">
        <v>1</v>
      </c>
      <c r="D21" s="4">
        <v>69</v>
      </c>
      <c r="E21" s="3">
        <v>12</v>
      </c>
      <c r="F21" s="3">
        <v>2</v>
      </c>
      <c r="G21" s="4">
        <v>402.96</v>
      </c>
      <c r="H21" s="3">
        <v>1</v>
      </c>
      <c r="I21" s="7">
        <v>11</v>
      </c>
      <c r="J21" s="4">
        <v>38.409999999999997</v>
      </c>
      <c r="K21" s="34">
        <v>0.6</v>
      </c>
      <c r="L21" s="34">
        <v>0</v>
      </c>
      <c r="M21" s="41">
        <f t="shared" si="1"/>
        <v>180.29999999999998</v>
      </c>
      <c r="N21" s="8">
        <v>361.32</v>
      </c>
      <c r="O21" s="8"/>
      <c r="P21" s="7">
        <v>10.02</v>
      </c>
      <c r="Q21" s="7">
        <v>4650</v>
      </c>
      <c r="R21" s="7">
        <v>0</v>
      </c>
      <c r="S21" s="7">
        <v>2600</v>
      </c>
      <c r="T21" s="7"/>
      <c r="U21" s="11">
        <v>15.5</v>
      </c>
      <c r="V21" s="7">
        <v>600</v>
      </c>
      <c r="W21" s="7">
        <v>83</v>
      </c>
      <c r="X21" s="7">
        <v>4363</v>
      </c>
      <c r="Y21" s="7">
        <v>382</v>
      </c>
      <c r="Z21" s="7">
        <v>4246</v>
      </c>
      <c r="AA21" s="7">
        <v>4234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0"/>
        <v>15</v>
      </c>
      <c r="B22" s="7">
        <v>12</v>
      </c>
      <c r="C22" s="7">
        <v>9</v>
      </c>
      <c r="D22" s="4">
        <v>422.28</v>
      </c>
      <c r="E22" s="3">
        <v>6</v>
      </c>
      <c r="F22" s="3">
        <v>4</v>
      </c>
      <c r="G22" s="4">
        <v>209.76</v>
      </c>
      <c r="H22" s="3">
        <v>1</v>
      </c>
      <c r="I22" s="7">
        <v>11</v>
      </c>
      <c r="J22" s="4">
        <v>38.409999999999997</v>
      </c>
      <c r="K22" s="34">
        <v>0.96</v>
      </c>
      <c r="L22" s="34">
        <v>0</v>
      </c>
      <c r="M22" s="41">
        <f t="shared" si="1"/>
        <v>288.47999999999996</v>
      </c>
      <c r="N22" s="8">
        <v>353.28</v>
      </c>
      <c r="O22" s="8"/>
      <c r="P22" s="7">
        <v>0</v>
      </c>
      <c r="Q22" s="7">
        <v>4650</v>
      </c>
      <c r="R22" s="7">
        <v>0</v>
      </c>
      <c r="S22" s="7">
        <v>2600</v>
      </c>
      <c r="T22" s="7"/>
      <c r="U22" s="7">
        <v>15.5</v>
      </c>
      <c r="V22" s="7">
        <v>590</v>
      </c>
      <c r="W22" s="7">
        <v>83</v>
      </c>
      <c r="X22" s="7">
        <v>4335</v>
      </c>
      <c r="Y22" s="7">
        <v>366</v>
      </c>
      <c r="Z22" s="7">
        <v>4232</v>
      </c>
      <c r="AA22" s="7">
        <v>4216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2</v>
      </c>
      <c r="C23" s="7">
        <v>0</v>
      </c>
      <c r="D23" s="4">
        <v>66.239999999999995</v>
      </c>
      <c r="E23" s="3">
        <v>13</v>
      </c>
      <c r="F23" s="3">
        <v>1</v>
      </c>
      <c r="G23" s="4">
        <v>433.32</v>
      </c>
      <c r="H23" s="3">
        <v>1</v>
      </c>
      <c r="I23" s="7">
        <v>11</v>
      </c>
      <c r="J23" s="4">
        <v>38.409999999999997</v>
      </c>
      <c r="K23" s="34">
        <v>0.96</v>
      </c>
      <c r="L23" s="34">
        <v>0.42</v>
      </c>
      <c r="M23" s="41">
        <f t="shared" si="1"/>
        <v>412.21199999999999</v>
      </c>
      <c r="N23" s="8">
        <v>402.96</v>
      </c>
      <c r="O23" s="8"/>
      <c r="P23" s="7">
        <v>0</v>
      </c>
      <c r="Q23" s="7">
        <v>4650</v>
      </c>
      <c r="R23" s="7">
        <v>0</v>
      </c>
      <c r="S23" s="7">
        <v>3000</v>
      </c>
      <c r="T23" s="7"/>
      <c r="U23" s="7">
        <v>15.5</v>
      </c>
      <c r="V23" s="7">
        <v>590</v>
      </c>
      <c r="W23" s="7">
        <v>82</v>
      </c>
      <c r="X23" s="7">
        <v>4347</v>
      </c>
      <c r="Y23" s="7">
        <v>358</v>
      </c>
      <c r="Z23" s="7">
        <v>4225</v>
      </c>
      <c r="AA23" s="7">
        <v>4208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2</v>
      </c>
      <c r="C24" s="7">
        <v>0</v>
      </c>
      <c r="D24" s="4">
        <v>66.239999999999995</v>
      </c>
      <c r="E24" s="3">
        <v>11</v>
      </c>
      <c r="F24" s="3">
        <v>9</v>
      </c>
      <c r="G24" s="4">
        <v>389.16</v>
      </c>
      <c r="H24" s="3">
        <v>2</v>
      </c>
      <c r="I24" s="7">
        <v>6</v>
      </c>
      <c r="J24" s="4">
        <v>50.1</v>
      </c>
      <c r="K24" s="34">
        <v>0.96</v>
      </c>
      <c r="L24" s="34">
        <v>0.72</v>
      </c>
      <c r="M24" s="41">
        <f t="shared" si="1"/>
        <v>500.59199999999998</v>
      </c>
      <c r="N24" s="8">
        <v>328.44</v>
      </c>
      <c r="O24" s="8"/>
      <c r="P24" s="7">
        <v>0</v>
      </c>
      <c r="Q24" s="7">
        <v>4650</v>
      </c>
      <c r="R24" s="7">
        <v>0</v>
      </c>
      <c r="S24" s="7">
        <v>2900</v>
      </c>
      <c r="T24" s="7"/>
      <c r="U24" s="7">
        <v>15.5</v>
      </c>
      <c r="V24" s="7">
        <v>590</v>
      </c>
      <c r="W24" s="7">
        <v>83</v>
      </c>
      <c r="X24" s="7">
        <v>4351</v>
      </c>
      <c r="Y24" s="7">
        <v>360</v>
      </c>
      <c r="Z24" s="7">
        <v>4228</v>
      </c>
      <c r="AA24" s="7">
        <v>4210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2</v>
      </c>
      <c r="C25" s="7">
        <v>0</v>
      </c>
      <c r="D25" s="4">
        <v>66.239999999999995</v>
      </c>
      <c r="E25" s="3">
        <v>17</v>
      </c>
      <c r="F25" s="3">
        <v>6</v>
      </c>
      <c r="G25" s="4">
        <v>579.6</v>
      </c>
      <c r="H25" s="3">
        <v>2</v>
      </c>
      <c r="I25" s="7">
        <v>6</v>
      </c>
      <c r="J25" s="4">
        <v>50.1</v>
      </c>
      <c r="K25" s="34">
        <v>0</v>
      </c>
      <c r="L25" s="34">
        <v>0.73</v>
      </c>
      <c r="M25" s="41">
        <f t="shared" si="1"/>
        <v>215.05800000000002</v>
      </c>
      <c r="N25" s="8">
        <v>372.6</v>
      </c>
      <c r="O25" s="8"/>
      <c r="P25" s="7">
        <v>0</v>
      </c>
      <c r="Q25" s="7">
        <v>4650</v>
      </c>
      <c r="R25" s="7">
        <v>0</v>
      </c>
      <c r="S25" s="7">
        <v>3200</v>
      </c>
      <c r="T25" s="7"/>
      <c r="U25" s="7">
        <v>15.5</v>
      </c>
      <c r="V25" s="7">
        <v>590</v>
      </c>
      <c r="W25" s="7">
        <v>81</v>
      </c>
      <c r="X25" s="7">
        <v>4320</v>
      </c>
      <c r="Y25" s="17">
        <v>411</v>
      </c>
      <c r="Z25" s="17">
        <v>4236</v>
      </c>
      <c r="AA25" s="17">
        <v>4214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0"/>
        <v>19</v>
      </c>
      <c r="B26" s="7">
        <v>12</v>
      </c>
      <c r="C26" s="7">
        <v>8</v>
      </c>
      <c r="D26" s="4">
        <v>419.52</v>
      </c>
      <c r="E26" s="3">
        <v>11</v>
      </c>
      <c r="F26" s="3">
        <v>8</v>
      </c>
      <c r="G26" s="4">
        <v>386.4</v>
      </c>
      <c r="H26" s="3">
        <v>3</v>
      </c>
      <c r="I26" s="7">
        <v>0</v>
      </c>
      <c r="J26" s="4">
        <v>60.12</v>
      </c>
      <c r="K26" s="34">
        <v>0.2</v>
      </c>
      <c r="L26" s="34">
        <v>0.11</v>
      </c>
      <c r="M26" s="41">
        <f t="shared" si="1"/>
        <v>92.506</v>
      </c>
      <c r="N26" s="8">
        <v>353.28</v>
      </c>
      <c r="O26" s="8"/>
      <c r="P26" s="7">
        <v>10.02</v>
      </c>
      <c r="Q26" s="7">
        <v>4650</v>
      </c>
      <c r="R26" s="7">
        <v>0</v>
      </c>
      <c r="S26" s="7">
        <v>3100</v>
      </c>
      <c r="T26" s="7"/>
      <c r="U26" s="7">
        <v>15.5</v>
      </c>
      <c r="V26" s="7">
        <v>590</v>
      </c>
      <c r="W26" s="7">
        <v>80</v>
      </c>
      <c r="X26" s="7">
        <v>4293</v>
      </c>
      <c r="Y26" s="7">
        <v>366</v>
      </c>
      <c r="Z26" s="7">
        <v>4200</v>
      </c>
      <c r="AA26" s="7">
        <v>4178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0"/>
        <v>20</v>
      </c>
      <c r="B27" s="7">
        <v>12</v>
      </c>
      <c r="C27" s="7">
        <v>1</v>
      </c>
      <c r="D27" s="4">
        <v>400.2</v>
      </c>
      <c r="E27" s="3">
        <v>5</v>
      </c>
      <c r="F27" s="3">
        <v>9</v>
      </c>
      <c r="G27" s="4">
        <v>190.44</v>
      </c>
      <c r="H27" s="3">
        <v>3</v>
      </c>
      <c r="I27" s="7">
        <v>0</v>
      </c>
      <c r="J27" s="4">
        <v>60.12</v>
      </c>
      <c r="K27" s="34">
        <v>0.48</v>
      </c>
      <c r="L27" s="34">
        <v>0.11</v>
      </c>
      <c r="M27" s="41">
        <f t="shared" si="1"/>
        <v>176.64599999999999</v>
      </c>
      <c r="N27" s="8">
        <v>364.32</v>
      </c>
      <c r="O27" s="8"/>
      <c r="P27" s="7">
        <v>0</v>
      </c>
      <c r="Q27" s="7">
        <v>4650</v>
      </c>
      <c r="R27" s="7">
        <v>0</v>
      </c>
      <c r="S27" s="7">
        <v>3100</v>
      </c>
      <c r="T27" s="7"/>
      <c r="U27" s="7">
        <v>15.5</v>
      </c>
      <c r="V27" s="7">
        <v>590</v>
      </c>
      <c r="W27" s="7">
        <v>80</v>
      </c>
      <c r="X27" s="7">
        <v>4293</v>
      </c>
      <c r="Y27" s="7">
        <v>382</v>
      </c>
      <c r="Z27" s="7">
        <v>4190</v>
      </c>
      <c r="AA27" s="7">
        <v>4174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0"/>
        <v>21</v>
      </c>
      <c r="B28" s="7">
        <v>6</v>
      </c>
      <c r="C28" s="7">
        <v>4</v>
      </c>
      <c r="D28" s="4">
        <v>209.76</v>
      </c>
      <c r="E28" s="3">
        <v>6</v>
      </c>
      <c r="F28" s="3">
        <v>8</v>
      </c>
      <c r="G28" s="4">
        <v>220.8</v>
      </c>
      <c r="H28" s="3">
        <v>4</v>
      </c>
      <c r="I28" s="7">
        <v>0</v>
      </c>
      <c r="J28" s="4">
        <v>80.16</v>
      </c>
      <c r="K28" s="34">
        <v>0.81</v>
      </c>
      <c r="L28" s="34">
        <v>0.11</v>
      </c>
      <c r="M28" s="41">
        <f t="shared" si="1"/>
        <v>275.81100000000004</v>
      </c>
      <c r="N28" s="8">
        <v>367.08</v>
      </c>
      <c r="O28" s="8"/>
      <c r="P28" s="7">
        <v>20.04</v>
      </c>
      <c r="Q28" s="7">
        <v>4600</v>
      </c>
      <c r="R28" s="7">
        <v>0</v>
      </c>
      <c r="S28" s="7">
        <v>3100</v>
      </c>
      <c r="T28" s="7"/>
      <c r="U28" s="7">
        <v>15.5</v>
      </c>
      <c r="V28" s="7">
        <v>590</v>
      </c>
      <c r="W28" s="7">
        <v>80</v>
      </c>
      <c r="X28" s="7">
        <v>4293</v>
      </c>
      <c r="Y28" s="7">
        <v>382</v>
      </c>
      <c r="Z28" s="7">
        <v>4203</v>
      </c>
      <c r="AA28" s="7">
        <v>4186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0"/>
        <v>22</v>
      </c>
      <c r="B29" s="7">
        <v>6</v>
      </c>
      <c r="C29" s="7">
        <v>4</v>
      </c>
      <c r="D29" s="4">
        <v>209.76</v>
      </c>
      <c r="E29" s="3">
        <v>10</v>
      </c>
      <c r="F29" s="3">
        <v>1</v>
      </c>
      <c r="G29" s="4">
        <v>333.96</v>
      </c>
      <c r="H29" s="3">
        <v>4</v>
      </c>
      <c r="I29" s="7">
        <v>0</v>
      </c>
      <c r="J29" s="4">
        <v>80.16</v>
      </c>
      <c r="K29" s="34">
        <v>0.25</v>
      </c>
      <c r="L29" s="34">
        <v>0.4</v>
      </c>
      <c r="M29" s="41">
        <f t="shared" si="1"/>
        <v>192.96500000000003</v>
      </c>
      <c r="N29" s="8">
        <v>306.36</v>
      </c>
      <c r="O29" s="8"/>
      <c r="P29" s="7">
        <v>0</v>
      </c>
      <c r="Q29" s="7">
        <v>4600</v>
      </c>
      <c r="R29" s="7">
        <v>0</v>
      </c>
      <c r="S29" s="7">
        <v>3000</v>
      </c>
      <c r="T29" s="7"/>
      <c r="U29" s="7">
        <v>15.5</v>
      </c>
      <c r="V29" s="7">
        <v>590</v>
      </c>
      <c r="W29" s="7">
        <v>80</v>
      </c>
      <c r="X29" s="7">
        <v>4293</v>
      </c>
      <c r="Y29" s="7">
        <v>382</v>
      </c>
      <c r="Z29" s="7">
        <v>4191</v>
      </c>
      <c r="AA29" s="7">
        <v>4172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0"/>
        <v>23</v>
      </c>
      <c r="B30" s="7">
        <v>17</v>
      </c>
      <c r="C30" s="7">
        <v>3</v>
      </c>
      <c r="D30" s="4">
        <v>571.32000000000005</v>
      </c>
      <c r="E30" s="3">
        <v>4</v>
      </c>
      <c r="F30" s="3">
        <v>7</v>
      </c>
      <c r="G30" s="4">
        <v>151.80000000000001</v>
      </c>
      <c r="H30" s="3">
        <v>4</v>
      </c>
      <c r="I30" s="7">
        <v>6</v>
      </c>
      <c r="J30" s="4">
        <v>90.18</v>
      </c>
      <c r="K30" s="34">
        <v>0.25</v>
      </c>
      <c r="L30" s="34">
        <v>0.76</v>
      </c>
      <c r="M30" s="41">
        <f t="shared" si="1"/>
        <v>299.02100000000002</v>
      </c>
      <c r="N30" s="8">
        <v>361.56</v>
      </c>
      <c r="O30" s="8"/>
      <c r="P30" s="7">
        <v>10.02</v>
      </c>
      <c r="Q30" s="7">
        <v>4600</v>
      </c>
      <c r="R30" s="7">
        <v>0</v>
      </c>
      <c r="S30" s="7">
        <v>3300</v>
      </c>
      <c r="T30" s="7"/>
      <c r="U30" s="7">
        <v>15.5</v>
      </c>
      <c r="V30" s="7">
        <v>590</v>
      </c>
      <c r="W30" s="7">
        <v>80</v>
      </c>
      <c r="X30" s="7">
        <v>4293</v>
      </c>
      <c r="Y30" s="7">
        <v>378</v>
      </c>
      <c r="Z30" s="7">
        <v>4184</v>
      </c>
      <c r="AA30" s="7">
        <v>4164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0"/>
        <v>24</v>
      </c>
      <c r="B31" s="7">
        <v>6</v>
      </c>
      <c r="C31" s="7">
        <v>0</v>
      </c>
      <c r="D31" s="4">
        <v>198.72</v>
      </c>
      <c r="E31" s="3">
        <v>11</v>
      </c>
      <c r="F31" s="3">
        <v>2</v>
      </c>
      <c r="G31" s="4">
        <v>369.84</v>
      </c>
      <c r="H31" s="3">
        <v>4</v>
      </c>
      <c r="I31" s="7">
        <v>11</v>
      </c>
      <c r="J31" s="4">
        <v>98.53</v>
      </c>
      <c r="K31" s="34">
        <v>0.55000000000000004</v>
      </c>
      <c r="L31" s="34">
        <v>0.12</v>
      </c>
      <c r="M31" s="41">
        <f t="shared" si="1"/>
        <v>200.62700000000001</v>
      </c>
      <c r="N31" s="8">
        <v>397.44</v>
      </c>
      <c r="O31" s="8"/>
      <c r="P31" s="7">
        <v>8.35</v>
      </c>
      <c r="Q31" s="7">
        <v>4600</v>
      </c>
      <c r="R31" s="7">
        <v>0</v>
      </c>
      <c r="S31" s="7">
        <v>3400</v>
      </c>
      <c r="T31" s="7"/>
      <c r="U31" s="7">
        <v>15.5</v>
      </c>
      <c r="V31" s="7">
        <v>590</v>
      </c>
      <c r="W31" s="7">
        <v>79</v>
      </c>
      <c r="X31" s="7">
        <v>4266</v>
      </c>
      <c r="Y31" s="7">
        <v>382</v>
      </c>
      <c r="Z31" s="7">
        <v>4142</v>
      </c>
      <c r="AA31" s="7">
        <v>4119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0"/>
        <v>25</v>
      </c>
      <c r="B32" s="7">
        <v>15</v>
      </c>
      <c r="C32" s="7">
        <v>1</v>
      </c>
      <c r="D32" s="4">
        <v>599.55999999999995</v>
      </c>
      <c r="E32" s="3">
        <v>5</v>
      </c>
      <c r="F32" s="3">
        <v>8</v>
      </c>
      <c r="G32" s="4">
        <v>187.68</v>
      </c>
      <c r="H32" s="3">
        <v>4</v>
      </c>
      <c r="I32" s="7">
        <v>11</v>
      </c>
      <c r="J32" s="4">
        <v>98.53</v>
      </c>
      <c r="K32" s="34">
        <v>0.55000000000000004</v>
      </c>
      <c r="L32" s="34">
        <v>0.45</v>
      </c>
      <c r="M32" s="41">
        <f t="shared" si="1"/>
        <v>297.84500000000003</v>
      </c>
      <c r="N32" s="8">
        <v>300.83999999999997</v>
      </c>
      <c r="O32" s="8"/>
      <c r="P32" s="7">
        <v>0</v>
      </c>
      <c r="Q32" s="7">
        <v>4600</v>
      </c>
      <c r="R32" s="7">
        <v>0</v>
      </c>
      <c r="S32" s="7">
        <v>3400</v>
      </c>
      <c r="T32" s="7"/>
      <c r="U32" s="7">
        <v>15.5</v>
      </c>
      <c r="V32" s="7">
        <v>590</v>
      </c>
      <c r="W32" s="7">
        <v>78</v>
      </c>
      <c r="X32" s="7">
        <v>4239</v>
      </c>
      <c r="Y32" s="7">
        <v>398</v>
      </c>
      <c r="Z32" s="7">
        <v>4094</v>
      </c>
      <c r="AA32" s="7">
        <v>4076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0"/>
        <v>26</v>
      </c>
      <c r="B33" s="7">
        <v>3</v>
      </c>
      <c r="C33" s="7">
        <v>4</v>
      </c>
      <c r="D33" s="4">
        <v>110.4</v>
      </c>
      <c r="E33" s="3">
        <v>10</v>
      </c>
      <c r="F33" s="3">
        <v>8</v>
      </c>
      <c r="G33" s="4">
        <v>213.76</v>
      </c>
      <c r="H33" s="3">
        <v>1</v>
      </c>
      <c r="I33" s="7">
        <v>1</v>
      </c>
      <c r="J33" s="4">
        <v>21.71</v>
      </c>
      <c r="K33" s="34">
        <v>0.21</v>
      </c>
      <c r="L33" s="34">
        <v>0.46</v>
      </c>
      <c r="M33" s="41">
        <f t="shared" si="1"/>
        <v>198.62100000000001</v>
      </c>
      <c r="N33" s="8">
        <v>361.56</v>
      </c>
      <c r="O33" s="8"/>
      <c r="P33" s="7">
        <v>1.67</v>
      </c>
      <c r="Q33" s="7">
        <v>4600</v>
      </c>
      <c r="R33" s="7">
        <v>0</v>
      </c>
      <c r="S33" s="7">
        <v>3400</v>
      </c>
      <c r="T33" s="7"/>
      <c r="U33" s="7">
        <v>15.5</v>
      </c>
      <c r="V33" s="7">
        <v>590</v>
      </c>
      <c r="W33" s="7">
        <v>78</v>
      </c>
      <c r="X33" s="7">
        <v>4226</v>
      </c>
      <c r="Y33" s="7">
        <v>416</v>
      </c>
      <c r="Z33" s="7">
        <v>4091</v>
      </c>
      <c r="AA33" s="7">
        <v>4084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6.5" x14ac:dyDescent="0.2">
      <c r="A34" s="6">
        <f t="shared" si="0"/>
        <v>27</v>
      </c>
      <c r="B34" s="7">
        <v>3</v>
      </c>
      <c r="C34" s="7">
        <v>4</v>
      </c>
      <c r="D34" s="4">
        <v>110.4</v>
      </c>
      <c r="E34" s="3">
        <v>4</v>
      </c>
      <c r="F34" s="3">
        <v>8</v>
      </c>
      <c r="G34" s="4">
        <v>154.56</v>
      </c>
      <c r="H34" s="3">
        <v>1</v>
      </c>
      <c r="I34" s="7">
        <v>5</v>
      </c>
      <c r="J34" s="4">
        <v>28.39</v>
      </c>
      <c r="K34" s="34">
        <v>0.56000000000000005</v>
      </c>
      <c r="L34" s="34">
        <v>0.46</v>
      </c>
      <c r="M34" s="41">
        <f t="shared" si="1"/>
        <v>303.79600000000005</v>
      </c>
      <c r="N34" s="8">
        <v>382.22</v>
      </c>
      <c r="O34" s="8"/>
      <c r="P34" s="7">
        <v>6.68</v>
      </c>
      <c r="Q34" s="7">
        <v>4600</v>
      </c>
      <c r="R34" s="7">
        <v>0</v>
      </c>
      <c r="S34" s="7">
        <v>3300</v>
      </c>
      <c r="T34" s="7"/>
      <c r="U34" s="7">
        <v>15.5</v>
      </c>
      <c r="V34" s="7">
        <v>590</v>
      </c>
      <c r="W34" s="7">
        <v>78</v>
      </c>
      <c r="X34" s="7">
        <v>4226</v>
      </c>
      <c r="Y34" s="7">
        <v>405</v>
      </c>
      <c r="Z34" s="7">
        <v>4142</v>
      </c>
      <c r="AA34" s="7">
        <v>4130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0"/>
        <v>28</v>
      </c>
      <c r="B35" s="7">
        <v>3</v>
      </c>
      <c r="C35" s="7">
        <v>4</v>
      </c>
      <c r="D35" s="4">
        <v>110.4</v>
      </c>
      <c r="E35" s="3">
        <v>3</v>
      </c>
      <c r="F35" s="3">
        <v>6</v>
      </c>
      <c r="G35" s="4">
        <v>115.92</v>
      </c>
      <c r="H35" s="3">
        <v>1</v>
      </c>
      <c r="I35" s="7">
        <v>5</v>
      </c>
      <c r="J35" s="4">
        <v>28.39</v>
      </c>
      <c r="K35" s="34">
        <v>0.56000000000000005</v>
      </c>
      <c r="L35" s="34">
        <v>0</v>
      </c>
      <c r="M35" s="41">
        <f t="shared" si="1"/>
        <v>168.28000000000003</v>
      </c>
      <c r="N35" s="8">
        <v>345</v>
      </c>
      <c r="O35" s="8"/>
      <c r="P35" s="7">
        <v>0</v>
      </c>
      <c r="Q35" s="7">
        <v>4600</v>
      </c>
      <c r="R35" s="7">
        <v>0</v>
      </c>
      <c r="S35" s="7">
        <v>3300</v>
      </c>
      <c r="T35" s="7"/>
      <c r="U35" s="7">
        <v>15.5</v>
      </c>
      <c r="V35" s="7">
        <v>590</v>
      </c>
      <c r="W35" s="7">
        <v>72</v>
      </c>
      <c r="X35" s="7">
        <v>4076</v>
      </c>
      <c r="Y35" s="7">
        <v>151</v>
      </c>
      <c r="Z35" s="7">
        <v>3996</v>
      </c>
      <c r="AA35" s="7">
        <v>3973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0"/>
        <v>29</v>
      </c>
      <c r="B36" s="7">
        <v>3</v>
      </c>
      <c r="C36" s="7">
        <v>4</v>
      </c>
      <c r="D36" s="4">
        <v>110.4</v>
      </c>
      <c r="E36" s="3">
        <v>13</v>
      </c>
      <c r="F36" s="3">
        <v>4</v>
      </c>
      <c r="G36" s="4">
        <v>441.6</v>
      </c>
      <c r="H36" s="3">
        <v>1</v>
      </c>
      <c r="I36" s="7">
        <v>10</v>
      </c>
      <c r="J36" s="4">
        <v>36.74</v>
      </c>
      <c r="K36" s="34">
        <v>0.56000000000000005</v>
      </c>
      <c r="L36" s="34">
        <v>0.38</v>
      </c>
      <c r="M36" s="41">
        <f t="shared" si="1"/>
        <v>280.22800000000007</v>
      </c>
      <c r="N36" s="8">
        <v>325.68</v>
      </c>
      <c r="O36" s="8"/>
      <c r="P36" s="7">
        <v>8.35</v>
      </c>
      <c r="Q36" s="7">
        <v>4600</v>
      </c>
      <c r="R36" s="7">
        <v>0</v>
      </c>
      <c r="S36" s="7">
        <v>3000</v>
      </c>
      <c r="T36" s="7"/>
      <c r="U36" s="7">
        <v>15.5</v>
      </c>
      <c r="V36" s="7">
        <v>590</v>
      </c>
      <c r="W36" s="7">
        <v>75</v>
      </c>
      <c r="X36" s="7">
        <v>4157</v>
      </c>
      <c r="Y36" s="7">
        <v>387</v>
      </c>
      <c r="Z36" s="7">
        <v>4070</v>
      </c>
      <c r="AA36" s="7">
        <v>4081</v>
      </c>
      <c r="AB36" s="183"/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9</v>
      </c>
      <c r="C37" s="7">
        <v>2</v>
      </c>
      <c r="D37" s="4">
        <v>303.60000000000002</v>
      </c>
      <c r="E37" s="3">
        <v>7</v>
      </c>
      <c r="F37" s="3">
        <v>11</v>
      </c>
      <c r="G37" s="4">
        <v>262.2</v>
      </c>
      <c r="H37" s="3">
        <v>1</v>
      </c>
      <c r="I37" s="7">
        <v>10</v>
      </c>
      <c r="J37" s="4">
        <v>36.74</v>
      </c>
      <c r="K37" s="34">
        <v>0.09</v>
      </c>
      <c r="L37" s="34">
        <v>0.74</v>
      </c>
      <c r="M37" s="41">
        <f t="shared" si="1"/>
        <v>245.04900000000001</v>
      </c>
      <c r="N37" s="8">
        <v>328.44</v>
      </c>
      <c r="O37" s="8"/>
      <c r="P37" s="7">
        <v>0</v>
      </c>
      <c r="Q37" s="7">
        <v>4550</v>
      </c>
      <c r="R37" s="7">
        <v>0</v>
      </c>
      <c r="S37" s="7">
        <v>3450</v>
      </c>
      <c r="T37" s="7"/>
      <c r="U37" s="7">
        <v>15.5</v>
      </c>
      <c r="V37" s="7">
        <v>590</v>
      </c>
      <c r="W37" s="7">
        <v>75</v>
      </c>
      <c r="X37" s="7">
        <v>4157</v>
      </c>
      <c r="Y37" s="7">
        <v>415</v>
      </c>
      <c r="Z37" s="7">
        <v>4104</v>
      </c>
      <c r="AA37" s="7">
        <v>4091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19</v>
      </c>
      <c r="C39" s="7">
        <v>4</v>
      </c>
      <c r="D39" s="4">
        <v>640.32000000000005</v>
      </c>
      <c r="E39" s="3">
        <v>7</v>
      </c>
      <c r="F39" s="3">
        <v>11</v>
      </c>
      <c r="G39" s="4">
        <v>262.2</v>
      </c>
      <c r="H39" s="3">
        <v>2</v>
      </c>
      <c r="I39" s="7">
        <v>1</v>
      </c>
      <c r="J39" s="4">
        <v>41.75</v>
      </c>
      <c r="K39" s="34">
        <v>0.34</v>
      </c>
      <c r="L39" s="34">
        <v>0.74</v>
      </c>
      <c r="M39" s="41">
        <f t="shared" si="1"/>
        <v>320.17400000000004</v>
      </c>
      <c r="N39" s="8">
        <v>336.72</v>
      </c>
      <c r="O39" s="8"/>
      <c r="P39" s="7">
        <v>5.01</v>
      </c>
      <c r="Q39" s="7">
        <v>4550</v>
      </c>
      <c r="R39" s="7">
        <v>0</v>
      </c>
      <c r="S39" s="7">
        <v>3650</v>
      </c>
      <c r="T39" s="7"/>
      <c r="U39" s="7">
        <v>15.5</v>
      </c>
      <c r="V39" s="7">
        <v>590</v>
      </c>
      <c r="W39" s="7">
        <v>73</v>
      </c>
      <c r="X39" s="7">
        <v>4144</v>
      </c>
      <c r="Y39" s="7">
        <v>415</v>
      </c>
      <c r="Z39" s="7">
        <v>4091</v>
      </c>
      <c r="AA39" s="7">
        <v>4077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10754.059999999998</v>
      </c>
      <c r="O40" s="19">
        <f>SUM(O9:O39)</f>
        <v>0</v>
      </c>
      <c r="P40" s="12">
        <f>SUM(P9:P39)</f>
        <v>110.21999999999998</v>
      </c>
      <c r="W40" s="18" t="s">
        <v>25</v>
      </c>
      <c r="X40" s="12">
        <f>SUM(X9:X39)</f>
        <v>129528</v>
      </c>
      <c r="Y40" s="12">
        <f>SUM(Y9:Y39)</f>
        <v>11587</v>
      </c>
      <c r="Z40" s="12">
        <f>SUM(Z9:Z39)</f>
        <v>126849</v>
      </c>
      <c r="AA40" s="12">
        <f>SUM(AA9:AA39)</f>
        <v>126402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'March 2018'!N42</f>
        <v>47087.770000000004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57841.83</v>
      </c>
      <c r="O42" s="33">
        <f>(O41+O40)</f>
        <v>0</v>
      </c>
      <c r="P42" s="6">
        <f>(P41+P40)</f>
        <v>265.52999999999997</v>
      </c>
      <c r="V42" t="s">
        <v>41</v>
      </c>
      <c r="X42" s="6">
        <f>(X41+X40)</f>
        <v>686919</v>
      </c>
      <c r="Y42" s="6">
        <f>(Y41+Y40)</f>
        <v>17656</v>
      </c>
      <c r="Z42" s="6">
        <f>(Z41+Z40)</f>
        <v>189140</v>
      </c>
      <c r="AA42" s="6">
        <f>(AA41+AA40)</f>
        <v>191180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70"/>
  <sheetViews>
    <sheetView topLeftCell="A35" workbookViewId="0">
      <selection activeCell="I64" sqref="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43192</v>
      </c>
      <c r="C6" s="7">
        <v>74609</v>
      </c>
      <c r="D6" s="7">
        <v>7370143</v>
      </c>
      <c r="E6" s="7">
        <v>17</v>
      </c>
      <c r="F6" s="7">
        <v>6</v>
      </c>
      <c r="G6" s="7">
        <v>11</v>
      </c>
      <c r="H6" s="7">
        <v>8</v>
      </c>
      <c r="I6" s="10">
        <v>192</v>
      </c>
    </row>
    <row r="7" spans="2:9" x14ac:dyDescent="0.2">
      <c r="B7" s="9">
        <v>43192</v>
      </c>
      <c r="C7" s="7">
        <v>74610</v>
      </c>
      <c r="D7" s="7">
        <v>6090155</v>
      </c>
      <c r="E7" s="7">
        <v>11</v>
      </c>
      <c r="F7" s="7">
        <v>2</v>
      </c>
      <c r="G7" s="7">
        <v>5</v>
      </c>
      <c r="H7" s="7">
        <v>4</v>
      </c>
      <c r="I7" s="10">
        <v>194</v>
      </c>
    </row>
    <row r="8" spans="2:9" x14ac:dyDescent="0.2">
      <c r="B8" s="9">
        <v>43193</v>
      </c>
      <c r="C8" s="7">
        <v>74609</v>
      </c>
      <c r="D8" s="7">
        <v>7370144</v>
      </c>
      <c r="E8" s="7">
        <v>12</v>
      </c>
      <c r="F8" s="7">
        <v>6</v>
      </c>
      <c r="G8" s="7">
        <v>6</v>
      </c>
      <c r="H8" s="7">
        <v>8</v>
      </c>
      <c r="I8" s="10">
        <v>194</v>
      </c>
    </row>
    <row r="9" spans="2:9" x14ac:dyDescent="0.2">
      <c r="B9" s="9">
        <v>43193</v>
      </c>
      <c r="C9" s="7">
        <v>74610</v>
      </c>
      <c r="D9" s="7">
        <v>7370147</v>
      </c>
      <c r="E9" s="7">
        <v>6</v>
      </c>
      <c r="F9" s="7">
        <v>3</v>
      </c>
      <c r="G9" s="7">
        <v>1</v>
      </c>
      <c r="H9" s="7">
        <v>3</v>
      </c>
      <c r="I9" s="10">
        <v>163</v>
      </c>
    </row>
    <row r="10" spans="2:9" x14ac:dyDescent="0.2">
      <c r="B10" s="9">
        <v>43193</v>
      </c>
      <c r="C10" s="7">
        <v>74610</v>
      </c>
      <c r="D10" s="7">
        <v>7370146</v>
      </c>
      <c r="E10" s="7">
        <v>10</v>
      </c>
      <c r="F10" s="7">
        <v>4</v>
      </c>
      <c r="G10" s="7">
        <v>4</v>
      </c>
      <c r="H10" s="7">
        <v>6</v>
      </c>
      <c r="I10" s="10">
        <v>191</v>
      </c>
    </row>
    <row r="11" spans="2:9" x14ac:dyDescent="0.2">
      <c r="B11" s="9">
        <v>43193</v>
      </c>
      <c r="C11" s="7">
        <v>74610</v>
      </c>
      <c r="D11" s="7">
        <v>7370145</v>
      </c>
      <c r="E11" s="7">
        <v>8</v>
      </c>
      <c r="F11" s="7">
        <v>5</v>
      </c>
      <c r="G11" s="7">
        <v>2</v>
      </c>
      <c r="H11" s="7">
        <v>7</v>
      </c>
      <c r="I11" s="10">
        <v>192</v>
      </c>
    </row>
    <row r="12" spans="2:9" x14ac:dyDescent="0.2">
      <c r="B12" s="9">
        <v>43194</v>
      </c>
      <c r="C12" s="7">
        <v>74610</v>
      </c>
      <c r="D12" s="7">
        <v>7370149</v>
      </c>
      <c r="E12" s="7">
        <v>10</v>
      </c>
      <c r="F12" s="7">
        <v>4</v>
      </c>
      <c r="G12" s="7">
        <v>4</v>
      </c>
      <c r="H12" s="7">
        <v>7</v>
      </c>
      <c r="I12" s="10">
        <v>190</v>
      </c>
    </row>
    <row r="13" spans="2:9" x14ac:dyDescent="0.2">
      <c r="B13" s="36">
        <v>43195</v>
      </c>
      <c r="C13" s="7">
        <v>74610</v>
      </c>
      <c r="D13" s="7">
        <v>5930154</v>
      </c>
      <c r="E13" s="7">
        <v>18</v>
      </c>
      <c r="F13" s="7">
        <v>0</v>
      </c>
      <c r="G13" s="7">
        <v>12</v>
      </c>
      <c r="H13" s="7">
        <v>2</v>
      </c>
      <c r="I13" s="10">
        <v>193</v>
      </c>
    </row>
    <row r="14" spans="2:9" x14ac:dyDescent="0.2">
      <c r="B14" s="36">
        <v>43197</v>
      </c>
      <c r="C14" s="7">
        <v>74609</v>
      </c>
      <c r="D14" s="7">
        <v>5930157</v>
      </c>
      <c r="E14" s="7">
        <v>10</v>
      </c>
      <c r="F14" s="7">
        <v>6</v>
      </c>
      <c r="G14" s="7">
        <v>4</v>
      </c>
      <c r="H14" s="7">
        <v>8</v>
      </c>
      <c r="I14" s="10">
        <v>192</v>
      </c>
    </row>
    <row r="15" spans="2:9" x14ac:dyDescent="0.2">
      <c r="B15" s="36">
        <v>43197</v>
      </c>
      <c r="C15" s="7">
        <v>74609</v>
      </c>
      <c r="D15" s="7">
        <v>7370153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43197</v>
      </c>
      <c r="C16" s="7">
        <v>74610</v>
      </c>
      <c r="D16" s="7">
        <v>5930153</v>
      </c>
      <c r="E16" s="7">
        <v>16</v>
      </c>
      <c r="F16" s="7">
        <v>1</v>
      </c>
      <c r="G16" s="7">
        <v>10</v>
      </c>
      <c r="H16" s="7">
        <v>3</v>
      </c>
      <c r="I16" s="10">
        <v>192</v>
      </c>
    </row>
    <row r="17" spans="2:9" x14ac:dyDescent="0.2">
      <c r="B17" s="36">
        <v>43197</v>
      </c>
      <c r="C17" s="7">
        <v>74610</v>
      </c>
      <c r="D17" s="7">
        <v>7370154</v>
      </c>
      <c r="E17" s="7">
        <v>15</v>
      </c>
      <c r="F17" s="7">
        <v>9</v>
      </c>
      <c r="G17" s="7">
        <v>9</v>
      </c>
      <c r="H17" s="7">
        <v>11</v>
      </c>
      <c r="I17" s="10">
        <v>191</v>
      </c>
    </row>
    <row r="18" spans="2:9" x14ac:dyDescent="0.2">
      <c r="B18" s="36">
        <v>43198</v>
      </c>
      <c r="C18" s="7">
        <v>74610</v>
      </c>
      <c r="D18" s="7">
        <v>5930160</v>
      </c>
      <c r="E18" s="7">
        <v>12</v>
      </c>
      <c r="F18" s="7">
        <v>2</v>
      </c>
      <c r="G18" s="7">
        <v>6</v>
      </c>
      <c r="H18" s="7">
        <v>4</v>
      </c>
      <c r="I18" s="10">
        <v>194</v>
      </c>
    </row>
    <row r="19" spans="2:9" x14ac:dyDescent="0.2">
      <c r="B19" s="36">
        <v>43198</v>
      </c>
      <c r="C19" s="7">
        <v>74609</v>
      </c>
      <c r="D19" s="7">
        <v>7370157</v>
      </c>
      <c r="E19" s="7">
        <v>14</v>
      </c>
      <c r="F19" s="7">
        <v>1</v>
      </c>
      <c r="G19" s="7">
        <v>8</v>
      </c>
      <c r="H19" s="7">
        <v>3</v>
      </c>
      <c r="I19" s="10">
        <v>193</v>
      </c>
    </row>
    <row r="20" spans="2:9" x14ac:dyDescent="0.2">
      <c r="B20" s="36">
        <v>43199</v>
      </c>
      <c r="C20" s="7">
        <v>74610</v>
      </c>
      <c r="D20" s="7">
        <v>7370160</v>
      </c>
      <c r="E20" s="7">
        <v>16</v>
      </c>
      <c r="F20" s="7">
        <v>7</v>
      </c>
      <c r="G20" s="7">
        <v>10</v>
      </c>
      <c r="H20" s="7">
        <v>9</v>
      </c>
      <c r="I20" s="10">
        <v>192</v>
      </c>
    </row>
    <row r="21" spans="2:9" x14ac:dyDescent="0.2">
      <c r="B21" s="36">
        <v>43199</v>
      </c>
      <c r="C21" s="7">
        <v>74609</v>
      </c>
      <c r="D21" s="7">
        <v>7370158</v>
      </c>
      <c r="E21" s="7">
        <v>8</v>
      </c>
      <c r="F21" s="7">
        <v>7</v>
      </c>
      <c r="G21" s="7">
        <v>2</v>
      </c>
      <c r="H21" s="7">
        <v>9</v>
      </c>
      <c r="I21" s="10">
        <v>194</v>
      </c>
    </row>
    <row r="22" spans="2:9" x14ac:dyDescent="0.2">
      <c r="B22" s="36">
        <v>43199</v>
      </c>
      <c r="C22" s="7" t="s">
        <v>91</v>
      </c>
      <c r="D22" s="7">
        <v>392927</v>
      </c>
      <c r="E22" s="7">
        <v>8</v>
      </c>
      <c r="F22" s="7">
        <v>5</v>
      </c>
      <c r="G22" s="7">
        <v>1</v>
      </c>
      <c r="H22" s="7">
        <v>5</v>
      </c>
      <c r="I22" s="10">
        <v>140</v>
      </c>
    </row>
    <row r="23" spans="2:9" x14ac:dyDescent="0.2">
      <c r="B23" s="36">
        <v>43200</v>
      </c>
      <c r="C23" s="7">
        <v>74610</v>
      </c>
      <c r="D23" s="7">
        <v>1140171</v>
      </c>
      <c r="E23" s="7">
        <v>13</v>
      </c>
      <c r="F23" s="7">
        <v>0</v>
      </c>
      <c r="G23" s="7">
        <v>7</v>
      </c>
      <c r="H23" s="7">
        <v>7</v>
      </c>
      <c r="I23" s="10">
        <v>178</v>
      </c>
    </row>
    <row r="24" spans="2:9" x14ac:dyDescent="0.2">
      <c r="B24" s="36">
        <v>43200</v>
      </c>
      <c r="C24" s="7">
        <v>74610</v>
      </c>
      <c r="D24" s="7">
        <v>1140172</v>
      </c>
      <c r="E24" s="7">
        <v>7</v>
      </c>
      <c r="F24" s="7">
        <v>7</v>
      </c>
      <c r="G24" s="7">
        <v>2</v>
      </c>
      <c r="H24" s="7">
        <v>2</v>
      </c>
      <c r="I24" s="10">
        <v>181</v>
      </c>
    </row>
    <row r="25" spans="2:9" x14ac:dyDescent="0.2">
      <c r="B25" s="36">
        <v>43201</v>
      </c>
      <c r="C25" s="7">
        <v>74609</v>
      </c>
      <c r="D25" s="7">
        <v>1140173</v>
      </c>
      <c r="E25" s="7">
        <v>13</v>
      </c>
      <c r="F25" s="7">
        <v>5</v>
      </c>
      <c r="G25" s="7">
        <v>8</v>
      </c>
      <c r="H25" s="7">
        <v>0</v>
      </c>
      <c r="I25" s="10">
        <v>180</v>
      </c>
    </row>
    <row r="26" spans="2:9" x14ac:dyDescent="0.2">
      <c r="B26" s="36">
        <v>43201</v>
      </c>
      <c r="C26" s="7">
        <v>74610</v>
      </c>
      <c r="D26" s="7">
        <v>1140175</v>
      </c>
      <c r="E26" s="7">
        <v>11</v>
      </c>
      <c r="F26" s="7">
        <v>10</v>
      </c>
      <c r="G26" s="7">
        <v>6</v>
      </c>
      <c r="H26" s="7">
        <v>4</v>
      </c>
      <c r="I26" s="10">
        <v>182</v>
      </c>
    </row>
    <row r="27" spans="2:9" x14ac:dyDescent="0.2">
      <c r="B27" s="36">
        <v>43202</v>
      </c>
      <c r="C27" s="7">
        <v>74610</v>
      </c>
      <c r="D27" s="7">
        <v>1140178</v>
      </c>
      <c r="E27" s="7">
        <v>11</v>
      </c>
      <c r="F27" s="7">
        <v>6</v>
      </c>
      <c r="G27" s="7">
        <v>6</v>
      </c>
      <c r="H27" s="7">
        <v>1</v>
      </c>
      <c r="I27" s="10">
        <v>180</v>
      </c>
    </row>
    <row r="28" spans="2:9" x14ac:dyDescent="0.2">
      <c r="B28" s="36">
        <v>43202</v>
      </c>
      <c r="C28" s="7">
        <v>74609</v>
      </c>
      <c r="D28" s="7">
        <v>6090175</v>
      </c>
      <c r="E28" s="7">
        <v>8</v>
      </c>
      <c r="F28" s="7">
        <v>0</v>
      </c>
      <c r="G28" s="7">
        <v>2</v>
      </c>
      <c r="H28" s="7">
        <v>1</v>
      </c>
      <c r="I28" s="10">
        <v>194</v>
      </c>
    </row>
    <row r="29" spans="2:9" x14ac:dyDescent="0.2">
      <c r="B29" s="36">
        <v>43202</v>
      </c>
      <c r="C29" s="7">
        <v>74610</v>
      </c>
      <c r="D29" s="7">
        <v>1140176</v>
      </c>
      <c r="E29" s="7">
        <v>8</v>
      </c>
      <c r="F29" s="7">
        <v>6</v>
      </c>
      <c r="G29" s="7">
        <v>3</v>
      </c>
      <c r="H29" s="7">
        <v>1</v>
      </c>
      <c r="I29" s="10">
        <v>179</v>
      </c>
    </row>
    <row r="30" spans="2:9" x14ac:dyDescent="0.2">
      <c r="B30" s="36">
        <v>43203</v>
      </c>
      <c r="C30" s="7">
        <v>74610</v>
      </c>
      <c r="D30" s="7">
        <v>7370166</v>
      </c>
      <c r="E30" s="7">
        <v>11</v>
      </c>
      <c r="F30" s="7">
        <v>5</v>
      </c>
      <c r="G30" s="7">
        <v>5</v>
      </c>
      <c r="H30" s="7">
        <v>7</v>
      </c>
      <c r="I30" s="10">
        <v>192</v>
      </c>
    </row>
    <row r="31" spans="2:9" x14ac:dyDescent="0.2">
      <c r="B31" s="36">
        <v>43203</v>
      </c>
      <c r="C31" s="7">
        <v>74610</v>
      </c>
      <c r="D31" s="7">
        <v>7370165</v>
      </c>
      <c r="E31" s="7">
        <v>8</v>
      </c>
      <c r="F31" s="7">
        <v>5</v>
      </c>
      <c r="G31" s="7">
        <v>2</v>
      </c>
      <c r="H31" s="7">
        <v>7</v>
      </c>
      <c r="I31" s="10">
        <v>191</v>
      </c>
    </row>
    <row r="32" spans="2:9" x14ac:dyDescent="0.2">
      <c r="B32" s="36">
        <v>43204</v>
      </c>
      <c r="C32" s="7">
        <v>74610</v>
      </c>
      <c r="D32" s="7">
        <v>7370169</v>
      </c>
      <c r="E32" s="7">
        <v>16</v>
      </c>
      <c r="F32" s="7">
        <v>7</v>
      </c>
      <c r="G32" s="7">
        <v>10</v>
      </c>
      <c r="H32" s="7">
        <v>9</v>
      </c>
      <c r="I32" s="10">
        <v>193</v>
      </c>
    </row>
    <row r="33" spans="2:9" x14ac:dyDescent="0.2">
      <c r="B33" s="36">
        <v>43205</v>
      </c>
      <c r="C33" s="7">
        <v>74610</v>
      </c>
      <c r="D33" s="7">
        <v>7370170</v>
      </c>
      <c r="E33" s="7">
        <v>12</v>
      </c>
      <c r="F33" s="7">
        <v>2</v>
      </c>
      <c r="G33" s="7">
        <v>6</v>
      </c>
      <c r="H33" s="7">
        <v>4</v>
      </c>
      <c r="I33" s="10">
        <v>194</v>
      </c>
    </row>
    <row r="34" spans="2:9" x14ac:dyDescent="0.2">
      <c r="B34" s="36">
        <v>43206</v>
      </c>
      <c r="C34" s="7">
        <v>74609</v>
      </c>
      <c r="D34" s="7">
        <v>1140182</v>
      </c>
      <c r="E34" s="7">
        <v>7</v>
      </c>
      <c r="F34" s="7">
        <v>4</v>
      </c>
      <c r="G34" s="7">
        <v>2</v>
      </c>
      <c r="H34" s="7">
        <v>0</v>
      </c>
      <c r="I34" s="10">
        <v>179</v>
      </c>
    </row>
    <row r="35" spans="2:9" x14ac:dyDescent="0.2">
      <c r="B35" s="36">
        <v>43206</v>
      </c>
      <c r="C35" s="7">
        <v>74609</v>
      </c>
      <c r="D35" s="7">
        <v>1140181</v>
      </c>
      <c r="E35" s="7">
        <v>12</v>
      </c>
      <c r="F35" s="7">
        <v>9</v>
      </c>
      <c r="G35" s="7">
        <v>7</v>
      </c>
      <c r="H35" s="7">
        <v>4</v>
      </c>
      <c r="I35" s="10">
        <v>180</v>
      </c>
    </row>
    <row r="36" spans="2:9" x14ac:dyDescent="0.2">
      <c r="B36" s="36">
        <v>43206</v>
      </c>
      <c r="C36" s="7">
        <v>74610</v>
      </c>
      <c r="D36" s="7">
        <v>1140183</v>
      </c>
      <c r="E36" s="7">
        <v>16</v>
      </c>
      <c r="F36" s="7">
        <v>3</v>
      </c>
      <c r="G36" s="7">
        <v>10</v>
      </c>
      <c r="H36" s="7">
        <v>10</v>
      </c>
      <c r="I36" s="10">
        <v>180</v>
      </c>
    </row>
    <row r="37" spans="2:9" x14ac:dyDescent="0.2">
      <c r="B37" s="36">
        <v>43207</v>
      </c>
      <c r="C37" s="7">
        <v>74610</v>
      </c>
      <c r="D37" s="7">
        <v>7370176</v>
      </c>
      <c r="E37" s="7">
        <v>13</v>
      </c>
      <c r="F37" s="7">
        <v>1</v>
      </c>
      <c r="G37" s="7">
        <v>7</v>
      </c>
      <c r="H37" s="7">
        <v>3</v>
      </c>
      <c r="I37" s="10">
        <v>193</v>
      </c>
    </row>
    <row r="38" spans="2:9" x14ac:dyDescent="0.2">
      <c r="B38" s="36">
        <v>43207</v>
      </c>
      <c r="C38" s="7">
        <v>74610</v>
      </c>
      <c r="D38" s="7">
        <v>1140185</v>
      </c>
      <c r="E38" s="7">
        <v>16</v>
      </c>
      <c r="F38" s="7">
        <v>0</v>
      </c>
      <c r="G38" s="7">
        <v>10</v>
      </c>
      <c r="H38" s="7">
        <v>7</v>
      </c>
      <c r="I38" s="10">
        <v>179</v>
      </c>
    </row>
    <row r="39" spans="2:9" x14ac:dyDescent="0.2">
      <c r="B39" s="36">
        <v>43208</v>
      </c>
      <c r="C39" s="7">
        <v>74610</v>
      </c>
      <c r="D39" s="7">
        <v>1140186</v>
      </c>
      <c r="E39" s="7">
        <v>12</v>
      </c>
      <c r="F39" s="7">
        <v>3</v>
      </c>
      <c r="G39" s="7">
        <v>6</v>
      </c>
      <c r="H39" s="7">
        <v>9</v>
      </c>
      <c r="I39" s="10">
        <v>180</v>
      </c>
    </row>
    <row r="40" spans="2:9" x14ac:dyDescent="0.2">
      <c r="B40" s="36">
        <v>43209</v>
      </c>
      <c r="C40" s="7">
        <v>74610</v>
      </c>
      <c r="D40" s="7">
        <v>5930182</v>
      </c>
      <c r="E40" s="7">
        <v>17</v>
      </c>
      <c r="F40" s="7">
        <v>6</v>
      </c>
      <c r="G40" s="7">
        <v>11</v>
      </c>
      <c r="H40" s="7">
        <v>8</v>
      </c>
      <c r="I40" s="10">
        <v>193</v>
      </c>
    </row>
    <row r="41" spans="2:9" x14ac:dyDescent="0.2">
      <c r="B41" s="36">
        <v>43210</v>
      </c>
      <c r="C41" s="7">
        <v>74609</v>
      </c>
      <c r="D41" s="7">
        <v>7370179</v>
      </c>
      <c r="E41" s="7">
        <v>15</v>
      </c>
      <c r="F41" s="7">
        <v>11</v>
      </c>
      <c r="G41" s="7">
        <v>10</v>
      </c>
      <c r="H41" s="7">
        <v>2</v>
      </c>
      <c r="I41" s="10">
        <v>192</v>
      </c>
    </row>
    <row r="42" spans="2:9" x14ac:dyDescent="0.2">
      <c r="B42" s="36">
        <v>43210</v>
      </c>
      <c r="C42" s="7">
        <v>74609</v>
      </c>
      <c r="D42" s="7">
        <v>5930185</v>
      </c>
      <c r="E42" s="7">
        <v>18</v>
      </c>
      <c r="F42" s="7">
        <v>8</v>
      </c>
      <c r="G42" s="7">
        <v>12</v>
      </c>
      <c r="H42" s="7">
        <v>10</v>
      </c>
      <c r="I42" s="10">
        <v>192</v>
      </c>
    </row>
    <row r="43" spans="2:9" x14ac:dyDescent="0.2">
      <c r="B43" s="36">
        <v>43210</v>
      </c>
      <c r="C43" s="7">
        <v>74610</v>
      </c>
      <c r="D43" s="7">
        <v>7370180</v>
      </c>
      <c r="E43" s="7">
        <v>11</v>
      </c>
      <c r="F43" s="7">
        <v>7</v>
      </c>
      <c r="G43" s="7">
        <v>5</v>
      </c>
      <c r="H43" s="7">
        <v>9</v>
      </c>
      <c r="I43" s="10">
        <v>192</v>
      </c>
    </row>
    <row r="44" spans="2:9" x14ac:dyDescent="0.2">
      <c r="B44" s="36">
        <v>43211</v>
      </c>
      <c r="C44" s="7">
        <v>74610</v>
      </c>
      <c r="D44" s="7">
        <v>1140189</v>
      </c>
      <c r="E44" s="7">
        <v>14</v>
      </c>
      <c r="F44" s="7">
        <v>10</v>
      </c>
      <c r="G44" s="7">
        <v>9</v>
      </c>
      <c r="H44" s="7">
        <v>5</v>
      </c>
      <c r="I44" s="10">
        <v>179</v>
      </c>
    </row>
    <row r="45" spans="2:9" x14ac:dyDescent="0.2">
      <c r="B45" s="36">
        <v>43211</v>
      </c>
      <c r="C45" s="7">
        <v>74610</v>
      </c>
      <c r="D45" s="7">
        <v>1140190</v>
      </c>
      <c r="E45" s="7">
        <v>11</v>
      </c>
      <c r="F45" s="7">
        <v>1</v>
      </c>
      <c r="G45" s="7">
        <v>5</v>
      </c>
      <c r="H45" s="7">
        <v>8</v>
      </c>
      <c r="I45" s="10">
        <v>177</v>
      </c>
    </row>
    <row r="46" spans="2:9" x14ac:dyDescent="0.2">
      <c r="B46" s="36">
        <v>43211</v>
      </c>
      <c r="C46" s="7">
        <v>74609</v>
      </c>
      <c r="D46" s="7">
        <v>7370183</v>
      </c>
      <c r="E46" s="7">
        <v>12</v>
      </c>
      <c r="F46" s="7">
        <v>2</v>
      </c>
      <c r="G46" s="7">
        <v>6</v>
      </c>
      <c r="H46" s="7">
        <v>4</v>
      </c>
      <c r="I46" s="10">
        <v>192</v>
      </c>
    </row>
    <row r="47" spans="2:9" x14ac:dyDescent="0.2">
      <c r="B47" s="36">
        <v>43212</v>
      </c>
      <c r="C47" s="7">
        <v>74610</v>
      </c>
      <c r="D47" s="7">
        <v>7370185</v>
      </c>
      <c r="E47" s="7">
        <v>14</v>
      </c>
      <c r="F47" s="7">
        <v>10</v>
      </c>
      <c r="G47" s="7">
        <v>9</v>
      </c>
      <c r="H47" s="7">
        <v>0</v>
      </c>
      <c r="I47" s="10">
        <v>193</v>
      </c>
    </row>
    <row r="48" spans="2:9" x14ac:dyDescent="0.2">
      <c r="B48" s="36">
        <v>43213</v>
      </c>
      <c r="C48" s="7">
        <v>74610</v>
      </c>
      <c r="D48" s="7">
        <v>1140193</v>
      </c>
      <c r="E48" s="7">
        <v>10</v>
      </c>
      <c r="F48" s="7">
        <v>1</v>
      </c>
      <c r="G48" s="7">
        <v>4</v>
      </c>
      <c r="H48" s="7">
        <v>7</v>
      </c>
      <c r="I48" s="10">
        <v>180</v>
      </c>
    </row>
    <row r="49" spans="2:9" x14ac:dyDescent="0.2">
      <c r="B49" s="36">
        <v>43214</v>
      </c>
      <c r="C49" s="7">
        <v>74609</v>
      </c>
      <c r="D49" s="7">
        <v>5930190</v>
      </c>
      <c r="E49" s="7">
        <v>11</v>
      </c>
      <c r="F49" s="7">
        <v>10</v>
      </c>
      <c r="G49" s="7">
        <v>6</v>
      </c>
      <c r="H49" s="7">
        <v>0</v>
      </c>
      <c r="I49" s="10">
        <v>192</v>
      </c>
    </row>
    <row r="50" spans="2:9" x14ac:dyDescent="0.2">
      <c r="B50" s="36">
        <v>43214</v>
      </c>
      <c r="C50" s="7">
        <v>74609</v>
      </c>
      <c r="D50" s="7">
        <v>1140196</v>
      </c>
      <c r="E50" s="7">
        <v>17</v>
      </c>
      <c r="F50" s="7">
        <v>2</v>
      </c>
      <c r="G50" s="7">
        <v>11</v>
      </c>
      <c r="H50" s="7">
        <v>10</v>
      </c>
      <c r="I50" s="10">
        <v>176</v>
      </c>
    </row>
    <row r="51" spans="2:9" x14ac:dyDescent="0.2">
      <c r="B51" s="36">
        <v>43214</v>
      </c>
      <c r="C51" s="7">
        <v>74610</v>
      </c>
      <c r="D51" s="7">
        <v>1140197</v>
      </c>
      <c r="E51" s="7">
        <v>14</v>
      </c>
      <c r="F51" s="7">
        <v>2</v>
      </c>
      <c r="G51" s="7">
        <v>8</v>
      </c>
      <c r="H51" s="7">
        <v>9</v>
      </c>
      <c r="I51" s="10">
        <v>178</v>
      </c>
    </row>
    <row r="52" spans="2:9" x14ac:dyDescent="0.2">
      <c r="B52" s="36">
        <v>43215</v>
      </c>
      <c r="C52" s="7">
        <v>74610</v>
      </c>
      <c r="D52" s="7">
        <v>5930192</v>
      </c>
      <c r="E52" s="7">
        <v>11</v>
      </c>
      <c r="F52" s="7">
        <v>6</v>
      </c>
      <c r="G52" s="7">
        <v>5</v>
      </c>
      <c r="H52" s="7">
        <v>8</v>
      </c>
      <c r="I52" s="10">
        <v>192</v>
      </c>
    </row>
    <row r="53" spans="2:9" x14ac:dyDescent="0.2">
      <c r="B53" s="36">
        <v>43216</v>
      </c>
      <c r="C53" s="7">
        <v>74609</v>
      </c>
      <c r="D53" s="7">
        <v>5930197</v>
      </c>
      <c r="E53" s="7">
        <v>9</v>
      </c>
      <c r="F53" s="7">
        <v>2</v>
      </c>
      <c r="G53" s="7">
        <v>3</v>
      </c>
      <c r="H53" s="7">
        <v>4</v>
      </c>
      <c r="I53" s="10">
        <v>193</v>
      </c>
    </row>
    <row r="54" spans="2:9" x14ac:dyDescent="0.2">
      <c r="B54" s="36">
        <v>43216</v>
      </c>
      <c r="C54" s="7">
        <v>74609</v>
      </c>
      <c r="D54" s="7">
        <v>7370189</v>
      </c>
      <c r="E54" s="7">
        <v>15</v>
      </c>
      <c r="F54" s="7">
        <v>0</v>
      </c>
      <c r="G54" s="7">
        <v>9</v>
      </c>
      <c r="H54" s="7">
        <v>2</v>
      </c>
      <c r="I54" s="10">
        <v>192</v>
      </c>
    </row>
    <row r="55" spans="2:9" x14ac:dyDescent="0.2">
      <c r="B55" s="36">
        <v>43216</v>
      </c>
      <c r="C55" s="7">
        <v>74610</v>
      </c>
      <c r="D55" s="7">
        <v>7370191</v>
      </c>
      <c r="E55" s="7">
        <v>14</v>
      </c>
      <c r="F55" s="7">
        <v>7</v>
      </c>
      <c r="G55" s="7">
        <v>8</v>
      </c>
      <c r="H55" s="7">
        <v>9</v>
      </c>
      <c r="I55" s="10">
        <v>193</v>
      </c>
    </row>
    <row r="56" spans="2:9" x14ac:dyDescent="0.2">
      <c r="B56" s="36">
        <v>43216</v>
      </c>
      <c r="C56" s="7" t="s">
        <v>91</v>
      </c>
      <c r="D56" s="7">
        <v>393125</v>
      </c>
      <c r="E56" s="7">
        <v>6</v>
      </c>
      <c r="F56" s="7">
        <v>6</v>
      </c>
      <c r="G56" s="7">
        <v>1</v>
      </c>
      <c r="H56" s="7">
        <v>0</v>
      </c>
      <c r="I56" s="10">
        <v>140</v>
      </c>
    </row>
    <row r="57" spans="2:9" x14ac:dyDescent="0.2">
      <c r="B57" s="36">
        <v>43217</v>
      </c>
      <c r="C57" s="7">
        <v>74610</v>
      </c>
      <c r="D57" s="7">
        <v>7370192</v>
      </c>
      <c r="E57" s="7">
        <v>10</v>
      </c>
      <c r="F57" s="7">
        <v>8</v>
      </c>
      <c r="G57" s="7">
        <v>4</v>
      </c>
      <c r="H57" s="7">
        <v>10</v>
      </c>
      <c r="I57" s="10">
        <v>192</v>
      </c>
    </row>
    <row r="58" spans="2:9" x14ac:dyDescent="0.2">
      <c r="B58" s="36">
        <v>43217</v>
      </c>
      <c r="C58" s="7">
        <v>74610</v>
      </c>
      <c r="D58" s="7">
        <v>1140200</v>
      </c>
      <c r="E58" s="7">
        <v>13</v>
      </c>
      <c r="F58" s="7">
        <v>9</v>
      </c>
      <c r="G58" s="7">
        <v>8</v>
      </c>
      <c r="H58" s="7">
        <v>5</v>
      </c>
      <c r="I58" s="10">
        <v>178</v>
      </c>
    </row>
    <row r="59" spans="2:9" x14ac:dyDescent="0.2">
      <c r="B59" s="36">
        <v>43217</v>
      </c>
      <c r="C59" s="7">
        <v>74610</v>
      </c>
      <c r="D59" s="7">
        <v>1140201</v>
      </c>
      <c r="E59" s="7">
        <v>10</v>
      </c>
      <c r="F59" s="7">
        <v>1</v>
      </c>
      <c r="G59" s="7">
        <v>4</v>
      </c>
      <c r="H59" s="7">
        <v>8</v>
      </c>
      <c r="I59" s="10">
        <v>179</v>
      </c>
    </row>
    <row r="60" spans="2:9" x14ac:dyDescent="0.2">
      <c r="B60" s="36">
        <v>43218</v>
      </c>
      <c r="C60" s="7">
        <v>74610</v>
      </c>
      <c r="D60" s="7">
        <v>7370197</v>
      </c>
      <c r="E60" s="7">
        <v>13</v>
      </c>
      <c r="F60" s="7">
        <v>5</v>
      </c>
      <c r="G60" s="7">
        <v>7</v>
      </c>
      <c r="H60" s="7">
        <v>7</v>
      </c>
      <c r="I60" s="10">
        <v>193</v>
      </c>
    </row>
    <row r="61" spans="2:9" x14ac:dyDescent="0.2">
      <c r="B61" s="36">
        <v>43218</v>
      </c>
      <c r="C61" s="7">
        <v>74610</v>
      </c>
      <c r="D61" s="7">
        <v>7370198</v>
      </c>
      <c r="E61" s="7">
        <v>9</v>
      </c>
      <c r="F61" s="7">
        <v>3</v>
      </c>
      <c r="G61" s="7">
        <v>3</v>
      </c>
      <c r="H61" s="7">
        <v>6</v>
      </c>
      <c r="I61" s="10">
        <v>192</v>
      </c>
    </row>
    <row r="62" spans="2:9" x14ac:dyDescent="0.2">
      <c r="B62" s="36">
        <v>43220</v>
      </c>
      <c r="C62" s="7">
        <v>74610</v>
      </c>
      <c r="D62" s="7">
        <v>1140206</v>
      </c>
      <c r="E62" s="7">
        <v>13</v>
      </c>
      <c r="F62" s="7">
        <v>4</v>
      </c>
      <c r="G62" s="7">
        <v>7</v>
      </c>
      <c r="H62" s="7">
        <v>11</v>
      </c>
      <c r="I62" s="10">
        <v>177</v>
      </c>
    </row>
    <row r="63" spans="2:9" x14ac:dyDescent="0.2">
      <c r="B63" s="36">
        <v>43220</v>
      </c>
      <c r="C63" s="7">
        <v>74609</v>
      </c>
      <c r="D63" s="7">
        <v>1140207</v>
      </c>
      <c r="E63" s="7">
        <v>12</v>
      </c>
      <c r="F63" s="7">
        <v>7</v>
      </c>
      <c r="G63" s="7">
        <v>7</v>
      </c>
      <c r="H63" s="7">
        <v>3</v>
      </c>
      <c r="I63" s="10">
        <v>177</v>
      </c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A42"/>
  <sheetViews>
    <sheetView showGridLines="0" topLeftCell="A3" zoomScale="80" zoomScaleNormal="80" workbookViewId="0">
      <selection activeCell="D40" sqref="D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96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19</v>
      </c>
      <c r="C8" s="7">
        <v>4</v>
      </c>
      <c r="D8" s="4">
        <v>640.32000000000005</v>
      </c>
      <c r="E8" s="3">
        <v>7</v>
      </c>
      <c r="F8" s="3">
        <v>11</v>
      </c>
      <c r="G8" s="4">
        <v>262.2</v>
      </c>
      <c r="H8" s="3">
        <v>2</v>
      </c>
      <c r="I8" s="7">
        <v>1</v>
      </c>
      <c r="J8" s="4">
        <v>41.75</v>
      </c>
      <c r="K8" s="34">
        <v>0.34</v>
      </c>
      <c r="L8" s="34">
        <v>0.74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</v>
      </c>
      <c r="C9" s="7">
        <v>10</v>
      </c>
      <c r="D9" s="4">
        <v>60.72</v>
      </c>
      <c r="E9" s="3">
        <v>7</v>
      </c>
      <c r="F9" s="3">
        <v>7</v>
      </c>
      <c r="G9" s="4">
        <v>251.76</v>
      </c>
      <c r="H9" s="3">
        <v>2</v>
      </c>
      <c r="I9" s="7">
        <v>1</v>
      </c>
      <c r="J9" s="4">
        <v>41.75</v>
      </c>
      <c r="K9" s="34">
        <v>0.56999999999999995</v>
      </c>
      <c r="L9" s="34">
        <v>0</v>
      </c>
      <c r="M9" s="41">
        <f>$M$3*K9+$M$4*L9</f>
        <v>171.285</v>
      </c>
      <c r="N9" s="8">
        <v>389.16</v>
      </c>
      <c r="O9" s="8"/>
      <c r="P9" s="7">
        <v>0</v>
      </c>
      <c r="Q9" s="7">
        <v>4550</v>
      </c>
      <c r="R9" s="7">
        <v>0</v>
      </c>
      <c r="S9" s="7">
        <v>3700</v>
      </c>
      <c r="T9" s="7"/>
      <c r="U9" s="7">
        <v>15.5</v>
      </c>
      <c r="V9" s="7">
        <v>590</v>
      </c>
      <c r="W9" s="7">
        <v>74</v>
      </c>
      <c r="X9" s="7">
        <v>4130</v>
      </c>
      <c r="Y9" s="7">
        <v>422</v>
      </c>
      <c r="Z9" s="7">
        <v>4088</v>
      </c>
      <c r="AA9" s="16">
        <v>4073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</v>
      </c>
      <c r="C10" s="7">
        <v>10</v>
      </c>
      <c r="D10" s="21">
        <v>60.72</v>
      </c>
      <c r="E10" s="3">
        <v>18</v>
      </c>
      <c r="F10" s="3">
        <v>11</v>
      </c>
      <c r="G10" s="21">
        <v>626.52</v>
      </c>
      <c r="H10" s="3">
        <v>2</v>
      </c>
      <c r="I10" s="7">
        <v>1</v>
      </c>
      <c r="J10" s="21">
        <v>41.75</v>
      </c>
      <c r="K10" s="34">
        <v>0.56999999999999995</v>
      </c>
      <c r="L10" s="34">
        <v>0.36</v>
      </c>
      <c r="M10" s="41">
        <f t="shared" ref="M10:M39" si="1">$M$3*K10+$M$4*L10</f>
        <v>277.34100000000001</v>
      </c>
      <c r="N10" s="8">
        <v>374.76</v>
      </c>
      <c r="O10" s="8"/>
      <c r="P10" s="7">
        <v>0</v>
      </c>
      <c r="Q10" s="7">
        <v>4550</v>
      </c>
      <c r="R10" s="7">
        <v>0</v>
      </c>
      <c r="S10" s="7">
        <v>3700</v>
      </c>
      <c r="T10" s="7"/>
      <c r="U10" s="7">
        <v>15.5</v>
      </c>
      <c r="V10" s="7">
        <v>590</v>
      </c>
      <c r="W10" s="7">
        <v>72</v>
      </c>
      <c r="X10" s="7">
        <v>4131</v>
      </c>
      <c r="Y10" s="7">
        <v>429</v>
      </c>
      <c r="Z10" s="7">
        <v>4078</v>
      </c>
      <c r="AA10" s="7">
        <v>4060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v>416.76</v>
      </c>
      <c r="E11" s="3">
        <v>5</v>
      </c>
      <c r="F11" s="3">
        <v>8</v>
      </c>
      <c r="G11" s="4">
        <v>187.68</v>
      </c>
      <c r="H11" s="3">
        <v>2</v>
      </c>
      <c r="I11" s="7">
        <v>3</v>
      </c>
      <c r="J11" s="4">
        <v>45.09</v>
      </c>
      <c r="K11" s="34">
        <v>0.34</v>
      </c>
      <c r="L11" s="34">
        <v>0.36</v>
      </c>
      <c r="M11" s="41">
        <f t="shared" si="1"/>
        <v>208.226</v>
      </c>
      <c r="N11" s="8">
        <v>356.04</v>
      </c>
      <c r="O11" s="8"/>
      <c r="P11" s="7">
        <v>3.34</v>
      </c>
      <c r="Q11" s="7">
        <v>4550</v>
      </c>
      <c r="R11" s="7">
        <v>0</v>
      </c>
      <c r="S11" s="7">
        <v>2450</v>
      </c>
      <c r="T11" s="7"/>
      <c r="U11" s="7">
        <v>15.5</v>
      </c>
      <c r="V11" s="7">
        <v>590</v>
      </c>
      <c r="W11" s="7">
        <v>74</v>
      </c>
      <c r="X11" s="7">
        <v>4130</v>
      </c>
      <c r="Y11" s="7">
        <v>426</v>
      </c>
      <c r="Z11" s="7">
        <v>4041</v>
      </c>
      <c r="AA11" s="16">
        <v>4023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11</v>
      </c>
      <c r="C12" s="7">
        <v>3</v>
      </c>
      <c r="D12" s="4">
        <v>372.6</v>
      </c>
      <c r="E12" s="3">
        <v>5</v>
      </c>
      <c r="F12" s="3">
        <v>8</v>
      </c>
      <c r="G12" s="4">
        <v>187.68</v>
      </c>
      <c r="H12" s="3">
        <v>2</v>
      </c>
      <c r="I12" s="7">
        <v>10</v>
      </c>
      <c r="J12" s="4">
        <v>56.78</v>
      </c>
      <c r="K12" s="34">
        <v>0.62</v>
      </c>
      <c r="L12" s="34">
        <v>0.36</v>
      </c>
      <c r="M12" s="41">
        <f t="shared" si="1"/>
        <v>292.36599999999999</v>
      </c>
      <c r="N12" s="8">
        <v>333.96</v>
      </c>
      <c r="O12" s="8"/>
      <c r="P12" s="7">
        <v>11.69</v>
      </c>
      <c r="Q12" s="7">
        <v>4550</v>
      </c>
      <c r="R12" s="7">
        <v>0</v>
      </c>
      <c r="S12" s="7">
        <v>3300</v>
      </c>
      <c r="T12" s="7"/>
      <c r="U12" s="7">
        <v>15.5</v>
      </c>
      <c r="V12" s="7">
        <v>590</v>
      </c>
      <c r="W12" s="7">
        <v>73</v>
      </c>
      <c r="X12" s="7">
        <v>4102</v>
      </c>
      <c r="Y12" s="7">
        <v>408</v>
      </c>
      <c r="Z12" s="7">
        <v>4008</v>
      </c>
      <c r="AA12" s="16">
        <v>3992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5</v>
      </c>
      <c r="C13" s="7">
        <v>5</v>
      </c>
      <c r="D13" s="4">
        <v>179.4</v>
      </c>
      <c r="E13" s="3">
        <v>17</v>
      </c>
      <c r="F13" s="3">
        <v>1</v>
      </c>
      <c r="G13" s="4">
        <v>565.79999999999995</v>
      </c>
      <c r="H13" s="3">
        <v>2</v>
      </c>
      <c r="I13" s="7">
        <v>10</v>
      </c>
      <c r="J13" s="4">
        <v>56.78</v>
      </c>
      <c r="K13" s="34">
        <v>0.31</v>
      </c>
      <c r="L13" s="34">
        <v>0.36</v>
      </c>
      <c r="M13" s="41">
        <f t="shared" si="1"/>
        <v>199.21100000000001</v>
      </c>
      <c r="N13" s="8">
        <v>378.12</v>
      </c>
      <c r="O13" s="8"/>
      <c r="P13" s="7">
        <v>0</v>
      </c>
      <c r="Q13" s="7">
        <v>4550</v>
      </c>
      <c r="R13" s="7">
        <v>0</v>
      </c>
      <c r="S13" s="7">
        <v>3000</v>
      </c>
      <c r="T13" s="7"/>
      <c r="U13" s="7">
        <v>15.5</v>
      </c>
      <c r="V13" s="7">
        <v>590</v>
      </c>
      <c r="W13" s="7">
        <v>62</v>
      </c>
      <c r="X13" s="7">
        <v>3902</v>
      </c>
      <c r="Y13" s="7">
        <v>410</v>
      </c>
      <c r="Z13" s="7">
        <v>3842</v>
      </c>
      <c r="AA13" s="16">
        <v>3814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14</v>
      </c>
      <c r="C14" s="7">
        <v>10</v>
      </c>
      <c r="D14" s="4">
        <v>491.28</v>
      </c>
      <c r="E14" s="3">
        <v>11</v>
      </c>
      <c r="F14" s="3">
        <v>3</v>
      </c>
      <c r="G14" s="4">
        <v>372.6</v>
      </c>
      <c r="H14" s="3">
        <v>3</v>
      </c>
      <c r="I14" s="7">
        <v>4</v>
      </c>
      <c r="J14" s="4">
        <v>66.8</v>
      </c>
      <c r="K14" s="34">
        <v>0.5</v>
      </c>
      <c r="L14" s="34">
        <v>0.36</v>
      </c>
      <c r="M14" s="41">
        <f t="shared" si="1"/>
        <v>256.30599999999998</v>
      </c>
      <c r="N14" s="8">
        <v>311.88</v>
      </c>
      <c r="O14" s="8"/>
      <c r="P14" s="7">
        <v>10.02</v>
      </c>
      <c r="Q14" s="7">
        <v>4550</v>
      </c>
      <c r="R14" s="7">
        <v>0</v>
      </c>
      <c r="S14" s="7">
        <v>3300</v>
      </c>
      <c r="T14" s="7"/>
      <c r="U14" s="7">
        <v>15.5</v>
      </c>
      <c r="V14" s="7">
        <v>590</v>
      </c>
      <c r="W14" s="7">
        <v>62</v>
      </c>
      <c r="X14" s="7">
        <v>3780</v>
      </c>
      <c r="Y14" s="7">
        <v>0</v>
      </c>
      <c r="Z14" s="7">
        <v>3693</v>
      </c>
      <c r="AA14" s="16">
        <v>3678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13</v>
      </c>
      <c r="C15" s="7">
        <v>0</v>
      </c>
      <c r="D15" s="4">
        <v>430.56</v>
      </c>
      <c r="E15" s="3">
        <v>5</v>
      </c>
      <c r="F15" s="3">
        <v>6</v>
      </c>
      <c r="G15" s="4">
        <v>182.16</v>
      </c>
      <c r="H15" s="3">
        <v>3</v>
      </c>
      <c r="I15" s="7">
        <v>4</v>
      </c>
      <c r="J15" s="4">
        <v>66.8</v>
      </c>
      <c r="K15" s="34">
        <v>0.24</v>
      </c>
      <c r="L15" s="34">
        <v>0.36</v>
      </c>
      <c r="M15" s="41">
        <f t="shared" si="1"/>
        <v>178.17599999999999</v>
      </c>
      <c r="N15" s="8">
        <v>325.68</v>
      </c>
      <c r="O15" s="8"/>
      <c r="P15" s="7">
        <v>0</v>
      </c>
      <c r="Q15" s="7">
        <v>4550</v>
      </c>
      <c r="R15" s="7">
        <v>0</v>
      </c>
      <c r="S15" s="7">
        <v>3700</v>
      </c>
      <c r="T15" s="7"/>
      <c r="U15" s="7">
        <v>16</v>
      </c>
      <c r="V15" s="7">
        <v>590</v>
      </c>
      <c r="W15" s="7">
        <v>73</v>
      </c>
      <c r="X15" s="7">
        <v>4102</v>
      </c>
      <c r="Y15" s="7">
        <v>436</v>
      </c>
      <c r="Z15" s="7">
        <v>3993</v>
      </c>
      <c r="AA15" s="16">
        <v>3968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17</v>
      </c>
      <c r="C16" s="7">
        <v>6</v>
      </c>
      <c r="D16" s="4">
        <v>579.6</v>
      </c>
      <c r="E16" s="3">
        <v>5</v>
      </c>
      <c r="F16" s="3">
        <v>6</v>
      </c>
      <c r="G16" s="4">
        <v>182.16</v>
      </c>
      <c r="H16" s="3">
        <v>3</v>
      </c>
      <c r="I16" s="7">
        <v>4</v>
      </c>
      <c r="J16" s="4">
        <v>66.8</v>
      </c>
      <c r="K16" s="34">
        <v>0.51</v>
      </c>
      <c r="L16" s="34">
        <v>0.36</v>
      </c>
      <c r="M16" s="41">
        <f t="shared" si="1"/>
        <v>259.31099999999998</v>
      </c>
      <c r="N16" s="8">
        <v>339.48</v>
      </c>
      <c r="O16" s="8"/>
      <c r="P16" s="7">
        <v>0</v>
      </c>
      <c r="Q16" s="7">
        <v>4550</v>
      </c>
      <c r="R16" s="7">
        <v>0</v>
      </c>
      <c r="S16" s="7">
        <v>3800</v>
      </c>
      <c r="T16" s="7"/>
      <c r="U16" s="7">
        <v>16</v>
      </c>
      <c r="V16" s="7">
        <v>590</v>
      </c>
      <c r="W16" s="7">
        <v>75</v>
      </c>
      <c r="X16" s="7">
        <v>4187</v>
      </c>
      <c r="Y16" s="7">
        <v>449</v>
      </c>
      <c r="Z16" s="7">
        <v>4127</v>
      </c>
      <c r="AA16" s="16">
        <v>4124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6</v>
      </c>
      <c r="C17" s="7">
        <v>3</v>
      </c>
      <c r="D17" s="4">
        <v>207</v>
      </c>
      <c r="E17" s="3">
        <v>16</v>
      </c>
      <c r="F17" s="3">
        <v>4</v>
      </c>
      <c r="G17" s="4">
        <v>540.96</v>
      </c>
      <c r="H17" s="3">
        <v>4</v>
      </c>
      <c r="I17" s="7">
        <v>0</v>
      </c>
      <c r="J17" s="4">
        <v>80.16</v>
      </c>
      <c r="K17" s="34">
        <v>0.79</v>
      </c>
      <c r="L17" s="34">
        <v>0.36</v>
      </c>
      <c r="M17" s="41">
        <f t="shared" si="1"/>
        <v>343.45100000000002</v>
      </c>
      <c r="N17" s="8">
        <v>358.8</v>
      </c>
      <c r="O17" s="8"/>
      <c r="P17" s="7">
        <v>13.36</v>
      </c>
      <c r="Q17" s="7">
        <v>4550</v>
      </c>
      <c r="R17" s="7">
        <v>0</v>
      </c>
      <c r="S17" s="7">
        <v>4100</v>
      </c>
      <c r="T17" s="7"/>
      <c r="U17" s="7">
        <v>16</v>
      </c>
      <c r="V17" s="7">
        <v>590</v>
      </c>
      <c r="W17" s="7">
        <v>74</v>
      </c>
      <c r="X17" s="7">
        <v>4130</v>
      </c>
      <c r="Y17" s="7">
        <v>172</v>
      </c>
      <c r="Z17" s="7">
        <v>3920</v>
      </c>
      <c r="AA17" s="16">
        <v>3881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15</v>
      </c>
      <c r="C18" s="7">
        <v>10</v>
      </c>
      <c r="D18" s="4">
        <v>524.4</v>
      </c>
      <c r="E18" s="3">
        <v>4</v>
      </c>
      <c r="F18" s="3">
        <v>10</v>
      </c>
      <c r="G18" s="4">
        <v>160.08000000000001</v>
      </c>
      <c r="H18" s="3">
        <v>4</v>
      </c>
      <c r="I18" s="7">
        <v>0</v>
      </c>
      <c r="J18" s="4">
        <v>80.16</v>
      </c>
      <c r="K18" s="34">
        <v>0.24</v>
      </c>
      <c r="L18" s="34">
        <v>0.66</v>
      </c>
      <c r="M18" s="41">
        <f t="shared" si="1"/>
        <v>266.55600000000004</v>
      </c>
      <c r="N18" s="8">
        <v>317.39999999999998</v>
      </c>
      <c r="O18" s="8"/>
      <c r="P18" s="7">
        <v>0</v>
      </c>
      <c r="Q18" s="7">
        <v>4550</v>
      </c>
      <c r="R18" s="7">
        <v>0</v>
      </c>
      <c r="S18" s="7">
        <v>4000</v>
      </c>
      <c r="T18" s="7"/>
      <c r="U18" s="7">
        <v>16</v>
      </c>
      <c r="V18" s="7">
        <v>590</v>
      </c>
      <c r="W18" s="7">
        <v>68</v>
      </c>
      <c r="X18" s="7">
        <v>3959</v>
      </c>
      <c r="Y18" s="7">
        <v>231</v>
      </c>
      <c r="Z18" s="7">
        <v>3854</v>
      </c>
      <c r="AA18" s="16">
        <v>3853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4</v>
      </c>
      <c r="C19" s="7">
        <v>2</v>
      </c>
      <c r="D19" s="4">
        <v>138</v>
      </c>
      <c r="E19" s="3">
        <v>9</v>
      </c>
      <c r="F19" s="3">
        <v>7</v>
      </c>
      <c r="G19" s="4">
        <v>317.39999999999998</v>
      </c>
      <c r="H19" s="3">
        <v>4</v>
      </c>
      <c r="I19" s="7">
        <v>8</v>
      </c>
      <c r="J19" s="4">
        <v>93.52</v>
      </c>
      <c r="K19" s="34">
        <v>0.4</v>
      </c>
      <c r="L19" s="34">
        <v>0.78</v>
      </c>
      <c r="M19" s="41">
        <f t="shared" si="1"/>
        <v>349.98800000000006</v>
      </c>
      <c r="N19" s="8">
        <v>333.96</v>
      </c>
      <c r="O19" s="8"/>
      <c r="P19" s="7">
        <v>13.36</v>
      </c>
      <c r="Q19" s="7">
        <v>4550</v>
      </c>
      <c r="R19" s="7">
        <v>0</v>
      </c>
      <c r="S19" s="7">
        <v>3900</v>
      </c>
      <c r="T19" s="7"/>
      <c r="U19" s="7">
        <v>16</v>
      </c>
      <c r="V19" s="7">
        <v>590</v>
      </c>
      <c r="W19" s="7">
        <v>73</v>
      </c>
      <c r="X19" s="7">
        <v>4102</v>
      </c>
      <c r="Y19" s="7">
        <v>422</v>
      </c>
      <c r="Z19" s="7">
        <v>4025</v>
      </c>
      <c r="AA19" s="16">
        <v>4014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13</v>
      </c>
      <c r="C20" s="7">
        <v>6</v>
      </c>
      <c r="D20" s="4">
        <v>447.12</v>
      </c>
      <c r="E20" s="3">
        <v>4</v>
      </c>
      <c r="F20" s="3">
        <v>0</v>
      </c>
      <c r="G20" s="4">
        <v>132.47999999999999</v>
      </c>
      <c r="H20" s="3">
        <v>4</v>
      </c>
      <c r="I20" s="7">
        <v>8</v>
      </c>
      <c r="J20" s="4">
        <v>93.52</v>
      </c>
      <c r="K20" s="34">
        <v>0.47</v>
      </c>
      <c r="L20" s="34">
        <v>0.3</v>
      </c>
      <c r="M20" s="41">
        <f t="shared" si="1"/>
        <v>229.61500000000001</v>
      </c>
      <c r="N20" s="8">
        <v>309.12</v>
      </c>
      <c r="O20" s="8"/>
      <c r="P20" s="7">
        <v>0</v>
      </c>
      <c r="Q20" s="7">
        <v>4550</v>
      </c>
      <c r="R20" s="7">
        <v>0</v>
      </c>
      <c r="S20" s="7">
        <v>3700</v>
      </c>
      <c r="T20" s="7"/>
      <c r="U20" s="7">
        <v>16</v>
      </c>
      <c r="V20" s="7">
        <v>590</v>
      </c>
      <c r="W20" s="7">
        <v>70</v>
      </c>
      <c r="X20" s="7">
        <v>4029</v>
      </c>
      <c r="Y20" s="16">
        <v>449</v>
      </c>
      <c r="Z20" s="16">
        <v>3989</v>
      </c>
      <c r="AA20" s="16">
        <v>3977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0"/>
        <v>14</v>
      </c>
      <c r="B21" s="7">
        <v>7</v>
      </c>
      <c r="C21" s="7">
        <v>11</v>
      </c>
      <c r="D21" s="4">
        <v>262.2</v>
      </c>
      <c r="E21" s="3">
        <v>14</v>
      </c>
      <c r="F21" s="3">
        <v>6</v>
      </c>
      <c r="G21" s="4">
        <v>480.24</v>
      </c>
      <c r="H21" s="3">
        <v>4</v>
      </c>
      <c r="I21" s="7">
        <v>8</v>
      </c>
      <c r="J21" s="4">
        <v>93.52</v>
      </c>
      <c r="K21" s="34">
        <v>0.22</v>
      </c>
      <c r="L21" s="34">
        <v>0.28000000000000003</v>
      </c>
      <c r="M21" s="41">
        <f t="shared" si="1"/>
        <v>148.59800000000001</v>
      </c>
      <c r="N21" s="8">
        <v>347.76</v>
      </c>
      <c r="O21" s="8"/>
      <c r="P21" s="7">
        <v>0</v>
      </c>
      <c r="Q21" s="7">
        <v>4550</v>
      </c>
      <c r="R21" s="7">
        <v>0</v>
      </c>
      <c r="S21" s="7">
        <v>3900</v>
      </c>
      <c r="T21" s="7"/>
      <c r="U21" s="11">
        <v>16</v>
      </c>
      <c r="V21" s="7">
        <v>590</v>
      </c>
      <c r="W21" s="7">
        <v>67</v>
      </c>
      <c r="X21" s="7">
        <v>3928</v>
      </c>
      <c r="Y21" s="7">
        <v>250</v>
      </c>
      <c r="Z21" s="7">
        <v>3888</v>
      </c>
      <c r="AA21" s="7">
        <v>3887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0"/>
        <v>15</v>
      </c>
      <c r="B22" s="7">
        <v>7</v>
      </c>
      <c r="C22" s="7">
        <v>0</v>
      </c>
      <c r="D22" s="4">
        <v>231.84</v>
      </c>
      <c r="E22" s="3">
        <v>2</v>
      </c>
      <c r="F22" s="3">
        <v>11</v>
      </c>
      <c r="G22" s="4">
        <v>96.6</v>
      </c>
      <c r="H22" s="3">
        <v>5</v>
      </c>
      <c r="I22" s="7">
        <v>4</v>
      </c>
      <c r="J22" s="4">
        <v>106.88</v>
      </c>
      <c r="K22" s="34">
        <v>0.45</v>
      </c>
      <c r="L22" s="34">
        <v>0.28000000000000003</v>
      </c>
      <c r="M22" s="41">
        <f t="shared" si="1"/>
        <v>217.71300000000002</v>
      </c>
      <c r="N22" s="8">
        <v>350.52</v>
      </c>
      <c r="O22" s="8"/>
      <c r="P22" s="7">
        <v>13.36</v>
      </c>
      <c r="Q22" s="7">
        <v>4550</v>
      </c>
      <c r="R22" s="7">
        <v>0</v>
      </c>
      <c r="S22" s="7">
        <v>3900</v>
      </c>
      <c r="T22" s="7"/>
      <c r="U22" s="7">
        <v>16</v>
      </c>
      <c r="V22" s="7">
        <v>590</v>
      </c>
      <c r="W22" s="7">
        <v>68</v>
      </c>
      <c r="X22" s="7">
        <v>3959</v>
      </c>
      <c r="Y22" s="7">
        <v>267</v>
      </c>
      <c r="Z22" s="7">
        <v>3890</v>
      </c>
      <c r="AA22" s="7">
        <v>3865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16</v>
      </c>
      <c r="C23" s="7">
        <v>11</v>
      </c>
      <c r="D23" s="4">
        <v>560.28</v>
      </c>
      <c r="E23" s="3">
        <v>2</v>
      </c>
      <c r="F23" s="3">
        <v>11</v>
      </c>
      <c r="G23" s="4">
        <v>96.6</v>
      </c>
      <c r="H23" s="3">
        <v>5</v>
      </c>
      <c r="I23" s="7">
        <v>4</v>
      </c>
      <c r="J23" s="4">
        <v>106.88</v>
      </c>
      <c r="K23" s="34">
        <v>0.23</v>
      </c>
      <c r="L23" s="34">
        <v>0.28000000000000003</v>
      </c>
      <c r="M23" s="41">
        <f t="shared" si="1"/>
        <v>151.60300000000001</v>
      </c>
      <c r="N23" s="8">
        <v>328.44</v>
      </c>
      <c r="O23" s="8"/>
      <c r="P23" s="7">
        <v>0</v>
      </c>
      <c r="Q23" s="7">
        <v>4550</v>
      </c>
      <c r="R23" s="7">
        <v>0</v>
      </c>
      <c r="S23" s="7">
        <v>3900</v>
      </c>
      <c r="T23" s="7"/>
      <c r="U23" s="7">
        <v>16</v>
      </c>
      <c r="V23" s="7">
        <v>590</v>
      </c>
      <c r="W23" s="7">
        <v>71</v>
      </c>
      <c r="X23" s="7">
        <v>4045</v>
      </c>
      <c r="Y23" s="7">
        <v>429</v>
      </c>
      <c r="Z23" s="7">
        <v>3948</v>
      </c>
      <c r="AA23" s="7">
        <v>3960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5</v>
      </c>
      <c r="C24" s="7">
        <v>7</v>
      </c>
      <c r="D24" s="4">
        <v>184.92</v>
      </c>
      <c r="E24" s="3">
        <v>13</v>
      </c>
      <c r="F24" s="3">
        <v>4</v>
      </c>
      <c r="G24" s="4">
        <v>441.96</v>
      </c>
      <c r="H24" s="3">
        <v>5</v>
      </c>
      <c r="I24" s="7">
        <v>11</v>
      </c>
      <c r="J24" s="4">
        <v>118.57</v>
      </c>
      <c r="K24" s="34">
        <v>0.46</v>
      </c>
      <c r="L24" s="34">
        <v>0.28000000000000003</v>
      </c>
      <c r="M24" s="41">
        <f t="shared" si="1"/>
        <v>220.71800000000002</v>
      </c>
      <c r="N24" s="8">
        <v>345</v>
      </c>
      <c r="O24" s="8"/>
      <c r="P24" s="7">
        <v>11.69</v>
      </c>
      <c r="Q24" s="7">
        <v>4550</v>
      </c>
      <c r="R24" s="7">
        <v>0</v>
      </c>
      <c r="S24" s="7">
        <v>3000</v>
      </c>
      <c r="T24" s="7"/>
      <c r="U24" s="7">
        <v>16</v>
      </c>
      <c r="V24" s="7">
        <v>590</v>
      </c>
      <c r="W24" s="7">
        <v>73</v>
      </c>
      <c r="X24" s="7">
        <v>4102</v>
      </c>
      <c r="Y24" s="7">
        <v>450</v>
      </c>
      <c r="Z24" s="7">
        <v>4036</v>
      </c>
      <c r="AA24" s="7">
        <v>4016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16</v>
      </c>
      <c r="C25" s="7">
        <v>3</v>
      </c>
      <c r="D25" s="4">
        <v>538.20000000000005</v>
      </c>
      <c r="E25" s="3">
        <v>7</v>
      </c>
      <c r="F25" s="3">
        <v>7</v>
      </c>
      <c r="G25" s="4">
        <v>251.16</v>
      </c>
      <c r="H25" s="3">
        <v>5</v>
      </c>
      <c r="I25" s="7">
        <v>11</v>
      </c>
      <c r="J25" s="4">
        <v>118.57</v>
      </c>
      <c r="K25" s="34">
        <v>0.23</v>
      </c>
      <c r="L25" s="34">
        <v>0.28000000000000003</v>
      </c>
      <c r="M25" s="41">
        <f t="shared" si="1"/>
        <v>151.60300000000001</v>
      </c>
      <c r="N25" s="8">
        <v>353.28</v>
      </c>
      <c r="O25" s="8"/>
      <c r="P25" s="7">
        <v>0</v>
      </c>
      <c r="Q25" s="7">
        <v>4550</v>
      </c>
      <c r="R25" s="7">
        <v>0</v>
      </c>
      <c r="S25" s="7">
        <v>3000</v>
      </c>
      <c r="T25" s="7"/>
      <c r="U25" s="7">
        <v>16</v>
      </c>
      <c r="V25" s="7">
        <v>590</v>
      </c>
      <c r="W25" s="7">
        <v>73</v>
      </c>
      <c r="X25" s="7">
        <v>4102</v>
      </c>
      <c r="Y25" s="17">
        <v>443</v>
      </c>
      <c r="Z25" s="17">
        <v>4033</v>
      </c>
      <c r="AA25" s="17">
        <v>4009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0"/>
        <v>19</v>
      </c>
      <c r="B26" s="7">
        <v>5</v>
      </c>
      <c r="C26" s="7">
        <v>0</v>
      </c>
      <c r="D26" s="4">
        <v>165.6</v>
      </c>
      <c r="E26" s="3">
        <v>12</v>
      </c>
      <c r="F26" s="3">
        <v>6</v>
      </c>
      <c r="G26" s="4">
        <v>414</v>
      </c>
      <c r="H26" s="3">
        <v>6</v>
      </c>
      <c r="I26" s="7">
        <v>1</v>
      </c>
      <c r="J26" s="4">
        <v>121.91</v>
      </c>
      <c r="K26" s="34">
        <v>0.46</v>
      </c>
      <c r="L26" s="34">
        <v>0.28000000000000003</v>
      </c>
      <c r="M26" s="41">
        <f t="shared" si="1"/>
        <v>220.71800000000002</v>
      </c>
      <c r="N26" s="8">
        <v>347.76</v>
      </c>
      <c r="O26" s="8"/>
      <c r="P26" s="7">
        <v>3.34</v>
      </c>
      <c r="Q26" s="7">
        <v>4500</v>
      </c>
      <c r="R26" s="7">
        <v>0</v>
      </c>
      <c r="S26" s="7">
        <v>3400</v>
      </c>
      <c r="T26" s="7"/>
      <c r="U26" s="7">
        <v>16</v>
      </c>
      <c r="V26" s="7">
        <v>590</v>
      </c>
      <c r="W26" s="7">
        <v>72</v>
      </c>
      <c r="X26" s="7">
        <v>4073</v>
      </c>
      <c r="Y26" s="7">
        <v>450</v>
      </c>
      <c r="Z26" s="7">
        <v>3989</v>
      </c>
      <c r="AA26" s="7">
        <v>3964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0"/>
        <v>20</v>
      </c>
      <c r="B27" s="7">
        <v>5</v>
      </c>
      <c r="C27" s="7">
        <v>0</v>
      </c>
      <c r="D27" s="4">
        <v>165.6</v>
      </c>
      <c r="E27" s="3">
        <v>10</v>
      </c>
      <c r="F27" s="3">
        <v>11</v>
      </c>
      <c r="G27" s="4">
        <v>361.56</v>
      </c>
      <c r="H27" s="3">
        <v>6</v>
      </c>
      <c r="I27" s="7">
        <v>1</v>
      </c>
      <c r="J27" s="4">
        <v>121.91</v>
      </c>
      <c r="K27" s="34">
        <v>0.49</v>
      </c>
      <c r="L27" s="34">
        <v>0.57999999999999996</v>
      </c>
      <c r="M27" s="41">
        <f t="shared" si="1"/>
        <v>318.113</v>
      </c>
      <c r="N27" s="8">
        <v>358.8</v>
      </c>
      <c r="O27" s="8"/>
      <c r="P27" s="7">
        <v>0</v>
      </c>
      <c r="Q27" s="7">
        <v>4500</v>
      </c>
      <c r="R27" s="7">
        <v>0</v>
      </c>
      <c r="S27" s="7">
        <v>3000</v>
      </c>
      <c r="T27" s="7"/>
      <c r="U27" s="7">
        <v>16.5</v>
      </c>
      <c r="V27" s="7">
        <v>590</v>
      </c>
      <c r="W27" s="7">
        <v>86</v>
      </c>
      <c r="X27" s="7">
        <v>4415</v>
      </c>
      <c r="Y27" s="7">
        <v>493</v>
      </c>
      <c r="Z27" s="7">
        <v>4357</v>
      </c>
      <c r="AA27" s="7">
        <v>4371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0"/>
        <v>21</v>
      </c>
      <c r="B28" s="7">
        <v>15</v>
      </c>
      <c r="C28" s="7">
        <v>4</v>
      </c>
      <c r="D28" s="4">
        <v>507.84</v>
      </c>
      <c r="E28" s="3">
        <v>10</v>
      </c>
      <c r="F28" s="3">
        <v>11</v>
      </c>
      <c r="G28" s="4">
        <v>361.56</v>
      </c>
      <c r="H28" s="3">
        <v>6</v>
      </c>
      <c r="I28" s="7">
        <v>7</v>
      </c>
      <c r="J28" s="4">
        <v>131.93</v>
      </c>
      <c r="K28" s="34">
        <v>0.39</v>
      </c>
      <c r="L28" s="34">
        <v>0.4</v>
      </c>
      <c r="M28" s="41">
        <f t="shared" si="1"/>
        <v>235.03500000000003</v>
      </c>
      <c r="N28" s="8">
        <v>342.24</v>
      </c>
      <c r="O28" s="8"/>
      <c r="P28" s="7">
        <v>10.02</v>
      </c>
      <c r="Q28" s="7">
        <v>4500</v>
      </c>
      <c r="R28" s="7">
        <v>0</v>
      </c>
      <c r="S28" s="7">
        <v>3900</v>
      </c>
      <c r="T28" s="7"/>
      <c r="U28" s="7">
        <v>16.5</v>
      </c>
      <c r="V28" s="7">
        <v>590</v>
      </c>
      <c r="W28" s="7">
        <v>87</v>
      </c>
      <c r="X28" s="7">
        <v>4478</v>
      </c>
      <c r="Y28" s="7">
        <v>408</v>
      </c>
      <c r="Z28" s="7">
        <v>4417</v>
      </c>
      <c r="AA28" s="7">
        <v>4396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0"/>
        <v>22</v>
      </c>
      <c r="B29" s="7">
        <v>9</v>
      </c>
      <c r="C29" s="7">
        <v>9</v>
      </c>
      <c r="D29" s="4">
        <v>322.92</v>
      </c>
      <c r="E29" s="3">
        <v>16</v>
      </c>
      <c r="F29" s="3">
        <v>0</v>
      </c>
      <c r="G29" s="4">
        <v>529.91999999999996</v>
      </c>
      <c r="H29" s="3">
        <v>7</v>
      </c>
      <c r="I29" s="7">
        <v>2</v>
      </c>
      <c r="J29" s="4">
        <v>143.62</v>
      </c>
      <c r="K29" s="34">
        <v>0.35</v>
      </c>
      <c r="L29" s="34">
        <v>0.14000000000000001</v>
      </c>
      <c r="M29" s="41">
        <f t="shared" si="1"/>
        <v>146.41900000000001</v>
      </c>
      <c r="N29" s="8">
        <v>353.28</v>
      </c>
      <c r="O29" s="8"/>
      <c r="P29" s="7">
        <v>11.69</v>
      </c>
      <c r="Q29" s="7">
        <v>4500</v>
      </c>
      <c r="R29" s="7">
        <v>0</v>
      </c>
      <c r="S29" s="7">
        <v>3900</v>
      </c>
      <c r="T29" s="7"/>
      <c r="U29" s="7">
        <v>16.5</v>
      </c>
      <c r="V29" s="7">
        <v>590</v>
      </c>
      <c r="W29" s="7">
        <v>86</v>
      </c>
      <c r="X29" s="7">
        <v>4452</v>
      </c>
      <c r="Y29" s="7">
        <v>400</v>
      </c>
      <c r="Z29" s="7">
        <v>4397</v>
      </c>
      <c r="AA29" s="7">
        <v>4375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0"/>
        <v>23</v>
      </c>
      <c r="B30" s="7">
        <v>16</v>
      </c>
      <c r="C30" s="7">
        <v>10</v>
      </c>
      <c r="D30" s="4">
        <v>557.52</v>
      </c>
      <c r="E30" s="3">
        <v>10</v>
      </c>
      <c r="F30" s="3">
        <v>4</v>
      </c>
      <c r="G30" s="4">
        <v>342.24</v>
      </c>
      <c r="H30" s="3">
        <v>7</v>
      </c>
      <c r="I30" s="7">
        <v>10</v>
      </c>
      <c r="J30" s="4">
        <v>156.97999999999999</v>
      </c>
      <c r="K30" s="34">
        <v>0.35</v>
      </c>
      <c r="L30" s="34">
        <v>0.64</v>
      </c>
      <c r="M30" s="41">
        <f t="shared" si="1"/>
        <v>293.71899999999999</v>
      </c>
      <c r="N30" s="8">
        <v>422.28</v>
      </c>
      <c r="O30" s="8"/>
      <c r="P30" s="7">
        <v>13.36</v>
      </c>
      <c r="Q30" s="7">
        <v>4500</v>
      </c>
      <c r="R30" s="7">
        <v>0</v>
      </c>
      <c r="S30" s="7">
        <v>3900</v>
      </c>
      <c r="T30" s="7"/>
      <c r="U30" s="7">
        <v>16.5</v>
      </c>
      <c r="V30" s="7">
        <v>590</v>
      </c>
      <c r="W30" s="7">
        <v>85</v>
      </c>
      <c r="X30" s="7">
        <v>4426</v>
      </c>
      <c r="Y30" s="7">
        <v>458</v>
      </c>
      <c r="Z30" s="7">
        <v>4385</v>
      </c>
      <c r="AA30" s="7">
        <v>4365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0"/>
        <v>24</v>
      </c>
      <c r="B31" s="7">
        <v>11</v>
      </c>
      <c r="C31" s="7">
        <v>1</v>
      </c>
      <c r="D31" s="4">
        <v>367.08</v>
      </c>
      <c r="E31" s="3">
        <v>15</v>
      </c>
      <c r="F31" s="3">
        <v>2</v>
      </c>
      <c r="G31" s="4">
        <v>502.32</v>
      </c>
      <c r="H31" s="3">
        <v>7</v>
      </c>
      <c r="I31" s="7">
        <v>10</v>
      </c>
      <c r="J31" s="4">
        <v>156.97999999999999</v>
      </c>
      <c r="K31" s="34">
        <v>0.35</v>
      </c>
      <c r="L31" s="34">
        <v>0.38</v>
      </c>
      <c r="M31" s="41">
        <f t="shared" si="1"/>
        <v>217.12299999999999</v>
      </c>
      <c r="N31" s="8">
        <v>356.04</v>
      </c>
      <c r="O31" s="8"/>
      <c r="P31" s="7">
        <v>0</v>
      </c>
      <c r="Q31" s="7">
        <v>4425</v>
      </c>
      <c r="R31" s="7">
        <v>0</v>
      </c>
      <c r="S31" s="7">
        <v>4000</v>
      </c>
      <c r="T31" s="7"/>
      <c r="U31" s="7">
        <v>16.5</v>
      </c>
      <c r="V31" s="7">
        <v>590</v>
      </c>
      <c r="W31" s="7">
        <v>81</v>
      </c>
      <c r="X31" s="7">
        <v>4358</v>
      </c>
      <c r="Y31" s="7">
        <v>471</v>
      </c>
      <c r="Z31" s="7">
        <v>4327</v>
      </c>
      <c r="AA31" s="7">
        <v>4296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0"/>
        <v>25</v>
      </c>
      <c r="B32" s="7">
        <v>16</v>
      </c>
      <c r="C32" s="7">
        <v>3</v>
      </c>
      <c r="D32" s="4">
        <v>538.20000000000005</v>
      </c>
      <c r="E32" s="3">
        <v>9</v>
      </c>
      <c r="F32" s="3">
        <v>4</v>
      </c>
      <c r="G32" s="4">
        <v>309.12</v>
      </c>
      <c r="H32" s="3">
        <v>8</v>
      </c>
      <c r="I32" s="7">
        <v>0</v>
      </c>
      <c r="J32" s="4">
        <v>160.32</v>
      </c>
      <c r="K32" s="34">
        <v>0.35</v>
      </c>
      <c r="L32" s="34">
        <v>0.8</v>
      </c>
      <c r="M32" s="41">
        <f t="shared" si="1"/>
        <v>340.85500000000002</v>
      </c>
      <c r="N32" s="8">
        <v>364.32</v>
      </c>
      <c r="O32" s="8"/>
      <c r="P32" s="7">
        <v>3.34</v>
      </c>
      <c r="Q32" s="7">
        <v>4400</v>
      </c>
      <c r="R32" s="7">
        <v>0</v>
      </c>
      <c r="S32" s="7">
        <v>3300</v>
      </c>
      <c r="T32" s="7"/>
      <c r="U32" s="7">
        <v>16.5</v>
      </c>
      <c r="V32" s="7">
        <v>590</v>
      </c>
      <c r="W32" s="7">
        <v>78</v>
      </c>
      <c r="X32" s="7">
        <v>4240</v>
      </c>
      <c r="Y32" s="7">
        <v>460</v>
      </c>
      <c r="Z32" s="7">
        <v>4177</v>
      </c>
      <c r="AA32" s="7">
        <v>4153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0"/>
        <v>26</v>
      </c>
      <c r="B33" s="7">
        <v>10</v>
      </c>
      <c r="C33" s="7">
        <v>9</v>
      </c>
      <c r="D33" s="4">
        <v>356.04</v>
      </c>
      <c r="E33" s="3">
        <v>11</v>
      </c>
      <c r="F33" s="3">
        <v>10</v>
      </c>
      <c r="G33" s="4">
        <v>391.92</v>
      </c>
      <c r="H33" s="3">
        <v>8</v>
      </c>
      <c r="I33" s="7">
        <v>0</v>
      </c>
      <c r="J33" s="4">
        <v>160.32</v>
      </c>
      <c r="K33" s="34">
        <v>0.56000000000000005</v>
      </c>
      <c r="L33" s="34">
        <v>7.0000000000000007E-2</v>
      </c>
      <c r="M33" s="41">
        <f t="shared" si="1"/>
        <v>188.90200000000004</v>
      </c>
      <c r="N33" s="8">
        <v>284.27999999999997</v>
      </c>
      <c r="O33" s="8"/>
      <c r="P33" s="7">
        <v>0</v>
      </c>
      <c r="Q33" s="7">
        <v>4400</v>
      </c>
      <c r="R33" s="7">
        <v>0</v>
      </c>
      <c r="S33" s="7">
        <v>3800</v>
      </c>
      <c r="T33" s="7"/>
      <c r="U33" s="7">
        <v>16.5</v>
      </c>
      <c r="V33" s="7">
        <v>590</v>
      </c>
      <c r="W33" s="7">
        <v>76</v>
      </c>
      <c r="X33" s="7">
        <v>4198</v>
      </c>
      <c r="Y33" s="7">
        <v>459</v>
      </c>
      <c r="Z33" s="7">
        <v>4158</v>
      </c>
      <c r="AA33" s="7">
        <v>4141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6.5" x14ac:dyDescent="0.2">
      <c r="A34" s="6">
        <f t="shared" si="0"/>
        <v>27</v>
      </c>
      <c r="B34" s="7">
        <v>3</v>
      </c>
      <c r="C34" s="7">
        <v>10</v>
      </c>
      <c r="D34" s="4">
        <v>126.96</v>
      </c>
      <c r="E34" s="3">
        <v>6</v>
      </c>
      <c r="F34" s="3">
        <v>3</v>
      </c>
      <c r="G34" s="4">
        <v>207</v>
      </c>
      <c r="H34" s="3">
        <v>8</v>
      </c>
      <c r="I34" s="7">
        <v>0</v>
      </c>
      <c r="J34" s="4">
        <v>160.32</v>
      </c>
      <c r="K34" s="34">
        <v>0.68</v>
      </c>
      <c r="L34" s="34">
        <v>0.3</v>
      </c>
      <c r="M34" s="41">
        <f t="shared" si="1"/>
        <v>292.72000000000003</v>
      </c>
      <c r="N34" s="8">
        <v>380.88</v>
      </c>
      <c r="O34" s="8"/>
      <c r="P34" s="7">
        <v>0</v>
      </c>
      <c r="Q34" s="7">
        <v>4400</v>
      </c>
      <c r="R34" s="7">
        <v>0</v>
      </c>
      <c r="S34" s="7">
        <v>3900</v>
      </c>
      <c r="T34" s="7"/>
      <c r="U34" s="7">
        <v>16.5</v>
      </c>
      <c r="V34" s="7">
        <v>590</v>
      </c>
      <c r="W34" s="7">
        <v>75</v>
      </c>
      <c r="X34" s="7">
        <v>4199</v>
      </c>
      <c r="Y34" s="7">
        <v>459</v>
      </c>
      <c r="Z34" s="7">
        <v>4149</v>
      </c>
      <c r="AA34" s="7">
        <v>4126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0"/>
        <v>28</v>
      </c>
      <c r="B35" s="7">
        <v>15</v>
      </c>
      <c r="C35" s="7">
        <v>7</v>
      </c>
      <c r="D35" s="4">
        <v>516.12</v>
      </c>
      <c r="E35" s="3">
        <v>6</v>
      </c>
      <c r="F35" s="3">
        <v>3</v>
      </c>
      <c r="G35" s="4">
        <v>207</v>
      </c>
      <c r="H35" s="3">
        <v>1</v>
      </c>
      <c r="I35" s="7">
        <v>9</v>
      </c>
      <c r="J35" s="4">
        <v>35.07</v>
      </c>
      <c r="K35" s="34">
        <v>0.65</v>
      </c>
      <c r="L35" s="34">
        <v>0.13</v>
      </c>
      <c r="M35" s="41">
        <f t="shared" si="1"/>
        <v>233.62300000000002</v>
      </c>
      <c r="N35" s="8">
        <v>389.16</v>
      </c>
      <c r="O35" s="8"/>
      <c r="P35" s="7">
        <v>15.03</v>
      </c>
      <c r="Q35" s="7">
        <v>4400</v>
      </c>
      <c r="R35" s="7">
        <v>0</v>
      </c>
      <c r="S35" s="7">
        <v>4200</v>
      </c>
      <c r="T35" s="7"/>
      <c r="U35" s="7">
        <v>16.5</v>
      </c>
      <c r="V35" s="7">
        <v>590</v>
      </c>
      <c r="W35" s="7">
        <v>75</v>
      </c>
      <c r="X35" s="7">
        <v>4157</v>
      </c>
      <c r="Y35" s="7">
        <v>451</v>
      </c>
      <c r="Z35" s="7">
        <v>4086</v>
      </c>
      <c r="AA35" s="7">
        <v>4061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0"/>
        <v>29</v>
      </c>
      <c r="B36" s="7">
        <v>4</v>
      </c>
      <c r="C36" s="7">
        <v>8</v>
      </c>
      <c r="D36" s="4">
        <v>154.56</v>
      </c>
      <c r="E36" s="3">
        <v>16</v>
      </c>
      <c r="F36" s="3">
        <v>11</v>
      </c>
      <c r="G36" s="4">
        <v>560.28</v>
      </c>
      <c r="H36" s="3">
        <v>2</v>
      </c>
      <c r="I36" s="7">
        <v>6</v>
      </c>
      <c r="J36" s="4">
        <v>50.1</v>
      </c>
      <c r="K36" s="34">
        <v>0.49</v>
      </c>
      <c r="L36" s="34">
        <v>0.04</v>
      </c>
      <c r="M36" s="41">
        <f t="shared" si="1"/>
        <v>159.029</v>
      </c>
      <c r="N36" s="8">
        <v>353.28</v>
      </c>
      <c r="O36" s="8"/>
      <c r="P36" s="7">
        <v>15.03</v>
      </c>
      <c r="Q36" s="7">
        <v>4400</v>
      </c>
      <c r="R36" s="7">
        <v>0</v>
      </c>
      <c r="S36" s="7">
        <v>4200</v>
      </c>
      <c r="T36" s="7"/>
      <c r="U36" s="7">
        <v>16.5</v>
      </c>
      <c r="V36" s="7">
        <v>590</v>
      </c>
      <c r="W36" s="7">
        <v>73</v>
      </c>
      <c r="X36" s="7">
        <v>4102</v>
      </c>
      <c r="Y36" s="7">
        <v>456</v>
      </c>
      <c r="Z36" s="7">
        <v>4015</v>
      </c>
      <c r="AA36" s="7">
        <v>3997</v>
      </c>
      <c r="AB36" s="183" t="s">
        <v>97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14</v>
      </c>
      <c r="C37" s="7">
        <v>6</v>
      </c>
      <c r="D37" s="4">
        <v>480.24</v>
      </c>
      <c r="E37" s="3">
        <v>5</v>
      </c>
      <c r="F37" s="3">
        <v>3</v>
      </c>
      <c r="G37" s="4">
        <v>173.88</v>
      </c>
      <c r="H37" s="3">
        <v>2</v>
      </c>
      <c r="I37" s="7">
        <v>6</v>
      </c>
      <c r="J37" s="4">
        <v>50.1</v>
      </c>
      <c r="K37" s="34">
        <v>0.49</v>
      </c>
      <c r="L37" s="34">
        <v>0.4</v>
      </c>
      <c r="M37" s="41">
        <f t="shared" si="1"/>
        <v>265.08500000000004</v>
      </c>
      <c r="N37" s="8">
        <v>325.68</v>
      </c>
      <c r="O37" s="8"/>
      <c r="P37" s="7">
        <v>0</v>
      </c>
      <c r="Q37" s="7">
        <v>4400</v>
      </c>
      <c r="R37" s="7">
        <v>0</v>
      </c>
      <c r="S37" s="7">
        <v>4000</v>
      </c>
      <c r="T37" s="7"/>
      <c r="U37" s="7">
        <v>16.5</v>
      </c>
      <c r="V37" s="7">
        <v>590</v>
      </c>
      <c r="W37" s="7">
        <v>73</v>
      </c>
      <c r="X37" s="7">
        <v>4102</v>
      </c>
      <c r="Y37" s="7">
        <v>453</v>
      </c>
      <c r="Z37" s="7">
        <v>4010</v>
      </c>
      <c r="AA37" s="7">
        <v>3992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8</v>
      </c>
      <c r="C38" s="7">
        <v>9</v>
      </c>
      <c r="D38" s="4">
        <v>289.8</v>
      </c>
      <c r="E38" s="3">
        <v>15</v>
      </c>
      <c r="F38" s="3">
        <v>0</v>
      </c>
      <c r="G38" s="4">
        <v>496.8</v>
      </c>
      <c r="H38" s="3">
        <v>2</v>
      </c>
      <c r="I38" s="7">
        <v>6</v>
      </c>
      <c r="J38" s="4">
        <v>50.1</v>
      </c>
      <c r="K38" s="34">
        <v>0</v>
      </c>
      <c r="L38" s="34">
        <v>0.75</v>
      </c>
      <c r="M38" s="41">
        <f t="shared" si="1"/>
        <v>220.95000000000002</v>
      </c>
      <c r="N38" s="8">
        <v>322.92</v>
      </c>
      <c r="O38" s="8"/>
      <c r="P38" s="7">
        <v>0</v>
      </c>
      <c r="Q38" s="7">
        <v>4400</v>
      </c>
      <c r="R38" s="7">
        <v>0</v>
      </c>
      <c r="S38" s="7">
        <v>4000</v>
      </c>
      <c r="T38" s="7"/>
      <c r="U38" s="7">
        <v>16.5</v>
      </c>
      <c r="V38" s="7">
        <v>590</v>
      </c>
      <c r="W38" s="7">
        <v>72</v>
      </c>
      <c r="X38" s="7">
        <v>4073</v>
      </c>
      <c r="Y38" s="7">
        <v>451</v>
      </c>
      <c r="Z38" s="7">
        <v>3996</v>
      </c>
      <c r="AA38" s="7">
        <v>3978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10</v>
      </c>
      <c r="D39" s="4">
        <v>259.44</v>
      </c>
      <c r="E39" s="3">
        <v>15</v>
      </c>
      <c r="F39" s="3">
        <v>0</v>
      </c>
      <c r="G39" s="4">
        <v>496.8</v>
      </c>
      <c r="H39" s="3">
        <v>2</v>
      </c>
      <c r="I39" s="7">
        <v>8</v>
      </c>
      <c r="J39" s="4">
        <v>53.44</v>
      </c>
      <c r="K39" s="34">
        <v>0.27</v>
      </c>
      <c r="L39" s="34">
        <v>0.75</v>
      </c>
      <c r="M39" s="41">
        <f t="shared" si="1"/>
        <v>302.08500000000004</v>
      </c>
      <c r="N39" s="8">
        <v>358.8</v>
      </c>
      <c r="O39" s="8"/>
      <c r="P39" s="7">
        <v>3.34</v>
      </c>
      <c r="Q39" s="7">
        <v>4400</v>
      </c>
      <c r="R39" s="7">
        <v>0</v>
      </c>
      <c r="S39" s="7">
        <v>4100</v>
      </c>
      <c r="T39" s="7"/>
      <c r="U39" s="7">
        <v>16.5</v>
      </c>
      <c r="V39" s="7">
        <v>590</v>
      </c>
      <c r="W39" s="7">
        <v>71</v>
      </c>
      <c r="X39" s="7">
        <v>4045</v>
      </c>
      <c r="Y39" s="7">
        <v>451</v>
      </c>
      <c r="Z39" s="7">
        <v>3963</v>
      </c>
      <c r="AA39" s="7">
        <v>3945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10813.08</v>
      </c>
      <c r="O40" s="19">
        <f>SUM(O9:O39)</f>
        <v>0</v>
      </c>
      <c r="P40" s="12">
        <f>SUM(P9:P39)</f>
        <v>151.97</v>
      </c>
      <c r="W40" s="18" t="s">
        <v>25</v>
      </c>
      <c r="X40" s="12">
        <f>SUM(X9:X39)</f>
        <v>128138</v>
      </c>
      <c r="Y40" s="12">
        <f>SUM(Y9:Y39)</f>
        <v>12413</v>
      </c>
      <c r="Z40" s="12">
        <f>SUM(Z9:Z39)</f>
        <v>125879</v>
      </c>
      <c r="AA40" s="12">
        <f>SUM(AA9:AA39)</f>
        <v>125354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'April 2018'!N42</f>
        <v>57841.83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68654.91</v>
      </c>
      <c r="O42" s="33">
        <f>(O41+O40)</f>
        <v>0</v>
      </c>
      <c r="P42" s="6">
        <f>(P41+P40)</f>
        <v>307.27999999999997</v>
      </c>
      <c r="V42" t="s">
        <v>41</v>
      </c>
      <c r="X42" s="6">
        <f>(X41+X40)</f>
        <v>685529</v>
      </c>
      <c r="Y42" s="6">
        <f>(Y41+Y40)</f>
        <v>18482</v>
      </c>
      <c r="Z42" s="6">
        <f>(Z41+Z40)</f>
        <v>188170</v>
      </c>
      <c r="AA42" s="6">
        <f>(AA41+AA40)</f>
        <v>190132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70"/>
  <sheetViews>
    <sheetView topLeftCell="A29" workbookViewId="0">
      <selection activeCell="J63" sqref="J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43222</v>
      </c>
      <c r="C6" s="7">
        <v>74609</v>
      </c>
      <c r="D6" s="7">
        <v>7370204</v>
      </c>
      <c r="E6" s="7">
        <v>7</v>
      </c>
      <c r="F6" s="7">
        <v>8</v>
      </c>
      <c r="G6" s="7">
        <v>1</v>
      </c>
      <c r="H6" s="7">
        <v>10</v>
      </c>
      <c r="I6" s="10">
        <v>192</v>
      </c>
    </row>
    <row r="7" spans="2:9" x14ac:dyDescent="0.2">
      <c r="B7" s="9">
        <v>43222</v>
      </c>
      <c r="C7" s="7">
        <v>74610</v>
      </c>
      <c r="D7" s="7">
        <v>5930206</v>
      </c>
      <c r="E7" s="7">
        <v>11</v>
      </c>
      <c r="F7" s="7">
        <v>11</v>
      </c>
      <c r="G7" s="7">
        <v>6</v>
      </c>
      <c r="H7" s="7">
        <v>1</v>
      </c>
      <c r="I7" s="10">
        <v>191</v>
      </c>
    </row>
    <row r="8" spans="2:9" x14ac:dyDescent="0.2">
      <c r="B8" s="9">
        <v>43222</v>
      </c>
      <c r="C8" s="7">
        <v>74610</v>
      </c>
      <c r="D8" s="7">
        <v>7370203</v>
      </c>
      <c r="E8" s="7">
        <v>11</v>
      </c>
      <c r="F8" s="7">
        <v>0</v>
      </c>
      <c r="G8" s="7">
        <v>5</v>
      </c>
      <c r="H8" s="7">
        <v>2</v>
      </c>
      <c r="I8" s="10">
        <v>192</v>
      </c>
    </row>
    <row r="9" spans="2:9" x14ac:dyDescent="0.2">
      <c r="B9" s="9">
        <v>43222</v>
      </c>
      <c r="C9" s="7">
        <v>74609</v>
      </c>
      <c r="D9" s="7">
        <v>5930207</v>
      </c>
      <c r="E9" s="7">
        <v>19</v>
      </c>
      <c r="F9" s="7">
        <v>5</v>
      </c>
      <c r="G9" s="7">
        <v>13</v>
      </c>
      <c r="H9" s="7">
        <v>7</v>
      </c>
      <c r="I9" s="10">
        <v>192</v>
      </c>
    </row>
    <row r="10" spans="2:9" x14ac:dyDescent="0.2">
      <c r="B10" s="9">
        <v>43222</v>
      </c>
      <c r="C10" s="7">
        <v>74609</v>
      </c>
      <c r="D10" s="7">
        <v>5930208</v>
      </c>
      <c r="E10" s="7">
        <v>13</v>
      </c>
      <c r="F10" s="7">
        <v>7</v>
      </c>
      <c r="G10" s="7">
        <v>7</v>
      </c>
      <c r="H10" s="7">
        <v>8</v>
      </c>
      <c r="I10" s="10">
        <v>195</v>
      </c>
    </row>
    <row r="11" spans="2:9" x14ac:dyDescent="0.2">
      <c r="B11" s="9">
        <v>43224</v>
      </c>
      <c r="C11" s="7">
        <v>74610</v>
      </c>
      <c r="D11" s="7">
        <v>1140213</v>
      </c>
      <c r="E11" s="7">
        <v>11</v>
      </c>
      <c r="F11" s="7">
        <v>5</v>
      </c>
      <c r="G11" s="7">
        <v>5</v>
      </c>
      <c r="H11" s="7">
        <v>8</v>
      </c>
      <c r="I11" s="10">
        <v>189</v>
      </c>
    </row>
    <row r="12" spans="2:9" x14ac:dyDescent="0.2">
      <c r="B12" s="9">
        <v>43224</v>
      </c>
      <c r="C12" s="7">
        <v>74610</v>
      </c>
      <c r="D12" s="7">
        <v>1140211</v>
      </c>
      <c r="E12" s="7">
        <v>18</v>
      </c>
      <c r="F12" s="7">
        <v>11</v>
      </c>
      <c r="G12" s="7">
        <v>11</v>
      </c>
      <c r="H12" s="7">
        <v>5</v>
      </c>
      <c r="I12" s="10">
        <v>178</v>
      </c>
    </row>
    <row r="13" spans="2:9" x14ac:dyDescent="0.2">
      <c r="B13" s="36">
        <v>43225</v>
      </c>
      <c r="C13" s="7">
        <v>74609</v>
      </c>
      <c r="D13" s="7">
        <v>1140215</v>
      </c>
      <c r="E13" s="7">
        <v>15</v>
      </c>
      <c r="F13" s="7">
        <v>2</v>
      </c>
      <c r="G13" s="7">
        <v>9</v>
      </c>
      <c r="H13" s="7">
        <v>6</v>
      </c>
      <c r="I13" s="10">
        <v>188</v>
      </c>
    </row>
    <row r="14" spans="2:9" x14ac:dyDescent="0.2">
      <c r="B14" s="36">
        <v>43225</v>
      </c>
      <c r="C14" s="7">
        <v>74609</v>
      </c>
      <c r="D14" s="7">
        <v>1140214</v>
      </c>
      <c r="E14" s="7">
        <v>14</v>
      </c>
      <c r="F14" s="7">
        <v>9</v>
      </c>
      <c r="G14" s="7">
        <v>9</v>
      </c>
      <c r="H14" s="7">
        <v>0</v>
      </c>
      <c r="I14" s="10">
        <v>189</v>
      </c>
    </row>
    <row r="15" spans="2:9" x14ac:dyDescent="0.2">
      <c r="B15" s="36">
        <v>43226</v>
      </c>
      <c r="C15" s="7">
        <v>74609</v>
      </c>
      <c r="D15" s="7">
        <v>5930212</v>
      </c>
      <c r="E15" s="7">
        <v>11</v>
      </c>
      <c r="F15" s="7">
        <v>3</v>
      </c>
      <c r="G15" s="7">
        <v>5</v>
      </c>
      <c r="H15" s="7">
        <v>5</v>
      </c>
      <c r="I15" s="10">
        <v>192</v>
      </c>
    </row>
    <row r="16" spans="2:9" x14ac:dyDescent="0.2">
      <c r="B16" s="36">
        <v>43227</v>
      </c>
      <c r="C16" s="7">
        <v>74610</v>
      </c>
      <c r="D16" s="7">
        <v>5930217</v>
      </c>
      <c r="E16" s="7">
        <v>17</v>
      </c>
      <c r="F16" s="7">
        <v>1</v>
      </c>
      <c r="G16" s="7">
        <v>11</v>
      </c>
      <c r="H16" s="7">
        <v>3</v>
      </c>
      <c r="I16" s="10">
        <v>193</v>
      </c>
    </row>
    <row r="17" spans="2:9" x14ac:dyDescent="0.2">
      <c r="B17" s="36">
        <v>43228</v>
      </c>
      <c r="C17" s="7">
        <v>74609</v>
      </c>
      <c r="D17" s="7">
        <v>5930218</v>
      </c>
      <c r="E17" s="7">
        <v>17</v>
      </c>
      <c r="F17" s="7">
        <v>9</v>
      </c>
      <c r="G17" s="7">
        <v>11</v>
      </c>
      <c r="H17" s="7">
        <v>11</v>
      </c>
      <c r="I17" s="10">
        <v>192</v>
      </c>
    </row>
    <row r="18" spans="2:9" x14ac:dyDescent="0.2">
      <c r="B18" s="36">
        <v>43228</v>
      </c>
      <c r="C18" s="7">
        <v>74609</v>
      </c>
      <c r="D18" s="7">
        <v>5930219</v>
      </c>
      <c r="E18" s="7">
        <v>13</v>
      </c>
      <c r="F18" s="7">
        <v>7</v>
      </c>
      <c r="G18" s="7">
        <v>7</v>
      </c>
      <c r="H18" s="7">
        <v>9</v>
      </c>
      <c r="I18" s="10">
        <v>192</v>
      </c>
    </row>
    <row r="19" spans="2:9" x14ac:dyDescent="0.2">
      <c r="B19" s="36">
        <v>43228</v>
      </c>
      <c r="C19" s="7">
        <v>74610</v>
      </c>
      <c r="D19" s="7">
        <v>5930220</v>
      </c>
      <c r="E19" s="7">
        <v>11</v>
      </c>
      <c r="F19" s="7">
        <v>3</v>
      </c>
      <c r="G19" s="7">
        <v>5</v>
      </c>
      <c r="H19" s="7">
        <v>6</v>
      </c>
      <c r="I19" s="10">
        <v>188</v>
      </c>
    </row>
    <row r="20" spans="2:9" x14ac:dyDescent="0.2">
      <c r="B20" s="36">
        <v>43229</v>
      </c>
      <c r="C20" s="7">
        <v>74609</v>
      </c>
      <c r="D20" s="7">
        <v>5930221</v>
      </c>
      <c r="E20" s="7">
        <v>17</v>
      </c>
      <c r="F20" s="7">
        <v>3</v>
      </c>
      <c r="G20" s="7">
        <v>11</v>
      </c>
      <c r="H20" s="7">
        <v>5</v>
      </c>
      <c r="I20" s="10">
        <v>192</v>
      </c>
    </row>
    <row r="21" spans="2:9" x14ac:dyDescent="0.2">
      <c r="B21" s="36">
        <v>43230</v>
      </c>
      <c r="C21" s="7">
        <v>74609</v>
      </c>
      <c r="D21" s="7">
        <v>7370213</v>
      </c>
      <c r="E21" s="7">
        <v>17</v>
      </c>
      <c r="F21" s="7">
        <v>5</v>
      </c>
      <c r="G21" s="7">
        <v>11</v>
      </c>
      <c r="H21" s="7">
        <v>9</v>
      </c>
      <c r="I21" s="10">
        <v>188</v>
      </c>
    </row>
    <row r="22" spans="2:9" x14ac:dyDescent="0.2">
      <c r="B22" s="36">
        <v>43230</v>
      </c>
      <c r="C22" s="7">
        <v>74609</v>
      </c>
      <c r="D22" s="7">
        <v>5930223</v>
      </c>
      <c r="E22" s="7">
        <v>11</v>
      </c>
      <c r="F22" s="7">
        <v>9</v>
      </c>
      <c r="G22" s="7">
        <v>6</v>
      </c>
      <c r="H22" s="7">
        <v>3</v>
      </c>
      <c r="I22" s="10">
        <v>179</v>
      </c>
    </row>
    <row r="23" spans="2:9" x14ac:dyDescent="0.2">
      <c r="B23" s="36">
        <v>43231</v>
      </c>
      <c r="C23" s="7">
        <v>74610</v>
      </c>
      <c r="D23" s="7">
        <v>6090234</v>
      </c>
      <c r="E23" s="7">
        <v>10</v>
      </c>
      <c r="F23" s="7">
        <v>8</v>
      </c>
      <c r="G23" s="7">
        <v>4</v>
      </c>
      <c r="H23" s="7">
        <v>10</v>
      </c>
      <c r="I23" s="10">
        <v>191</v>
      </c>
    </row>
    <row r="24" spans="2:9" x14ac:dyDescent="0.2">
      <c r="B24" s="36">
        <v>43231</v>
      </c>
      <c r="C24" s="7">
        <v>74610</v>
      </c>
      <c r="D24" s="7">
        <v>1140224</v>
      </c>
      <c r="E24" s="7">
        <v>16</v>
      </c>
      <c r="F24" s="7">
        <v>5</v>
      </c>
      <c r="G24" s="7">
        <v>10</v>
      </c>
      <c r="H24" s="7">
        <v>8</v>
      </c>
      <c r="I24" s="10">
        <v>187</v>
      </c>
    </row>
    <row r="25" spans="2:9" x14ac:dyDescent="0.2">
      <c r="B25" s="36">
        <v>43232</v>
      </c>
      <c r="C25" s="7">
        <v>74609</v>
      </c>
      <c r="D25" s="7">
        <v>5930228</v>
      </c>
      <c r="E25" s="7">
        <v>10</v>
      </c>
      <c r="F25" s="7">
        <v>0</v>
      </c>
      <c r="G25" s="7">
        <v>4</v>
      </c>
      <c r="H25" s="7">
        <v>2</v>
      </c>
      <c r="I25" s="10">
        <v>192</v>
      </c>
    </row>
    <row r="26" spans="2:9" x14ac:dyDescent="0.2">
      <c r="B26" s="36">
        <v>43232</v>
      </c>
      <c r="C26" s="7">
        <v>74609</v>
      </c>
      <c r="D26" s="7">
        <v>5930227</v>
      </c>
      <c r="E26" s="7">
        <v>15</v>
      </c>
      <c r="F26" s="7">
        <v>10</v>
      </c>
      <c r="G26" s="7">
        <v>10</v>
      </c>
      <c r="H26" s="7">
        <v>0</v>
      </c>
      <c r="I26" s="10">
        <v>192</v>
      </c>
    </row>
    <row r="27" spans="2:9" x14ac:dyDescent="0.2">
      <c r="B27" s="36">
        <v>43232</v>
      </c>
      <c r="C27" s="7">
        <v>74610</v>
      </c>
      <c r="D27" s="7">
        <v>8320157</v>
      </c>
      <c r="E27" s="7">
        <v>14</v>
      </c>
      <c r="F27" s="7">
        <v>11</v>
      </c>
      <c r="G27" s="7">
        <v>9</v>
      </c>
      <c r="H27" s="7">
        <v>8</v>
      </c>
      <c r="I27" s="10">
        <v>172</v>
      </c>
    </row>
    <row r="28" spans="2:9" x14ac:dyDescent="0.2">
      <c r="B28" s="36">
        <v>43233</v>
      </c>
      <c r="C28" s="7">
        <v>74610</v>
      </c>
      <c r="D28" s="7">
        <v>7370219</v>
      </c>
      <c r="E28" s="7">
        <v>9</v>
      </c>
      <c r="F28" s="7">
        <v>7</v>
      </c>
      <c r="G28" s="7">
        <v>4</v>
      </c>
      <c r="H28" s="7">
        <v>0</v>
      </c>
      <c r="I28" s="10">
        <v>184</v>
      </c>
    </row>
    <row r="29" spans="2:9" x14ac:dyDescent="0.2">
      <c r="B29" s="36">
        <v>43234</v>
      </c>
      <c r="C29" s="7">
        <v>74609</v>
      </c>
      <c r="D29" s="7">
        <v>7370220</v>
      </c>
      <c r="E29" s="7">
        <v>13</v>
      </c>
      <c r="F29" s="7">
        <v>6</v>
      </c>
      <c r="G29" s="7">
        <v>7</v>
      </c>
      <c r="H29" s="7">
        <v>11</v>
      </c>
      <c r="I29" s="10">
        <v>183</v>
      </c>
    </row>
    <row r="30" spans="2:9" x14ac:dyDescent="0.2">
      <c r="B30" s="36">
        <v>43235</v>
      </c>
      <c r="C30" s="7">
        <v>74609</v>
      </c>
      <c r="D30" s="7">
        <v>5930237</v>
      </c>
      <c r="E30" s="7">
        <v>12</v>
      </c>
      <c r="F30" s="7">
        <v>2</v>
      </c>
      <c r="G30" s="7">
        <v>6</v>
      </c>
      <c r="H30" s="7">
        <v>5</v>
      </c>
      <c r="I30" s="10">
        <v>190</v>
      </c>
    </row>
    <row r="31" spans="2:9" x14ac:dyDescent="0.2">
      <c r="B31" s="36">
        <v>43235</v>
      </c>
      <c r="C31" s="7">
        <v>74610</v>
      </c>
      <c r="D31" s="7">
        <v>7370224</v>
      </c>
      <c r="E31" s="7">
        <v>8</v>
      </c>
      <c r="F31" s="7">
        <v>8</v>
      </c>
      <c r="G31" s="7">
        <v>2</v>
      </c>
      <c r="H31" s="7">
        <v>11</v>
      </c>
      <c r="I31" s="10">
        <v>188</v>
      </c>
    </row>
    <row r="32" spans="2:9" x14ac:dyDescent="0.2">
      <c r="B32" s="36">
        <v>43235</v>
      </c>
      <c r="C32" s="7">
        <v>74610</v>
      </c>
      <c r="D32" s="7">
        <v>5930238</v>
      </c>
      <c r="E32" s="7">
        <v>14</v>
      </c>
      <c r="F32" s="7">
        <v>6</v>
      </c>
      <c r="G32" s="7">
        <v>8</v>
      </c>
      <c r="H32" s="7">
        <v>8</v>
      </c>
      <c r="I32" s="10">
        <v>190</v>
      </c>
    </row>
    <row r="33" spans="2:9" x14ac:dyDescent="0.2">
      <c r="B33" s="36">
        <v>43235</v>
      </c>
      <c r="C33" s="7">
        <v>74609</v>
      </c>
      <c r="D33" s="7">
        <v>7370225</v>
      </c>
      <c r="E33" s="7">
        <v>12</v>
      </c>
      <c r="F33" s="7">
        <v>9</v>
      </c>
      <c r="G33" s="7">
        <v>7</v>
      </c>
      <c r="H33" s="7">
        <v>0</v>
      </c>
      <c r="I33" s="10">
        <v>186</v>
      </c>
    </row>
    <row r="34" spans="2:9" x14ac:dyDescent="0.2">
      <c r="B34" s="36">
        <v>43235</v>
      </c>
      <c r="C34" s="7">
        <v>74609</v>
      </c>
      <c r="D34" s="7">
        <v>7370228</v>
      </c>
      <c r="E34" s="7">
        <v>17</v>
      </c>
      <c r="F34" s="7">
        <v>0</v>
      </c>
      <c r="G34" s="7">
        <v>11</v>
      </c>
      <c r="H34" s="7">
        <v>6</v>
      </c>
      <c r="I34" s="10">
        <v>180</v>
      </c>
    </row>
    <row r="35" spans="2:9" x14ac:dyDescent="0.2">
      <c r="B35" s="36">
        <v>43235</v>
      </c>
      <c r="C35" s="7">
        <v>74609</v>
      </c>
      <c r="D35" s="7">
        <v>6090239</v>
      </c>
      <c r="E35" s="7">
        <v>11</v>
      </c>
      <c r="F35" s="7">
        <v>6</v>
      </c>
      <c r="G35" s="7">
        <v>5</v>
      </c>
      <c r="H35" s="7">
        <v>7</v>
      </c>
      <c r="I35" s="10">
        <v>193</v>
      </c>
    </row>
    <row r="36" spans="2:9" x14ac:dyDescent="0.2">
      <c r="B36" s="36">
        <v>43238</v>
      </c>
      <c r="C36" s="7">
        <v>74610</v>
      </c>
      <c r="D36" s="7">
        <v>7370231</v>
      </c>
      <c r="E36" s="7">
        <v>13</v>
      </c>
      <c r="F36" s="7">
        <v>2</v>
      </c>
      <c r="G36" s="7">
        <v>7</v>
      </c>
      <c r="H36" s="7">
        <v>7</v>
      </c>
      <c r="I36" s="10">
        <v>184</v>
      </c>
    </row>
    <row r="37" spans="2:9" x14ac:dyDescent="0.2">
      <c r="B37" s="36">
        <v>43239</v>
      </c>
      <c r="C37" s="7">
        <v>74609</v>
      </c>
      <c r="D37" s="7">
        <v>5930247</v>
      </c>
      <c r="E37" s="7">
        <v>16</v>
      </c>
      <c r="F37" s="7">
        <v>4</v>
      </c>
      <c r="G37" s="7">
        <v>10</v>
      </c>
      <c r="H37" s="7">
        <v>8</v>
      </c>
      <c r="I37" s="10">
        <v>188</v>
      </c>
    </row>
    <row r="38" spans="2:9" x14ac:dyDescent="0.2">
      <c r="B38" s="36">
        <v>43239</v>
      </c>
      <c r="C38" s="7">
        <v>74609</v>
      </c>
      <c r="D38" s="7">
        <v>7370232</v>
      </c>
      <c r="E38" s="7">
        <v>10</v>
      </c>
      <c r="F38" s="7">
        <v>8</v>
      </c>
      <c r="G38" s="7">
        <v>5</v>
      </c>
      <c r="H38" s="7">
        <v>0</v>
      </c>
      <c r="I38" s="10">
        <v>186</v>
      </c>
    </row>
    <row r="39" spans="2:9" x14ac:dyDescent="0.2">
      <c r="B39" s="36">
        <v>43239</v>
      </c>
      <c r="C39" s="7">
        <v>74610</v>
      </c>
      <c r="D39" s="7">
        <v>5930246</v>
      </c>
      <c r="E39" s="7">
        <v>11</v>
      </c>
      <c r="F39" s="7">
        <v>4</v>
      </c>
      <c r="G39" s="7">
        <v>5</v>
      </c>
      <c r="H39" s="7">
        <v>9</v>
      </c>
      <c r="I39" s="10">
        <v>183</v>
      </c>
    </row>
    <row r="40" spans="2:9" x14ac:dyDescent="0.2">
      <c r="B40" s="36">
        <v>43240</v>
      </c>
      <c r="C40" s="7">
        <v>74610</v>
      </c>
      <c r="D40" s="7">
        <v>5930249</v>
      </c>
      <c r="E40" s="7">
        <v>17</v>
      </c>
      <c r="F40" s="7">
        <v>8</v>
      </c>
      <c r="G40" s="7">
        <v>11</v>
      </c>
      <c r="H40" s="7">
        <v>11</v>
      </c>
      <c r="I40" s="10">
        <v>190</v>
      </c>
    </row>
    <row r="41" spans="2:9" x14ac:dyDescent="0.2">
      <c r="B41" s="36">
        <v>43240</v>
      </c>
      <c r="C41" s="7">
        <v>74610</v>
      </c>
      <c r="D41" s="7">
        <v>7370235</v>
      </c>
      <c r="E41" s="7">
        <v>15</v>
      </c>
      <c r="F41" s="7">
        <v>6</v>
      </c>
      <c r="G41" s="7">
        <v>9</v>
      </c>
      <c r="H41" s="7">
        <v>10</v>
      </c>
      <c r="I41" s="10">
        <v>187</v>
      </c>
    </row>
    <row r="42" spans="2:9" x14ac:dyDescent="0.2">
      <c r="B42" s="36">
        <v>43242</v>
      </c>
      <c r="C42" s="7">
        <v>74609</v>
      </c>
      <c r="D42" s="7">
        <v>7370240</v>
      </c>
      <c r="E42" s="7">
        <v>15</v>
      </c>
      <c r="F42" s="7">
        <v>5</v>
      </c>
      <c r="G42" s="7">
        <v>9</v>
      </c>
      <c r="H42" s="7">
        <v>9</v>
      </c>
      <c r="I42" s="10">
        <v>184</v>
      </c>
    </row>
    <row r="43" spans="2:9" x14ac:dyDescent="0.2">
      <c r="B43" s="36">
        <v>43242</v>
      </c>
      <c r="C43" s="7">
        <v>74610</v>
      </c>
      <c r="D43" s="7">
        <v>6090250</v>
      </c>
      <c r="E43" s="7">
        <v>15</v>
      </c>
      <c r="F43" s="7">
        <v>3</v>
      </c>
      <c r="G43" s="7">
        <v>9</v>
      </c>
      <c r="H43" s="7">
        <v>4</v>
      </c>
      <c r="I43" s="10">
        <v>191</v>
      </c>
    </row>
    <row r="44" spans="2:9" x14ac:dyDescent="0.2">
      <c r="B44" s="36">
        <v>43243</v>
      </c>
      <c r="C44" s="7">
        <v>74610</v>
      </c>
      <c r="D44" s="7">
        <v>8320172</v>
      </c>
      <c r="E44" s="7">
        <v>16</v>
      </c>
      <c r="F44" s="7">
        <v>0</v>
      </c>
      <c r="G44" s="7">
        <v>10</v>
      </c>
      <c r="H44" s="7">
        <v>4</v>
      </c>
      <c r="I44" s="10">
        <v>185</v>
      </c>
    </row>
    <row r="45" spans="2:9" x14ac:dyDescent="0.2">
      <c r="B45" s="36">
        <v>43243</v>
      </c>
      <c r="C45" s="7">
        <v>74609</v>
      </c>
      <c r="D45" s="7">
        <v>7370241</v>
      </c>
      <c r="E45" s="7">
        <v>10</v>
      </c>
      <c r="F45" s="7">
        <v>8</v>
      </c>
      <c r="G45" s="7">
        <v>5</v>
      </c>
      <c r="H45" s="7">
        <v>1</v>
      </c>
      <c r="I45" s="10">
        <v>184</v>
      </c>
    </row>
    <row r="46" spans="2:9" x14ac:dyDescent="0.2">
      <c r="B46" s="36">
        <v>43244</v>
      </c>
      <c r="C46" s="7">
        <v>74610</v>
      </c>
      <c r="D46" s="7">
        <v>6090256</v>
      </c>
      <c r="E46" s="7">
        <v>12</v>
      </c>
      <c r="F46" s="7">
        <v>4</v>
      </c>
      <c r="G46" s="7">
        <v>6</v>
      </c>
      <c r="H46" s="7">
        <v>5</v>
      </c>
      <c r="I46" s="10">
        <v>192</v>
      </c>
    </row>
    <row r="47" spans="2:9" x14ac:dyDescent="0.2">
      <c r="B47" s="36">
        <v>43244</v>
      </c>
      <c r="C47" s="7">
        <v>74609</v>
      </c>
      <c r="D47" s="7">
        <v>5930253</v>
      </c>
      <c r="E47" s="7">
        <v>16</v>
      </c>
      <c r="F47" s="7">
        <v>10</v>
      </c>
      <c r="G47" s="7">
        <v>11</v>
      </c>
      <c r="H47" s="7">
        <v>1</v>
      </c>
      <c r="I47" s="10">
        <v>191</v>
      </c>
    </row>
    <row r="48" spans="2:9" x14ac:dyDescent="0.2">
      <c r="B48" s="36">
        <v>43245</v>
      </c>
      <c r="C48" s="7">
        <v>74609</v>
      </c>
      <c r="D48" s="7">
        <v>5930257</v>
      </c>
      <c r="E48" s="7">
        <v>13</v>
      </c>
      <c r="F48" s="7">
        <v>9</v>
      </c>
      <c r="G48" s="7">
        <v>7</v>
      </c>
      <c r="H48" s="7">
        <v>11</v>
      </c>
      <c r="I48" s="10">
        <v>191</v>
      </c>
    </row>
    <row r="49" spans="2:10" x14ac:dyDescent="0.2">
      <c r="B49" s="36">
        <v>43245</v>
      </c>
      <c r="C49" s="7">
        <v>74610</v>
      </c>
      <c r="D49" s="7">
        <v>5930258</v>
      </c>
      <c r="E49" s="7">
        <v>15</v>
      </c>
      <c r="F49" s="7">
        <v>2</v>
      </c>
      <c r="G49" s="7">
        <v>9</v>
      </c>
      <c r="H49" s="7">
        <v>4</v>
      </c>
      <c r="I49" s="10">
        <v>192</v>
      </c>
    </row>
    <row r="50" spans="2:10" x14ac:dyDescent="0.2">
      <c r="B50" s="36">
        <v>43246</v>
      </c>
      <c r="C50" s="7">
        <v>74610</v>
      </c>
      <c r="D50" s="7">
        <v>5930261</v>
      </c>
      <c r="E50" s="7">
        <v>13</v>
      </c>
      <c r="F50" s="7">
        <v>4</v>
      </c>
      <c r="G50" s="7">
        <v>7</v>
      </c>
      <c r="H50" s="7">
        <v>6</v>
      </c>
      <c r="I50" s="10">
        <v>191</v>
      </c>
    </row>
    <row r="51" spans="2:10" x14ac:dyDescent="0.2">
      <c r="B51" s="36">
        <v>43246</v>
      </c>
      <c r="C51" s="7">
        <v>74609</v>
      </c>
      <c r="D51" s="7">
        <v>7370245</v>
      </c>
      <c r="E51" s="7">
        <v>16</v>
      </c>
      <c r="F51" s="7">
        <v>6</v>
      </c>
      <c r="G51" s="7">
        <v>10</v>
      </c>
      <c r="H51" s="7">
        <v>9</v>
      </c>
      <c r="I51" s="10">
        <v>188</v>
      </c>
    </row>
    <row r="52" spans="2:10" x14ac:dyDescent="0.2">
      <c r="B52" s="36">
        <v>43247</v>
      </c>
      <c r="C52" s="7">
        <v>74609</v>
      </c>
      <c r="D52" s="7">
        <v>7370249</v>
      </c>
      <c r="E52" s="7">
        <v>9</v>
      </c>
      <c r="F52" s="7">
        <v>3</v>
      </c>
      <c r="G52" s="7">
        <v>3</v>
      </c>
      <c r="H52" s="7">
        <v>6</v>
      </c>
      <c r="I52" s="10">
        <v>188</v>
      </c>
    </row>
    <row r="53" spans="2:10" x14ac:dyDescent="0.2">
      <c r="B53" s="36">
        <v>43247</v>
      </c>
      <c r="C53" s="7">
        <v>74609</v>
      </c>
      <c r="D53" s="7">
        <v>7370246</v>
      </c>
      <c r="E53" s="7">
        <v>11</v>
      </c>
      <c r="F53" s="7">
        <v>6</v>
      </c>
      <c r="G53" s="7">
        <v>5</v>
      </c>
      <c r="H53" s="7">
        <v>10</v>
      </c>
      <c r="I53" s="10">
        <v>188</v>
      </c>
    </row>
    <row r="54" spans="2:10" x14ac:dyDescent="0.2">
      <c r="B54" s="36">
        <v>43247</v>
      </c>
      <c r="C54" s="7">
        <v>74610</v>
      </c>
      <c r="D54" s="7">
        <v>5930264</v>
      </c>
      <c r="E54" s="7">
        <v>11</v>
      </c>
      <c r="F54" s="7">
        <v>9</v>
      </c>
      <c r="G54" s="7">
        <v>6</v>
      </c>
      <c r="H54" s="7">
        <v>4</v>
      </c>
      <c r="I54" s="10">
        <v>178</v>
      </c>
    </row>
    <row r="55" spans="2:10" x14ac:dyDescent="0.2">
      <c r="B55" s="36">
        <v>43247</v>
      </c>
      <c r="C55" s="7">
        <v>74609</v>
      </c>
      <c r="D55" s="7">
        <v>5930263</v>
      </c>
      <c r="E55" s="7">
        <v>9</v>
      </c>
      <c r="F55" s="7">
        <v>4</v>
      </c>
      <c r="G55" s="7">
        <v>3</v>
      </c>
      <c r="H55" s="7">
        <v>11</v>
      </c>
      <c r="I55" s="10">
        <v>178</v>
      </c>
    </row>
    <row r="56" spans="2:10" x14ac:dyDescent="0.2">
      <c r="B56" s="36">
        <v>43248</v>
      </c>
      <c r="C56" s="7" t="s">
        <v>98</v>
      </c>
      <c r="D56" s="7">
        <v>399919</v>
      </c>
      <c r="E56" s="7">
        <v>8</v>
      </c>
      <c r="F56" s="7">
        <v>9</v>
      </c>
      <c r="G56" s="7">
        <v>1</v>
      </c>
      <c r="H56" s="7">
        <v>9</v>
      </c>
      <c r="I56" s="10">
        <v>140</v>
      </c>
    </row>
    <row r="57" spans="2:10" x14ac:dyDescent="0.2">
      <c r="B57" s="36">
        <v>43249</v>
      </c>
      <c r="C57" s="7">
        <v>74609</v>
      </c>
      <c r="D57" s="7">
        <v>8320182</v>
      </c>
      <c r="E57" s="7">
        <v>10</v>
      </c>
      <c r="F57" s="7">
        <v>4</v>
      </c>
      <c r="G57" s="7">
        <v>4</v>
      </c>
      <c r="H57" s="7">
        <v>8</v>
      </c>
      <c r="I57" s="10">
        <v>185</v>
      </c>
    </row>
    <row r="58" spans="2:10" x14ac:dyDescent="0.2">
      <c r="B58" s="36">
        <v>43249</v>
      </c>
      <c r="C58" s="7">
        <v>74608</v>
      </c>
      <c r="D58" s="7">
        <v>6570205</v>
      </c>
      <c r="E58" s="7">
        <v>16</v>
      </c>
      <c r="F58" s="7">
        <v>11</v>
      </c>
      <c r="G58" s="7">
        <v>10</v>
      </c>
      <c r="H58" s="7">
        <v>4</v>
      </c>
      <c r="I58" s="10">
        <v>188</v>
      </c>
    </row>
    <row r="59" spans="2:10" x14ac:dyDescent="0.2">
      <c r="B59" s="36">
        <v>43250</v>
      </c>
      <c r="C59" s="7">
        <v>74610</v>
      </c>
      <c r="D59" s="7">
        <v>5780329</v>
      </c>
      <c r="E59" s="7">
        <v>16</v>
      </c>
      <c r="F59" s="7">
        <v>10</v>
      </c>
      <c r="G59" s="7">
        <v>11</v>
      </c>
      <c r="H59" s="7">
        <v>1</v>
      </c>
      <c r="I59" s="10">
        <v>190</v>
      </c>
    </row>
    <row r="60" spans="2:10" x14ac:dyDescent="0.2">
      <c r="B60" s="36">
        <v>43250</v>
      </c>
      <c r="C60" s="7">
        <v>74610</v>
      </c>
      <c r="D60" s="7">
        <v>6570208</v>
      </c>
      <c r="E60" s="7">
        <v>11</v>
      </c>
      <c r="F60" s="7">
        <v>1</v>
      </c>
      <c r="G60" s="7">
        <v>5</v>
      </c>
      <c r="H60" s="7">
        <v>3</v>
      </c>
      <c r="I60" s="10">
        <v>190</v>
      </c>
      <c r="J60" s="43"/>
    </row>
    <row r="61" spans="2:10" x14ac:dyDescent="0.2">
      <c r="B61" s="36">
        <v>43251</v>
      </c>
      <c r="C61" s="7">
        <v>74609</v>
      </c>
      <c r="D61" s="7">
        <v>7370257</v>
      </c>
      <c r="E61" s="7">
        <v>14</v>
      </c>
      <c r="F61" s="7">
        <v>5</v>
      </c>
      <c r="G61" s="7">
        <v>8</v>
      </c>
      <c r="H61" s="7">
        <v>9</v>
      </c>
      <c r="I61" s="10">
        <v>188</v>
      </c>
    </row>
    <row r="62" spans="2:10" x14ac:dyDescent="0.2">
      <c r="B62" s="36">
        <v>43252</v>
      </c>
      <c r="C62" s="7">
        <v>74609</v>
      </c>
      <c r="D62" s="7">
        <v>5780334</v>
      </c>
      <c r="E62" s="7">
        <v>13</v>
      </c>
      <c r="F62" s="7">
        <v>5</v>
      </c>
      <c r="G62" s="7">
        <v>7</v>
      </c>
      <c r="H62" s="7">
        <v>7</v>
      </c>
      <c r="I62" s="10">
        <v>192</v>
      </c>
    </row>
    <row r="63" spans="2:10" x14ac:dyDescent="0.2">
      <c r="B63" s="36">
        <v>43252</v>
      </c>
      <c r="C63" s="7">
        <v>74609</v>
      </c>
      <c r="D63" s="7">
        <v>6090270</v>
      </c>
      <c r="E63" s="7">
        <v>11</v>
      </c>
      <c r="F63" s="7">
        <v>11</v>
      </c>
      <c r="G63" s="7">
        <v>6</v>
      </c>
      <c r="H63" s="7">
        <v>0</v>
      </c>
      <c r="I63" s="10">
        <v>192</v>
      </c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A42"/>
  <sheetViews>
    <sheetView showGridLines="0" topLeftCell="A3" zoomScale="80" zoomScaleNormal="80" workbookViewId="0">
      <selection activeCell="AA39" sqref="AA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96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7</v>
      </c>
      <c r="C8" s="7">
        <v>10</v>
      </c>
      <c r="D8" s="4">
        <v>259.44</v>
      </c>
      <c r="E8" s="3">
        <v>15</v>
      </c>
      <c r="F8" s="3">
        <v>0</v>
      </c>
      <c r="G8" s="4">
        <v>496.8</v>
      </c>
      <c r="H8" s="3">
        <v>2</v>
      </c>
      <c r="I8" s="7">
        <v>8</v>
      </c>
      <c r="J8" s="4">
        <v>53.44</v>
      </c>
      <c r="K8" s="4"/>
      <c r="L8" s="34"/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11</v>
      </c>
      <c r="C9" s="7">
        <v>10</v>
      </c>
      <c r="D9" s="4">
        <f t="shared" ref="D9:D29" si="0">(B9*12+C9)*2.76</f>
        <v>391.91999999999996</v>
      </c>
      <c r="E9" s="3">
        <v>3</v>
      </c>
      <c r="F9" s="3">
        <v>4</v>
      </c>
      <c r="G9" s="4">
        <f t="shared" ref="G9:G27" si="1">(E9*12+F9)*2.76</f>
        <v>110.39999999999999</v>
      </c>
      <c r="H9" s="3">
        <v>2</v>
      </c>
      <c r="I9" s="7">
        <v>10</v>
      </c>
      <c r="J9" s="4">
        <f t="shared" ref="J9:J38" si="2">(H9*12+I9)*1.67</f>
        <v>56.78</v>
      </c>
      <c r="K9" s="34">
        <v>0.53</v>
      </c>
      <c r="L9" s="34">
        <v>0</v>
      </c>
      <c r="M9" s="41">
        <f>$M$3*K9+$M$4*L9</f>
        <v>159.26500000000001</v>
      </c>
      <c r="N9" s="8">
        <v>322.92</v>
      </c>
      <c r="O9" s="8"/>
      <c r="P9" s="7">
        <v>3.34</v>
      </c>
      <c r="Q9" s="7">
        <v>4400</v>
      </c>
      <c r="R9" s="7">
        <v>300</v>
      </c>
      <c r="S9" s="7">
        <v>4200</v>
      </c>
      <c r="T9" s="7"/>
      <c r="U9" s="7">
        <v>16.5</v>
      </c>
      <c r="V9" s="7">
        <v>590</v>
      </c>
      <c r="W9" s="7">
        <v>71</v>
      </c>
      <c r="X9" s="7">
        <v>4045</v>
      </c>
      <c r="Y9" s="7">
        <v>451</v>
      </c>
      <c r="Z9" s="7">
        <v>3977</v>
      </c>
      <c r="AA9" s="16">
        <v>396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5</v>
      </c>
      <c r="C10" s="7">
        <v>11</v>
      </c>
      <c r="D10" s="21">
        <f t="shared" si="0"/>
        <v>195.95999999999998</v>
      </c>
      <c r="E10" s="3">
        <v>11</v>
      </c>
      <c r="F10" s="3">
        <v>0</v>
      </c>
      <c r="G10" s="21">
        <f t="shared" si="1"/>
        <v>364.32</v>
      </c>
      <c r="H10" s="3">
        <v>2</v>
      </c>
      <c r="I10" s="7">
        <v>11</v>
      </c>
      <c r="J10" s="21">
        <f t="shared" si="2"/>
        <v>58.449999999999996</v>
      </c>
      <c r="K10" s="34">
        <v>0.77</v>
      </c>
      <c r="L10" s="34">
        <v>0</v>
      </c>
      <c r="M10" s="41">
        <f t="shared" ref="M10:M39" si="4">$M$3*K10+$M$4*L10</f>
        <v>231.38500000000002</v>
      </c>
      <c r="N10" s="8">
        <v>253.92</v>
      </c>
      <c r="O10" s="8"/>
      <c r="P10" s="7">
        <v>1.67</v>
      </c>
      <c r="Q10" s="7">
        <v>4400</v>
      </c>
      <c r="R10" s="7">
        <v>0</v>
      </c>
      <c r="S10" s="7">
        <v>4100</v>
      </c>
      <c r="T10" s="7"/>
      <c r="U10" s="7">
        <v>16.5</v>
      </c>
      <c r="V10" s="7">
        <v>590</v>
      </c>
      <c r="W10" s="7">
        <v>70</v>
      </c>
      <c r="X10" s="7">
        <v>4009</v>
      </c>
      <c r="Y10" s="7">
        <v>448</v>
      </c>
      <c r="Z10" s="7">
        <v>3979</v>
      </c>
      <c r="AA10" s="7">
        <v>3958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16</v>
      </c>
      <c r="C11" s="7">
        <v>7</v>
      </c>
      <c r="D11" s="4">
        <f t="shared" si="0"/>
        <v>549.24</v>
      </c>
      <c r="E11" s="3">
        <v>5</v>
      </c>
      <c r="F11" s="3">
        <v>8</v>
      </c>
      <c r="G11" s="4">
        <f t="shared" si="1"/>
        <v>187.67999999999998</v>
      </c>
      <c r="H11" s="3">
        <v>3</v>
      </c>
      <c r="I11" s="7">
        <v>0</v>
      </c>
      <c r="J11" s="4">
        <f t="shared" si="2"/>
        <v>60.12</v>
      </c>
      <c r="K11" s="34">
        <v>0.24</v>
      </c>
      <c r="L11" s="34">
        <v>0.4</v>
      </c>
      <c r="M11" s="41">
        <f t="shared" si="4"/>
        <v>189.96</v>
      </c>
      <c r="N11" s="8">
        <v>353.28</v>
      </c>
      <c r="O11" s="8"/>
      <c r="P11" s="7">
        <v>1.67</v>
      </c>
      <c r="Q11" s="7">
        <v>4400</v>
      </c>
      <c r="R11" s="7">
        <v>0</v>
      </c>
      <c r="S11" s="7">
        <v>4200</v>
      </c>
      <c r="T11" s="7"/>
      <c r="U11" s="7">
        <v>16.5</v>
      </c>
      <c r="V11" s="7">
        <v>590</v>
      </c>
      <c r="W11" s="7">
        <v>69</v>
      </c>
      <c r="X11" s="7">
        <v>3993</v>
      </c>
      <c r="Y11" s="7">
        <v>451</v>
      </c>
      <c r="Z11" s="7">
        <v>3964</v>
      </c>
      <c r="AA11" s="16">
        <v>3946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10</v>
      </c>
      <c r="C12" s="7">
        <v>5</v>
      </c>
      <c r="D12" s="4">
        <f t="shared" si="0"/>
        <v>345</v>
      </c>
      <c r="E12" s="3">
        <v>16</v>
      </c>
      <c r="F12" s="3">
        <v>2</v>
      </c>
      <c r="G12" s="4">
        <f t="shared" si="1"/>
        <v>535.43999999999994</v>
      </c>
      <c r="H12" s="3">
        <v>4</v>
      </c>
      <c r="I12" s="7">
        <v>2</v>
      </c>
      <c r="J12" s="4">
        <f t="shared" si="2"/>
        <v>83.5</v>
      </c>
      <c r="K12" s="34">
        <v>0.24</v>
      </c>
      <c r="L12" s="34">
        <v>0.79</v>
      </c>
      <c r="M12" s="41">
        <f t="shared" si="4"/>
        <v>304.85400000000004</v>
      </c>
      <c r="N12" s="8">
        <v>347.76</v>
      </c>
      <c r="O12" s="8"/>
      <c r="P12" s="7">
        <v>23.38</v>
      </c>
      <c r="Q12" s="7">
        <v>4350</v>
      </c>
      <c r="R12" s="7">
        <v>350</v>
      </c>
      <c r="S12" s="7">
        <v>4200</v>
      </c>
      <c r="T12" s="7"/>
      <c r="U12" s="7">
        <v>16.5</v>
      </c>
      <c r="V12" s="7">
        <v>590</v>
      </c>
      <c r="W12" s="7">
        <v>71</v>
      </c>
      <c r="X12" s="7">
        <v>4045</v>
      </c>
      <c r="Y12" s="7">
        <v>451</v>
      </c>
      <c r="Z12" s="7">
        <v>3977</v>
      </c>
      <c r="AA12" s="16">
        <v>3957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9</v>
      </c>
      <c r="C13" s="7">
        <v>9</v>
      </c>
      <c r="D13" s="4">
        <f t="shared" si="0"/>
        <v>322.91999999999996</v>
      </c>
      <c r="E13" s="3">
        <v>16</v>
      </c>
      <c r="F13" s="3">
        <v>2</v>
      </c>
      <c r="G13" s="4">
        <f t="shared" si="1"/>
        <v>535.43999999999994</v>
      </c>
      <c r="H13" s="3">
        <v>4</v>
      </c>
      <c r="I13" s="7">
        <v>2</v>
      </c>
      <c r="J13" s="4">
        <f t="shared" si="2"/>
        <v>83.5</v>
      </c>
      <c r="K13" s="34">
        <v>0.53</v>
      </c>
      <c r="L13" s="34">
        <v>0.16</v>
      </c>
      <c r="M13" s="41">
        <f t="shared" si="4"/>
        <v>206.40100000000001</v>
      </c>
      <c r="N13" s="8">
        <v>361.56</v>
      </c>
      <c r="O13" s="8"/>
      <c r="P13" s="7">
        <v>0</v>
      </c>
      <c r="Q13" s="7">
        <v>4350</v>
      </c>
      <c r="R13" s="7">
        <v>375</v>
      </c>
      <c r="S13" s="7">
        <v>4200</v>
      </c>
      <c r="T13" s="7"/>
      <c r="U13" s="7">
        <v>17</v>
      </c>
      <c r="V13" s="7">
        <v>590</v>
      </c>
      <c r="W13" s="7">
        <v>77</v>
      </c>
      <c r="X13" s="7">
        <v>4213</v>
      </c>
      <c r="Y13" s="7">
        <v>451</v>
      </c>
      <c r="Z13" s="7">
        <v>4118</v>
      </c>
      <c r="AA13" s="16">
        <v>4112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14</v>
      </c>
      <c r="C14" s="7">
        <v>6</v>
      </c>
      <c r="D14" s="4">
        <f t="shared" si="0"/>
        <v>480.23999999999995</v>
      </c>
      <c r="E14" s="3">
        <v>4</v>
      </c>
      <c r="F14" s="3">
        <v>5</v>
      </c>
      <c r="G14" s="4">
        <f t="shared" si="1"/>
        <v>146.28</v>
      </c>
      <c r="H14" s="3">
        <v>4</v>
      </c>
      <c r="I14" s="7">
        <v>4</v>
      </c>
      <c r="J14" s="4">
        <f t="shared" si="2"/>
        <v>86.84</v>
      </c>
      <c r="K14" s="34">
        <v>0.87</v>
      </c>
      <c r="L14" s="34">
        <v>0.16</v>
      </c>
      <c r="M14" s="41">
        <f t="shared" si="4"/>
        <v>308.57100000000003</v>
      </c>
      <c r="N14" s="8">
        <v>339.48</v>
      </c>
      <c r="O14" s="8"/>
      <c r="P14" s="7">
        <v>3.34</v>
      </c>
      <c r="Q14" s="7">
        <v>4350</v>
      </c>
      <c r="R14" s="7">
        <v>350</v>
      </c>
      <c r="S14" s="7">
        <v>4000</v>
      </c>
      <c r="T14" s="7"/>
      <c r="U14" s="7">
        <v>17</v>
      </c>
      <c r="V14" s="7">
        <v>590</v>
      </c>
      <c r="W14" s="7">
        <v>76</v>
      </c>
      <c r="X14" s="7">
        <v>4185</v>
      </c>
      <c r="Y14" s="7">
        <v>490</v>
      </c>
      <c r="Z14" s="7">
        <v>4108</v>
      </c>
      <c r="AA14" s="16">
        <v>4087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8</v>
      </c>
      <c r="D15" s="4">
        <f t="shared" si="0"/>
        <v>287.03999999999996</v>
      </c>
      <c r="E15" s="3">
        <v>15</v>
      </c>
      <c r="F15" s="3">
        <v>1</v>
      </c>
      <c r="G15" s="4">
        <f t="shared" si="1"/>
        <v>499.55999999999995</v>
      </c>
      <c r="H15" s="3">
        <v>4</v>
      </c>
      <c r="I15" s="7">
        <v>4</v>
      </c>
      <c r="J15" s="4">
        <f t="shared" si="2"/>
        <v>86.84</v>
      </c>
      <c r="K15" s="34">
        <v>0.3</v>
      </c>
      <c r="L15" s="34">
        <v>0.55000000000000004</v>
      </c>
      <c r="M15" s="41">
        <f t="shared" si="4"/>
        <v>252.18</v>
      </c>
      <c r="N15" s="8">
        <v>353.28</v>
      </c>
      <c r="O15" s="8"/>
      <c r="P15" s="7">
        <v>0</v>
      </c>
      <c r="Q15" s="7">
        <v>4350</v>
      </c>
      <c r="R15" s="7">
        <v>350</v>
      </c>
      <c r="S15" s="7">
        <v>3800</v>
      </c>
      <c r="T15" s="7"/>
      <c r="U15" s="7">
        <v>17</v>
      </c>
      <c r="V15" s="7">
        <v>590</v>
      </c>
      <c r="W15" s="7">
        <v>76</v>
      </c>
      <c r="X15" s="7">
        <v>4185</v>
      </c>
      <c r="Y15" s="7">
        <v>425</v>
      </c>
      <c r="Z15" s="7">
        <v>4092</v>
      </c>
      <c r="AA15" s="16">
        <v>4072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11</v>
      </c>
      <c r="C16" s="7">
        <v>3</v>
      </c>
      <c r="D16" s="4">
        <f t="shared" si="0"/>
        <v>372.59999999999997</v>
      </c>
      <c r="E16" s="3">
        <v>9</v>
      </c>
      <c r="F16" s="3">
        <v>3</v>
      </c>
      <c r="G16" s="4">
        <f t="shared" si="1"/>
        <v>306.35999999999996</v>
      </c>
      <c r="H16" s="3">
        <v>4</v>
      </c>
      <c r="I16" s="7">
        <v>4</v>
      </c>
      <c r="J16" s="4">
        <f t="shared" si="2"/>
        <v>86.84</v>
      </c>
      <c r="K16" s="34">
        <v>0.33</v>
      </c>
      <c r="L16" s="34">
        <v>0</v>
      </c>
      <c r="M16" s="41">
        <f t="shared" si="4"/>
        <v>99.165000000000006</v>
      </c>
      <c r="N16" s="8">
        <v>273.24</v>
      </c>
      <c r="O16" s="8"/>
      <c r="P16" s="7">
        <v>0</v>
      </c>
      <c r="Q16" s="7">
        <v>4350</v>
      </c>
      <c r="R16" s="7">
        <v>350</v>
      </c>
      <c r="S16" s="7">
        <v>3700</v>
      </c>
      <c r="T16" s="7"/>
      <c r="U16" s="7">
        <v>17</v>
      </c>
      <c r="V16" s="7">
        <v>590</v>
      </c>
      <c r="W16" s="7">
        <v>73</v>
      </c>
      <c r="X16" s="7">
        <v>4099</v>
      </c>
      <c r="Y16" s="7">
        <v>444</v>
      </c>
      <c r="Z16" s="7">
        <v>4069</v>
      </c>
      <c r="AA16" s="16">
        <v>4049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5</v>
      </c>
      <c r="C17" s="7">
        <v>5</v>
      </c>
      <c r="D17" s="4">
        <f t="shared" si="0"/>
        <v>179.39999999999998</v>
      </c>
      <c r="E17" s="3">
        <v>14</v>
      </c>
      <c r="F17" s="3">
        <v>0</v>
      </c>
      <c r="G17" s="4">
        <f t="shared" si="1"/>
        <v>463.67999999999995</v>
      </c>
      <c r="H17" s="3">
        <v>4</v>
      </c>
      <c r="I17" s="7">
        <v>7</v>
      </c>
      <c r="J17" s="4">
        <f t="shared" si="2"/>
        <v>91.85</v>
      </c>
      <c r="K17" s="34">
        <v>0.62</v>
      </c>
      <c r="L17" s="34">
        <v>0</v>
      </c>
      <c r="M17" s="41">
        <f t="shared" si="4"/>
        <v>186.31</v>
      </c>
      <c r="N17" s="8">
        <v>356.04</v>
      </c>
      <c r="O17" s="8"/>
      <c r="P17" s="7">
        <v>5.01</v>
      </c>
      <c r="Q17" s="7">
        <v>4350</v>
      </c>
      <c r="R17" s="7">
        <v>350</v>
      </c>
      <c r="S17" s="7">
        <v>3600</v>
      </c>
      <c r="T17" s="7"/>
      <c r="U17" s="7">
        <v>17</v>
      </c>
      <c r="V17" s="7">
        <v>590</v>
      </c>
      <c r="W17" s="7">
        <v>73</v>
      </c>
      <c r="X17" s="7">
        <v>4105</v>
      </c>
      <c r="Y17" s="7">
        <v>451</v>
      </c>
      <c r="Z17" s="7">
        <v>4077</v>
      </c>
      <c r="AA17" s="16">
        <v>4066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11</v>
      </c>
      <c r="C18" s="7">
        <v>3</v>
      </c>
      <c r="D18" s="4">
        <f t="shared" si="0"/>
        <v>372.59999999999997</v>
      </c>
      <c r="E18" s="3">
        <v>14</v>
      </c>
      <c r="F18" s="3">
        <v>0</v>
      </c>
      <c r="G18" s="4">
        <f t="shared" si="1"/>
        <v>463.67999999999995</v>
      </c>
      <c r="H18" s="3">
        <v>5</v>
      </c>
      <c r="I18" s="7">
        <v>1</v>
      </c>
      <c r="J18" s="4">
        <f t="shared" si="2"/>
        <v>101.86999999999999</v>
      </c>
      <c r="K18" s="34">
        <v>0.15</v>
      </c>
      <c r="L18" s="34">
        <v>0.45</v>
      </c>
      <c r="M18" s="41">
        <f t="shared" si="4"/>
        <v>177.64500000000001</v>
      </c>
      <c r="N18" s="8">
        <v>386.4</v>
      </c>
      <c r="O18" s="8"/>
      <c r="P18" s="7">
        <v>10.02</v>
      </c>
      <c r="Q18" s="7">
        <v>4350</v>
      </c>
      <c r="R18" s="7">
        <v>300</v>
      </c>
      <c r="S18" s="7">
        <v>3500</v>
      </c>
      <c r="T18" s="7"/>
      <c r="U18" s="7">
        <v>17</v>
      </c>
      <c r="V18" s="7">
        <v>590</v>
      </c>
      <c r="W18" s="7">
        <v>70</v>
      </c>
      <c r="X18" s="7">
        <v>4017</v>
      </c>
      <c r="Y18" s="7">
        <v>446</v>
      </c>
      <c r="Z18" s="7">
        <v>3957</v>
      </c>
      <c r="AA18" s="16">
        <v>3918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21</v>
      </c>
      <c r="C19" s="7">
        <v>9</v>
      </c>
      <c r="D19" s="4">
        <f t="shared" si="0"/>
        <v>720.3599999999999</v>
      </c>
      <c r="E19" s="3">
        <v>8</v>
      </c>
      <c r="F19" s="3">
        <v>2</v>
      </c>
      <c r="G19" s="4">
        <f t="shared" si="1"/>
        <v>270.47999999999996</v>
      </c>
      <c r="H19" s="3">
        <v>5</v>
      </c>
      <c r="I19" s="7">
        <v>1</v>
      </c>
      <c r="J19" s="4">
        <f t="shared" si="2"/>
        <v>101.86999999999999</v>
      </c>
      <c r="K19" s="34">
        <v>0.4</v>
      </c>
      <c r="L19" s="34">
        <v>0.45</v>
      </c>
      <c r="M19" s="41">
        <f t="shared" si="4"/>
        <v>252.77000000000004</v>
      </c>
      <c r="N19" s="8">
        <v>347.76</v>
      </c>
      <c r="O19" s="8"/>
      <c r="P19" s="7">
        <v>0</v>
      </c>
      <c r="Q19" s="7">
        <v>4350</v>
      </c>
      <c r="R19" s="7">
        <v>350</v>
      </c>
      <c r="S19" s="7">
        <v>4000</v>
      </c>
      <c r="T19" s="7"/>
      <c r="U19" s="7">
        <v>17</v>
      </c>
      <c r="V19" s="7">
        <v>590</v>
      </c>
      <c r="W19" s="7">
        <v>69</v>
      </c>
      <c r="X19" s="7">
        <v>3988</v>
      </c>
      <c r="Y19" s="7">
        <v>446</v>
      </c>
      <c r="Z19" s="7">
        <v>3902</v>
      </c>
      <c r="AA19" s="16">
        <v>3880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15</v>
      </c>
      <c r="C20" s="7">
        <v>11</v>
      </c>
      <c r="D20" s="4">
        <f t="shared" si="0"/>
        <v>527.16</v>
      </c>
      <c r="E20" s="3">
        <v>15</v>
      </c>
      <c r="F20" s="3">
        <v>9</v>
      </c>
      <c r="G20" s="4">
        <f t="shared" si="1"/>
        <v>521.64</v>
      </c>
      <c r="H20" s="3">
        <v>5</v>
      </c>
      <c r="I20" s="7">
        <v>1</v>
      </c>
      <c r="J20" s="4">
        <f t="shared" si="2"/>
        <v>101.86999999999999</v>
      </c>
      <c r="K20" s="34">
        <v>0.38</v>
      </c>
      <c r="L20" s="34">
        <v>0</v>
      </c>
      <c r="M20" s="41">
        <f t="shared" si="4"/>
        <v>114.19</v>
      </c>
      <c r="N20" s="8">
        <v>251.16</v>
      </c>
      <c r="O20" s="8"/>
      <c r="P20" s="7">
        <v>0</v>
      </c>
      <c r="Q20" s="7">
        <v>4350</v>
      </c>
      <c r="R20" s="7">
        <v>350</v>
      </c>
      <c r="S20" s="7">
        <v>4000</v>
      </c>
      <c r="T20" s="7"/>
      <c r="U20" s="7">
        <v>17</v>
      </c>
      <c r="V20" s="7">
        <v>590</v>
      </c>
      <c r="W20" s="7">
        <v>65</v>
      </c>
      <c r="X20" s="7">
        <v>3929</v>
      </c>
      <c r="Y20" s="16">
        <v>438</v>
      </c>
      <c r="Z20" s="16">
        <v>3889</v>
      </c>
      <c r="AA20" s="16">
        <v>3869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3"/>
        <v>14</v>
      </c>
      <c r="B21" s="7">
        <v>10</v>
      </c>
      <c r="C21" s="7">
        <v>1</v>
      </c>
      <c r="D21" s="4">
        <f t="shared" si="0"/>
        <v>333.96</v>
      </c>
      <c r="E21" s="3">
        <v>15</v>
      </c>
      <c r="F21" s="3">
        <v>3</v>
      </c>
      <c r="G21" s="4">
        <f t="shared" si="1"/>
        <v>505.08</v>
      </c>
      <c r="H21" s="3">
        <v>6</v>
      </c>
      <c r="I21" s="7">
        <v>1</v>
      </c>
      <c r="J21" s="4">
        <f t="shared" si="2"/>
        <v>121.91</v>
      </c>
      <c r="K21" s="34">
        <v>0.4</v>
      </c>
      <c r="L21" s="34">
        <v>0.42</v>
      </c>
      <c r="M21" s="41">
        <f t="shared" si="4"/>
        <v>243.93200000000002</v>
      </c>
      <c r="N21" s="8">
        <v>361.56</v>
      </c>
      <c r="O21" s="8"/>
      <c r="P21" s="7">
        <v>20.04</v>
      </c>
      <c r="Q21" s="7">
        <v>4350</v>
      </c>
      <c r="R21" s="7">
        <v>200</v>
      </c>
      <c r="S21" s="7">
        <v>3700</v>
      </c>
      <c r="T21" s="7"/>
      <c r="U21" s="11">
        <v>17</v>
      </c>
      <c r="V21" s="7">
        <v>590</v>
      </c>
      <c r="W21" s="7">
        <v>69</v>
      </c>
      <c r="X21" s="7">
        <v>3988</v>
      </c>
      <c r="Y21" s="7">
        <v>448</v>
      </c>
      <c r="Z21" s="7">
        <v>3896</v>
      </c>
      <c r="AA21" s="7">
        <v>16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3"/>
        <v>15</v>
      </c>
      <c r="B22" s="7">
        <v>14</v>
      </c>
      <c r="C22" s="7">
        <v>8</v>
      </c>
      <c r="D22" s="4">
        <f t="shared" si="0"/>
        <v>485.76</v>
      </c>
      <c r="E22" s="3">
        <v>3</v>
      </c>
      <c r="F22" s="3">
        <v>7</v>
      </c>
      <c r="G22" s="4">
        <f t="shared" si="1"/>
        <v>118.67999999999999</v>
      </c>
      <c r="H22" s="3">
        <v>6</v>
      </c>
      <c r="I22" s="7">
        <v>1</v>
      </c>
      <c r="J22" s="4">
        <f t="shared" si="2"/>
        <v>121.91</v>
      </c>
      <c r="K22" s="34">
        <v>0.71</v>
      </c>
      <c r="L22" s="34">
        <v>0.72</v>
      </c>
      <c r="M22" s="41">
        <f t="shared" si="4"/>
        <v>425.46699999999998</v>
      </c>
      <c r="N22" s="8">
        <v>345</v>
      </c>
      <c r="O22" s="8"/>
      <c r="P22" s="7">
        <v>0</v>
      </c>
      <c r="Q22" s="7">
        <v>4300</v>
      </c>
      <c r="R22" s="7">
        <v>350</v>
      </c>
      <c r="S22" s="7">
        <v>3800</v>
      </c>
      <c r="T22" s="7"/>
      <c r="U22" s="7">
        <v>17</v>
      </c>
      <c r="V22" s="7">
        <v>590</v>
      </c>
      <c r="W22" s="7">
        <v>73</v>
      </c>
      <c r="X22" s="7">
        <v>4102</v>
      </c>
      <c r="Y22" s="7">
        <v>471</v>
      </c>
      <c r="Z22" s="7">
        <v>4027</v>
      </c>
      <c r="AA22" s="7">
        <v>4039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3</v>
      </c>
      <c r="C23" s="7">
        <v>0</v>
      </c>
      <c r="D23" s="4">
        <f t="shared" si="0"/>
        <v>99.359999999999985</v>
      </c>
      <c r="E23" s="3">
        <v>13</v>
      </c>
      <c r="F23" s="3">
        <v>8</v>
      </c>
      <c r="G23" s="4">
        <f t="shared" si="1"/>
        <v>452.64</v>
      </c>
      <c r="H23" s="3">
        <v>6</v>
      </c>
      <c r="I23" s="7">
        <v>3</v>
      </c>
      <c r="J23" s="4">
        <f t="shared" si="2"/>
        <v>125.25</v>
      </c>
      <c r="K23" s="34">
        <v>0.2</v>
      </c>
      <c r="L23" s="34">
        <v>0.77</v>
      </c>
      <c r="M23" s="41">
        <f t="shared" si="4"/>
        <v>286.94200000000001</v>
      </c>
      <c r="N23" s="8">
        <v>333.96</v>
      </c>
      <c r="O23" s="8"/>
      <c r="P23" s="7">
        <v>3.34</v>
      </c>
      <c r="Q23" s="7">
        <v>4300</v>
      </c>
      <c r="R23" s="7">
        <v>350</v>
      </c>
      <c r="S23" s="7">
        <v>3700</v>
      </c>
      <c r="T23" s="7"/>
      <c r="U23" s="7">
        <v>17</v>
      </c>
      <c r="V23" s="7">
        <v>590</v>
      </c>
      <c r="W23" s="7">
        <v>78</v>
      </c>
      <c r="X23" s="7">
        <v>4240</v>
      </c>
      <c r="Y23" s="7">
        <v>471</v>
      </c>
      <c r="Z23" s="7">
        <v>4173</v>
      </c>
      <c r="AA23" s="7">
        <v>4154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12</v>
      </c>
      <c r="C24" s="7">
        <v>1</v>
      </c>
      <c r="D24" s="4">
        <f t="shared" si="0"/>
        <v>400.2</v>
      </c>
      <c r="E24" s="3">
        <v>7</v>
      </c>
      <c r="F24" s="3">
        <v>9</v>
      </c>
      <c r="G24" s="4">
        <f t="shared" si="1"/>
        <v>256.68</v>
      </c>
      <c r="H24" s="3">
        <v>6</v>
      </c>
      <c r="I24" s="7">
        <v>7</v>
      </c>
      <c r="J24" s="4">
        <f t="shared" si="2"/>
        <v>131.93</v>
      </c>
      <c r="K24" s="34">
        <v>0.42</v>
      </c>
      <c r="L24" s="34">
        <v>0.05</v>
      </c>
      <c r="M24" s="41">
        <f t="shared" si="4"/>
        <v>140.94</v>
      </c>
      <c r="N24" s="8">
        <v>300.83999999999997</v>
      </c>
      <c r="O24" s="8"/>
      <c r="P24" s="7">
        <v>6.68</v>
      </c>
      <c r="Q24" s="7">
        <v>4300</v>
      </c>
      <c r="R24" s="7">
        <v>350</v>
      </c>
      <c r="S24" s="7">
        <v>3800</v>
      </c>
      <c r="T24" s="7"/>
      <c r="U24" s="7">
        <v>17</v>
      </c>
      <c r="V24" s="7">
        <v>590</v>
      </c>
      <c r="W24" s="7">
        <v>76</v>
      </c>
      <c r="X24" s="7">
        <v>4189</v>
      </c>
      <c r="Y24" s="7">
        <v>448</v>
      </c>
      <c r="Z24" s="7">
        <v>4159</v>
      </c>
      <c r="AA24" s="7">
        <v>4143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6</v>
      </c>
      <c r="C25" s="7">
        <v>3</v>
      </c>
      <c r="D25" s="4">
        <f t="shared" si="0"/>
        <v>206.99999999999997</v>
      </c>
      <c r="E25" s="3">
        <v>8</v>
      </c>
      <c r="F25" s="3">
        <v>6</v>
      </c>
      <c r="G25" s="4">
        <f t="shared" si="1"/>
        <v>281.52</v>
      </c>
      <c r="H25" s="3">
        <v>6</v>
      </c>
      <c r="I25" s="7">
        <v>8</v>
      </c>
      <c r="J25" s="4">
        <f t="shared" si="2"/>
        <v>133.6</v>
      </c>
      <c r="K25" s="34">
        <v>0.8</v>
      </c>
      <c r="L25" s="34">
        <v>0.05</v>
      </c>
      <c r="M25" s="41">
        <f t="shared" si="4"/>
        <v>255.13</v>
      </c>
      <c r="N25" s="8">
        <v>397.44</v>
      </c>
      <c r="O25" s="8"/>
      <c r="P25" s="7">
        <v>1.67</v>
      </c>
      <c r="Q25" s="7">
        <v>4300</v>
      </c>
      <c r="R25" s="7">
        <v>350</v>
      </c>
      <c r="S25" s="7">
        <v>3700</v>
      </c>
      <c r="T25" s="7"/>
      <c r="U25" s="7">
        <v>17</v>
      </c>
      <c r="V25" s="7">
        <v>590</v>
      </c>
      <c r="W25" s="7">
        <v>78</v>
      </c>
      <c r="X25" s="7">
        <v>4240</v>
      </c>
      <c r="Y25" s="17">
        <v>451</v>
      </c>
      <c r="Z25" s="17">
        <v>4202</v>
      </c>
      <c r="AA25" s="17">
        <v>4191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3"/>
        <v>19</v>
      </c>
      <c r="B26" s="7">
        <v>15</v>
      </c>
      <c r="C26" s="7">
        <v>4</v>
      </c>
      <c r="D26" s="4">
        <f t="shared" si="0"/>
        <v>507.84</v>
      </c>
      <c r="E26" s="3">
        <v>2</v>
      </c>
      <c r="F26" s="3">
        <v>8</v>
      </c>
      <c r="G26" s="4">
        <f t="shared" si="1"/>
        <v>88.32</v>
      </c>
      <c r="H26" s="3">
        <v>6</v>
      </c>
      <c r="I26" s="7">
        <v>10</v>
      </c>
      <c r="J26" s="4">
        <f t="shared" si="2"/>
        <v>136.94</v>
      </c>
      <c r="K26" s="34">
        <v>0.21</v>
      </c>
      <c r="L26" s="34">
        <v>0.39</v>
      </c>
      <c r="M26" s="41">
        <f t="shared" si="4"/>
        <v>177.99900000000002</v>
      </c>
      <c r="N26" s="8">
        <v>300.83999999999997</v>
      </c>
      <c r="O26" s="8"/>
      <c r="P26" s="7">
        <v>3.34</v>
      </c>
      <c r="Q26" s="7">
        <v>4300</v>
      </c>
      <c r="R26" s="7">
        <v>350</v>
      </c>
      <c r="S26" s="7">
        <v>3700</v>
      </c>
      <c r="T26" s="7"/>
      <c r="U26" s="7">
        <v>17</v>
      </c>
      <c r="V26" s="7">
        <v>590</v>
      </c>
      <c r="W26" s="7">
        <v>79</v>
      </c>
      <c r="X26" s="7">
        <v>4319</v>
      </c>
      <c r="Y26" s="7">
        <v>477</v>
      </c>
      <c r="Z26" s="7">
        <v>4289</v>
      </c>
      <c r="AA26" s="7">
        <v>4191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3"/>
        <v>20</v>
      </c>
      <c r="B27" s="7">
        <v>3</v>
      </c>
      <c r="C27" s="7">
        <v>11</v>
      </c>
      <c r="D27" s="4">
        <f t="shared" si="0"/>
        <v>129.72</v>
      </c>
      <c r="E27" s="3">
        <v>14</v>
      </c>
      <c r="F27" s="3">
        <v>6</v>
      </c>
      <c r="G27" s="4">
        <f t="shared" si="1"/>
        <v>480.23999999999995</v>
      </c>
      <c r="H27" s="3">
        <v>6</v>
      </c>
      <c r="I27" s="7">
        <v>10</v>
      </c>
      <c r="J27" s="4">
        <f t="shared" si="2"/>
        <v>136.94</v>
      </c>
      <c r="K27" s="34">
        <v>0.21</v>
      </c>
      <c r="L27" s="34">
        <v>0.85</v>
      </c>
      <c r="M27" s="41">
        <f t="shared" si="4"/>
        <v>313.51500000000004</v>
      </c>
      <c r="N27" s="8">
        <v>391.92</v>
      </c>
      <c r="O27" s="8"/>
      <c r="P27" s="7">
        <v>0</v>
      </c>
      <c r="Q27" s="7">
        <v>4275</v>
      </c>
      <c r="R27" s="7">
        <v>300</v>
      </c>
      <c r="S27" s="7">
        <v>3600</v>
      </c>
      <c r="T27" s="7"/>
      <c r="U27" s="7">
        <v>17</v>
      </c>
      <c r="V27" s="7">
        <v>590</v>
      </c>
      <c r="W27" s="7">
        <v>81</v>
      </c>
      <c r="X27" s="7">
        <v>4321</v>
      </c>
      <c r="Y27" s="7">
        <v>422</v>
      </c>
      <c r="Z27" s="7">
        <v>4278</v>
      </c>
      <c r="AA27" s="7">
        <v>4258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3"/>
        <v>21</v>
      </c>
      <c r="B28" s="7">
        <v>12</v>
      </c>
      <c r="C28" s="7">
        <v>7</v>
      </c>
      <c r="D28" s="4">
        <f t="shared" si="0"/>
        <v>416.76</v>
      </c>
      <c r="E28" s="3">
        <v>14</v>
      </c>
      <c r="F28" s="3">
        <v>6</v>
      </c>
      <c r="G28" s="4">
        <f t="shared" ref="G28:G38" si="5">(E28*12+F28)*2.76</f>
        <v>480.23999999999995</v>
      </c>
      <c r="H28" s="3">
        <v>6</v>
      </c>
      <c r="I28" s="7">
        <v>11</v>
      </c>
      <c r="J28" s="4">
        <f t="shared" si="2"/>
        <v>138.60999999999999</v>
      </c>
      <c r="K28" s="34">
        <v>0.32</v>
      </c>
      <c r="L28" s="34">
        <v>0.25</v>
      </c>
      <c r="M28" s="41">
        <f t="shared" si="4"/>
        <v>169.81</v>
      </c>
      <c r="N28" s="8">
        <v>287.07</v>
      </c>
      <c r="O28" s="8"/>
      <c r="P28" s="7">
        <v>1.67</v>
      </c>
      <c r="Q28" s="7">
        <v>4275</v>
      </c>
      <c r="R28" s="7">
        <v>300</v>
      </c>
      <c r="S28" s="7">
        <v>3600</v>
      </c>
      <c r="T28" s="7"/>
      <c r="U28" s="7">
        <v>17</v>
      </c>
      <c r="V28" s="7">
        <v>590</v>
      </c>
      <c r="W28" s="7">
        <v>78</v>
      </c>
      <c r="X28" s="7">
        <v>4282</v>
      </c>
      <c r="Y28" s="7">
        <v>391</v>
      </c>
      <c r="Z28" s="7">
        <v>4252</v>
      </c>
      <c r="AA28" s="7">
        <v>4237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3"/>
        <v>22</v>
      </c>
      <c r="B29" s="7">
        <v>19</v>
      </c>
      <c r="C29" s="7">
        <v>2</v>
      </c>
      <c r="D29" s="4">
        <f t="shared" si="0"/>
        <v>634.79999999999995</v>
      </c>
      <c r="E29" s="3">
        <v>3</v>
      </c>
      <c r="F29" s="3">
        <v>8</v>
      </c>
      <c r="G29" s="4">
        <f t="shared" si="5"/>
        <v>121.44</v>
      </c>
      <c r="H29" s="3">
        <v>7</v>
      </c>
      <c r="I29" s="7">
        <v>1</v>
      </c>
      <c r="J29" s="4">
        <f t="shared" si="2"/>
        <v>141.94999999999999</v>
      </c>
      <c r="K29" s="34">
        <v>0.22</v>
      </c>
      <c r="L29" s="34">
        <v>0.08</v>
      </c>
      <c r="M29" s="41">
        <f t="shared" si="4"/>
        <v>89.677999999999997</v>
      </c>
      <c r="N29" s="8">
        <v>361.56</v>
      </c>
      <c r="O29" s="8"/>
      <c r="P29" s="7">
        <v>3.34</v>
      </c>
      <c r="Q29" s="7">
        <v>4250</v>
      </c>
      <c r="R29" s="7">
        <v>300</v>
      </c>
      <c r="S29" s="7">
        <v>3500</v>
      </c>
      <c r="T29" s="7"/>
      <c r="U29" s="7">
        <v>17</v>
      </c>
      <c r="V29" s="7">
        <v>590</v>
      </c>
      <c r="W29" s="7">
        <v>80</v>
      </c>
      <c r="X29" s="7">
        <v>4295</v>
      </c>
      <c r="Y29" s="7">
        <v>384</v>
      </c>
      <c r="Z29" s="7">
        <v>4270</v>
      </c>
      <c r="AA29" s="7">
        <v>4259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3"/>
        <v>23</v>
      </c>
      <c r="B30" s="7">
        <v>2</v>
      </c>
      <c r="C30" s="7">
        <v>7</v>
      </c>
      <c r="D30" s="4">
        <f t="shared" ref="D30:D38" si="6">(B30*12+C30)*2.76</f>
        <v>85.559999999999988</v>
      </c>
      <c r="E30" s="3">
        <v>15</v>
      </c>
      <c r="F30" s="3">
        <v>4</v>
      </c>
      <c r="G30" s="4">
        <f t="shared" si="5"/>
        <v>507.84</v>
      </c>
      <c r="H30" s="3">
        <v>1</v>
      </c>
      <c r="I30" s="7">
        <v>11</v>
      </c>
      <c r="J30" s="4">
        <f t="shared" si="2"/>
        <v>38.409999999999997</v>
      </c>
      <c r="K30" s="34">
        <v>0.56000000000000005</v>
      </c>
      <c r="L30" s="34">
        <v>0.09</v>
      </c>
      <c r="M30" s="41">
        <f t="shared" si="4"/>
        <v>194.79400000000004</v>
      </c>
      <c r="N30" s="8">
        <v>386.4</v>
      </c>
      <c r="O30" s="8"/>
      <c r="P30" s="7">
        <v>0</v>
      </c>
      <c r="Q30" s="7">
        <v>4250</v>
      </c>
      <c r="R30" s="7">
        <v>0</v>
      </c>
      <c r="S30" s="7">
        <v>3400</v>
      </c>
      <c r="T30" s="7"/>
      <c r="U30" s="7">
        <v>17</v>
      </c>
      <c r="V30" s="7">
        <v>590</v>
      </c>
      <c r="W30" s="7">
        <v>83</v>
      </c>
      <c r="X30" s="7">
        <v>4374</v>
      </c>
      <c r="Y30" s="7">
        <v>389</v>
      </c>
      <c r="Z30" s="7">
        <v>4321</v>
      </c>
      <c r="AA30" s="7">
        <v>4295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3"/>
        <v>24</v>
      </c>
      <c r="B31" s="7">
        <v>4</v>
      </c>
      <c r="C31" s="7">
        <v>8</v>
      </c>
      <c r="D31" s="4">
        <f t="shared" si="6"/>
        <v>154.56</v>
      </c>
      <c r="E31" s="3">
        <v>10</v>
      </c>
      <c r="F31" s="3">
        <v>6</v>
      </c>
      <c r="G31" s="4">
        <f t="shared" si="5"/>
        <v>347.76</v>
      </c>
      <c r="H31" s="3">
        <v>2</v>
      </c>
      <c r="I31" s="7">
        <v>3</v>
      </c>
      <c r="J31" s="4">
        <f t="shared" si="2"/>
        <v>45.089999999999996</v>
      </c>
      <c r="K31" s="34">
        <v>0.24</v>
      </c>
      <c r="L31" s="34">
        <v>0.09</v>
      </c>
      <c r="M31" s="41">
        <f t="shared" si="4"/>
        <v>98.633999999999986</v>
      </c>
      <c r="N31" s="8">
        <v>278.76</v>
      </c>
      <c r="O31" s="8"/>
      <c r="P31" s="7">
        <v>6.68</v>
      </c>
      <c r="Q31" s="7">
        <v>4250</v>
      </c>
      <c r="R31" s="7">
        <v>0</v>
      </c>
      <c r="S31" s="7">
        <v>3800</v>
      </c>
      <c r="T31" s="7"/>
      <c r="U31" s="7">
        <v>17</v>
      </c>
      <c r="V31" s="7">
        <v>590</v>
      </c>
      <c r="W31" s="7">
        <v>80</v>
      </c>
      <c r="X31" s="7">
        <v>4313</v>
      </c>
      <c r="Y31" s="7">
        <v>389</v>
      </c>
      <c r="Z31" s="7">
        <v>4283</v>
      </c>
      <c r="AA31" s="7">
        <v>4267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3"/>
        <v>25</v>
      </c>
      <c r="B32" s="7">
        <v>4</v>
      </c>
      <c r="C32" s="7">
        <v>8</v>
      </c>
      <c r="D32" s="4">
        <f t="shared" si="6"/>
        <v>154.56</v>
      </c>
      <c r="E32" s="3">
        <v>16</v>
      </c>
      <c r="F32" s="3">
        <v>8</v>
      </c>
      <c r="G32" s="4">
        <f t="shared" si="5"/>
        <v>552</v>
      </c>
      <c r="H32" s="3">
        <v>3</v>
      </c>
      <c r="I32" s="7">
        <v>4</v>
      </c>
      <c r="J32" s="4">
        <f t="shared" si="2"/>
        <v>66.8</v>
      </c>
      <c r="K32" s="34">
        <v>0.64</v>
      </c>
      <c r="L32" s="34">
        <v>0.09</v>
      </c>
      <c r="M32" s="41">
        <f t="shared" si="4"/>
        <v>218.834</v>
      </c>
      <c r="N32" s="8">
        <v>397.44</v>
      </c>
      <c r="O32" s="8"/>
      <c r="P32" s="7">
        <v>21.71</v>
      </c>
      <c r="Q32" s="7">
        <v>4250</v>
      </c>
      <c r="R32" s="7">
        <v>350</v>
      </c>
      <c r="S32" s="7">
        <v>4250</v>
      </c>
      <c r="T32" s="7"/>
      <c r="U32" s="7">
        <v>17</v>
      </c>
      <c r="V32" s="7">
        <v>590</v>
      </c>
      <c r="W32" s="7">
        <v>83</v>
      </c>
      <c r="X32" s="7">
        <v>4374</v>
      </c>
      <c r="Y32" s="7">
        <v>407</v>
      </c>
      <c r="Z32" s="7">
        <v>4292</v>
      </c>
      <c r="AA32" s="7">
        <v>4273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3"/>
        <v>26</v>
      </c>
      <c r="B33" s="7">
        <v>12</v>
      </c>
      <c r="C33" s="7">
        <v>6</v>
      </c>
      <c r="D33" s="4">
        <f t="shared" si="6"/>
        <v>413.99999999999994</v>
      </c>
      <c r="E33" s="3">
        <v>8</v>
      </c>
      <c r="F33" s="3">
        <v>5</v>
      </c>
      <c r="G33" s="4">
        <f t="shared" si="5"/>
        <v>278.76</v>
      </c>
      <c r="H33" s="3">
        <v>4</v>
      </c>
      <c r="I33" s="7">
        <v>5</v>
      </c>
      <c r="J33" s="4">
        <f t="shared" si="2"/>
        <v>88.509999999999991</v>
      </c>
      <c r="K33" s="34">
        <v>0.1</v>
      </c>
      <c r="L33" s="34">
        <v>0.43</v>
      </c>
      <c r="M33" s="41">
        <f t="shared" si="4"/>
        <v>156.72800000000001</v>
      </c>
      <c r="N33" s="8">
        <v>444.36</v>
      </c>
      <c r="O33" s="8"/>
      <c r="P33" s="7">
        <v>21.71</v>
      </c>
      <c r="Q33" s="7">
        <v>4250</v>
      </c>
      <c r="R33" s="7">
        <v>350</v>
      </c>
      <c r="S33" s="7">
        <v>4200</v>
      </c>
      <c r="T33" s="7"/>
      <c r="U33" s="7">
        <v>17</v>
      </c>
      <c r="V33" s="7">
        <v>590</v>
      </c>
      <c r="W33" s="7">
        <v>78</v>
      </c>
      <c r="X33" s="7">
        <v>4238</v>
      </c>
      <c r="Y33" s="7">
        <v>423</v>
      </c>
      <c r="Z33" s="7">
        <v>4210</v>
      </c>
      <c r="AA33" s="7">
        <v>4179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6.5" x14ac:dyDescent="0.2">
      <c r="A34" s="6">
        <f t="shared" si="3"/>
        <v>27</v>
      </c>
      <c r="B34" s="7">
        <v>12</v>
      </c>
      <c r="C34" s="7">
        <v>6</v>
      </c>
      <c r="D34" s="4">
        <f t="shared" si="6"/>
        <v>413.99999999999994</v>
      </c>
      <c r="E34" s="3">
        <v>8</v>
      </c>
      <c r="F34" s="3">
        <v>8</v>
      </c>
      <c r="G34" s="4">
        <f t="shared" si="5"/>
        <v>287.03999999999996</v>
      </c>
      <c r="H34" s="3">
        <v>4</v>
      </c>
      <c r="I34" s="7">
        <v>8</v>
      </c>
      <c r="J34" s="4">
        <f t="shared" si="2"/>
        <v>93.52</v>
      </c>
      <c r="K34" s="34">
        <v>0.1</v>
      </c>
      <c r="L34" s="34">
        <v>0.86</v>
      </c>
      <c r="M34" s="41">
        <f t="shared" si="4"/>
        <v>283.40600000000001</v>
      </c>
      <c r="N34" s="8">
        <v>383.64</v>
      </c>
      <c r="O34" s="8"/>
      <c r="P34" s="7">
        <v>5.01</v>
      </c>
      <c r="Q34" s="7">
        <v>4250</v>
      </c>
      <c r="R34" s="7">
        <v>350</v>
      </c>
      <c r="S34" s="7">
        <v>3500</v>
      </c>
      <c r="T34" s="7"/>
      <c r="U34" s="7">
        <v>17</v>
      </c>
      <c r="V34" s="7">
        <v>590</v>
      </c>
      <c r="W34" s="7">
        <v>77</v>
      </c>
      <c r="X34" s="7">
        <v>4213</v>
      </c>
      <c r="Y34" s="7">
        <v>426</v>
      </c>
      <c r="Z34" s="7">
        <v>4151</v>
      </c>
      <c r="AA34" s="7">
        <v>4132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3"/>
        <v>28</v>
      </c>
      <c r="B35" s="7">
        <v>12</v>
      </c>
      <c r="C35" s="7">
        <v>6</v>
      </c>
      <c r="D35" s="4">
        <f t="shared" si="6"/>
        <v>413.99999999999994</v>
      </c>
      <c r="E35" s="3">
        <v>10</v>
      </c>
      <c r="F35" s="3">
        <v>8</v>
      </c>
      <c r="G35" s="4">
        <f t="shared" si="5"/>
        <v>353.28</v>
      </c>
      <c r="H35" s="3">
        <v>4</v>
      </c>
      <c r="I35" s="7">
        <v>8</v>
      </c>
      <c r="J35" s="4">
        <f t="shared" si="2"/>
        <v>93.52</v>
      </c>
      <c r="K35" s="34">
        <v>0.26</v>
      </c>
      <c r="L35" s="34">
        <v>0.86</v>
      </c>
      <c r="M35" s="41">
        <f t="shared" si="4"/>
        <v>331.48600000000005</v>
      </c>
      <c r="N35" s="8">
        <v>248.4</v>
      </c>
      <c r="O35" s="8"/>
      <c r="P35" s="7">
        <v>0</v>
      </c>
      <c r="Q35" s="7">
        <v>4250</v>
      </c>
      <c r="R35" s="7">
        <v>350</v>
      </c>
      <c r="S35" s="7">
        <v>3700</v>
      </c>
      <c r="T35" s="7"/>
      <c r="U35" s="7">
        <v>17</v>
      </c>
      <c r="V35" s="7">
        <v>590</v>
      </c>
      <c r="W35" s="7">
        <v>75</v>
      </c>
      <c r="X35" s="7">
        <v>4178</v>
      </c>
      <c r="Y35" s="7">
        <v>421</v>
      </c>
      <c r="Z35" s="7">
        <v>4138</v>
      </c>
      <c r="AA35" s="7">
        <v>4120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3"/>
        <v>29</v>
      </c>
      <c r="B36" s="7">
        <v>6</v>
      </c>
      <c r="C36" s="7">
        <v>7</v>
      </c>
      <c r="D36" s="4">
        <f t="shared" si="6"/>
        <v>218.04</v>
      </c>
      <c r="E36" s="3">
        <v>10</v>
      </c>
      <c r="F36" s="3">
        <v>0</v>
      </c>
      <c r="G36" s="4">
        <f t="shared" si="5"/>
        <v>331.2</v>
      </c>
      <c r="H36" s="3">
        <v>4</v>
      </c>
      <c r="I36" s="7">
        <v>10</v>
      </c>
      <c r="J36" s="4">
        <f t="shared" si="2"/>
        <v>96.86</v>
      </c>
      <c r="K36" s="34">
        <v>0.67</v>
      </c>
      <c r="L36" s="34">
        <v>0.17</v>
      </c>
      <c r="M36" s="41">
        <f t="shared" si="4"/>
        <v>251.41700000000003</v>
      </c>
      <c r="N36" s="8">
        <v>333.96</v>
      </c>
      <c r="O36" s="8"/>
      <c r="P36" s="7">
        <v>3.34</v>
      </c>
      <c r="Q36" s="7">
        <v>4250</v>
      </c>
      <c r="R36" s="7">
        <v>300</v>
      </c>
      <c r="S36" s="7">
        <v>3850</v>
      </c>
      <c r="T36" s="7"/>
      <c r="U36" s="7">
        <v>17</v>
      </c>
      <c r="V36" s="7">
        <v>590</v>
      </c>
      <c r="W36" s="7">
        <v>75</v>
      </c>
      <c r="X36" s="7">
        <v>4167</v>
      </c>
      <c r="Y36" s="7">
        <v>427</v>
      </c>
      <c r="Z36" s="7">
        <v>4137</v>
      </c>
      <c r="AA36" s="7">
        <v>4115</v>
      </c>
      <c r="AB36" s="183" t="s">
        <v>99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17</v>
      </c>
      <c r="C37" s="7">
        <v>10</v>
      </c>
      <c r="D37" s="4">
        <f t="shared" si="6"/>
        <v>590.64</v>
      </c>
      <c r="E37" s="3">
        <v>10</v>
      </c>
      <c r="F37" s="3">
        <v>0</v>
      </c>
      <c r="G37" s="4">
        <f t="shared" si="5"/>
        <v>331.2</v>
      </c>
      <c r="H37" s="3">
        <v>5</v>
      </c>
      <c r="I37" s="7">
        <v>0</v>
      </c>
      <c r="J37" s="4">
        <f t="shared" si="2"/>
        <v>100.19999999999999</v>
      </c>
      <c r="K37" s="34">
        <v>0.1</v>
      </c>
      <c r="L37" s="34">
        <v>0.57999999999999996</v>
      </c>
      <c r="M37" s="41">
        <f t="shared" si="4"/>
        <v>200.91800000000001</v>
      </c>
      <c r="N37" s="8">
        <v>372.6</v>
      </c>
      <c r="O37" s="8"/>
      <c r="P37" s="7">
        <v>3.34</v>
      </c>
      <c r="Q37" s="7">
        <v>4250</v>
      </c>
      <c r="R37" s="7">
        <v>300</v>
      </c>
      <c r="S37" s="7">
        <v>3950</v>
      </c>
      <c r="T37" s="7"/>
      <c r="U37" s="7">
        <v>17</v>
      </c>
      <c r="V37" s="7">
        <v>590</v>
      </c>
      <c r="W37" s="7">
        <v>73</v>
      </c>
      <c r="X37" s="7">
        <v>4153</v>
      </c>
      <c r="Y37" s="7">
        <v>427</v>
      </c>
      <c r="Z37" s="7">
        <v>4104</v>
      </c>
      <c r="AA37" s="7">
        <v>4084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1</v>
      </c>
      <c r="B38" s="7">
        <v>6</v>
      </c>
      <c r="C38" s="7">
        <v>2</v>
      </c>
      <c r="D38" s="4">
        <f t="shared" si="6"/>
        <v>204.23999999999998</v>
      </c>
      <c r="E38" s="3">
        <v>20</v>
      </c>
      <c r="F38" s="3">
        <v>7</v>
      </c>
      <c r="G38" s="4">
        <f t="shared" si="5"/>
        <v>681.71999999999991</v>
      </c>
      <c r="H38" s="3">
        <v>5</v>
      </c>
      <c r="I38" s="7">
        <v>6</v>
      </c>
      <c r="J38" s="4">
        <f t="shared" si="2"/>
        <v>110.22</v>
      </c>
      <c r="K38" s="34">
        <v>0</v>
      </c>
      <c r="L38" s="34">
        <v>0.45</v>
      </c>
      <c r="M38" s="41">
        <f t="shared" si="4"/>
        <v>132.57000000000002</v>
      </c>
      <c r="N38" s="8">
        <v>350.52</v>
      </c>
      <c r="O38" s="8"/>
      <c r="P38" s="7">
        <v>10.199999999999999</v>
      </c>
      <c r="Q38" s="7">
        <v>4250</v>
      </c>
      <c r="R38" s="7">
        <v>300</v>
      </c>
      <c r="S38" s="7">
        <v>3800</v>
      </c>
      <c r="T38" s="7"/>
      <c r="U38" s="7">
        <v>17</v>
      </c>
      <c r="V38" s="7">
        <v>590</v>
      </c>
      <c r="W38" s="7">
        <v>73</v>
      </c>
      <c r="X38" s="7">
        <v>4107</v>
      </c>
      <c r="Y38" s="7">
        <v>405</v>
      </c>
      <c r="Z38" s="7">
        <v>4087</v>
      </c>
      <c r="AA38" s="7">
        <v>4069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10223.069999999998</v>
      </c>
      <c r="O40" s="19">
        <f>SUM(O9:O39)</f>
        <v>0</v>
      </c>
      <c r="P40" s="12">
        <f>SUM(P9:P39)</f>
        <v>160.50000000000003</v>
      </c>
      <c r="W40" s="18" t="s">
        <v>25</v>
      </c>
      <c r="X40" s="12">
        <f>SUM(X9:X39)</f>
        <v>124906</v>
      </c>
      <c r="Y40" s="12">
        <f>SUM(Y9:Y39)</f>
        <v>13069</v>
      </c>
      <c r="Z40" s="12">
        <f>SUM(Z9:Z39)</f>
        <v>123378</v>
      </c>
      <c r="AA40" s="12">
        <f>SUM(AA9:AA39)</f>
        <v>115332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78877.98</v>
      </c>
      <c r="O42" s="33">
        <f>(O41+O40)</f>
        <v>0</v>
      </c>
      <c r="P42" s="6">
        <f>(P41+P40)</f>
        <v>315.81000000000006</v>
      </c>
      <c r="V42" t="s">
        <v>41</v>
      </c>
      <c r="X42" s="6">
        <f>(X41+X40)</f>
        <v>682297</v>
      </c>
      <c r="Y42" s="6">
        <f>(Y41+Y40)</f>
        <v>19138</v>
      </c>
      <c r="Z42" s="6">
        <f>(Z41+Z40)</f>
        <v>185669</v>
      </c>
      <c r="AA42" s="6">
        <f>(AA41+AA40)</f>
        <v>180110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J70"/>
  <sheetViews>
    <sheetView topLeftCell="A25" workbookViewId="0">
      <selection activeCell="J59" sqref="J59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43253</v>
      </c>
      <c r="C6" s="7">
        <v>74609</v>
      </c>
      <c r="D6" s="7">
        <v>7370263</v>
      </c>
      <c r="E6" s="7">
        <v>16</v>
      </c>
      <c r="F6" s="7">
        <v>6</v>
      </c>
      <c r="G6" s="7">
        <v>10</v>
      </c>
      <c r="H6" s="7">
        <v>9</v>
      </c>
      <c r="I6" s="10">
        <v>188</v>
      </c>
    </row>
    <row r="7" spans="2:9" x14ac:dyDescent="0.2">
      <c r="B7" s="9">
        <v>43253</v>
      </c>
      <c r="C7" s="7">
        <v>74610</v>
      </c>
      <c r="D7" s="7">
        <v>5930272</v>
      </c>
      <c r="E7" s="7">
        <v>15</v>
      </c>
      <c r="F7" s="7">
        <v>1</v>
      </c>
      <c r="G7" s="7">
        <v>9</v>
      </c>
      <c r="H7" s="7">
        <v>2</v>
      </c>
      <c r="I7" s="10">
        <v>191</v>
      </c>
    </row>
    <row r="8" spans="2:9" x14ac:dyDescent="0.2">
      <c r="B8" s="9">
        <v>43253</v>
      </c>
      <c r="C8" s="7">
        <v>74610</v>
      </c>
      <c r="D8" s="7">
        <v>6090274</v>
      </c>
      <c r="E8" s="7">
        <v>9</v>
      </c>
      <c r="F8" s="7">
        <v>2</v>
      </c>
      <c r="G8" s="7">
        <v>3</v>
      </c>
      <c r="H8" s="7">
        <v>4</v>
      </c>
      <c r="I8" s="10">
        <v>193</v>
      </c>
    </row>
    <row r="9" spans="2:9" x14ac:dyDescent="0.2">
      <c r="B9" s="9">
        <v>43254</v>
      </c>
      <c r="C9" s="7">
        <v>74609</v>
      </c>
      <c r="D9" s="7">
        <v>6090276</v>
      </c>
      <c r="E9" s="7">
        <v>11</v>
      </c>
      <c r="F9" s="7">
        <v>9</v>
      </c>
      <c r="G9" s="7">
        <v>5</v>
      </c>
      <c r="H9" s="7">
        <v>11</v>
      </c>
      <c r="I9" s="10">
        <v>192</v>
      </c>
    </row>
    <row r="10" spans="2:9" x14ac:dyDescent="0.2">
      <c r="B10" s="44">
        <v>43255</v>
      </c>
      <c r="C10" s="7">
        <v>74610</v>
      </c>
      <c r="D10" s="7">
        <v>7370266</v>
      </c>
      <c r="E10" s="7">
        <v>11</v>
      </c>
      <c r="F10" s="7">
        <v>1</v>
      </c>
      <c r="G10" s="7">
        <v>5</v>
      </c>
      <c r="H10" s="7">
        <v>8</v>
      </c>
      <c r="I10" s="10">
        <v>177</v>
      </c>
    </row>
    <row r="11" spans="2:9" x14ac:dyDescent="0.2">
      <c r="B11" s="9">
        <v>43256</v>
      </c>
      <c r="C11" s="7">
        <v>74609</v>
      </c>
      <c r="D11" s="7">
        <v>5930275</v>
      </c>
      <c r="E11" s="7">
        <v>16</v>
      </c>
      <c r="F11" s="7">
        <v>7</v>
      </c>
      <c r="G11" s="7">
        <v>10</v>
      </c>
      <c r="H11" s="7">
        <v>8</v>
      </c>
      <c r="I11" s="10">
        <v>192</v>
      </c>
    </row>
    <row r="12" spans="2:9" x14ac:dyDescent="0.2">
      <c r="B12" s="9">
        <v>43257</v>
      </c>
      <c r="C12" s="7">
        <v>74609</v>
      </c>
      <c r="D12" s="7">
        <v>5930279</v>
      </c>
      <c r="E12" s="7">
        <v>17</v>
      </c>
      <c r="F12" s="7">
        <v>3</v>
      </c>
      <c r="G12" s="7">
        <v>11</v>
      </c>
      <c r="H12" s="7">
        <v>5</v>
      </c>
      <c r="I12" s="10">
        <v>191</v>
      </c>
    </row>
    <row r="13" spans="2:9" x14ac:dyDescent="0.2">
      <c r="B13" s="36">
        <v>43257</v>
      </c>
      <c r="C13" s="7">
        <v>74609</v>
      </c>
      <c r="D13" s="7">
        <v>7370268</v>
      </c>
      <c r="E13" s="7">
        <v>13</v>
      </c>
      <c r="F13" s="7">
        <v>5</v>
      </c>
      <c r="G13" s="7">
        <v>7</v>
      </c>
      <c r="H13" s="7">
        <v>8</v>
      </c>
      <c r="I13" s="10">
        <v>189</v>
      </c>
    </row>
    <row r="14" spans="2:9" x14ac:dyDescent="0.2">
      <c r="B14" s="36">
        <v>43258</v>
      </c>
      <c r="C14" s="7">
        <v>74610</v>
      </c>
      <c r="D14" s="7">
        <v>5930280</v>
      </c>
      <c r="E14" s="7">
        <v>16</v>
      </c>
      <c r="F14" s="7">
        <v>2</v>
      </c>
      <c r="G14" s="7">
        <v>10</v>
      </c>
      <c r="H14" s="7">
        <v>4</v>
      </c>
      <c r="I14" s="10">
        <v>191</v>
      </c>
    </row>
    <row r="15" spans="2:9" x14ac:dyDescent="0.2">
      <c r="B15" s="36">
        <v>43258</v>
      </c>
      <c r="C15" s="7">
        <v>74610</v>
      </c>
      <c r="D15" s="7">
        <v>6090283</v>
      </c>
      <c r="E15" s="7">
        <v>10</v>
      </c>
      <c r="F15" s="7">
        <v>4</v>
      </c>
      <c r="G15" s="7">
        <v>4</v>
      </c>
      <c r="H15" s="7">
        <v>5</v>
      </c>
      <c r="I15" s="10">
        <v>191</v>
      </c>
    </row>
    <row r="16" spans="2:9" x14ac:dyDescent="0.2">
      <c r="B16" s="36">
        <v>43258</v>
      </c>
      <c r="C16" s="7">
        <v>74609</v>
      </c>
      <c r="D16" s="7">
        <v>7370271</v>
      </c>
      <c r="E16" s="7">
        <v>17</v>
      </c>
      <c r="F16" s="7">
        <v>10</v>
      </c>
      <c r="G16" s="7">
        <v>12</v>
      </c>
      <c r="H16" s="7">
        <v>2</v>
      </c>
      <c r="I16" s="10">
        <v>187</v>
      </c>
    </row>
    <row r="17" spans="2:9" x14ac:dyDescent="0.2">
      <c r="B17" s="36">
        <v>43259</v>
      </c>
      <c r="C17" s="7">
        <v>74609</v>
      </c>
      <c r="D17" s="7">
        <v>609285</v>
      </c>
      <c r="E17" s="7">
        <v>14</v>
      </c>
      <c r="F17" s="7">
        <v>6</v>
      </c>
      <c r="G17" s="7">
        <v>8</v>
      </c>
      <c r="H17" s="7">
        <v>8</v>
      </c>
      <c r="I17" s="10">
        <v>192</v>
      </c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>
        <v>43260</v>
      </c>
      <c r="C19" s="7">
        <v>74610</v>
      </c>
      <c r="D19" s="7">
        <v>6090289</v>
      </c>
      <c r="E19" s="7">
        <v>15</v>
      </c>
      <c r="F19" s="7">
        <v>1</v>
      </c>
      <c r="G19" s="7">
        <v>9</v>
      </c>
      <c r="H19" s="7">
        <v>3</v>
      </c>
      <c r="I19" s="10">
        <v>192</v>
      </c>
    </row>
    <row r="20" spans="2:9" x14ac:dyDescent="0.2">
      <c r="B20" s="36">
        <v>43260</v>
      </c>
      <c r="C20" s="7">
        <v>74609</v>
      </c>
      <c r="D20" s="7">
        <v>5780349</v>
      </c>
      <c r="E20" s="7">
        <v>8</v>
      </c>
      <c r="F20" s="7">
        <v>8</v>
      </c>
      <c r="G20" s="7">
        <v>3</v>
      </c>
      <c r="H20" s="7">
        <v>0</v>
      </c>
      <c r="I20" s="10">
        <v>186</v>
      </c>
    </row>
    <row r="21" spans="2:9" x14ac:dyDescent="0.2">
      <c r="B21" s="36">
        <v>43261</v>
      </c>
      <c r="C21" s="7">
        <v>74610</v>
      </c>
      <c r="D21" s="7">
        <v>6090291</v>
      </c>
      <c r="E21" s="7">
        <v>13</v>
      </c>
      <c r="F21" s="7">
        <v>3</v>
      </c>
      <c r="G21" s="7">
        <v>7</v>
      </c>
      <c r="H21" s="7">
        <v>4</v>
      </c>
      <c r="I21" s="10">
        <v>191</v>
      </c>
    </row>
    <row r="22" spans="2:9" x14ac:dyDescent="0.2">
      <c r="B22" s="36">
        <v>43261</v>
      </c>
      <c r="C22" s="7">
        <v>74609</v>
      </c>
      <c r="D22" s="7">
        <v>5090292</v>
      </c>
      <c r="E22" s="7">
        <v>11</v>
      </c>
      <c r="F22" s="7">
        <v>4</v>
      </c>
      <c r="G22" s="7">
        <v>5</v>
      </c>
      <c r="H22" s="7">
        <v>5</v>
      </c>
      <c r="I22" s="10">
        <v>192</v>
      </c>
    </row>
    <row r="23" spans="2:9" x14ac:dyDescent="0.2">
      <c r="B23" s="36">
        <v>43262</v>
      </c>
      <c r="C23" s="7">
        <v>74609</v>
      </c>
      <c r="D23" s="7">
        <v>5930286</v>
      </c>
      <c r="E23" s="7">
        <v>11</v>
      </c>
      <c r="F23" s="7">
        <v>5</v>
      </c>
      <c r="G23" s="7">
        <v>5</v>
      </c>
      <c r="H23" s="7">
        <v>7</v>
      </c>
      <c r="I23" s="10">
        <v>191</v>
      </c>
    </row>
    <row r="24" spans="2:9" x14ac:dyDescent="0.2">
      <c r="B24" s="36">
        <v>43263</v>
      </c>
      <c r="C24" s="7">
        <v>74610</v>
      </c>
      <c r="D24" s="7">
        <v>5930290</v>
      </c>
      <c r="E24" s="7">
        <v>14</v>
      </c>
      <c r="F24" s="7">
        <v>0</v>
      </c>
      <c r="G24" s="7">
        <v>8</v>
      </c>
      <c r="H24" s="7">
        <v>2</v>
      </c>
      <c r="I24" s="10">
        <v>194</v>
      </c>
    </row>
    <row r="25" spans="2:9" x14ac:dyDescent="0.2">
      <c r="B25" s="36">
        <v>43264</v>
      </c>
      <c r="C25" s="7">
        <v>74609</v>
      </c>
      <c r="D25" s="7">
        <v>7370283</v>
      </c>
      <c r="E25" s="7">
        <v>21</v>
      </c>
      <c r="F25" s="7">
        <v>9</v>
      </c>
      <c r="G25" s="7">
        <v>15</v>
      </c>
      <c r="H25" s="7">
        <v>11</v>
      </c>
      <c r="I25" s="10">
        <v>191</v>
      </c>
    </row>
    <row r="26" spans="2:9" x14ac:dyDescent="0.2">
      <c r="B26" s="36">
        <v>43265</v>
      </c>
      <c r="C26" s="7">
        <v>74610</v>
      </c>
      <c r="D26" s="7">
        <v>7370284</v>
      </c>
      <c r="E26" s="7">
        <v>16</v>
      </c>
      <c r="F26" s="7">
        <v>5</v>
      </c>
      <c r="G26" s="7">
        <v>10</v>
      </c>
      <c r="H26" s="7">
        <v>7</v>
      </c>
      <c r="I26" s="10">
        <v>191</v>
      </c>
    </row>
    <row r="27" spans="2:9" x14ac:dyDescent="0.2">
      <c r="B27" s="36">
        <v>43265</v>
      </c>
      <c r="C27" s="7">
        <v>74609</v>
      </c>
      <c r="D27" s="7">
        <v>7370287</v>
      </c>
      <c r="E27" s="7">
        <v>15</v>
      </c>
      <c r="F27" s="7">
        <v>11</v>
      </c>
      <c r="G27" s="7">
        <v>10</v>
      </c>
      <c r="H27" s="7">
        <v>1</v>
      </c>
      <c r="I27" s="10">
        <v>191</v>
      </c>
    </row>
    <row r="28" spans="2:9" x14ac:dyDescent="0.2">
      <c r="B28" s="36">
        <v>43265</v>
      </c>
      <c r="C28" s="7">
        <v>74610</v>
      </c>
      <c r="D28" s="7">
        <v>8320202</v>
      </c>
      <c r="E28" s="7">
        <v>10</v>
      </c>
      <c r="F28" s="7">
        <v>11</v>
      </c>
      <c r="G28" s="7">
        <v>5</v>
      </c>
      <c r="H28" s="7">
        <v>4</v>
      </c>
      <c r="I28" s="10">
        <v>183</v>
      </c>
    </row>
    <row r="29" spans="2:9" x14ac:dyDescent="0.2">
      <c r="B29" s="36">
        <v>43266</v>
      </c>
      <c r="C29" s="7">
        <v>74610</v>
      </c>
      <c r="D29" s="7">
        <v>5930296</v>
      </c>
      <c r="E29" s="7">
        <v>9</v>
      </c>
      <c r="F29" s="7">
        <v>6</v>
      </c>
      <c r="G29" s="7">
        <v>3</v>
      </c>
      <c r="H29" s="7">
        <v>7</v>
      </c>
      <c r="I29" s="10">
        <v>196</v>
      </c>
    </row>
    <row r="30" spans="2:9" x14ac:dyDescent="0.2">
      <c r="B30" s="36">
        <v>43266</v>
      </c>
      <c r="C30" s="7">
        <v>74610</v>
      </c>
      <c r="D30" s="7">
        <v>5930295</v>
      </c>
      <c r="E30" s="7">
        <v>15</v>
      </c>
      <c r="F30" s="7">
        <v>4</v>
      </c>
      <c r="G30" s="7">
        <v>9</v>
      </c>
      <c r="H30" s="7">
        <v>6</v>
      </c>
      <c r="I30" s="10">
        <v>194</v>
      </c>
    </row>
    <row r="31" spans="2:9" x14ac:dyDescent="0.2">
      <c r="B31" s="36">
        <v>43266</v>
      </c>
      <c r="C31" s="7">
        <v>74609</v>
      </c>
      <c r="D31" s="7">
        <v>7370288</v>
      </c>
      <c r="E31" s="7">
        <v>17</v>
      </c>
      <c r="F31" s="7">
        <v>9</v>
      </c>
      <c r="G31" s="7">
        <v>11</v>
      </c>
      <c r="H31" s="7">
        <v>11</v>
      </c>
      <c r="I31" s="10">
        <v>191</v>
      </c>
    </row>
    <row r="32" spans="2:9" x14ac:dyDescent="0.2">
      <c r="B32" s="36">
        <v>43267</v>
      </c>
      <c r="C32" s="7">
        <v>74609</v>
      </c>
      <c r="D32" s="7">
        <v>6090303</v>
      </c>
      <c r="E32" s="7">
        <v>14</v>
      </c>
      <c r="F32" s="7">
        <v>7</v>
      </c>
      <c r="G32" s="7">
        <v>8</v>
      </c>
      <c r="H32" s="7">
        <v>9</v>
      </c>
      <c r="I32" s="10">
        <v>192</v>
      </c>
    </row>
    <row r="33" spans="2:9" x14ac:dyDescent="0.2">
      <c r="B33" s="36">
        <v>43267</v>
      </c>
      <c r="C33" s="7">
        <v>74609</v>
      </c>
      <c r="D33" s="7">
        <v>5320206</v>
      </c>
      <c r="E33" s="7">
        <v>8</v>
      </c>
      <c r="F33" s="7">
        <v>9</v>
      </c>
      <c r="G33" s="7">
        <v>3</v>
      </c>
      <c r="H33" s="7">
        <v>0</v>
      </c>
      <c r="I33" s="10">
        <v>188</v>
      </c>
    </row>
    <row r="34" spans="2:9" x14ac:dyDescent="0.2">
      <c r="B34" s="36">
        <v>43268</v>
      </c>
      <c r="C34" s="7">
        <v>74610</v>
      </c>
      <c r="D34" s="7">
        <v>5930299</v>
      </c>
      <c r="E34" s="7">
        <v>13</v>
      </c>
      <c r="F34" s="7">
        <v>8</v>
      </c>
      <c r="G34" s="7">
        <v>7</v>
      </c>
      <c r="H34" s="7">
        <v>9</v>
      </c>
      <c r="I34" s="10">
        <v>195</v>
      </c>
    </row>
    <row r="35" spans="2:9" x14ac:dyDescent="0.2">
      <c r="B35" s="36">
        <v>43269</v>
      </c>
      <c r="C35" s="7">
        <v>74610</v>
      </c>
      <c r="D35" s="7">
        <v>5930302</v>
      </c>
      <c r="E35" s="7">
        <v>8</v>
      </c>
      <c r="F35" s="7">
        <v>5</v>
      </c>
      <c r="G35" s="7">
        <v>2</v>
      </c>
      <c r="H35" s="7">
        <v>6</v>
      </c>
      <c r="I35" s="10">
        <v>194</v>
      </c>
    </row>
    <row r="36" spans="2:9" x14ac:dyDescent="0.2">
      <c r="B36" s="36">
        <v>43269</v>
      </c>
      <c r="C36" s="7">
        <v>74610</v>
      </c>
      <c r="D36" s="7">
        <v>8320208</v>
      </c>
      <c r="E36" s="7">
        <v>8</v>
      </c>
      <c r="F36" s="7">
        <v>7</v>
      </c>
      <c r="G36" s="7">
        <v>3</v>
      </c>
      <c r="H36" s="7">
        <v>2</v>
      </c>
      <c r="I36" s="10">
        <v>178</v>
      </c>
    </row>
    <row r="37" spans="2:9" x14ac:dyDescent="0.2">
      <c r="B37" s="36">
        <v>43269</v>
      </c>
      <c r="C37" s="7">
        <v>74609</v>
      </c>
      <c r="D37" s="7">
        <v>5930301</v>
      </c>
      <c r="E37" s="7">
        <v>12</v>
      </c>
      <c r="F37" s="7">
        <v>1</v>
      </c>
      <c r="G37" s="7">
        <v>6</v>
      </c>
      <c r="H37" s="7">
        <v>3</v>
      </c>
      <c r="I37" s="10">
        <v>194</v>
      </c>
    </row>
    <row r="38" spans="2:9" x14ac:dyDescent="0.2">
      <c r="B38" s="36">
        <v>43270</v>
      </c>
      <c r="C38" s="7">
        <v>74610</v>
      </c>
      <c r="D38" s="7">
        <v>7370293</v>
      </c>
      <c r="E38" s="7">
        <v>8</v>
      </c>
      <c r="F38" s="7">
        <v>6</v>
      </c>
      <c r="G38" s="7">
        <v>2</v>
      </c>
      <c r="H38" s="7">
        <v>8</v>
      </c>
      <c r="I38" s="10">
        <v>191</v>
      </c>
    </row>
    <row r="39" spans="2:9" x14ac:dyDescent="0.2">
      <c r="B39" s="36">
        <v>43271</v>
      </c>
      <c r="C39" s="7">
        <v>74609</v>
      </c>
      <c r="D39" s="7">
        <v>7370294</v>
      </c>
      <c r="E39" s="7">
        <v>15</v>
      </c>
      <c r="F39" s="7">
        <v>4</v>
      </c>
      <c r="G39" s="7">
        <v>9</v>
      </c>
      <c r="H39" s="7">
        <v>6</v>
      </c>
      <c r="I39" s="10">
        <v>191</v>
      </c>
    </row>
    <row r="40" spans="2:9" x14ac:dyDescent="0.2">
      <c r="B40" s="36">
        <v>43271</v>
      </c>
      <c r="C40" s="7">
        <v>74609</v>
      </c>
      <c r="D40" s="7">
        <v>7370297</v>
      </c>
      <c r="E40" s="7">
        <v>9</v>
      </c>
      <c r="F40" s="7">
        <v>6</v>
      </c>
      <c r="G40" s="7">
        <v>3</v>
      </c>
      <c r="H40" s="7">
        <v>11</v>
      </c>
      <c r="I40" s="10">
        <v>183</v>
      </c>
    </row>
    <row r="41" spans="2:9" x14ac:dyDescent="0.2">
      <c r="B41" s="36">
        <v>43273</v>
      </c>
      <c r="C41" s="7">
        <v>74610</v>
      </c>
      <c r="D41" s="7">
        <v>7370299</v>
      </c>
      <c r="E41" s="7">
        <v>15</v>
      </c>
      <c r="F41" s="7">
        <v>2</v>
      </c>
      <c r="G41" s="7">
        <v>9</v>
      </c>
      <c r="H41" s="7">
        <v>4</v>
      </c>
      <c r="I41" s="10">
        <v>192</v>
      </c>
    </row>
    <row r="42" spans="2:9" x14ac:dyDescent="0.2">
      <c r="B42" s="36">
        <v>43273</v>
      </c>
      <c r="C42" s="7">
        <v>74610</v>
      </c>
      <c r="D42" s="7">
        <v>8320214</v>
      </c>
      <c r="E42" s="7">
        <v>9</v>
      </c>
      <c r="F42" s="7">
        <v>4</v>
      </c>
      <c r="G42" s="7">
        <v>3</v>
      </c>
      <c r="H42" s="7">
        <v>8</v>
      </c>
      <c r="I42" s="10">
        <v>186</v>
      </c>
    </row>
    <row r="43" spans="2:9" x14ac:dyDescent="0.2">
      <c r="B43" s="36">
        <v>43273</v>
      </c>
      <c r="C43" s="7">
        <v>74609</v>
      </c>
      <c r="D43" s="7">
        <v>1730438</v>
      </c>
      <c r="E43" s="7">
        <v>23</v>
      </c>
      <c r="F43" s="7">
        <v>6</v>
      </c>
      <c r="G43" s="7">
        <v>18</v>
      </c>
      <c r="H43" s="7">
        <v>3</v>
      </c>
      <c r="I43" s="10">
        <v>170</v>
      </c>
    </row>
    <row r="44" spans="2:9" x14ac:dyDescent="0.2">
      <c r="B44" s="36">
        <v>43274</v>
      </c>
      <c r="C44" s="7">
        <v>74609</v>
      </c>
      <c r="D44" s="7">
        <v>1730439</v>
      </c>
      <c r="E44" s="7">
        <v>18</v>
      </c>
      <c r="F44" s="7">
        <v>10</v>
      </c>
      <c r="G44" s="7">
        <v>13</v>
      </c>
      <c r="H44" s="7">
        <v>4</v>
      </c>
      <c r="I44" s="10">
        <v>182</v>
      </c>
    </row>
    <row r="45" spans="2:9" x14ac:dyDescent="0.2">
      <c r="B45" s="36">
        <v>43274</v>
      </c>
      <c r="C45" s="7">
        <v>74609</v>
      </c>
      <c r="D45" s="7">
        <v>1730442</v>
      </c>
      <c r="E45" s="7">
        <v>7</v>
      </c>
      <c r="F45" s="7">
        <v>0</v>
      </c>
      <c r="G45" s="7">
        <v>2</v>
      </c>
      <c r="H45" s="7">
        <v>7</v>
      </c>
      <c r="I45" s="10">
        <v>171</v>
      </c>
    </row>
    <row r="46" spans="2:9" x14ac:dyDescent="0.2">
      <c r="B46" s="36">
        <v>43274</v>
      </c>
      <c r="C46" s="7">
        <v>74609</v>
      </c>
      <c r="D46" s="7">
        <v>1730440</v>
      </c>
      <c r="E46" s="7">
        <v>13</v>
      </c>
      <c r="F46" s="7">
        <v>4</v>
      </c>
      <c r="G46" s="7">
        <v>7</v>
      </c>
      <c r="H46" s="7">
        <v>10</v>
      </c>
      <c r="I46" s="10">
        <v>180</v>
      </c>
    </row>
    <row r="47" spans="2:9" x14ac:dyDescent="0.2">
      <c r="B47" s="36">
        <v>43275</v>
      </c>
      <c r="C47" s="7">
        <v>74609</v>
      </c>
      <c r="D47" s="7">
        <v>1730443</v>
      </c>
      <c r="E47" s="7">
        <v>9</v>
      </c>
      <c r="F47" s="7">
        <v>4</v>
      </c>
      <c r="G47" s="7">
        <v>4</v>
      </c>
      <c r="H47" s="7">
        <v>0</v>
      </c>
      <c r="I47" s="10">
        <v>176</v>
      </c>
    </row>
    <row r="48" spans="2:9" x14ac:dyDescent="0.2">
      <c r="B48" s="36">
        <v>43275</v>
      </c>
      <c r="C48" s="7">
        <v>74610</v>
      </c>
      <c r="D48" s="7">
        <v>7370301</v>
      </c>
      <c r="E48" s="7">
        <v>16</v>
      </c>
      <c r="F48" s="7">
        <v>4</v>
      </c>
      <c r="G48" s="7">
        <v>10</v>
      </c>
      <c r="H48" s="7">
        <v>6</v>
      </c>
      <c r="I48" s="10">
        <v>191</v>
      </c>
    </row>
    <row r="49" spans="2:10" x14ac:dyDescent="0.2">
      <c r="B49" s="36">
        <v>43276</v>
      </c>
      <c r="C49" s="7">
        <v>74610</v>
      </c>
      <c r="D49" s="7">
        <v>7370302</v>
      </c>
      <c r="E49" s="7">
        <v>10</v>
      </c>
      <c r="F49" s="7">
        <v>6</v>
      </c>
      <c r="G49" s="7">
        <v>4</v>
      </c>
      <c r="H49" s="7">
        <v>8</v>
      </c>
      <c r="I49" s="10">
        <v>191</v>
      </c>
    </row>
    <row r="50" spans="2:10" x14ac:dyDescent="0.2">
      <c r="B50" s="36">
        <v>43277</v>
      </c>
      <c r="C50" s="7">
        <v>74609</v>
      </c>
      <c r="D50" s="7">
        <v>1730447</v>
      </c>
      <c r="E50" s="7">
        <v>18</v>
      </c>
      <c r="F50" s="7">
        <v>1</v>
      </c>
      <c r="G50" s="7">
        <v>12</v>
      </c>
      <c r="H50" s="7">
        <v>6</v>
      </c>
      <c r="I50" s="10">
        <v>181</v>
      </c>
    </row>
    <row r="51" spans="2:10" x14ac:dyDescent="0.2">
      <c r="B51" s="36">
        <v>43277</v>
      </c>
      <c r="C51" s="7">
        <v>74610</v>
      </c>
      <c r="D51" s="7">
        <v>7370307</v>
      </c>
      <c r="E51" s="7">
        <v>11</v>
      </c>
      <c r="F51" s="7">
        <v>3</v>
      </c>
      <c r="G51" s="7">
        <v>5</v>
      </c>
      <c r="H51" s="7">
        <v>5</v>
      </c>
      <c r="I51" s="10">
        <v>192</v>
      </c>
    </row>
    <row r="52" spans="2:10" x14ac:dyDescent="0.2">
      <c r="B52" s="36">
        <v>43278</v>
      </c>
      <c r="C52" s="7">
        <v>74610</v>
      </c>
      <c r="D52" s="7">
        <v>6090312</v>
      </c>
      <c r="E52" s="7">
        <v>11</v>
      </c>
      <c r="F52" s="7">
        <v>10</v>
      </c>
      <c r="G52" s="7">
        <v>5</v>
      </c>
      <c r="H52" s="7">
        <v>11</v>
      </c>
      <c r="I52" s="10">
        <v>192</v>
      </c>
    </row>
    <row r="53" spans="2:10" x14ac:dyDescent="0.2">
      <c r="B53" s="36">
        <v>43278</v>
      </c>
      <c r="C53" s="7">
        <v>74610</v>
      </c>
      <c r="D53" s="7">
        <v>1730449</v>
      </c>
      <c r="E53" s="7">
        <v>11</v>
      </c>
      <c r="F53" s="7">
        <v>5</v>
      </c>
      <c r="G53" s="7">
        <v>6</v>
      </c>
      <c r="H53" s="7">
        <v>0</v>
      </c>
      <c r="I53" s="10">
        <v>177</v>
      </c>
    </row>
    <row r="54" spans="2:10" x14ac:dyDescent="0.2">
      <c r="B54" s="36">
        <v>43279</v>
      </c>
      <c r="C54" s="7">
        <v>74610</v>
      </c>
      <c r="D54" s="7">
        <v>1730451</v>
      </c>
      <c r="E54" s="7">
        <v>15</v>
      </c>
      <c r="F54" s="7">
        <v>8</v>
      </c>
      <c r="G54" s="7">
        <v>10</v>
      </c>
      <c r="H54" s="7">
        <v>2</v>
      </c>
      <c r="I54" s="10">
        <v>178</v>
      </c>
    </row>
    <row r="55" spans="2:10" x14ac:dyDescent="0.2">
      <c r="B55" s="36">
        <v>43280</v>
      </c>
      <c r="C55" s="7">
        <v>74609</v>
      </c>
      <c r="D55" s="7">
        <v>6090318</v>
      </c>
      <c r="E55" s="7">
        <v>12</v>
      </c>
      <c r="F55" s="7">
        <v>6</v>
      </c>
      <c r="G55" s="7">
        <v>6</v>
      </c>
      <c r="H55" s="7">
        <v>7</v>
      </c>
      <c r="I55" s="10">
        <v>191</v>
      </c>
    </row>
    <row r="56" spans="2:10" x14ac:dyDescent="0.2">
      <c r="B56" s="36">
        <v>43280</v>
      </c>
      <c r="C56" s="7">
        <v>74610</v>
      </c>
      <c r="D56" s="7">
        <v>8320227</v>
      </c>
      <c r="E56" s="7">
        <v>12</v>
      </c>
      <c r="F56" s="7">
        <v>1</v>
      </c>
      <c r="G56" s="7">
        <v>6</v>
      </c>
      <c r="H56" s="7">
        <v>8</v>
      </c>
      <c r="I56" s="10">
        <v>175</v>
      </c>
    </row>
    <row r="57" spans="2:10" x14ac:dyDescent="0.2">
      <c r="B57" s="36">
        <v>43280</v>
      </c>
      <c r="C57" s="7">
        <v>74610</v>
      </c>
      <c r="D57" s="7">
        <v>1730454</v>
      </c>
      <c r="E57" s="7">
        <v>14</v>
      </c>
      <c r="F57" s="7">
        <v>10</v>
      </c>
      <c r="G57" s="7">
        <v>9</v>
      </c>
      <c r="H57" s="7">
        <v>6</v>
      </c>
      <c r="I57" s="10">
        <v>172</v>
      </c>
    </row>
    <row r="58" spans="2:10" x14ac:dyDescent="0.2">
      <c r="B58" s="36">
        <v>43282</v>
      </c>
      <c r="C58" s="7">
        <v>74609</v>
      </c>
      <c r="D58" s="7">
        <v>5930312</v>
      </c>
      <c r="E58" s="7">
        <v>17</v>
      </c>
      <c r="F58" s="7">
        <v>10</v>
      </c>
      <c r="G58" s="7">
        <v>12</v>
      </c>
      <c r="H58" s="7">
        <v>1</v>
      </c>
      <c r="I58" s="10">
        <v>191</v>
      </c>
    </row>
    <row r="59" spans="2:10" x14ac:dyDescent="0.2">
      <c r="B59" s="36">
        <v>43282</v>
      </c>
      <c r="C59" s="7">
        <v>74609</v>
      </c>
      <c r="D59" s="7">
        <v>5930313</v>
      </c>
      <c r="E59" s="7">
        <v>12</v>
      </c>
      <c r="F59" s="7">
        <v>1</v>
      </c>
      <c r="G59" s="7">
        <v>6</v>
      </c>
      <c r="H59" s="7">
        <v>2</v>
      </c>
      <c r="I59" s="10">
        <v>193</v>
      </c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2"/>
  <sheetViews>
    <sheetView showGridLines="0" topLeftCell="A11" zoomScale="80" zoomScaleNormal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96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6</v>
      </c>
      <c r="C8" s="7">
        <v>2</v>
      </c>
      <c r="D8" s="4">
        <f t="shared" ref="D8:D39" si="0">(B8*12+C8)*2.76</f>
        <v>204.23999999999998</v>
      </c>
      <c r="E8" s="3">
        <v>20</v>
      </c>
      <c r="F8" s="3">
        <v>7</v>
      </c>
      <c r="G8" s="4">
        <f t="shared" ref="G8:G39" si="1">(E8*12+F8)*2.76</f>
        <v>681.71999999999991</v>
      </c>
      <c r="H8" s="3">
        <v>5</v>
      </c>
      <c r="I8" s="7">
        <v>6</v>
      </c>
      <c r="J8" s="4">
        <f t="shared" ref="J8:J39" si="2">(H8*12+I8)*1.67</f>
        <v>110.22</v>
      </c>
      <c r="K8" s="4"/>
      <c r="L8" s="34"/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14</v>
      </c>
      <c r="C9" s="7">
        <v>4</v>
      </c>
      <c r="D9" s="4">
        <f t="shared" si="0"/>
        <v>474.71999999999997</v>
      </c>
      <c r="E9" s="3">
        <v>9</v>
      </c>
      <c r="F9" s="3">
        <v>1</v>
      </c>
      <c r="G9" s="4">
        <f t="shared" si="1"/>
        <v>300.83999999999997</v>
      </c>
      <c r="H9" s="3">
        <v>5</v>
      </c>
      <c r="I9" s="7">
        <v>8</v>
      </c>
      <c r="J9" s="4">
        <f t="shared" si="2"/>
        <v>113.56</v>
      </c>
      <c r="K9" s="34">
        <v>0.16</v>
      </c>
      <c r="L9" s="34">
        <v>0.45</v>
      </c>
      <c r="M9" s="41">
        <f>$M$3*K9+$M$4*L9</f>
        <v>180.65000000000003</v>
      </c>
      <c r="N9" s="8">
        <v>270.48</v>
      </c>
      <c r="O9" s="8"/>
      <c r="P9" s="7">
        <v>3.34</v>
      </c>
      <c r="Q9" s="7">
        <v>4250</v>
      </c>
      <c r="R9" s="7">
        <v>300</v>
      </c>
      <c r="S9" s="7">
        <v>3900</v>
      </c>
      <c r="T9" s="7"/>
      <c r="U9" s="7">
        <v>17</v>
      </c>
      <c r="V9" s="7">
        <v>595</v>
      </c>
      <c r="W9" s="7">
        <v>73</v>
      </c>
      <c r="X9" s="7">
        <v>4099</v>
      </c>
      <c r="Y9" s="7">
        <v>405</v>
      </c>
      <c r="Z9" s="7">
        <v>4082</v>
      </c>
      <c r="AA9" s="16">
        <v>4063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8</v>
      </c>
      <c r="C10" s="7">
        <v>9</v>
      </c>
      <c r="D10" s="21">
        <f t="shared" si="0"/>
        <v>289.79999999999995</v>
      </c>
      <c r="E10" s="3">
        <v>13</v>
      </c>
      <c r="F10" s="3">
        <v>3</v>
      </c>
      <c r="G10" s="21">
        <f t="shared" si="1"/>
        <v>438.84</v>
      </c>
      <c r="H10" s="3">
        <v>5</v>
      </c>
      <c r="I10" s="7">
        <v>8</v>
      </c>
      <c r="J10" s="21">
        <f t="shared" si="2"/>
        <v>113.56</v>
      </c>
      <c r="K10" s="34">
        <v>0.49</v>
      </c>
      <c r="L10" s="34">
        <v>0.45</v>
      </c>
      <c r="M10" s="41"/>
      <c r="N10" s="8">
        <v>331.2</v>
      </c>
      <c r="O10" s="8"/>
      <c r="P10" s="7">
        <v>0</v>
      </c>
      <c r="Q10" s="7">
        <v>4250</v>
      </c>
      <c r="R10" s="7">
        <v>300</v>
      </c>
      <c r="S10" s="7">
        <v>3800</v>
      </c>
      <c r="T10" s="7"/>
      <c r="U10" s="7">
        <v>17</v>
      </c>
      <c r="V10" s="7">
        <v>595</v>
      </c>
      <c r="W10" s="7">
        <v>72</v>
      </c>
      <c r="X10" s="7">
        <v>4101</v>
      </c>
      <c r="Y10" s="7">
        <v>412</v>
      </c>
      <c r="Z10" s="7">
        <v>4071</v>
      </c>
      <c r="AA10" s="7">
        <v>4051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f t="shared" si="0"/>
        <v>416.76</v>
      </c>
      <c r="E11" s="3">
        <v>13</v>
      </c>
      <c r="F11" s="3">
        <v>3</v>
      </c>
      <c r="G11" s="4">
        <f t="shared" si="1"/>
        <v>438.84</v>
      </c>
      <c r="H11" s="3">
        <v>6</v>
      </c>
      <c r="I11" s="7">
        <v>2</v>
      </c>
      <c r="J11" s="4">
        <f t="shared" si="2"/>
        <v>123.58</v>
      </c>
      <c r="K11" s="34">
        <v>0.48</v>
      </c>
      <c r="L11" s="34">
        <v>0.05</v>
      </c>
      <c r="M11" s="41"/>
      <c r="N11" s="8">
        <v>320.16000000000003</v>
      </c>
      <c r="O11" s="8"/>
      <c r="P11" s="7">
        <v>10.02</v>
      </c>
      <c r="Q11" s="7">
        <v>4250</v>
      </c>
      <c r="R11" s="7">
        <v>300</v>
      </c>
      <c r="S11" s="7">
        <v>3900</v>
      </c>
      <c r="T11" s="7"/>
      <c r="U11" s="7">
        <v>17</v>
      </c>
      <c r="V11" s="7">
        <v>595</v>
      </c>
      <c r="W11" s="7">
        <v>72</v>
      </c>
      <c r="X11" s="7">
        <v>4082</v>
      </c>
      <c r="Y11" s="7">
        <v>420</v>
      </c>
      <c r="Z11" s="7">
        <v>4042</v>
      </c>
      <c r="AA11" s="16">
        <v>4025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2</v>
      </c>
      <c r="C12" s="7">
        <v>6</v>
      </c>
      <c r="D12" s="4">
        <f t="shared" si="0"/>
        <v>82.8</v>
      </c>
      <c r="E12" s="3">
        <v>1</v>
      </c>
      <c r="F12" s="3">
        <v>8</v>
      </c>
      <c r="G12" s="4">
        <f t="shared" si="1"/>
        <v>55.199999999999996</v>
      </c>
      <c r="H12" s="3">
        <v>6</v>
      </c>
      <c r="I12" s="7">
        <v>6</v>
      </c>
      <c r="J12" s="4">
        <f t="shared" si="2"/>
        <v>130.26</v>
      </c>
      <c r="K12" s="34">
        <v>0.26</v>
      </c>
      <c r="L12" s="34">
        <v>0.05</v>
      </c>
      <c r="M12" s="41"/>
      <c r="N12" s="8">
        <v>425.04</v>
      </c>
      <c r="O12" s="8"/>
      <c r="P12" s="7">
        <v>6.68</v>
      </c>
      <c r="Q12" s="7">
        <v>4200</v>
      </c>
      <c r="R12" s="7">
        <v>350</v>
      </c>
      <c r="S12" s="7">
        <v>3800</v>
      </c>
      <c r="T12" s="7"/>
      <c r="U12" s="7">
        <v>17</v>
      </c>
      <c r="V12" s="7">
        <v>590</v>
      </c>
      <c r="W12" s="7">
        <v>73</v>
      </c>
      <c r="X12" s="7">
        <v>4103</v>
      </c>
      <c r="Y12" s="7">
        <v>426</v>
      </c>
      <c r="Z12" s="7">
        <v>4050</v>
      </c>
      <c r="AA12" s="16">
        <v>4035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12</v>
      </c>
      <c r="C13" s="7">
        <v>0</v>
      </c>
      <c r="D13" s="4">
        <f t="shared" si="0"/>
        <v>397.43999999999994</v>
      </c>
      <c r="E13" s="3">
        <v>1</v>
      </c>
      <c r="F13" s="3">
        <v>8</v>
      </c>
      <c r="G13" s="4">
        <f t="shared" si="1"/>
        <v>55.199999999999996</v>
      </c>
      <c r="H13" s="3">
        <v>1</v>
      </c>
      <c r="I13" s="7">
        <v>8</v>
      </c>
      <c r="J13" s="4">
        <f t="shared" si="2"/>
        <v>33.4</v>
      </c>
      <c r="K13" s="34">
        <v>0.59</v>
      </c>
      <c r="L13" s="34">
        <v>0.05</v>
      </c>
      <c r="M13" s="41"/>
      <c r="N13" s="8">
        <v>314.64</v>
      </c>
      <c r="O13" s="8"/>
      <c r="P13" s="7">
        <v>16.7</v>
      </c>
      <c r="Q13" s="7">
        <v>4200</v>
      </c>
      <c r="R13" s="7">
        <v>350</v>
      </c>
      <c r="S13" s="7">
        <v>3700</v>
      </c>
      <c r="T13" s="7"/>
      <c r="U13" s="7">
        <v>17</v>
      </c>
      <c r="V13" s="7">
        <v>590</v>
      </c>
      <c r="W13" s="7">
        <v>73</v>
      </c>
      <c r="X13" s="7">
        <v>4102</v>
      </c>
      <c r="Y13" s="7">
        <v>424</v>
      </c>
      <c r="Z13" s="7">
        <v>4048</v>
      </c>
      <c r="AA13" s="16">
        <v>4028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8</v>
      </c>
      <c r="C14" s="7">
        <v>10</v>
      </c>
      <c r="D14" s="4">
        <f t="shared" si="0"/>
        <v>292.56</v>
      </c>
      <c r="E14" s="3">
        <v>1</v>
      </c>
      <c r="F14" s="3">
        <v>8</v>
      </c>
      <c r="G14" s="4">
        <f t="shared" si="1"/>
        <v>55.199999999999996</v>
      </c>
      <c r="H14" s="3">
        <v>1</v>
      </c>
      <c r="I14" s="7">
        <v>9</v>
      </c>
      <c r="J14" s="4">
        <f t="shared" si="2"/>
        <v>35.07</v>
      </c>
      <c r="K14" s="34">
        <v>0.6</v>
      </c>
      <c r="L14" s="34">
        <v>0.36</v>
      </c>
      <c r="M14" s="41"/>
      <c r="N14" s="8">
        <v>287.04000000000002</v>
      </c>
      <c r="O14" s="8"/>
      <c r="P14" s="7">
        <v>1.67</v>
      </c>
      <c r="Q14" s="7">
        <v>4200</v>
      </c>
      <c r="R14" s="7">
        <v>350</v>
      </c>
      <c r="S14" s="7">
        <v>3800</v>
      </c>
      <c r="T14" s="7"/>
      <c r="U14" s="7">
        <v>17</v>
      </c>
      <c r="V14" s="7">
        <v>595</v>
      </c>
      <c r="W14" s="7">
        <v>70</v>
      </c>
      <c r="X14" s="7">
        <v>4055</v>
      </c>
      <c r="Y14" s="7">
        <v>416</v>
      </c>
      <c r="Z14" s="7">
        <v>4025</v>
      </c>
      <c r="AA14" s="16">
        <v>4005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10</v>
      </c>
      <c r="D15" s="4">
        <f t="shared" si="0"/>
        <v>292.56</v>
      </c>
      <c r="E15" s="3">
        <v>11</v>
      </c>
      <c r="F15" s="3">
        <v>8</v>
      </c>
      <c r="G15" s="4">
        <f t="shared" si="1"/>
        <v>386.4</v>
      </c>
      <c r="H15" s="3">
        <v>1</v>
      </c>
      <c r="I15" s="7">
        <v>10</v>
      </c>
      <c r="J15" s="4">
        <f t="shared" si="2"/>
        <v>36.739999999999995</v>
      </c>
      <c r="K15" s="34">
        <v>0.04</v>
      </c>
      <c r="L15" s="34">
        <v>0.74</v>
      </c>
      <c r="M15" s="41"/>
      <c r="N15" s="8">
        <v>331.2</v>
      </c>
      <c r="O15" s="8"/>
      <c r="P15" s="7">
        <v>1.67</v>
      </c>
      <c r="Q15" s="7">
        <v>4200</v>
      </c>
      <c r="R15" s="7">
        <v>300</v>
      </c>
      <c r="S15" s="7">
        <v>3700</v>
      </c>
      <c r="T15" s="7"/>
      <c r="U15" s="7">
        <v>17</v>
      </c>
      <c r="V15" s="7">
        <v>595</v>
      </c>
      <c r="W15" s="7">
        <v>69</v>
      </c>
      <c r="X15" s="7">
        <v>4016</v>
      </c>
      <c r="Y15" s="7">
        <v>412</v>
      </c>
      <c r="Z15" s="7">
        <v>3996</v>
      </c>
      <c r="AA15" s="16">
        <v>3976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15</v>
      </c>
      <c r="C16" s="7">
        <v>2</v>
      </c>
      <c r="D16" s="4">
        <f t="shared" si="0"/>
        <v>502.31999999999994</v>
      </c>
      <c r="E16" s="3">
        <v>5</v>
      </c>
      <c r="F16" s="3">
        <v>11</v>
      </c>
      <c r="G16" s="4">
        <f t="shared" si="1"/>
        <v>195.95999999999998</v>
      </c>
      <c r="H16" s="3">
        <v>2</v>
      </c>
      <c r="I16" s="7">
        <v>7</v>
      </c>
      <c r="J16" s="4">
        <f t="shared" si="2"/>
        <v>51.769999999999996</v>
      </c>
      <c r="K16" s="34">
        <v>0.34</v>
      </c>
      <c r="L16" s="34">
        <v>0</v>
      </c>
      <c r="M16" s="41"/>
      <c r="N16" s="8">
        <v>394.68</v>
      </c>
      <c r="O16" s="8"/>
      <c r="P16" s="7">
        <v>15.03</v>
      </c>
      <c r="Q16" s="7">
        <v>4200</v>
      </c>
      <c r="R16" s="7">
        <v>0</v>
      </c>
      <c r="S16" s="7">
        <v>3500</v>
      </c>
      <c r="T16" s="7"/>
      <c r="U16" s="7">
        <v>17</v>
      </c>
      <c r="V16" s="7">
        <v>590</v>
      </c>
      <c r="W16" s="7">
        <v>71</v>
      </c>
      <c r="X16" s="7">
        <v>4045</v>
      </c>
      <c r="Y16" s="7">
        <v>413</v>
      </c>
      <c r="Z16" s="7">
        <v>3975</v>
      </c>
      <c r="AA16" s="16">
        <v>3959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4</v>
      </c>
      <c r="C17" s="7">
        <v>5</v>
      </c>
      <c r="D17" s="4">
        <f t="shared" si="0"/>
        <v>146.28</v>
      </c>
      <c r="E17" s="3">
        <v>15</v>
      </c>
      <c r="F17" s="3">
        <v>7</v>
      </c>
      <c r="G17" s="4">
        <f t="shared" si="1"/>
        <v>516.12</v>
      </c>
      <c r="H17" s="3">
        <v>2</v>
      </c>
      <c r="I17" s="7">
        <v>7</v>
      </c>
      <c r="J17" s="4">
        <f t="shared" si="2"/>
        <v>51.769999999999996</v>
      </c>
      <c r="K17" s="34">
        <v>0.66</v>
      </c>
      <c r="L17" s="34">
        <v>0</v>
      </c>
      <c r="M17" s="41"/>
      <c r="N17" s="8">
        <v>339.48</v>
      </c>
      <c r="O17" s="8"/>
      <c r="P17" s="7">
        <v>0</v>
      </c>
      <c r="Q17" s="7">
        <v>4200</v>
      </c>
      <c r="R17" s="7">
        <v>300</v>
      </c>
      <c r="S17" s="7">
        <v>3500</v>
      </c>
      <c r="T17" s="7"/>
      <c r="U17" s="7">
        <v>17</v>
      </c>
      <c r="V17" s="7">
        <v>590</v>
      </c>
      <c r="W17" s="7">
        <v>71</v>
      </c>
      <c r="X17" s="7">
        <v>4045</v>
      </c>
      <c r="Y17" s="7">
        <v>418</v>
      </c>
      <c r="Z17" s="7">
        <v>3961</v>
      </c>
      <c r="AA17" s="16">
        <v>3942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14</v>
      </c>
      <c r="C18" s="7">
        <v>8</v>
      </c>
      <c r="D18" s="4">
        <f t="shared" si="0"/>
        <v>485.76</v>
      </c>
      <c r="E18" s="3">
        <v>3</v>
      </c>
      <c r="F18" s="3">
        <v>10</v>
      </c>
      <c r="G18" s="4">
        <f t="shared" si="1"/>
        <v>126.96</v>
      </c>
      <c r="H18" s="3">
        <v>3</v>
      </c>
      <c r="I18" s="7">
        <v>1</v>
      </c>
      <c r="J18" s="4">
        <f t="shared" si="2"/>
        <v>61.79</v>
      </c>
      <c r="K18" s="34">
        <v>0.1</v>
      </c>
      <c r="L18" s="34">
        <v>0.4</v>
      </c>
      <c r="M18" s="41"/>
      <c r="N18" s="8">
        <v>339.48</v>
      </c>
      <c r="O18" s="8"/>
      <c r="P18" s="7">
        <v>10.02</v>
      </c>
      <c r="Q18" s="7">
        <v>4175</v>
      </c>
      <c r="R18" s="7">
        <v>350</v>
      </c>
      <c r="S18" s="7">
        <v>3500</v>
      </c>
      <c r="T18" s="7"/>
      <c r="U18" s="7">
        <v>17.5</v>
      </c>
      <c r="V18" s="7">
        <v>590</v>
      </c>
      <c r="W18" s="7">
        <v>80</v>
      </c>
      <c r="X18" s="7">
        <v>4292</v>
      </c>
      <c r="Y18" s="7">
        <v>416</v>
      </c>
      <c r="Z18" s="7">
        <v>4211</v>
      </c>
      <c r="AA18" s="16">
        <v>4200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9</v>
      </c>
      <c r="C19" s="7">
        <v>1</v>
      </c>
      <c r="D19" s="4">
        <f t="shared" si="0"/>
        <v>300.83999999999997</v>
      </c>
      <c r="E19" s="3">
        <v>13</v>
      </c>
      <c r="F19" s="3">
        <v>3</v>
      </c>
      <c r="G19" s="4">
        <f t="shared" si="1"/>
        <v>438.84</v>
      </c>
      <c r="H19" s="3">
        <v>3</v>
      </c>
      <c r="I19" s="7">
        <v>7</v>
      </c>
      <c r="J19" s="4">
        <f t="shared" si="2"/>
        <v>71.81</v>
      </c>
      <c r="K19" s="34">
        <v>0.1</v>
      </c>
      <c r="L19" s="34">
        <v>0</v>
      </c>
      <c r="M19" s="41"/>
      <c r="N19" s="8">
        <v>311.88</v>
      </c>
      <c r="O19" s="8"/>
      <c r="P19" s="7">
        <v>10.02</v>
      </c>
      <c r="Q19" s="7">
        <v>4175</v>
      </c>
      <c r="R19" s="7">
        <v>350</v>
      </c>
      <c r="S19" s="7">
        <v>3500</v>
      </c>
      <c r="T19" s="7"/>
      <c r="U19" s="7">
        <v>17.5</v>
      </c>
      <c r="V19" s="7">
        <v>590</v>
      </c>
      <c r="W19" s="7">
        <v>83</v>
      </c>
      <c r="X19" s="7">
        <v>4374</v>
      </c>
      <c r="Y19" s="7">
        <v>424</v>
      </c>
      <c r="Z19" s="7">
        <v>4313</v>
      </c>
      <c r="AA19" s="16">
        <v>4290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2</v>
      </c>
      <c r="C20" s="7">
        <v>1</v>
      </c>
      <c r="D20" s="4">
        <f t="shared" si="0"/>
        <v>69</v>
      </c>
      <c r="E20" s="3">
        <v>1</v>
      </c>
      <c r="F20" s="3">
        <v>8</v>
      </c>
      <c r="G20" s="4">
        <f t="shared" si="1"/>
        <v>55.199999999999996</v>
      </c>
      <c r="H20" s="3">
        <v>3</v>
      </c>
      <c r="I20" s="7">
        <v>9</v>
      </c>
      <c r="J20" s="4">
        <f t="shared" si="2"/>
        <v>75.149999999999991</v>
      </c>
      <c r="K20" s="34">
        <v>0.1</v>
      </c>
      <c r="L20" s="34">
        <v>0.42</v>
      </c>
      <c r="M20" s="41"/>
      <c r="N20" s="8">
        <v>345</v>
      </c>
      <c r="O20" s="8"/>
      <c r="P20" s="7">
        <v>3.34</v>
      </c>
      <c r="Q20" s="7">
        <v>4150</v>
      </c>
      <c r="R20" s="7">
        <v>350</v>
      </c>
      <c r="S20" s="7">
        <v>3500</v>
      </c>
      <c r="T20" s="7"/>
      <c r="U20" s="7">
        <v>17.5</v>
      </c>
      <c r="V20" s="7">
        <v>590</v>
      </c>
      <c r="W20" s="7">
        <v>83</v>
      </c>
      <c r="X20" s="7">
        <v>4374</v>
      </c>
      <c r="Y20" s="16">
        <v>431</v>
      </c>
      <c r="Z20" s="16">
        <v>4301</v>
      </c>
      <c r="AA20" s="16">
        <v>4281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3"/>
        <v>14</v>
      </c>
      <c r="B21" s="7">
        <v>7</v>
      </c>
      <c r="C21" s="7">
        <v>3</v>
      </c>
      <c r="D21" s="4">
        <f t="shared" si="0"/>
        <v>240.11999999999998</v>
      </c>
      <c r="E21" s="3">
        <v>1</v>
      </c>
      <c r="F21" s="3">
        <v>8</v>
      </c>
      <c r="G21" s="4">
        <f t="shared" si="1"/>
        <v>55.199999999999996</v>
      </c>
      <c r="H21" s="3">
        <v>3</v>
      </c>
      <c r="I21" s="7">
        <v>10</v>
      </c>
      <c r="J21" s="4">
        <f t="shared" si="2"/>
        <v>76.819999999999993</v>
      </c>
      <c r="K21" s="34">
        <v>0.1</v>
      </c>
      <c r="L21" s="34">
        <v>7.0000000000000007E-2</v>
      </c>
      <c r="M21" s="41"/>
      <c r="N21" s="8">
        <v>364.32</v>
      </c>
      <c r="O21" s="8"/>
      <c r="P21" s="7">
        <v>1.67</v>
      </c>
      <c r="Q21" s="7">
        <v>4150</v>
      </c>
      <c r="R21" s="7">
        <v>350</v>
      </c>
      <c r="S21" s="7">
        <v>3400</v>
      </c>
      <c r="T21" s="7"/>
      <c r="U21" s="11">
        <v>17.5</v>
      </c>
      <c r="V21" s="7">
        <v>590</v>
      </c>
      <c r="W21" s="7">
        <v>83</v>
      </c>
      <c r="X21" s="7">
        <v>4374</v>
      </c>
      <c r="Y21" s="7">
        <v>431</v>
      </c>
      <c r="Z21" s="7">
        <v>4298</v>
      </c>
      <c r="AA21" s="7">
        <v>4275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3"/>
        <v>15</v>
      </c>
      <c r="B22" s="7">
        <v>10</v>
      </c>
      <c r="C22" s="7">
        <v>4</v>
      </c>
      <c r="D22" s="4">
        <f t="shared" si="0"/>
        <v>342.23999999999995</v>
      </c>
      <c r="E22" s="3">
        <v>1</v>
      </c>
      <c r="F22" s="3">
        <v>8</v>
      </c>
      <c r="G22" s="4">
        <f t="shared" si="1"/>
        <v>55.199999999999996</v>
      </c>
      <c r="H22" s="3">
        <v>3</v>
      </c>
      <c r="I22" s="7">
        <v>11</v>
      </c>
      <c r="J22" s="4">
        <f t="shared" si="2"/>
        <v>78.489999999999995</v>
      </c>
      <c r="K22" s="34">
        <v>0.1</v>
      </c>
      <c r="L22" s="34">
        <v>0.42</v>
      </c>
      <c r="M22" s="41"/>
      <c r="N22" s="8">
        <v>281.52</v>
      </c>
      <c r="O22" s="8"/>
      <c r="P22" s="7">
        <v>1.67</v>
      </c>
      <c r="Q22" s="7">
        <v>4150</v>
      </c>
      <c r="R22" s="7">
        <v>350</v>
      </c>
      <c r="S22" s="7">
        <v>3400</v>
      </c>
      <c r="T22" s="7"/>
      <c r="U22" s="7">
        <v>17.5</v>
      </c>
      <c r="V22" s="7">
        <v>590</v>
      </c>
      <c r="W22" s="7">
        <v>80</v>
      </c>
      <c r="X22" s="7">
        <v>4295</v>
      </c>
      <c r="Y22" s="7">
        <v>416</v>
      </c>
      <c r="Z22" s="7">
        <v>4265</v>
      </c>
      <c r="AA22" s="7">
        <v>4242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4</v>
      </c>
      <c r="C23" s="7">
        <v>4</v>
      </c>
      <c r="D23" s="4">
        <f t="shared" si="0"/>
        <v>143.51999999999998</v>
      </c>
      <c r="E23" s="3">
        <v>12</v>
      </c>
      <c r="F23" s="3">
        <v>3</v>
      </c>
      <c r="G23" s="4">
        <f t="shared" si="1"/>
        <v>405.71999999999997</v>
      </c>
      <c r="H23" s="3">
        <v>4</v>
      </c>
      <c r="I23" s="7">
        <v>6</v>
      </c>
      <c r="J23" s="4">
        <f t="shared" si="2"/>
        <v>90.179999999999993</v>
      </c>
      <c r="K23" s="34">
        <v>0.1</v>
      </c>
      <c r="L23" s="34">
        <v>0.8</v>
      </c>
      <c r="M23" s="41"/>
      <c r="N23" s="8">
        <v>350.52</v>
      </c>
      <c r="O23" s="8"/>
      <c r="P23" s="7">
        <v>11.69</v>
      </c>
      <c r="Q23" s="7">
        <v>4150</v>
      </c>
      <c r="R23" s="7">
        <v>350</v>
      </c>
      <c r="S23" s="7">
        <v>3500</v>
      </c>
      <c r="T23" s="7"/>
      <c r="U23" s="7">
        <v>17.5</v>
      </c>
      <c r="V23" s="7">
        <v>590</v>
      </c>
      <c r="W23" s="7">
        <v>80</v>
      </c>
      <c r="X23" s="7">
        <v>4292</v>
      </c>
      <c r="Y23" s="7">
        <v>423</v>
      </c>
      <c r="Z23" s="7">
        <v>4262</v>
      </c>
      <c r="AA23" s="7">
        <v>4239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14</v>
      </c>
      <c r="C24" s="7">
        <v>11</v>
      </c>
      <c r="D24" s="4">
        <f t="shared" si="0"/>
        <v>494.03999999999996</v>
      </c>
      <c r="E24" s="3">
        <v>6</v>
      </c>
      <c r="F24" s="3">
        <v>6</v>
      </c>
      <c r="G24" s="4">
        <f t="shared" si="1"/>
        <v>215.27999999999997</v>
      </c>
      <c r="H24" s="3">
        <v>4</v>
      </c>
      <c r="I24" s="7">
        <v>7</v>
      </c>
      <c r="J24" s="4">
        <f t="shared" si="2"/>
        <v>91.85</v>
      </c>
      <c r="K24" s="34">
        <v>0.38</v>
      </c>
      <c r="L24" s="34">
        <v>0.14000000000000001</v>
      </c>
      <c r="M24" s="41"/>
      <c r="N24" s="8">
        <v>350.52</v>
      </c>
      <c r="O24" s="8"/>
      <c r="P24" s="7">
        <v>1.67</v>
      </c>
      <c r="Q24" s="7">
        <v>4150</v>
      </c>
      <c r="R24" s="7">
        <v>350</v>
      </c>
      <c r="S24" s="7">
        <v>3600</v>
      </c>
      <c r="T24" s="7"/>
      <c r="U24" s="7">
        <v>17.5</v>
      </c>
      <c r="V24" s="7">
        <v>590</v>
      </c>
      <c r="W24" s="7">
        <v>79</v>
      </c>
      <c r="X24" s="7">
        <v>4288</v>
      </c>
      <c r="Y24" s="7">
        <v>423</v>
      </c>
      <c r="Z24" s="7">
        <v>4248</v>
      </c>
      <c r="AA24" s="7">
        <v>4227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3</v>
      </c>
      <c r="C25" s="7">
        <v>8</v>
      </c>
      <c r="D25" s="4">
        <f t="shared" si="0"/>
        <v>121.44</v>
      </c>
      <c r="E25" s="3">
        <v>11</v>
      </c>
      <c r="F25" s="3">
        <v>0</v>
      </c>
      <c r="G25" s="4">
        <f t="shared" si="1"/>
        <v>364.32</v>
      </c>
      <c r="H25" s="3">
        <v>4</v>
      </c>
      <c r="I25" s="7">
        <v>8</v>
      </c>
      <c r="J25" s="4">
        <f t="shared" si="2"/>
        <v>93.52</v>
      </c>
      <c r="K25" s="34">
        <v>0.72</v>
      </c>
      <c r="L25" s="34">
        <v>0.14000000000000001</v>
      </c>
      <c r="M25" s="41"/>
      <c r="N25" s="8">
        <v>342.24</v>
      </c>
      <c r="O25" s="8"/>
      <c r="P25" s="7">
        <v>1.67</v>
      </c>
      <c r="Q25" s="7">
        <v>4150</v>
      </c>
      <c r="R25" s="7">
        <v>350</v>
      </c>
      <c r="S25" s="7">
        <v>3800</v>
      </c>
      <c r="T25" s="7"/>
      <c r="U25" s="7">
        <v>17.5</v>
      </c>
      <c r="V25" s="7">
        <v>595</v>
      </c>
      <c r="W25" s="7">
        <v>79</v>
      </c>
      <c r="X25" s="7">
        <v>4282</v>
      </c>
      <c r="Y25" s="17">
        <v>427</v>
      </c>
      <c r="Z25" s="17">
        <v>4252</v>
      </c>
      <c r="AA25" s="17">
        <v>4230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3"/>
        <v>19</v>
      </c>
      <c r="B26" s="7">
        <v>8</v>
      </c>
      <c r="C26" s="7">
        <v>1</v>
      </c>
      <c r="D26" s="4">
        <f t="shared" si="0"/>
        <v>267.71999999999997</v>
      </c>
      <c r="E26" s="3">
        <v>4</v>
      </c>
      <c r="F26" s="3">
        <v>9</v>
      </c>
      <c r="G26" s="4">
        <f t="shared" si="1"/>
        <v>157.32</v>
      </c>
      <c r="H26" s="3">
        <v>5</v>
      </c>
      <c r="I26" s="7">
        <v>6</v>
      </c>
      <c r="J26" s="4">
        <f t="shared" si="2"/>
        <v>110.22</v>
      </c>
      <c r="K26" s="34">
        <v>0.15</v>
      </c>
      <c r="L26" s="34">
        <v>0.52</v>
      </c>
      <c r="M26" s="41"/>
      <c r="N26" s="8">
        <v>339.48</v>
      </c>
      <c r="O26" s="8"/>
      <c r="P26" s="7">
        <v>16.7</v>
      </c>
      <c r="Q26" s="7">
        <v>4150</v>
      </c>
      <c r="R26" s="7">
        <v>350</v>
      </c>
      <c r="S26" s="7">
        <v>3800</v>
      </c>
      <c r="T26" s="7"/>
      <c r="U26" s="7">
        <v>17.5</v>
      </c>
      <c r="V26" s="7">
        <v>595</v>
      </c>
      <c r="W26" s="7">
        <v>79</v>
      </c>
      <c r="X26" s="7">
        <v>4281</v>
      </c>
      <c r="Y26" s="7">
        <v>423</v>
      </c>
      <c r="Z26" s="7">
        <v>4241</v>
      </c>
      <c r="AA26" s="7">
        <v>4217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3"/>
        <v>20</v>
      </c>
      <c r="B27" s="7">
        <v>2</v>
      </c>
      <c r="C27" s="7">
        <v>3</v>
      </c>
      <c r="D27" s="4">
        <f t="shared" si="0"/>
        <v>74.52</v>
      </c>
      <c r="E27" s="3">
        <v>9</v>
      </c>
      <c r="F27" s="3">
        <v>5</v>
      </c>
      <c r="G27" s="4">
        <f t="shared" si="1"/>
        <v>311.88</v>
      </c>
      <c r="H27" s="3">
        <v>5</v>
      </c>
      <c r="I27" s="7">
        <v>7</v>
      </c>
      <c r="J27" s="4">
        <f t="shared" si="2"/>
        <v>111.89</v>
      </c>
      <c r="K27" s="34">
        <v>0.46</v>
      </c>
      <c r="L27" s="34">
        <v>0.52</v>
      </c>
      <c r="M27" s="41"/>
      <c r="N27" s="8">
        <v>347.76</v>
      </c>
      <c r="O27" s="8"/>
      <c r="P27" s="7">
        <v>1.67</v>
      </c>
      <c r="Q27" s="7">
        <v>4150</v>
      </c>
      <c r="R27" s="7">
        <v>350</v>
      </c>
      <c r="S27" s="7">
        <v>3700</v>
      </c>
      <c r="T27" s="7"/>
      <c r="U27" s="7">
        <v>17.5</v>
      </c>
      <c r="V27" s="7">
        <v>595</v>
      </c>
      <c r="W27" s="7">
        <v>79</v>
      </c>
      <c r="X27" s="7">
        <v>4237</v>
      </c>
      <c r="Y27" s="7">
        <v>427</v>
      </c>
      <c r="Z27" s="7">
        <v>4207</v>
      </c>
      <c r="AA27" s="7">
        <v>4189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3"/>
        <v>21</v>
      </c>
      <c r="B28" s="7">
        <v>8</v>
      </c>
      <c r="C28" s="7">
        <v>11</v>
      </c>
      <c r="D28" s="4">
        <f t="shared" si="0"/>
        <v>295.32</v>
      </c>
      <c r="E28" s="3">
        <v>3</v>
      </c>
      <c r="F28" s="3">
        <v>7</v>
      </c>
      <c r="G28" s="4">
        <f t="shared" si="1"/>
        <v>118.67999999999999</v>
      </c>
      <c r="H28" s="3">
        <v>6</v>
      </c>
      <c r="I28" s="7">
        <v>3</v>
      </c>
      <c r="J28" s="4">
        <f t="shared" si="2"/>
        <v>125.25</v>
      </c>
      <c r="K28" s="34">
        <v>0.11</v>
      </c>
      <c r="L28" s="34">
        <v>0</v>
      </c>
      <c r="M28" s="41"/>
      <c r="N28" s="8">
        <v>400.2</v>
      </c>
      <c r="O28" s="8"/>
      <c r="P28" s="7">
        <v>13.36</v>
      </c>
      <c r="Q28" s="7">
        <v>4100</v>
      </c>
      <c r="R28" s="7">
        <v>400</v>
      </c>
      <c r="S28" s="7">
        <v>3600</v>
      </c>
      <c r="T28" s="7"/>
      <c r="U28" s="7">
        <v>17.5</v>
      </c>
      <c r="V28" s="7">
        <v>590</v>
      </c>
      <c r="W28" s="7">
        <v>83</v>
      </c>
      <c r="X28" s="7">
        <v>4374</v>
      </c>
      <c r="Y28" s="7">
        <v>418</v>
      </c>
      <c r="Z28" s="7">
        <v>4238</v>
      </c>
      <c r="AA28" s="7">
        <v>4215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3"/>
        <v>22</v>
      </c>
      <c r="B29" s="7">
        <v>9</v>
      </c>
      <c r="C29" s="7">
        <v>9</v>
      </c>
      <c r="D29" s="4">
        <f t="shared" si="0"/>
        <v>322.91999999999996</v>
      </c>
      <c r="E29" s="3">
        <v>11</v>
      </c>
      <c r="F29" s="3">
        <v>3</v>
      </c>
      <c r="G29" s="4">
        <f t="shared" si="1"/>
        <v>372.59999999999997</v>
      </c>
      <c r="H29" s="3">
        <v>6</v>
      </c>
      <c r="I29" s="7">
        <v>4</v>
      </c>
      <c r="J29" s="4">
        <f t="shared" si="2"/>
        <v>126.91999999999999</v>
      </c>
      <c r="K29" s="34">
        <v>0.32</v>
      </c>
      <c r="L29" s="34">
        <v>0</v>
      </c>
      <c r="M29" s="41"/>
      <c r="N29" s="8">
        <v>281.52</v>
      </c>
      <c r="O29" s="8"/>
      <c r="P29" s="7">
        <v>1.67</v>
      </c>
      <c r="Q29" s="7">
        <v>4100</v>
      </c>
      <c r="R29" s="7">
        <v>400</v>
      </c>
      <c r="S29" s="7">
        <v>3700</v>
      </c>
      <c r="T29" s="7"/>
      <c r="U29" s="7">
        <v>17.5</v>
      </c>
      <c r="V29" s="7">
        <v>595</v>
      </c>
      <c r="W29" s="7">
        <v>79</v>
      </c>
      <c r="X29" s="7">
        <v>4255</v>
      </c>
      <c r="Y29" s="7">
        <v>420</v>
      </c>
      <c r="Z29" s="7">
        <v>4230</v>
      </c>
      <c r="AA29" s="7">
        <v>4208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3"/>
        <v>23</v>
      </c>
      <c r="B30" s="7">
        <v>9</v>
      </c>
      <c r="C30" s="7">
        <v>9</v>
      </c>
      <c r="D30" s="4">
        <f t="shared" si="0"/>
        <v>322.91999999999996</v>
      </c>
      <c r="E30" s="3">
        <v>11</v>
      </c>
      <c r="F30" s="3">
        <v>8</v>
      </c>
      <c r="G30" s="4">
        <f t="shared" si="1"/>
        <v>386.4</v>
      </c>
      <c r="H30" s="3">
        <v>6</v>
      </c>
      <c r="I30" s="7">
        <v>5</v>
      </c>
      <c r="J30" s="4">
        <f t="shared" si="2"/>
        <v>128.59</v>
      </c>
      <c r="K30" s="34">
        <v>0.13</v>
      </c>
      <c r="L30" s="34">
        <v>0</v>
      </c>
      <c r="M30" s="41"/>
      <c r="N30" s="8">
        <v>312.56</v>
      </c>
      <c r="O30" s="8"/>
      <c r="P30" s="7">
        <v>1.67</v>
      </c>
      <c r="Q30" s="7">
        <v>4100</v>
      </c>
      <c r="R30" s="7">
        <v>350</v>
      </c>
      <c r="S30" s="7">
        <v>3500</v>
      </c>
      <c r="T30" s="7"/>
      <c r="U30" s="7">
        <v>17.5</v>
      </c>
      <c r="V30" s="7">
        <v>590</v>
      </c>
      <c r="W30" s="7">
        <v>81</v>
      </c>
      <c r="X30" s="7">
        <v>4321</v>
      </c>
      <c r="Y30" s="7">
        <v>418</v>
      </c>
      <c r="Z30" s="7">
        <v>4219</v>
      </c>
      <c r="AA30" s="7">
        <v>4195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3"/>
        <v>24</v>
      </c>
      <c r="B31" s="7">
        <v>13</v>
      </c>
      <c r="C31" s="7">
        <v>10</v>
      </c>
      <c r="D31" s="4">
        <f t="shared" si="0"/>
        <v>458.15999999999997</v>
      </c>
      <c r="E31" s="3">
        <v>1</v>
      </c>
      <c r="F31" s="3">
        <v>3</v>
      </c>
      <c r="G31" s="4">
        <f t="shared" si="1"/>
        <v>41.4</v>
      </c>
      <c r="H31" s="3">
        <v>6</v>
      </c>
      <c r="I31" s="7">
        <v>6</v>
      </c>
      <c r="J31" s="4">
        <f t="shared" si="2"/>
        <v>130.26</v>
      </c>
      <c r="K31" s="34">
        <v>0.4</v>
      </c>
      <c r="L31" s="34">
        <v>0</v>
      </c>
      <c r="M31" s="41"/>
      <c r="N31" s="8">
        <v>328.44</v>
      </c>
      <c r="O31" s="8"/>
      <c r="P31" s="7">
        <v>1.67</v>
      </c>
      <c r="Q31" s="7">
        <v>4100</v>
      </c>
      <c r="R31" s="7">
        <v>350</v>
      </c>
      <c r="S31" s="7">
        <v>3500</v>
      </c>
      <c r="T31" s="7"/>
      <c r="U31" s="7">
        <v>17.5</v>
      </c>
      <c r="V31" s="7">
        <v>590</v>
      </c>
      <c r="W31" s="7">
        <v>79</v>
      </c>
      <c r="X31" s="7">
        <v>4267</v>
      </c>
      <c r="Y31" s="7">
        <v>416</v>
      </c>
      <c r="Z31" s="7">
        <v>4188</v>
      </c>
      <c r="AA31" s="7">
        <v>4168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3"/>
        <v>25</v>
      </c>
      <c r="B32" s="7">
        <v>2</v>
      </c>
      <c r="C32" s="7">
        <v>0</v>
      </c>
      <c r="D32" s="4">
        <f t="shared" si="0"/>
        <v>66.239999999999995</v>
      </c>
      <c r="E32" s="3">
        <v>12</v>
      </c>
      <c r="F32" s="3">
        <v>2</v>
      </c>
      <c r="G32" s="4">
        <f t="shared" si="1"/>
        <v>402.96</v>
      </c>
      <c r="H32" s="3">
        <v>6</v>
      </c>
      <c r="I32" s="7">
        <v>11</v>
      </c>
      <c r="J32" s="4">
        <f t="shared" si="2"/>
        <v>138.60999999999999</v>
      </c>
      <c r="K32" s="34">
        <v>0.72</v>
      </c>
      <c r="L32" s="34">
        <v>0</v>
      </c>
      <c r="M32" s="41"/>
      <c r="N32" s="8">
        <v>361.56</v>
      </c>
      <c r="O32" s="8"/>
      <c r="P32" s="7">
        <v>8.35</v>
      </c>
      <c r="Q32" s="7">
        <v>4100</v>
      </c>
      <c r="R32" s="7">
        <v>350</v>
      </c>
      <c r="S32" s="7">
        <v>3400</v>
      </c>
      <c r="T32" s="7"/>
      <c r="U32" s="7">
        <v>17.5</v>
      </c>
      <c r="V32" s="7">
        <v>590</v>
      </c>
      <c r="W32" s="7">
        <v>77</v>
      </c>
      <c r="X32" s="7">
        <v>4213</v>
      </c>
      <c r="Y32" s="7">
        <v>418</v>
      </c>
      <c r="Z32" s="7">
        <v>4176</v>
      </c>
      <c r="AA32" s="7">
        <v>4151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3"/>
        <v>26</v>
      </c>
      <c r="B33" s="7">
        <v>11</v>
      </c>
      <c r="C33" s="7">
        <v>8</v>
      </c>
      <c r="D33" s="4">
        <f t="shared" si="0"/>
        <v>386.4</v>
      </c>
      <c r="E33" s="3">
        <v>6</v>
      </c>
      <c r="F33" s="3">
        <v>4</v>
      </c>
      <c r="G33" s="4">
        <f t="shared" si="1"/>
        <v>209.76</v>
      </c>
      <c r="H33" s="3">
        <v>7</v>
      </c>
      <c r="I33" s="7">
        <v>2</v>
      </c>
      <c r="J33" s="4">
        <f t="shared" si="2"/>
        <v>143.62</v>
      </c>
      <c r="K33" s="34">
        <v>0.21</v>
      </c>
      <c r="L33" s="34">
        <v>0.38</v>
      </c>
      <c r="M33" s="41"/>
      <c r="N33" s="8">
        <v>320.16000000000003</v>
      </c>
      <c r="O33" s="8"/>
      <c r="P33" s="7">
        <v>5.01</v>
      </c>
      <c r="Q33" s="7">
        <v>4100</v>
      </c>
      <c r="R33" s="7">
        <v>350</v>
      </c>
      <c r="S33" s="7">
        <v>3400</v>
      </c>
      <c r="T33" s="7"/>
      <c r="U33" s="7">
        <v>17.5</v>
      </c>
      <c r="V33" s="7">
        <v>590</v>
      </c>
      <c r="W33" s="7">
        <v>76</v>
      </c>
      <c r="X33" s="7">
        <v>4185</v>
      </c>
      <c r="Y33" s="7">
        <v>413</v>
      </c>
      <c r="Z33" s="7">
        <v>4143</v>
      </c>
      <c r="AA33" s="7">
        <v>4119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6.5" x14ac:dyDescent="0.2">
      <c r="A34" s="6">
        <f t="shared" si="3"/>
        <v>27</v>
      </c>
      <c r="B34" s="7">
        <v>5</v>
      </c>
      <c r="C34" s="7">
        <v>11</v>
      </c>
      <c r="D34" s="4">
        <f t="shared" si="0"/>
        <v>195.95999999999998</v>
      </c>
      <c r="E34" s="3">
        <v>3</v>
      </c>
      <c r="F34" s="3">
        <v>11</v>
      </c>
      <c r="G34" s="4">
        <f t="shared" si="1"/>
        <v>129.72</v>
      </c>
      <c r="H34" s="3">
        <v>7</v>
      </c>
      <c r="I34" s="7">
        <v>3</v>
      </c>
      <c r="J34" s="4">
        <f t="shared" si="2"/>
        <v>145.29</v>
      </c>
      <c r="K34" s="34">
        <v>0.21</v>
      </c>
      <c r="L34" s="34">
        <v>0.73</v>
      </c>
      <c r="M34" s="41"/>
      <c r="N34" s="8">
        <v>303.60000000000002</v>
      </c>
      <c r="O34" s="8"/>
      <c r="P34" s="7">
        <v>1.67</v>
      </c>
      <c r="Q34" s="7">
        <v>4100</v>
      </c>
      <c r="R34" s="7">
        <v>350</v>
      </c>
      <c r="S34" s="7">
        <v>3500</v>
      </c>
      <c r="T34" s="7"/>
      <c r="U34" s="7">
        <v>17.5</v>
      </c>
      <c r="V34" s="7">
        <v>590</v>
      </c>
      <c r="W34" s="7">
        <v>76</v>
      </c>
      <c r="X34" s="7">
        <v>4185</v>
      </c>
      <c r="Y34" s="7">
        <v>424</v>
      </c>
      <c r="Z34" s="7">
        <v>4155</v>
      </c>
      <c r="AA34" s="7">
        <v>4139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3"/>
        <v>28</v>
      </c>
      <c r="B35" s="7">
        <v>5</v>
      </c>
      <c r="C35" s="7">
        <v>11</v>
      </c>
      <c r="D35" s="4">
        <f t="shared" si="0"/>
        <v>195.95999999999998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5</v>
      </c>
      <c r="J35" s="4">
        <f t="shared" si="2"/>
        <v>28.39</v>
      </c>
      <c r="K35" s="34">
        <v>0.46</v>
      </c>
      <c r="L35" s="34">
        <v>0</v>
      </c>
      <c r="M35" s="41"/>
      <c r="N35" s="8">
        <v>345</v>
      </c>
      <c r="O35" s="8"/>
      <c r="P35" s="7">
        <v>10.02</v>
      </c>
      <c r="Q35" s="7">
        <v>4100</v>
      </c>
      <c r="R35" s="7">
        <v>300</v>
      </c>
      <c r="S35" s="7">
        <v>3300</v>
      </c>
      <c r="T35" s="7"/>
      <c r="U35" s="7">
        <v>17.5</v>
      </c>
      <c r="V35" s="7">
        <v>590</v>
      </c>
      <c r="W35" s="7">
        <v>76</v>
      </c>
      <c r="X35" s="7">
        <v>4185</v>
      </c>
      <c r="Y35" s="7">
        <v>420</v>
      </c>
      <c r="Z35" s="7">
        <v>4167</v>
      </c>
      <c r="AA35" s="7">
        <v>4143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3"/>
        <v>29</v>
      </c>
      <c r="B36" s="7">
        <v>8</v>
      </c>
      <c r="C36" s="7">
        <v>9</v>
      </c>
      <c r="D36" s="4">
        <f t="shared" si="0"/>
        <v>289.79999999999995</v>
      </c>
      <c r="E36" s="3">
        <v>2</v>
      </c>
      <c r="F36" s="3">
        <v>10</v>
      </c>
      <c r="G36" s="4">
        <f t="shared" si="1"/>
        <v>93.839999999999989</v>
      </c>
      <c r="H36" s="3">
        <v>1</v>
      </c>
      <c r="I36" s="7">
        <v>6</v>
      </c>
      <c r="J36" s="4">
        <f t="shared" si="2"/>
        <v>30.06</v>
      </c>
      <c r="K36" s="34">
        <v>0.71</v>
      </c>
      <c r="L36" s="34">
        <v>0</v>
      </c>
      <c r="M36" s="41"/>
      <c r="N36" s="8">
        <v>276</v>
      </c>
      <c r="O36" s="8"/>
      <c r="P36" s="7">
        <v>1.67</v>
      </c>
      <c r="Q36" s="7">
        <v>4100</v>
      </c>
      <c r="R36" s="7">
        <v>300</v>
      </c>
      <c r="S36" s="7">
        <v>3400</v>
      </c>
      <c r="T36" s="7"/>
      <c r="U36" s="7">
        <v>17.5</v>
      </c>
      <c r="V36" s="7">
        <v>595</v>
      </c>
      <c r="W36" s="7">
        <v>75</v>
      </c>
      <c r="X36" s="7">
        <v>4172</v>
      </c>
      <c r="Y36" s="7">
        <v>416</v>
      </c>
      <c r="Z36" s="7">
        <v>4142</v>
      </c>
      <c r="AA36" s="7">
        <v>4118</v>
      </c>
      <c r="AB36" s="183"/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3</v>
      </c>
      <c r="C37" s="7">
        <v>1</v>
      </c>
      <c r="D37" s="4">
        <f t="shared" si="0"/>
        <v>102.11999999999999</v>
      </c>
      <c r="E37" s="3">
        <v>13</v>
      </c>
      <c r="F37" s="3">
        <v>1</v>
      </c>
      <c r="G37" s="4">
        <f t="shared" si="1"/>
        <v>433.32</v>
      </c>
      <c r="H37" s="3">
        <v>1</v>
      </c>
      <c r="I37" s="7">
        <v>8</v>
      </c>
      <c r="J37" s="4">
        <f t="shared" si="2"/>
        <v>33.4</v>
      </c>
      <c r="K37" s="34">
        <v>0.13</v>
      </c>
      <c r="L37" s="34">
        <v>0.4</v>
      </c>
      <c r="M37" s="41"/>
      <c r="N37" s="8">
        <v>339.48</v>
      </c>
      <c r="O37" s="8"/>
      <c r="P37" s="7">
        <v>3.34</v>
      </c>
      <c r="Q37" s="7">
        <v>4100</v>
      </c>
      <c r="R37" s="7">
        <v>300</v>
      </c>
      <c r="S37" s="7">
        <v>3200</v>
      </c>
      <c r="T37" s="7"/>
      <c r="U37" s="7">
        <v>17.5</v>
      </c>
      <c r="V37" s="7">
        <v>595</v>
      </c>
      <c r="W37" s="7">
        <v>74</v>
      </c>
      <c r="X37" s="7">
        <v>4140</v>
      </c>
      <c r="Y37" s="7">
        <v>416</v>
      </c>
      <c r="Z37" s="7">
        <v>4115</v>
      </c>
      <c r="AA37" s="7">
        <v>4094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15</v>
      </c>
      <c r="C38" s="7">
        <v>0</v>
      </c>
      <c r="D38" s="4">
        <f t="shared" si="0"/>
        <v>496.79999999999995</v>
      </c>
      <c r="E38" s="3">
        <v>1</v>
      </c>
      <c r="F38" s="3">
        <v>5</v>
      </c>
      <c r="G38" s="4">
        <f t="shared" si="1"/>
        <v>46.919999999999995</v>
      </c>
      <c r="H38" s="3">
        <v>2</v>
      </c>
      <c r="I38" s="7">
        <v>3</v>
      </c>
      <c r="J38" s="4">
        <f t="shared" si="2"/>
        <v>45.089999999999996</v>
      </c>
      <c r="K38" s="34">
        <v>0.1</v>
      </c>
      <c r="L38" s="34">
        <v>0.14000000000000001</v>
      </c>
      <c r="M38" s="41"/>
      <c r="N38" s="8">
        <v>394.68</v>
      </c>
      <c r="O38" s="8"/>
      <c r="P38" s="7"/>
      <c r="Q38" s="7">
        <v>4100</v>
      </c>
      <c r="R38" s="7">
        <v>350</v>
      </c>
      <c r="S38" s="7">
        <v>3200</v>
      </c>
      <c r="T38" s="7"/>
      <c r="U38" s="7">
        <v>17.5</v>
      </c>
      <c r="V38" s="7">
        <v>590</v>
      </c>
      <c r="W38" s="7">
        <v>76</v>
      </c>
      <c r="X38" s="7">
        <v>4185</v>
      </c>
      <c r="Y38" s="7">
        <v>413</v>
      </c>
      <c r="Z38" s="7">
        <v>4118</v>
      </c>
      <c r="AA38" s="7">
        <v>4096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3</v>
      </c>
      <c r="C39" s="7">
        <v>5</v>
      </c>
      <c r="D39" s="4">
        <f t="shared" si="0"/>
        <v>113.16</v>
      </c>
      <c r="E39" s="3">
        <v>10</v>
      </c>
      <c r="F39" s="3">
        <v>11</v>
      </c>
      <c r="G39" s="4">
        <f t="shared" si="1"/>
        <v>361.55999999999995</v>
      </c>
      <c r="H39" s="3">
        <v>2</v>
      </c>
      <c r="I39" s="7">
        <v>9</v>
      </c>
      <c r="J39" s="4">
        <f t="shared" si="2"/>
        <v>55.11</v>
      </c>
      <c r="K39" s="34">
        <v>0.1</v>
      </c>
      <c r="L39" s="34">
        <v>0.53</v>
      </c>
      <c r="M39" s="41">
        <f t="shared" ref="M39" si="4">$M$3*K39+$M$4*L39</f>
        <v>186.18800000000005</v>
      </c>
      <c r="N39" s="8">
        <v>314.64</v>
      </c>
      <c r="O39" s="8"/>
      <c r="P39" s="7">
        <v>10.02</v>
      </c>
      <c r="Q39" s="7">
        <v>4100</v>
      </c>
      <c r="R39" s="7">
        <v>400</v>
      </c>
      <c r="S39" s="7">
        <v>3800</v>
      </c>
      <c r="T39" s="7"/>
      <c r="U39" s="7">
        <v>17.5</v>
      </c>
      <c r="V39" s="7">
        <v>590</v>
      </c>
      <c r="W39" s="7">
        <v>75</v>
      </c>
      <c r="X39" s="7">
        <v>4157</v>
      </c>
      <c r="Y39" s="7">
        <v>422</v>
      </c>
      <c r="Z39" s="7">
        <v>4100</v>
      </c>
      <c r="AA39" s="7">
        <v>4082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10364.48</v>
      </c>
      <c r="O40" s="19">
        <f>SUM(O9:O39)</f>
        <v>0</v>
      </c>
      <c r="P40" s="12">
        <f>SUM(P9:P39)</f>
        <v>173.67999999999995</v>
      </c>
      <c r="W40" s="18" t="s">
        <v>25</v>
      </c>
      <c r="X40" s="12">
        <f>SUM(X9:X39)</f>
        <v>130376</v>
      </c>
      <c r="Y40" s="12">
        <f>SUM(Y9:Y39)</f>
        <v>13001</v>
      </c>
      <c r="Z40" s="12">
        <f>SUM(Z9:Z39)</f>
        <v>128839</v>
      </c>
      <c r="AA40" s="12">
        <f>SUM(AA9:AA39)</f>
        <v>128202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79019.39</v>
      </c>
      <c r="O42" s="33">
        <f>(O41+O40)</f>
        <v>0</v>
      </c>
      <c r="P42" s="6">
        <f>(P41+P40)</f>
        <v>328.98999999999995</v>
      </c>
      <c r="V42" t="s">
        <v>41</v>
      </c>
      <c r="X42" s="6">
        <f>(X41+X40)</f>
        <v>687767</v>
      </c>
      <c r="Y42" s="6">
        <f>(Y41+Y40)</f>
        <v>19070</v>
      </c>
      <c r="Z42" s="6">
        <f>(Z41+Z40)</f>
        <v>191130</v>
      </c>
      <c r="AA42" s="6">
        <f>(AA41+AA40)</f>
        <v>192980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J70"/>
  <sheetViews>
    <sheetView topLeftCell="A36" workbookViewId="0">
      <selection activeCell="I62" sqref="I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43283</v>
      </c>
      <c r="C6" s="7">
        <v>74610</v>
      </c>
      <c r="D6" s="7">
        <v>7370316</v>
      </c>
      <c r="E6" s="7">
        <v>14</v>
      </c>
      <c r="F6" s="7">
        <v>11</v>
      </c>
      <c r="G6" s="7">
        <v>9</v>
      </c>
      <c r="H6" s="7">
        <v>1</v>
      </c>
      <c r="I6" s="10">
        <v>193</v>
      </c>
    </row>
    <row r="7" spans="2:9" x14ac:dyDescent="0.2">
      <c r="B7" s="9">
        <v>43283</v>
      </c>
      <c r="C7" s="7">
        <v>74610</v>
      </c>
      <c r="D7" s="7">
        <v>5930317</v>
      </c>
      <c r="E7" s="7">
        <v>20</v>
      </c>
      <c r="F7" s="7">
        <v>8</v>
      </c>
      <c r="G7" s="7">
        <v>14</v>
      </c>
      <c r="H7" s="7">
        <v>11</v>
      </c>
      <c r="I7" s="10">
        <v>187</v>
      </c>
    </row>
    <row r="8" spans="2:9" x14ac:dyDescent="0.2">
      <c r="B8" s="9">
        <v>43284</v>
      </c>
      <c r="C8" s="7">
        <v>74610</v>
      </c>
      <c r="D8" s="7">
        <v>7370317</v>
      </c>
      <c r="E8" s="7">
        <v>9</v>
      </c>
      <c r="F8" s="7">
        <v>6</v>
      </c>
      <c r="G8" s="7">
        <v>3</v>
      </c>
      <c r="H8" s="7">
        <v>8</v>
      </c>
      <c r="I8" s="10">
        <v>190</v>
      </c>
    </row>
    <row r="9" spans="2:9" x14ac:dyDescent="0.2">
      <c r="B9" s="9">
        <v>43284</v>
      </c>
      <c r="C9" s="7">
        <v>74609</v>
      </c>
      <c r="D9" s="7">
        <v>9750343</v>
      </c>
      <c r="E9" s="7">
        <v>14</v>
      </c>
      <c r="F9" s="7">
        <v>5</v>
      </c>
      <c r="G9" s="7">
        <v>8</v>
      </c>
      <c r="H9" s="7">
        <v>9</v>
      </c>
      <c r="I9" s="10">
        <v>185</v>
      </c>
    </row>
    <row r="10" spans="2:9" x14ac:dyDescent="0.2">
      <c r="B10" s="44">
        <v>43285</v>
      </c>
      <c r="C10" s="7">
        <v>74609</v>
      </c>
      <c r="D10" s="7">
        <v>7370320</v>
      </c>
      <c r="E10" s="7">
        <v>9</v>
      </c>
      <c r="F10" s="7">
        <v>2</v>
      </c>
      <c r="G10" s="7">
        <v>3</v>
      </c>
      <c r="H10" s="7">
        <v>5</v>
      </c>
      <c r="I10" s="10">
        <v>190</v>
      </c>
    </row>
    <row r="11" spans="2:9" x14ac:dyDescent="0.2">
      <c r="B11" s="9">
        <v>43286</v>
      </c>
      <c r="C11" s="7">
        <v>74610</v>
      </c>
      <c r="D11" s="7">
        <v>1730461</v>
      </c>
      <c r="E11" s="7">
        <v>13</v>
      </c>
      <c r="F11" s="7">
        <v>1</v>
      </c>
      <c r="G11" s="7">
        <v>7</v>
      </c>
      <c r="H11" s="7">
        <v>6</v>
      </c>
      <c r="I11" s="10">
        <v>180</v>
      </c>
    </row>
    <row r="12" spans="2:9" x14ac:dyDescent="0.2">
      <c r="B12" s="9">
        <v>43286</v>
      </c>
      <c r="C12" s="7">
        <v>74610</v>
      </c>
      <c r="D12" s="7">
        <v>9750348</v>
      </c>
      <c r="E12" s="7">
        <v>7</v>
      </c>
      <c r="F12" s="7">
        <v>6</v>
      </c>
      <c r="G12" s="7">
        <v>1</v>
      </c>
      <c r="H12" s="7">
        <v>8</v>
      </c>
      <c r="I12" s="10">
        <v>192</v>
      </c>
    </row>
    <row r="13" spans="2:9" x14ac:dyDescent="0.2">
      <c r="B13" s="36">
        <v>43286</v>
      </c>
      <c r="C13" s="7">
        <v>74609</v>
      </c>
      <c r="D13" s="7">
        <v>1730463</v>
      </c>
      <c r="E13" s="7">
        <v>11</v>
      </c>
      <c r="F13" s="7">
        <v>10</v>
      </c>
      <c r="G13" s="7">
        <v>6</v>
      </c>
      <c r="H13" s="7">
        <v>5</v>
      </c>
      <c r="I13" s="10">
        <v>178</v>
      </c>
    </row>
    <row r="14" spans="2:9" x14ac:dyDescent="0.2">
      <c r="B14" s="36">
        <v>43286</v>
      </c>
      <c r="C14" s="7">
        <v>74609</v>
      </c>
      <c r="D14" s="7">
        <v>5930318</v>
      </c>
      <c r="E14" s="7">
        <v>17</v>
      </c>
      <c r="F14" s="7">
        <v>4</v>
      </c>
      <c r="G14" s="7">
        <v>11</v>
      </c>
      <c r="H14" s="7">
        <v>7</v>
      </c>
      <c r="I14" s="10">
        <v>191</v>
      </c>
    </row>
    <row r="15" spans="2:9" x14ac:dyDescent="0.2">
      <c r="B15" s="36">
        <v>43286</v>
      </c>
      <c r="C15" s="7">
        <v>74609</v>
      </c>
      <c r="D15" s="7">
        <v>5930319</v>
      </c>
      <c r="E15" s="7">
        <v>13</v>
      </c>
      <c r="F15" s="7">
        <v>1</v>
      </c>
      <c r="G15" s="7">
        <v>7</v>
      </c>
      <c r="H15" s="7">
        <v>3</v>
      </c>
      <c r="I15" s="10">
        <v>192</v>
      </c>
    </row>
    <row r="16" spans="2:9" x14ac:dyDescent="0.2">
      <c r="B16" s="36">
        <v>43286</v>
      </c>
      <c r="C16" s="7">
        <v>74609</v>
      </c>
      <c r="D16" s="7">
        <v>9750350</v>
      </c>
      <c r="E16" s="7">
        <v>8</v>
      </c>
      <c r="F16" s="7">
        <v>2</v>
      </c>
      <c r="G16" s="7">
        <v>2</v>
      </c>
      <c r="H16" s="7">
        <v>6</v>
      </c>
      <c r="I16" s="10">
        <v>187</v>
      </c>
    </row>
    <row r="17" spans="2:9" x14ac:dyDescent="0.2">
      <c r="B17" s="36">
        <v>43287</v>
      </c>
      <c r="C17" s="7" t="s">
        <v>91</v>
      </c>
      <c r="D17" s="7">
        <v>400549</v>
      </c>
      <c r="E17" s="7">
        <v>6</v>
      </c>
      <c r="F17" s="7">
        <v>8</v>
      </c>
      <c r="G17" s="7">
        <v>0</v>
      </c>
      <c r="H17" s="7">
        <v>10</v>
      </c>
      <c r="I17" s="10">
        <v>140</v>
      </c>
    </row>
    <row r="18" spans="2:9" x14ac:dyDescent="0.2">
      <c r="B18" s="36">
        <v>43288</v>
      </c>
      <c r="C18" s="7">
        <v>74609</v>
      </c>
      <c r="D18" s="7">
        <v>6090327</v>
      </c>
      <c r="E18" s="7">
        <v>13</v>
      </c>
      <c r="F18" s="7">
        <v>5</v>
      </c>
      <c r="G18" s="7">
        <v>7</v>
      </c>
      <c r="H18" s="7">
        <v>6</v>
      </c>
      <c r="I18" s="10">
        <v>192</v>
      </c>
    </row>
    <row r="19" spans="2:9" x14ac:dyDescent="0.2">
      <c r="B19" s="36">
        <v>43288</v>
      </c>
      <c r="C19" s="7">
        <v>74609</v>
      </c>
      <c r="D19" s="7">
        <v>6090328</v>
      </c>
      <c r="E19" s="7">
        <v>9</v>
      </c>
      <c r="F19" s="7">
        <v>2</v>
      </c>
      <c r="G19" s="7">
        <v>3</v>
      </c>
      <c r="H19" s="7">
        <v>3</v>
      </c>
      <c r="I19" s="10">
        <v>192</v>
      </c>
    </row>
    <row r="20" spans="2:9" x14ac:dyDescent="0.2">
      <c r="B20" s="36">
        <v>43289</v>
      </c>
      <c r="C20" s="7">
        <v>74609</v>
      </c>
      <c r="D20" s="7">
        <v>5930326</v>
      </c>
      <c r="E20" s="7">
        <v>14</v>
      </c>
      <c r="F20" s="7">
        <v>8</v>
      </c>
      <c r="G20" s="7">
        <v>9</v>
      </c>
      <c r="H20" s="7">
        <v>1</v>
      </c>
      <c r="I20" s="10">
        <v>183</v>
      </c>
    </row>
    <row r="21" spans="2:9" x14ac:dyDescent="0.2">
      <c r="B21" s="36">
        <v>43289</v>
      </c>
      <c r="C21" s="7">
        <v>74610</v>
      </c>
      <c r="D21" s="7">
        <v>9750353</v>
      </c>
      <c r="E21" s="7">
        <v>11</v>
      </c>
      <c r="F21" s="7">
        <v>7</v>
      </c>
      <c r="G21" s="7">
        <v>5</v>
      </c>
      <c r="H21" s="7">
        <v>11</v>
      </c>
      <c r="I21" s="10">
        <v>186</v>
      </c>
    </row>
    <row r="22" spans="2:9" x14ac:dyDescent="0.2">
      <c r="B22" s="36">
        <v>43291</v>
      </c>
      <c r="C22" s="7">
        <v>74609</v>
      </c>
      <c r="D22" s="7">
        <v>6090336</v>
      </c>
      <c r="E22" s="7">
        <v>10</v>
      </c>
      <c r="F22" s="7">
        <v>3</v>
      </c>
      <c r="G22" s="7">
        <v>4</v>
      </c>
      <c r="H22" s="7">
        <v>5</v>
      </c>
      <c r="I22" s="10">
        <v>191</v>
      </c>
    </row>
    <row r="23" spans="2:9" x14ac:dyDescent="0.2">
      <c r="B23" s="36">
        <v>43291</v>
      </c>
      <c r="C23" s="7">
        <v>74609</v>
      </c>
      <c r="D23" s="7">
        <v>8320241</v>
      </c>
      <c r="E23" s="7">
        <v>15</v>
      </c>
      <c r="F23" s="7">
        <v>9</v>
      </c>
      <c r="G23" s="7">
        <v>10</v>
      </c>
      <c r="H23" s="7">
        <v>3</v>
      </c>
      <c r="I23" s="10">
        <v>182</v>
      </c>
    </row>
    <row r="24" spans="2:9" x14ac:dyDescent="0.2">
      <c r="B24" s="36">
        <v>43292</v>
      </c>
      <c r="C24" s="7">
        <v>74610</v>
      </c>
      <c r="D24" s="7">
        <v>6090338</v>
      </c>
      <c r="E24" s="7">
        <v>15</v>
      </c>
      <c r="F24" s="7">
        <v>4</v>
      </c>
      <c r="G24" s="7">
        <v>9</v>
      </c>
      <c r="H24" s="7">
        <v>5</v>
      </c>
      <c r="I24" s="10">
        <v>193</v>
      </c>
    </row>
    <row r="25" spans="2:9" x14ac:dyDescent="0.2">
      <c r="B25" s="36">
        <v>43292</v>
      </c>
      <c r="C25" s="7">
        <v>74610</v>
      </c>
      <c r="D25" s="7">
        <v>1730471</v>
      </c>
      <c r="E25" s="7">
        <v>9</v>
      </c>
      <c r="F25" s="7">
        <v>5</v>
      </c>
      <c r="G25" s="7">
        <v>3</v>
      </c>
      <c r="H25" s="7">
        <v>10</v>
      </c>
      <c r="I25" s="10">
        <v>182</v>
      </c>
    </row>
    <row r="26" spans="2:9" x14ac:dyDescent="0.2">
      <c r="B26" s="36">
        <v>43293</v>
      </c>
      <c r="C26" s="7">
        <v>74609</v>
      </c>
      <c r="D26" s="7">
        <v>5930330</v>
      </c>
      <c r="E26" s="7">
        <v>14</v>
      </c>
      <c r="F26" s="7">
        <v>9</v>
      </c>
      <c r="G26" s="7">
        <v>9</v>
      </c>
      <c r="H26" s="7">
        <v>1</v>
      </c>
      <c r="I26" s="10">
        <v>185</v>
      </c>
    </row>
    <row r="27" spans="2:9" x14ac:dyDescent="0.2">
      <c r="B27" s="36">
        <v>43294</v>
      </c>
      <c r="C27" s="7">
        <v>74609</v>
      </c>
      <c r="D27" s="7">
        <v>7370333</v>
      </c>
      <c r="E27" s="7">
        <v>11</v>
      </c>
      <c r="F27" s="7">
        <v>4</v>
      </c>
      <c r="G27" s="7">
        <v>5</v>
      </c>
      <c r="H27" s="7">
        <v>7</v>
      </c>
      <c r="I27" s="10">
        <v>189</v>
      </c>
    </row>
    <row r="28" spans="2:9" x14ac:dyDescent="0.2">
      <c r="B28" s="36">
        <v>43294</v>
      </c>
      <c r="C28" s="7">
        <v>74609</v>
      </c>
      <c r="D28" s="7">
        <v>6090339</v>
      </c>
      <c r="E28" s="7">
        <v>10</v>
      </c>
      <c r="F28" s="7">
        <v>7</v>
      </c>
      <c r="G28" s="7">
        <v>4</v>
      </c>
      <c r="H28" s="7">
        <v>8</v>
      </c>
      <c r="I28" s="10">
        <v>192</v>
      </c>
    </row>
    <row r="29" spans="2:9" x14ac:dyDescent="0.2">
      <c r="B29" s="36">
        <v>43294</v>
      </c>
      <c r="C29" s="7">
        <v>74609</v>
      </c>
      <c r="D29" s="7">
        <v>7370334</v>
      </c>
      <c r="E29" s="7">
        <v>7</v>
      </c>
      <c r="F29" s="7">
        <v>5</v>
      </c>
      <c r="G29" s="7">
        <v>1</v>
      </c>
      <c r="H29" s="7">
        <v>8</v>
      </c>
      <c r="I29" s="10">
        <v>189</v>
      </c>
    </row>
    <row r="30" spans="2:9" x14ac:dyDescent="0.2">
      <c r="B30" s="36">
        <v>43294</v>
      </c>
      <c r="C30" s="7">
        <v>74610</v>
      </c>
      <c r="D30" s="7">
        <v>5930333</v>
      </c>
      <c r="E30" s="7">
        <v>7</v>
      </c>
      <c r="F30" s="7">
        <v>5</v>
      </c>
      <c r="G30" s="7">
        <v>1</v>
      </c>
      <c r="H30" s="7">
        <v>8</v>
      </c>
      <c r="I30" s="10">
        <v>189</v>
      </c>
    </row>
    <row r="31" spans="2:9" x14ac:dyDescent="0.2">
      <c r="B31" s="36">
        <v>43294</v>
      </c>
      <c r="C31" s="7">
        <v>74610</v>
      </c>
      <c r="D31" s="7">
        <v>6090340</v>
      </c>
      <c r="E31" s="7">
        <v>13</v>
      </c>
      <c r="F31" s="7">
        <v>3</v>
      </c>
      <c r="G31" s="7">
        <v>7</v>
      </c>
      <c r="H31" s="7">
        <v>5</v>
      </c>
      <c r="I31" s="10">
        <v>192</v>
      </c>
    </row>
    <row r="32" spans="2:9" x14ac:dyDescent="0.2">
      <c r="B32" s="36">
        <v>43295</v>
      </c>
      <c r="C32" s="7">
        <v>74609</v>
      </c>
      <c r="D32" s="7">
        <v>7370335</v>
      </c>
      <c r="E32" s="7">
        <v>10</v>
      </c>
      <c r="F32" s="7">
        <v>4</v>
      </c>
      <c r="G32" s="7">
        <v>4</v>
      </c>
      <c r="H32" s="7">
        <v>6</v>
      </c>
      <c r="I32" s="10">
        <v>191</v>
      </c>
    </row>
    <row r="33" spans="2:9" x14ac:dyDescent="0.2">
      <c r="B33" s="36">
        <v>43296</v>
      </c>
      <c r="C33" s="7">
        <v>74609</v>
      </c>
      <c r="D33" s="7">
        <v>7370337</v>
      </c>
      <c r="E33" s="7">
        <v>7</v>
      </c>
      <c r="F33" s="7">
        <v>3</v>
      </c>
      <c r="G33" s="7">
        <v>1</v>
      </c>
      <c r="H33" s="7">
        <v>10</v>
      </c>
      <c r="I33" s="10">
        <v>179</v>
      </c>
    </row>
    <row r="34" spans="2:9" x14ac:dyDescent="0.2">
      <c r="B34" s="36">
        <v>43297</v>
      </c>
      <c r="C34" s="7">
        <v>74609</v>
      </c>
      <c r="D34" s="7">
        <v>6090349</v>
      </c>
      <c r="E34" s="7">
        <v>10</v>
      </c>
      <c r="F34" s="7">
        <v>2</v>
      </c>
      <c r="G34" s="7">
        <v>4</v>
      </c>
      <c r="H34" s="7">
        <v>4</v>
      </c>
      <c r="I34" s="10">
        <v>192</v>
      </c>
    </row>
    <row r="35" spans="2:9" x14ac:dyDescent="0.2">
      <c r="B35" s="36">
        <v>43298</v>
      </c>
      <c r="C35" s="7">
        <v>74610</v>
      </c>
      <c r="D35" s="7">
        <v>5930337</v>
      </c>
      <c r="E35" s="7">
        <v>12</v>
      </c>
      <c r="F35" s="7">
        <v>3</v>
      </c>
      <c r="G35" s="7">
        <v>6</v>
      </c>
      <c r="H35" s="7">
        <v>6</v>
      </c>
      <c r="I35" s="10">
        <v>191</v>
      </c>
    </row>
    <row r="36" spans="2:9" x14ac:dyDescent="0.2">
      <c r="B36" s="36">
        <v>43299</v>
      </c>
      <c r="C36" s="7">
        <v>74609</v>
      </c>
      <c r="D36" s="7">
        <v>5930338</v>
      </c>
      <c r="E36" s="7">
        <v>15</v>
      </c>
      <c r="F36" s="7">
        <v>0</v>
      </c>
      <c r="G36" s="7">
        <v>9</v>
      </c>
      <c r="H36" s="7">
        <v>2</v>
      </c>
      <c r="I36" s="10">
        <v>190</v>
      </c>
    </row>
    <row r="37" spans="2:9" x14ac:dyDescent="0.2">
      <c r="B37" s="36">
        <v>43299</v>
      </c>
      <c r="C37" s="7">
        <v>74609</v>
      </c>
      <c r="D37" s="7">
        <v>5930339</v>
      </c>
      <c r="E37" s="7">
        <v>9</v>
      </c>
      <c r="F37" s="7">
        <v>2</v>
      </c>
      <c r="G37" s="7">
        <v>3</v>
      </c>
      <c r="H37" s="7">
        <v>8</v>
      </c>
      <c r="I37" s="10">
        <v>180</v>
      </c>
    </row>
    <row r="38" spans="2:9" x14ac:dyDescent="0.2">
      <c r="B38" s="36">
        <v>43299</v>
      </c>
      <c r="C38" s="7">
        <v>74610</v>
      </c>
      <c r="D38" s="7">
        <v>7370340</v>
      </c>
      <c r="E38" s="7">
        <v>15</v>
      </c>
      <c r="F38" s="7">
        <v>10</v>
      </c>
      <c r="G38" s="7">
        <v>10</v>
      </c>
      <c r="H38" s="7">
        <v>0</v>
      </c>
      <c r="I38" s="10">
        <v>191</v>
      </c>
    </row>
    <row r="39" spans="2:9" x14ac:dyDescent="0.2">
      <c r="B39" s="36">
        <v>43300</v>
      </c>
      <c r="C39" s="7">
        <v>74610</v>
      </c>
      <c r="D39" s="7">
        <v>7370341</v>
      </c>
      <c r="E39" s="7">
        <v>10</v>
      </c>
      <c r="F39" s="7">
        <v>7</v>
      </c>
      <c r="G39" s="7">
        <v>4</v>
      </c>
      <c r="H39" s="7">
        <v>9</v>
      </c>
      <c r="I39" s="10">
        <v>190</v>
      </c>
    </row>
    <row r="40" spans="2:9" x14ac:dyDescent="0.2">
      <c r="B40" s="36">
        <v>43300</v>
      </c>
      <c r="C40" s="7">
        <v>74609</v>
      </c>
      <c r="D40" s="7">
        <v>7370343</v>
      </c>
      <c r="E40" s="7">
        <v>13</v>
      </c>
      <c r="F40" s="7">
        <v>2</v>
      </c>
      <c r="G40" s="7">
        <v>7</v>
      </c>
      <c r="H40" s="7">
        <v>4</v>
      </c>
      <c r="I40" s="10">
        <v>191</v>
      </c>
    </row>
    <row r="41" spans="2:9" x14ac:dyDescent="0.2">
      <c r="B41" s="36">
        <v>43301</v>
      </c>
      <c r="C41" s="7">
        <v>74610</v>
      </c>
      <c r="D41" s="7">
        <v>7370347</v>
      </c>
      <c r="E41" s="7">
        <v>14</v>
      </c>
      <c r="F41" s="7">
        <v>5</v>
      </c>
      <c r="G41" s="7">
        <v>8</v>
      </c>
      <c r="H41" s="7">
        <v>7</v>
      </c>
      <c r="I41" s="10">
        <v>191</v>
      </c>
    </row>
    <row r="42" spans="2:9" x14ac:dyDescent="0.2">
      <c r="B42" s="36">
        <v>43301</v>
      </c>
      <c r="C42" s="7">
        <v>74609</v>
      </c>
      <c r="D42" s="7">
        <v>5930344</v>
      </c>
      <c r="E42" s="7">
        <v>8</v>
      </c>
      <c r="F42" s="7">
        <v>2</v>
      </c>
      <c r="G42" s="7">
        <v>2</v>
      </c>
      <c r="H42" s="7">
        <v>3</v>
      </c>
      <c r="I42" s="10">
        <v>192</v>
      </c>
    </row>
    <row r="43" spans="2:9" x14ac:dyDescent="0.2">
      <c r="B43" s="36">
        <v>43302</v>
      </c>
      <c r="C43" s="7">
        <v>74609</v>
      </c>
      <c r="D43" s="7">
        <v>1730483</v>
      </c>
      <c r="E43" s="7">
        <v>10</v>
      </c>
      <c r="F43" s="7">
        <v>10</v>
      </c>
      <c r="G43" s="7">
        <v>5</v>
      </c>
      <c r="H43" s="7">
        <v>5</v>
      </c>
      <c r="I43" s="10">
        <v>176</v>
      </c>
    </row>
    <row r="44" spans="2:9" x14ac:dyDescent="0.2">
      <c r="B44" s="36">
        <v>43302</v>
      </c>
      <c r="C44" s="7">
        <v>74610</v>
      </c>
      <c r="D44" s="7">
        <v>7370348</v>
      </c>
      <c r="E44" s="7">
        <v>9</v>
      </c>
      <c r="F44" s="7">
        <v>5</v>
      </c>
      <c r="G44" s="7">
        <v>3</v>
      </c>
      <c r="H44" s="7">
        <v>7</v>
      </c>
      <c r="I44" s="10">
        <v>192</v>
      </c>
    </row>
    <row r="45" spans="2:9" x14ac:dyDescent="0.2">
      <c r="B45" s="36">
        <v>43304</v>
      </c>
      <c r="C45" s="7">
        <v>74610</v>
      </c>
      <c r="D45" s="7">
        <v>5930349</v>
      </c>
      <c r="E45" s="7">
        <v>11</v>
      </c>
      <c r="F45" s="7">
        <v>6</v>
      </c>
      <c r="G45" s="7">
        <v>5</v>
      </c>
      <c r="H45" s="7">
        <v>8</v>
      </c>
      <c r="I45" s="10">
        <v>190</v>
      </c>
    </row>
    <row r="46" spans="2:9" x14ac:dyDescent="0.2">
      <c r="B46" s="36">
        <v>43304</v>
      </c>
      <c r="C46" s="7">
        <v>74610</v>
      </c>
      <c r="D46" s="7">
        <v>5930348</v>
      </c>
      <c r="E46" s="7">
        <v>15</v>
      </c>
      <c r="F46" s="7">
        <v>8</v>
      </c>
      <c r="G46" s="7">
        <v>9</v>
      </c>
      <c r="H46" s="7">
        <v>10</v>
      </c>
      <c r="I46" s="10">
        <v>195</v>
      </c>
    </row>
    <row r="47" spans="2:9" x14ac:dyDescent="0.2">
      <c r="B47" s="36">
        <v>43305</v>
      </c>
      <c r="C47" s="7">
        <v>74610</v>
      </c>
      <c r="D47" s="7">
        <v>7370352</v>
      </c>
      <c r="E47" s="7">
        <v>6</v>
      </c>
      <c r="F47" s="7">
        <v>9</v>
      </c>
      <c r="G47" s="7">
        <v>1</v>
      </c>
      <c r="H47" s="7">
        <v>3</v>
      </c>
      <c r="I47" s="10">
        <v>181</v>
      </c>
    </row>
    <row r="48" spans="2:9" x14ac:dyDescent="0.2">
      <c r="B48" s="36">
        <v>43305</v>
      </c>
      <c r="C48" s="7">
        <v>74610</v>
      </c>
      <c r="D48" s="7">
        <v>7370351</v>
      </c>
      <c r="E48" s="7">
        <v>12</v>
      </c>
      <c r="F48" s="7">
        <v>7</v>
      </c>
      <c r="G48" s="7">
        <v>6</v>
      </c>
      <c r="H48" s="7">
        <v>9</v>
      </c>
      <c r="I48" s="10">
        <v>191</v>
      </c>
    </row>
    <row r="49" spans="2:10" x14ac:dyDescent="0.2">
      <c r="B49" s="36">
        <v>43305</v>
      </c>
      <c r="C49" s="7">
        <v>74609</v>
      </c>
      <c r="D49" s="7">
        <v>5930352</v>
      </c>
      <c r="E49" s="7">
        <v>13</v>
      </c>
      <c r="F49" s="7">
        <v>7</v>
      </c>
      <c r="G49" s="7">
        <v>7</v>
      </c>
      <c r="H49" s="7">
        <v>9</v>
      </c>
      <c r="I49" s="10">
        <v>191</v>
      </c>
    </row>
    <row r="50" spans="2:10" x14ac:dyDescent="0.2">
      <c r="B50" s="36">
        <v>43306</v>
      </c>
      <c r="C50" s="7">
        <v>74609</v>
      </c>
      <c r="D50" s="7">
        <v>5930354</v>
      </c>
      <c r="E50" s="7">
        <v>8</v>
      </c>
      <c r="F50" s="7">
        <v>0</v>
      </c>
      <c r="G50" s="7">
        <v>2</v>
      </c>
      <c r="H50" s="7">
        <v>0</v>
      </c>
      <c r="I50" s="10">
        <v>195</v>
      </c>
    </row>
    <row r="51" spans="2:10" x14ac:dyDescent="0.2">
      <c r="B51" s="36">
        <v>43306</v>
      </c>
      <c r="C51" s="7">
        <v>74609</v>
      </c>
      <c r="D51" s="7">
        <v>5930353</v>
      </c>
      <c r="E51" s="7">
        <v>13</v>
      </c>
      <c r="F51" s="7">
        <v>10</v>
      </c>
      <c r="G51" s="7">
        <v>8</v>
      </c>
      <c r="H51" s="7">
        <v>0</v>
      </c>
      <c r="I51" s="10">
        <v>190</v>
      </c>
    </row>
    <row r="52" spans="2:10" x14ac:dyDescent="0.2">
      <c r="B52" s="36">
        <v>43307</v>
      </c>
      <c r="C52" s="7">
        <v>74610</v>
      </c>
      <c r="D52" s="7">
        <v>5930356</v>
      </c>
      <c r="E52" s="7">
        <v>12</v>
      </c>
      <c r="F52" s="7">
        <v>2</v>
      </c>
      <c r="G52" s="7">
        <v>6</v>
      </c>
      <c r="H52" s="7">
        <v>4</v>
      </c>
      <c r="I52" s="10">
        <v>190</v>
      </c>
    </row>
    <row r="53" spans="2:10" x14ac:dyDescent="0.2">
      <c r="B53" s="36">
        <v>43308</v>
      </c>
      <c r="C53" s="7">
        <v>74610</v>
      </c>
      <c r="D53" s="7">
        <v>7370360</v>
      </c>
      <c r="E53" s="7">
        <v>9</v>
      </c>
      <c r="F53" s="7">
        <v>1</v>
      </c>
      <c r="G53" s="7">
        <v>3</v>
      </c>
      <c r="H53" s="7">
        <v>3</v>
      </c>
      <c r="I53" s="10">
        <v>190</v>
      </c>
    </row>
    <row r="54" spans="2:10" x14ac:dyDescent="0.2">
      <c r="B54" s="36">
        <v>43308</v>
      </c>
      <c r="C54" s="7">
        <v>74610</v>
      </c>
      <c r="D54" s="7">
        <v>7370359</v>
      </c>
      <c r="E54" s="7">
        <v>13</v>
      </c>
      <c r="F54" s="7">
        <v>2</v>
      </c>
      <c r="G54" s="7">
        <v>7</v>
      </c>
      <c r="H54" s="7">
        <v>5</v>
      </c>
      <c r="I54" s="10">
        <v>191</v>
      </c>
    </row>
    <row r="55" spans="2:10" x14ac:dyDescent="0.2">
      <c r="B55" s="36">
        <v>43310</v>
      </c>
      <c r="C55" s="7">
        <v>74609</v>
      </c>
      <c r="D55" s="7">
        <v>1730499</v>
      </c>
      <c r="E55" s="7">
        <v>13</v>
      </c>
      <c r="F55" s="7">
        <v>1</v>
      </c>
      <c r="G55" s="7">
        <v>7</v>
      </c>
      <c r="H55" s="7">
        <v>8</v>
      </c>
      <c r="I55" s="10">
        <v>175</v>
      </c>
    </row>
    <row r="56" spans="2:10" x14ac:dyDescent="0.2">
      <c r="B56" s="36">
        <v>43310</v>
      </c>
      <c r="C56" s="7">
        <v>74610</v>
      </c>
      <c r="D56" s="7">
        <v>5930360</v>
      </c>
      <c r="E56" s="7">
        <v>8</v>
      </c>
      <c r="F56" s="7">
        <v>7</v>
      </c>
      <c r="G56" s="7">
        <v>2</v>
      </c>
      <c r="H56" s="7">
        <v>10</v>
      </c>
      <c r="I56" s="10">
        <v>186</v>
      </c>
    </row>
    <row r="57" spans="2:10" x14ac:dyDescent="0.2">
      <c r="B57" s="36">
        <v>43310</v>
      </c>
      <c r="C57" s="7">
        <v>74610</v>
      </c>
      <c r="D57" s="7">
        <v>5930359</v>
      </c>
      <c r="E57" s="7">
        <v>14</v>
      </c>
      <c r="F57" s="7">
        <v>5</v>
      </c>
      <c r="G57" s="7">
        <v>8</v>
      </c>
      <c r="H57" s="7">
        <v>7</v>
      </c>
      <c r="I57" s="10">
        <v>190</v>
      </c>
    </row>
    <row r="58" spans="2:10" x14ac:dyDescent="0.2">
      <c r="B58" s="36">
        <v>43311</v>
      </c>
      <c r="C58" s="7">
        <v>74609</v>
      </c>
      <c r="D58" s="7">
        <v>9750386</v>
      </c>
      <c r="E58" s="7">
        <v>8</v>
      </c>
      <c r="F58" s="7">
        <v>9</v>
      </c>
      <c r="G58" s="7">
        <v>3</v>
      </c>
      <c r="H58" s="7">
        <v>1</v>
      </c>
      <c r="I58" s="10">
        <v>184</v>
      </c>
    </row>
    <row r="59" spans="2:10" x14ac:dyDescent="0.2">
      <c r="B59" s="36">
        <v>43312</v>
      </c>
      <c r="C59" s="7">
        <v>74610</v>
      </c>
      <c r="D59" s="7">
        <v>7370363</v>
      </c>
      <c r="E59" s="7">
        <v>7</v>
      </c>
      <c r="F59" s="7">
        <v>3</v>
      </c>
      <c r="G59" s="7">
        <v>1</v>
      </c>
      <c r="H59" s="7">
        <v>5</v>
      </c>
      <c r="I59" s="10">
        <v>191</v>
      </c>
    </row>
    <row r="60" spans="2:10" x14ac:dyDescent="0.2">
      <c r="B60" s="36">
        <v>43312</v>
      </c>
      <c r="C60" s="7">
        <v>74610</v>
      </c>
      <c r="D60" s="7">
        <v>7370362</v>
      </c>
      <c r="E60" s="7">
        <v>13</v>
      </c>
      <c r="F60" s="7">
        <v>1</v>
      </c>
      <c r="G60" s="7">
        <v>7</v>
      </c>
      <c r="H60" s="7">
        <v>3</v>
      </c>
      <c r="I60" s="10">
        <v>190</v>
      </c>
      <c r="J60" s="43"/>
    </row>
    <row r="61" spans="2:10" x14ac:dyDescent="0.2">
      <c r="B61" s="36">
        <v>43313</v>
      </c>
      <c r="C61" s="7">
        <v>74609</v>
      </c>
      <c r="D61" s="7">
        <v>5930368</v>
      </c>
      <c r="E61" s="7">
        <v>9</v>
      </c>
      <c r="F61" s="7">
        <v>3</v>
      </c>
      <c r="G61" s="7">
        <v>3</v>
      </c>
      <c r="H61" s="7">
        <v>5</v>
      </c>
      <c r="I61" s="10">
        <v>192</v>
      </c>
    </row>
    <row r="62" spans="2:10" x14ac:dyDescent="0.2">
      <c r="B62" s="36">
        <v>43313</v>
      </c>
      <c r="C62" s="7">
        <v>74609</v>
      </c>
      <c r="D62" s="7">
        <v>5930367</v>
      </c>
      <c r="E62" s="7">
        <v>15</v>
      </c>
      <c r="F62" s="7">
        <v>1</v>
      </c>
      <c r="G62" s="7">
        <v>9</v>
      </c>
      <c r="H62" s="7">
        <v>3</v>
      </c>
      <c r="I62" s="10">
        <v>191</v>
      </c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B916-E1C7-41A1-9DF2-C1BB1687003D}">
  <sheetPr>
    <pageSetUpPr fitToPage="1"/>
  </sheetPr>
  <dimension ref="A1:BA42"/>
  <sheetViews>
    <sheetView showGridLines="0" topLeftCell="A5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96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3</v>
      </c>
      <c r="C8" s="7">
        <v>5</v>
      </c>
      <c r="D8" s="4">
        <f t="shared" ref="D8" si="0">(B8*12+C8)*2.76</f>
        <v>113.16</v>
      </c>
      <c r="E8" s="3">
        <v>10</v>
      </c>
      <c r="F8" s="3">
        <v>11</v>
      </c>
      <c r="G8" s="4">
        <f t="shared" ref="G8" si="1">(E8*12+F8)*2.76</f>
        <v>361.55999999999995</v>
      </c>
      <c r="H8" s="3">
        <v>2</v>
      </c>
      <c r="I8" s="7">
        <v>9</v>
      </c>
      <c r="J8" s="4">
        <f t="shared" ref="J8" si="2">(H8*12+I8)*1.67</f>
        <v>55.11</v>
      </c>
      <c r="K8" s="4">
        <v>10</v>
      </c>
      <c r="L8" s="34">
        <v>0.53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8</v>
      </c>
      <c r="C9" s="7">
        <v>6</v>
      </c>
      <c r="D9" s="4">
        <f t="shared" ref="D9:D39" si="3">(B9*12+C9)*2.76</f>
        <v>281.52</v>
      </c>
      <c r="E9" s="3">
        <v>5</v>
      </c>
      <c r="F9" s="3">
        <v>3</v>
      </c>
      <c r="G9" s="4">
        <f t="shared" ref="G9:G38" si="4">(E9*12+F9)*2.76</f>
        <v>173.88</v>
      </c>
      <c r="H9" s="3">
        <v>2</v>
      </c>
      <c r="I9" s="7">
        <v>10</v>
      </c>
      <c r="J9" s="4">
        <f t="shared" ref="J9:J39" si="5">(H9*12+I9)*1.67</f>
        <v>56.78</v>
      </c>
      <c r="K9" s="34">
        <v>0.14000000000000001</v>
      </c>
      <c r="L9" s="34">
        <v>0</v>
      </c>
      <c r="M9" s="41">
        <f t="shared" ref="M9:M38" si="6">$M$3*K9+$M$4*L9</f>
        <v>42.070000000000007</v>
      </c>
      <c r="N9" s="8">
        <v>345</v>
      </c>
      <c r="O9" s="8"/>
      <c r="P9" s="7">
        <v>1.67</v>
      </c>
      <c r="Q9" s="7">
        <v>4100</v>
      </c>
      <c r="R9" s="7">
        <v>350</v>
      </c>
      <c r="S9" s="7">
        <v>3700</v>
      </c>
      <c r="T9" s="7"/>
      <c r="U9" s="7">
        <v>17.5</v>
      </c>
      <c r="V9" s="7">
        <v>590</v>
      </c>
      <c r="W9" s="7">
        <v>75</v>
      </c>
      <c r="X9" s="7">
        <v>4157</v>
      </c>
      <c r="Y9" s="7">
        <v>375</v>
      </c>
      <c r="Z9" s="7">
        <v>4089</v>
      </c>
      <c r="AA9" s="16">
        <v>4069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7">SUM(A9+1)</f>
        <v>3</v>
      </c>
      <c r="B10" s="7">
        <v>2</v>
      </c>
      <c r="C10" s="7">
        <v>11</v>
      </c>
      <c r="D10" s="21">
        <f t="shared" si="3"/>
        <v>96.6</v>
      </c>
      <c r="E10" s="3">
        <v>15</v>
      </c>
      <c r="F10" s="3">
        <v>5</v>
      </c>
      <c r="G10" s="21">
        <f t="shared" si="4"/>
        <v>510.59999999999997</v>
      </c>
      <c r="H10" s="3">
        <v>2</v>
      </c>
      <c r="I10" s="7">
        <v>11</v>
      </c>
      <c r="J10" s="21">
        <f t="shared" si="5"/>
        <v>58.449999999999996</v>
      </c>
      <c r="K10" s="34">
        <v>0.44</v>
      </c>
      <c r="L10" s="34">
        <v>0</v>
      </c>
      <c r="M10" s="41">
        <f t="shared" si="6"/>
        <v>132.22</v>
      </c>
      <c r="N10" s="8">
        <v>336.72</v>
      </c>
      <c r="O10" s="8"/>
      <c r="P10" s="7">
        <v>1.67</v>
      </c>
      <c r="Q10" s="7">
        <v>4100</v>
      </c>
      <c r="R10" s="7">
        <v>350</v>
      </c>
      <c r="S10" s="7">
        <v>3700</v>
      </c>
      <c r="T10" s="7"/>
      <c r="U10" s="7">
        <v>17.5</v>
      </c>
      <c r="V10" s="7">
        <v>590</v>
      </c>
      <c r="W10" s="7">
        <v>75</v>
      </c>
      <c r="X10" s="7">
        <v>4157</v>
      </c>
      <c r="Y10" s="7">
        <v>382</v>
      </c>
      <c r="Z10" s="7">
        <v>4084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10</v>
      </c>
      <c r="C11" s="7">
        <v>7</v>
      </c>
      <c r="D11" s="4">
        <f t="shared" si="3"/>
        <v>350.52</v>
      </c>
      <c r="E11" s="3">
        <v>3</v>
      </c>
      <c r="F11" s="3">
        <v>9</v>
      </c>
      <c r="G11" s="4">
        <f t="shared" si="4"/>
        <v>124.19999999999999</v>
      </c>
      <c r="H11" s="3">
        <v>2</v>
      </c>
      <c r="I11" s="7">
        <v>11</v>
      </c>
      <c r="J11" s="4">
        <f t="shared" si="5"/>
        <v>58.449999999999996</v>
      </c>
      <c r="K11" s="34">
        <v>0.67</v>
      </c>
      <c r="L11" s="34">
        <v>0</v>
      </c>
      <c r="M11" s="41">
        <f t="shared" si="6"/>
        <v>201.33500000000001</v>
      </c>
      <c r="N11" s="8">
        <v>259.44</v>
      </c>
      <c r="O11" s="8"/>
      <c r="P11" s="7">
        <v>0</v>
      </c>
      <c r="Q11" s="7">
        <v>4100</v>
      </c>
      <c r="R11" s="7">
        <v>350</v>
      </c>
      <c r="S11" s="7">
        <v>3600</v>
      </c>
      <c r="T11" s="7"/>
      <c r="U11" s="7">
        <v>17.5</v>
      </c>
      <c r="V11" s="7">
        <v>595</v>
      </c>
      <c r="W11" s="7">
        <v>72</v>
      </c>
      <c r="X11" s="7">
        <v>4113</v>
      </c>
      <c r="Y11" s="7">
        <v>371</v>
      </c>
      <c r="Z11" s="7">
        <v>4083</v>
      </c>
      <c r="AA11" s="16">
        <v>4062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7"/>
        <v>5</v>
      </c>
      <c r="B12" s="7">
        <v>4</v>
      </c>
      <c r="C12" s="7">
        <v>10</v>
      </c>
      <c r="D12" s="4">
        <f t="shared" si="3"/>
        <v>160.07999999999998</v>
      </c>
      <c r="E12" s="3">
        <v>13</v>
      </c>
      <c r="F12" s="3">
        <v>8</v>
      </c>
      <c r="G12" s="4">
        <f t="shared" si="4"/>
        <v>452.64</v>
      </c>
      <c r="H12" s="3">
        <v>3</v>
      </c>
      <c r="I12" s="7">
        <v>0</v>
      </c>
      <c r="J12" s="4">
        <f t="shared" si="5"/>
        <v>60.12</v>
      </c>
      <c r="K12" s="34">
        <v>0.14000000000000001</v>
      </c>
      <c r="L12" s="34">
        <v>0.39</v>
      </c>
      <c r="M12" s="41">
        <f t="shared" si="6"/>
        <v>156.96400000000003</v>
      </c>
      <c r="N12" s="8">
        <v>328.44</v>
      </c>
      <c r="O12" s="8"/>
      <c r="P12" s="7">
        <v>1.67</v>
      </c>
      <c r="Q12" s="7">
        <v>4100</v>
      </c>
      <c r="R12" s="7">
        <v>350</v>
      </c>
      <c r="S12" s="7">
        <v>3600</v>
      </c>
      <c r="T12" s="7"/>
      <c r="U12" s="7">
        <v>17.5</v>
      </c>
      <c r="V12" s="7">
        <v>595</v>
      </c>
      <c r="W12" s="7">
        <v>71</v>
      </c>
      <c r="X12" s="7">
        <v>4095</v>
      </c>
      <c r="Y12" s="7">
        <v>379</v>
      </c>
      <c r="Z12" s="7">
        <v>4060</v>
      </c>
      <c r="AA12" s="16">
        <v>4037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7"/>
        <v>6</v>
      </c>
      <c r="B13" s="7">
        <v>15</v>
      </c>
      <c r="C13" s="7">
        <v>0</v>
      </c>
      <c r="D13" s="4">
        <f t="shared" si="3"/>
        <v>496.79999999999995</v>
      </c>
      <c r="E13" s="3">
        <v>13</v>
      </c>
      <c r="F13" s="3">
        <v>8</v>
      </c>
      <c r="G13" s="4">
        <f t="shared" si="4"/>
        <v>452.64</v>
      </c>
      <c r="H13" s="3">
        <v>3</v>
      </c>
      <c r="I13" s="7">
        <v>7</v>
      </c>
      <c r="J13" s="4">
        <f t="shared" si="5"/>
        <v>71.81</v>
      </c>
      <c r="K13" s="34">
        <v>0.14000000000000001</v>
      </c>
      <c r="L13" s="34">
        <v>0.75</v>
      </c>
      <c r="M13" s="41">
        <f t="shared" si="6"/>
        <v>263.02000000000004</v>
      </c>
      <c r="N13" s="8">
        <v>336.72</v>
      </c>
      <c r="O13" s="8"/>
      <c r="P13" s="7">
        <v>11.69</v>
      </c>
      <c r="Q13" s="7">
        <v>4100</v>
      </c>
      <c r="R13" s="7">
        <v>350</v>
      </c>
      <c r="S13" s="7">
        <v>3500</v>
      </c>
      <c r="T13" s="7"/>
      <c r="U13" s="7">
        <v>17.5</v>
      </c>
      <c r="V13" s="7">
        <v>595</v>
      </c>
      <c r="W13" s="7">
        <v>70</v>
      </c>
      <c r="X13" s="7">
        <v>4037</v>
      </c>
      <c r="Y13" s="7">
        <v>379</v>
      </c>
      <c r="Z13" s="7">
        <v>4017</v>
      </c>
      <c r="AA13" s="16">
        <v>3992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7"/>
        <v>7</v>
      </c>
      <c r="B14" s="7">
        <v>3</v>
      </c>
      <c r="C14" s="7">
        <v>7</v>
      </c>
      <c r="D14" s="4">
        <f t="shared" si="3"/>
        <v>118.67999999999999</v>
      </c>
      <c r="E14" s="3">
        <v>13</v>
      </c>
      <c r="F14" s="3">
        <v>1</v>
      </c>
      <c r="G14" s="4">
        <f t="shared" si="4"/>
        <v>433.32</v>
      </c>
      <c r="H14" s="3">
        <v>3</v>
      </c>
      <c r="I14" s="7">
        <v>7</v>
      </c>
      <c r="J14" s="4">
        <f t="shared" si="5"/>
        <v>71.81</v>
      </c>
      <c r="K14" s="34">
        <v>0.41</v>
      </c>
      <c r="L14" s="34">
        <v>0</v>
      </c>
      <c r="M14" s="41">
        <f t="shared" si="6"/>
        <v>123.205</v>
      </c>
      <c r="N14" s="8">
        <v>367.08</v>
      </c>
      <c r="O14" s="8"/>
      <c r="P14" s="7">
        <v>0</v>
      </c>
      <c r="Q14" s="7">
        <v>4100</v>
      </c>
      <c r="R14" s="7">
        <v>350</v>
      </c>
      <c r="S14" s="7">
        <v>3700</v>
      </c>
      <c r="T14" s="7"/>
      <c r="U14" s="7">
        <v>17.5</v>
      </c>
      <c r="V14" s="7">
        <v>595</v>
      </c>
      <c r="W14" s="7">
        <v>69</v>
      </c>
      <c r="X14" s="7">
        <v>3994</v>
      </c>
      <c r="Y14" s="7">
        <v>387</v>
      </c>
      <c r="Z14" s="7">
        <v>3978</v>
      </c>
      <c r="AA14" s="16">
        <v>3944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7"/>
        <v>8</v>
      </c>
      <c r="B15" s="7">
        <v>12</v>
      </c>
      <c r="C15" s="7">
        <v>5</v>
      </c>
      <c r="D15" s="4">
        <f t="shared" si="3"/>
        <v>411.23999999999995</v>
      </c>
      <c r="E15" s="3">
        <v>1</v>
      </c>
      <c r="F15" s="3">
        <v>9</v>
      </c>
      <c r="G15" s="4">
        <f t="shared" si="4"/>
        <v>57.959999999999994</v>
      </c>
      <c r="H15" s="3">
        <v>4</v>
      </c>
      <c r="I15" s="7">
        <v>6</v>
      </c>
      <c r="J15" s="4">
        <f t="shared" si="5"/>
        <v>90.179999999999993</v>
      </c>
      <c r="K15" s="34">
        <v>0.69</v>
      </c>
      <c r="L15" s="34">
        <v>0</v>
      </c>
      <c r="M15" s="41">
        <f t="shared" si="6"/>
        <v>207.34499999999997</v>
      </c>
      <c r="N15" s="8">
        <v>292.56</v>
      </c>
      <c r="O15" s="8"/>
      <c r="P15" s="7">
        <v>18.37</v>
      </c>
      <c r="Q15" s="7">
        <v>4100</v>
      </c>
      <c r="R15" s="7">
        <v>350</v>
      </c>
      <c r="S15" s="7">
        <v>3800</v>
      </c>
      <c r="T15" s="7"/>
      <c r="U15" s="7">
        <v>18</v>
      </c>
      <c r="V15" s="7">
        <v>595</v>
      </c>
      <c r="W15" s="7">
        <v>80</v>
      </c>
      <c r="X15" s="7">
        <v>4312</v>
      </c>
      <c r="Y15" s="7">
        <v>399</v>
      </c>
      <c r="Z15" s="7">
        <v>4290</v>
      </c>
      <c r="AA15" s="16">
        <v>4282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7"/>
        <v>9</v>
      </c>
      <c r="B16" s="7">
        <v>6</v>
      </c>
      <c r="C16" s="7">
        <v>7</v>
      </c>
      <c r="D16" s="4">
        <f t="shared" si="3"/>
        <v>218.04</v>
      </c>
      <c r="E16" s="3">
        <v>12</v>
      </c>
      <c r="F16" s="3">
        <v>0</v>
      </c>
      <c r="G16" s="4">
        <f t="shared" si="4"/>
        <v>397.43999999999994</v>
      </c>
      <c r="H16" s="3">
        <v>4</v>
      </c>
      <c r="I16" s="7">
        <v>11</v>
      </c>
      <c r="J16" s="4">
        <f t="shared" si="5"/>
        <v>98.53</v>
      </c>
      <c r="K16" s="34">
        <v>0.11</v>
      </c>
      <c r="L16" s="34">
        <v>0.41</v>
      </c>
      <c r="M16" s="41">
        <f t="shared" si="6"/>
        <v>153.84100000000001</v>
      </c>
      <c r="N16" s="8">
        <v>339.48</v>
      </c>
      <c r="O16" s="8"/>
      <c r="P16" s="7">
        <v>8.35</v>
      </c>
      <c r="Q16" s="7">
        <v>4050</v>
      </c>
      <c r="R16" s="7">
        <v>350</v>
      </c>
      <c r="S16" s="7">
        <v>3900</v>
      </c>
      <c r="T16" s="7"/>
      <c r="U16" s="7">
        <v>18</v>
      </c>
      <c r="V16" s="7">
        <v>595</v>
      </c>
      <c r="W16" s="7">
        <v>82</v>
      </c>
      <c r="X16" s="7">
        <v>4363</v>
      </c>
      <c r="Y16" s="7">
        <v>420</v>
      </c>
      <c r="Z16" s="7">
        <v>4340</v>
      </c>
      <c r="AA16" s="16">
        <v>4333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7"/>
        <v>10</v>
      </c>
      <c r="B17" s="7">
        <v>11</v>
      </c>
      <c r="C17" s="7">
        <v>11</v>
      </c>
      <c r="D17" s="4">
        <f t="shared" si="3"/>
        <v>394.67999999999995</v>
      </c>
      <c r="E17" s="3">
        <v>12</v>
      </c>
      <c r="F17" s="3">
        <v>0</v>
      </c>
      <c r="G17" s="4">
        <f t="shared" si="4"/>
        <v>397.43999999999994</v>
      </c>
      <c r="H17" s="3">
        <v>5</v>
      </c>
      <c r="I17" s="7">
        <v>0</v>
      </c>
      <c r="J17" s="4">
        <f t="shared" si="5"/>
        <v>100.19999999999999</v>
      </c>
      <c r="K17" s="34">
        <v>0.11</v>
      </c>
      <c r="L17" s="34">
        <v>0.81</v>
      </c>
      <c r="M17" s="41">
        <f t="shared" si="6"/>
        <v>271.68100000000004</v>
      </c>
      <c r="N17" s="8">
        <v>342.24</v>
      </c>
      <c r="O17" s="8"/>
      <c r="P17" s="7">
        <v>1.67</v>
      </c>
      <c r="Q17" s="7">
        <v>4050</v>
      </c>
      <c r="R17" s="7">
        <v>350</v>
      </c>
      <c r="S17" s="7">
        <v>3900</v>
      </c>
      <c r="T17" s="7"/>
      <c r="U17" s="7">
        <v>18</v>
      </c>
      <c r="V17" s="7">
        <v>595</v>
      </c>
      <c r="W17" s="7">
        <v>82</v>
      </c>
      <c r="X17" s="7">
        <v>4355</v>
      </c>
      <c r="Y17" s="7">
        <v>425</v>
      </c>
      <c r="Z17" s="7">
        <v>4335</v>
      </c>
      <c r="AA17" s="16">
        <v>4308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7"/>
        <v>11</v>
      </c>
      <c r="B18" s="7">
        <v>18</v>
      </c>
      <c r="C18" s="7">
        <v>0</v>
      </c>
      <c r="D18" s="4">
        <f t="shared" si="3"/>
        <v>596.16</v>
      </c>
      <c r="E18" s="3">
        <v>6</v>
      </c>
      <c r="F18" s="3">
        <v>9</v>
      </c>
      <c r="G18" s="4">
        <f t="shared" si="4"/>
        <v>223.55999999999997</v>
      </c>
      <c r="H18" s="3">
        <v>5</v>
      </c>
      <c r="I18" s="7">
        <v>0</v>
      </c>
      <c r="J18" s="4">
        <f t="shared" si="5"/>
        <v>100.19999999999999</v>
      </c>
      <c r="K18" s="34">
        <v>0.42</v>
      </c>
      <c r="L18" s="34">
        <v>0.81</v>
      </c>
      <c r="M18" s="41">
        <f t="shared" si="6"/>
        <v>364.83600000000001</v>
      </c>
      <c r="N18" s="8">
        <v>394.68</v>
      </c>
      <c r="O18" s="8"/>
      <c r="P18" s="7">
        <v>0</v>
      </c>
      <c r="Q18" s="7">
        <v>4050</v>
      </c>
      <c r="R18" s="7">
        <v>350</v>
      </c>
      <c r="S18" s="7">
        <v>3600</v>
      </c>
      <c r="T18" s="7"/>
      <c r="U18" s="7">
        <v>18</v>
      </c>
      <c r="V18" s="7">
        <v>595</v>
      </c>
      <c r="W18" s="7">
        <v>84</v>
      </c>
      <c r="X18" s="7">
        <v>4400</v>
      </c>
      <c r="Y18" s="7">
        <v>433</v>
      </c>
      <c r="Z18" s="7">
        <v>4328</v>
      </c>
      <c r="AA18" s="16">
        <v>4302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7"/>
        <v>12</v>
      </c>
      <c r="B19" s="7">
        <v>6</v>
      </c>
      <c r="C19" s="7">
        <v>5</v>
      </c>
      <c r="D19" s="4">
        <f t="shared" si="3"/>
        <v>212.51999999999998</v>
      </c>
      <c r="E19" s="3">
        <v>15</v>
      </c>
      <c r="F19" s="3">
        <v>2</v>
      </c>
      <c r="G19" s="4">
        <f t="shared" si="4"/>
        <v>502.31999999999994</v>
      </c>
      <c r="H19" s="3">
        <v>5</v>
      </c>
      <c r="I19" s="7">
        <v>2</v>
      </c>
      <c r="J19" s="4">
        <f t="shared" si="5"/>
        <v>103.53999999999999</v>
      </c>
      <c r="K19" s="34">
        <v>0.5</v>
      </c>
      <c r="L19" s="34">
        <v>0.28000000000000003</v>
      </c>
      <c r="M19" s="41">
        <f t="shared" si="6"/>
        <v>232.738</v>
      </c>
      <c r="N19" s="8">
        <v>284.27999999999997</v>
      </c>
      <c r="O19" s="8"/>
      <c r="P19" s="7">
        <v>3.34</v>
      </c>
      <c r="Q19" s="7">
        <v>4050</v>
      </c>
      <c r="R19" s="7">
        <v>350</v>
      </c>
      <c r="S19" s="7">
        <v>37000</v>
      </c>
      <c r="T19" s="7"/>
      <c r="U19" s="7">
        <v>18</v>
      </c>
      <c r="V19" s="7">
        <v>595</v>
      </c>
      <c r="W19" s="7">
        <v>81</v>
      </c>
      <c r="X19" s="7">
        <v>4347</v>
      </c>
      <c r="Y19" s="7">
        <v>425</v>
      </c>
      <c r="Z19" s="7">
        <v>4327</v>
      </c>
      <c r="AA19" s="16">
        <v>4301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7"/>
        <v>13</v>
      </c>
      <c r="B20" s="7">
        <v>18</v>
      </c>
      <c r="C20" s="7">
        <v>6</v>
      </c>
      <c r="D20" s="4">
        <f t="shared" si="3"/>
        <v>612.71999999999991</v>
      </c>
      <c r="E20" s="3">
        <v>3</v>
      </c>
      <c r="F20" s="3">
        <v>6</v>
      </c>
      <c r="G20" s="4">
        <f t="shared" si="4"/>
        <v>115.91999999999999</v>
      </c>
      <c r="H20" s="3">
        <v>5</v>
      </c>
      <c r="I20" s="7">
        <v>9</v>
      </c>
      <c r="J20" s="4">
        <f t="shared" si="5"/>
        <v>115.22999999999999</v>
      </c>
      <c r="K20" s="34">
        <v>0.33</v>
      </c>
      <c r="L20" s="34">
        <v>0.28000000000000003</v>
      </c>
      <c r="M20" s="41">
        <f t="shared" si="6"/>
        <v>181.65300000000002</v>
      </c>
      <c r="N20" s="8">
        <v>400.2</v>
      </c>
      <c r="O20" s="8"/>
      <c r="P20" s="7">
        <v>11.69</v>
      </c>
      <c r="Q20" s="7">
        <v>4050</v>
      </c>
      <c r="R20" s="7">
        <v>350</v>
      </c>
      <c r="S20" s="7">
        <v>3700</v>
      </c>
      <c r="T20" s="7"/>
      <c r="U20" s="7">
        <v>18</v>
      </c>
      <c r="V20" s="7">
        <v>595</v>
      </c>
      <c r="W20" s="7">
        <v>84</v>
      </c>
      <c r="X20" s="7">
        <v>4400</v>
      </c>
      <c r="Y20" s="16">
        <v>431</v>
      </c>
      <c r="Z20" s="16">
        <v>4322</v>
      </c>
      <c r="AA20" s="16">
        <v>4294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7"/>
        <v>14</v>
      </c>
      <c r="B21" s="7">
        <v>7</v>
      </c>
      <c r="C21" s="7">
        <v>6</v>
      </c>
      <c r="D21" s="4">
        <f t="shared" si="3"/>
        <v>248.39999999999998</v>
      </c>
      <c r="E21" s="3">
        <v>13</v>
      </c>
      <c r="F21" s="3">
        <v>4</v>
      </c>
      <c r="G21" s="4">
        <f t="shared" si="4"/>
        <v>441.59999999999997</v>
      </c>
      <c r="H21" s="3">
        <v>6</v>
      </c>
      <c r="I21" s="7">
        <v>2</v>
      </c>
      <c r="J21" s="4">
        <f t="shared" si="5"/>
        <v>123.58</v>
      </c>
      <c r="K21" s="34">
        <v>0.28999999999999998</v>
      </c>
      <c r="L21" s="34">
        <v>0.28000000000000003</v>
      </c>
      <c r="M21" s="41">
        <f t="shared" si="6"/>
        <v>169.63300000000001</v>
      </c>
      <c r="N21" s="8">
        <v>325.68</v>
      </c>
      <c r="O21" s="8"/>
      <c r="P21" s="7">
        <v>8.35</v>
      </c>
      <c r="Q21" s="7">
        <v>4050</v>
      </c>
      <c r="R21" s="7">
        <v>350</v>
      </c>
      <c r="S21" s="7">
        <v>3600</v>
      </c>
      <c r="T21" s="7"/>
      <c r="U21" s="11">
        <v>18</v>
      </c>
      <c r="V21" s="7">
        <v>590</v>
      </c>
      <c r="W21" s="7">
        <v>82</v>
      </c>
      <c r="X21" s="7">
        <v>4347</v>
      </c>
      <c r="Y21" s="7">
        <v>431</v>
      </c>
      <c r="Z21" s="7">
        <v>4270</v>
      </c>
      <c r="AA21" s="7">
        <v>4239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7"/>
        <v>15</v>
      </c>
      <c r="B22" s="7">
        <v>17</v>
      </c>
      <c r="C22" s="7">
        <v>7</v>
      </c>
      <c r="D22" s="4">
        <f t="shared" si="3"/>
        <v>582.3599999999999</v>
      </c>
      <c r="E22" s="3">
        <v>1</v>
      </c>
      <c r="F22" s="3">
        <v>10</v>
      </c>
      <c r="G22" s="4">
        <f t="shared" si="4"/>
        <v>60.72</v>
      </c>
      <c r="H22" s="3">
        <v>6</v>
      </c>
      <c r="I22" s="7">
        <v>8</v>
      </c>
      <c r="J22" s="4">
        <f t="shared" si="5"/>
        <v>133.6</v>
      </c>
      <c r="K22" s="34">
        <v>0.35</v>
      </c>
      <c r="L22" s="34">
        <v>0.28000000000000003</v>
      </c>
      <c r="M22" s="41">
        <f t="shared" si="6"/>
        <v>187.66300000000001</v>
      </c>
      <c r="N22" s="8">
        <v>333.96</v>
      </c>
      <c r="O22" s="8"/>
      <c r="P22" s="7">
        <v>10.02</v>
      </c>
      <c r="Q22" s="7">
        <v>4000</v>
      </c>
      <c r="R22" s="7">
        <v>350</v>
      </c>
      <c r="S22" s="7">
        <v>3600</v>
      </c>
      <c r="T22" s="7"/>
      <c r="U22" s="7">
        <v>18</v>
      </c>
      <c r="V22" s="7">
        <v>590</v>
      </c>
      <c r="W22" s="7">
        <v>81</v>
      </c>
      <c r="X22" s="7">
        <v>4321</v>
      </c>
      <c r="Y22" s="7">
        <v>424</v>
      </c>
      <c r="Z22" s="7">
        <v>4219</v>
      </c>
      <c r="AA22" s="7">
        <v>4192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7"/>
        <v>16</v>
      </c>
      <c r="B23" s="7">
        <v>5</v>
      </c>
      <c r="C23" s="7">
        <v>10</v>
      </c>
      <c r="D23" s="4">
        <f t="shared" si="3"/>
        <v>193.2</v>
      </c>
      <c r="E23" s="3">
        <v>12</v>
      </c>
      <c r="F23" s="3">
        <v>2</v>
      </c>
      <c r="G23" s="4">
        <f t="shared" si="4"/>
        <v>402.96</v>
      </c>
      <c r="H23" s="3">
        <v>7</v>
      </c>
      <c r="I23" s="7">
        <v>0</v>
      </c>
      <c r="J23" s="4">
        <f t="shared" si="5"/>
        <v>140.28</v>
      </c>
      <c r="K23" s="34">
        <v>0.27</v>
      </c>
      <c r="L23" s="34">
        <v>0.05</v>
      </c>
      <c r="M23" s="41">
        <f t="shared" si="6"/>
        <v>95.865000000000009</v>
      </c>
      <c r="N23" s="8">
        <v>342.24</v>
      </c>
      <c r="O23" s="8"/>
      <c r="P23" s="7">
        <v>6.68</v>
      </c>
      <c r="Q23" s="7">
        <v>4000</v>
      </c>
      <c r="R23" s="7">
        <v>350</v>
      </c>
      <c r="S23" s="7">
        <v>3600</v>
      </c>
      <c r="T23" s="7"/>
      <c r="U23" s="7">
        <v>18</v>
      </c>
      <c r="V23" s="7">
        <v>590</v>
      </c>
      <c r="W23" s="7">
        <v>80</v>
      </c>
      <c r="X23" s="7">
        <v>4294</v>
      </c>
      <c r="Y23" s="7">
        <v>420</v>
      </c>
      <c r="Z23" s="7">
        <v>4204</v>
      </c>
      <c r="AA23" s="7">
        <v>4178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7"/>
        <v>17</v>
      </c>
      <c r="B24" s="7">
        <v>16</v>
      </c>
      <c r="C24" s="7">
        <v>3</v>
      </c>
      <c r="D24" s="4">
        <f>(B24*12+C24)*2.76</f>
        <v>538.19999999999993</v>
      </c>
      <c r="E24" s="3">
        <v>6</v>
      </c>
      <c r="F24" s="3">
        <v>4</v>
      </c>
      <c r="G24" s="4">
        <f t="shared" si="4"/>
        <v>209.76</v>
      </c>
      <c r="H24" s="3">
        <v>1</v>
      </c>
      <c r="I24" s="7">
        <v>4</v>
      </c>
      <c r="J24" s="4">
        <f t="shared" si="5"/>
        <v>26.72</v>
      </c>
      <c r="K24" s="34">
        <v>0.03</v>
      </c>
      <c r="L24" s="34">
        <v>0.05</v>
      </c>
      <c r="M24" s="41">
        <f t="shared" si="6"/>
        <v>23.745000000000001</v>
      </c>
      <c r="N24" s="8">
        <v>345</v>
      </c>
      <c r="O24" s="8"/>
      <c r="P24" s="7">
        <v>3.34</v>
      </c>
      <c r="Q24" s="7">
        <v>4000</v>
      </c>
      <c r="R24" s="7">
        <v>350</v>
      </c>
      <c r="S24" s="7">
        <v>3600</v>
      </c>
      <c r="T24" s="7"/>
      <c r="U24" s="7">
        <v>18</v>
      </c>
      <c r="V24" s="7">
        <v>590</v>
      </c>
      <c r="W24" s="7">
        <v>78</v>
      </c>
      <c r="X24" s="7">
        <v>4240</v>
      </c>
      <c r="Y24" s="7">
        <v>424</v>
      </c>
      <c r="Z24" s="7">
        <v>4171</v>
      </c>
      <c r="AA24" s="7">
        <v>4141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7"/>
        <v>18</v>
      </c>
      <c r="B25" s="7">
        <v>4</v>
      </c>
      <c r="C25" s="7">
        <v>7</v>
      </c>
      <c r="D25" s="4">
        <f t="shared" si="3"/>
        <v>151.79999999999998</v>
      </c>
      <c r="E25" s="3">
        <v>14</v>
      </c>
      <c r="F25" s="3">
        <v>6</v>
      </c>
      <c r="G25" s="4">
        <f t="shared" si="4"/>
        <v>480.23999999999995</v>
      </c>
      <c r="H25" s="3">
        <v>1</v>
      </c>
      <c r="I25" s="7">
        <v>5</v>
      </c>
      <c r="J25" s="4">
        <f t="shared" si="5"/>
        <v>28.39</v>
      </c>
      <c r="K25" s="34">
        <v>0.23</v>
      </c>
      <c r="L25" s="34">
        <v>0.05</v>
      </c>
      <c r="M25" s="41">
        <f t="shared" si="6"/>
        <v>83.845000000000013</v>
      </c>
      <c r="N25" s="8">
        <v>270.45</v>
      </c>
      <c r="O25" s="8"/>
      <c r="P25" s="7">
        <v>1.67</v>
      </c>
      <c r="Q25" s="7">
        <v>4000</v>
      </c>
      <c r="R25" s="7">
        <v>350</v>
      </c>
      <c r="S25" s="7">
        <v>3500</v>
      </c>
      <c r="T25" s="7"/>
      <c r="U25" s="7">
        <v>18</v>
      </c>
      <c r="V25" s="7">
        <v>595</v>
      </c>
      <c r="W25" s="7">
        <v>74</v>
      </c>
      <c r="X25" s="7">
        <v>4154</v>
      </c>
      <c r="Y25" s="17">
        <v>418</v>
      </c>
      <c r="Z25" s="17">
        <v>4124</v>
      </c>
      <c r="AA25" s="17">
        <v>4098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7"/>
        <v>19</v>
      </c>
      <c r="B26" s="7">
        <v>14</v>
      </c>
      <c r="C26" s="7">
        <v>4</v>
      </c>
      <c r="D26" s="4">
        <f t="shared" si="3"/>
        <v>474.71999999999997</v>
      </c>
      <c r="E26" s="3">
        <v>14</v>
      </c>
      <c r="F26" s="3">
        <v>6</v>
      </c>
      <c r="G26" s="4">
        <f t="shared" si="4"/>
        <v>480.23999999999995</v>
      </c>
      <c r="H26" s="3">
        <v>2</v>
      </c>
      <c r="I26" s="7">
        <v>0</v>
      </c>
      <c r="J26" s="4">
        <f t="shared" si="5"/>
        <v>40.08</v>
      </c>
      <c r="K26" s="34">
        <v>0.47</v>
      </c>
      <c r="L26" s="34">
        <v>0.05</v>
      </c>
      <c r="M26" s="41">
        <f t="shared" si="6"/>
        <v>155.96499999999997</v>
      </c>
      <c r="N26" s="8">
        <v>322.92</v>
      </c>
      <c r="O26" s="8"/>
      <c r="P26" s="7">
        <v>11.69</v>
      </c>
      <c r="Q26" s="7">
        <v>4000</v>
      </c>
      <c r="R26" s="7">
        <v>350</v>
      </c>
      <c r="S26" s="7">
        <v>3600</v>
      </c>
      <c r="T26" s="7"/>
      <c r="U26" s="7">
        <v>18</v>
      </c>
      <c r="V26" s="7">
        <v>595</v>
      </c>
      <c r="W26" s="7">
        <v>73</v>
      </c>
      <c r="X26" s="7">
        <v>4142</v>
      </c>
      <c r="Y26" s="7">
        <v>414</v>
      </c>
      <c r="Z26" s="7">
        <v>4102</v>
      </c>
      <c r="AA26" s="7">
        <v>4068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7"/>
        <v>20</v>
      </c>
      <c r="B27" s="7">
        <v>3</v>
      </c>
      <c r="C27" s="7">
        <v>0</v>
      </c>
      <c r="D27" s="4">
        <f t="shared" si="3"/>
        <v>99.359999999999985</v>
      </c>
      <c r="E27" s="3">
        <v>14</v>
      </c>
      <c r="F27" s="3">
        <v>8</v>
      </c>
      <c r="G27" s="4">
        <f t="shared" si="4"/>
        <v>485.76</v>
      </c>
      <c r="H27" s="3">
        <v>2</v>
      </c>
      <c r="I27" s="7">
        <v>7</v>
      </c>
      <c r="J27" s="4">
        <f t="shared" si="5"/>
        <v>51.769999999999996</v>
      </c>
      <c r="K27" s="34">
        <v>0.91</v>
      </c>
      <c r="L27" s="34">
        <v>0.05</v>
      </c>
      <c r="M27" s="41">
        <f t="shared" si="6"/>
        <v>288.185</v>
      </c>
      <c r="N27" s="8">
        <v>383.64</v>
      </c>
      <c r="O27" s="8"/>
      <c r="P27" s="7">
        <v>11.69</v>
      </c>
      <c r="Q27" s="7">
        <v>4000</v>
      </c>
      <c r="R27" s="7">
        <v>350</v>
      </c>
      <c r="S27" s="7">
        <v>3600</v>
      </c>
      <c r="T27" s="7"/>
      <c r="U27" s="7">
        <v>18</v>
      </c>
      <c r="V27" s="7">
        <v>590</v>
      </c>
      <c r="W27" s="7">
        <v>72</v>
      </c>
      <c r="X27" s="7">
        <v>4073</v>
      </c>
      <c r="Y27" s="7">
        <v>413</v>
      </c>
      <c r="Z27" s="7">
        <v>3919</v>
      </c>
      <c r="AA27" s="7">
        <v>3887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7"/>
        <v>21</v>
      </c>
      <c r="B28" s="7">
        <v>12</v>
      </c>
      <c r="C28" s="7">
        <v>3</v>
      </c>
      <c r="D28" s="4">
        <f t="shared" si="3"/>
        <v>405.71999999999997</v>
      </c>
      <c r="E28" s="3">
        <v>3</v>
      </c>
      <c r="F28" s="3">
        <v>6</v>
      </c>
      <c r="G28" s="4">
        <f t="shared" si="4"/>
        <v>115.91999999999999</v>
      </c>
      <c r="H28" s="3">
        <v>2</v>
      </c>
      <c r="I28" s="7">
        <v>8</v>
      </c>
      <c r="J28" s="4">
        <f t="shared" si="5"/>
        <v>53.44</v>
      </c>
      <c r="K28" s="34">
        <v>0</v>
      </c>
      <c r="L28" s="34">
        <v>0.08</v>
      </c>
      <c r="M28" s="41">
        <f t="shared" si="6"/>
        <v>23.568000000000001</v>
      </c>
      <c r="N28" s="8">
        <v>306.36</v>
      </c>
      <c r="O28" s="8"/>
      <c r="P28" s="7">
        <v>1.67</v>
      </c>
      <c r="Q28" s="7">
        <v>4000</v>
      </c>
      <c r="R28" s="7">
        <v>350</v>
      </c>
      <c r="S28" s="7">
        <v>3500</v>
      </c>
      <c r="T28" s="7"/>
      <c r="U28" s="7">
        <v>18</v>
      </c>
      <c r="V28" s="7">
        <v>590</v>
      </c>
      <c r="W28" s="7">
        <v>72</v>
      </c>
      <c r="X28" s="7">
        <v>4073</v>
      </c>
      <c r="Y28" s="7">
        <v>394</v>
      </c>
      <c r="Z28" s="7">
        <v>3900</v>
      </c>
      <c r="AA28" s="7">
        <v>3880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7"/>
        <v>22</v>
      </c>
      <c r="B29" s="7">
        <v>6</v>
      </c>
      <c r="C29" s="7">
        <v>9</v>
      </c>
      <c r="D29" s="4">
        <f t="shared" si="3"/>
        <v>223.55999999999997</v>
      </c>
      <c r="E29" s="3">
        <v>13</v>
      </c>
      <c r="F29" s="3">
        <v>5</v>
      </c>
      <c r="G29" s="4">
        <f t="shared" si="4"/>
        <v>444.35999999999996</v>
      </c>
      <c r="H29" s="3">
        <v>2</v>
      </c>
      <c r="I29" s="7">
        <v>8</v>
      </c>
      <c r="J29" s="4">
        <f t="shared" si="5"/>
        <v>53.44</v>
      </c>
      <c r="K29" s="34">
        <v>0</v>
      </c>
      <c r="L29" s="34">
        <v>0.45</v>
      </c>
      <c r="M29" s="41">
        <f t="shared" si="6"/>
        <v>132.57000000000002</v>
      </c>
      <c r="N29" s="8">
        <v>328.44</v>
      </c>
      <c r="O29" s="8"/>
      <c r="P29" s="7">
        <v>0</v>
      </c>
      <c r="Q29" s="7">
        <v>4000</v>
      </c>
      <c r="R29" s="7">
        <v>350</v>
      </c>
      <c r="S29" s="7">
        <v>3500</v>
      </c>
      <c r="T29" s="7"/>
      <c r="U29" s="7">
        <v>18.5</v>
      </c>
      <c r="V29" s="7">
        <v>590</v>
      </c>
      <c r="W29" s="7">
        <v>73</v>
      </c>
      <c r="X29" s="7">
        <v>4102</v>
      </c>
      <c r="Y29" s="7">
        <v>357</v>
      </c>
      <c r="Z29" s="7">
        <v>4007</v>
      </c>
      <c r="AA29" s="7">
        <v>4021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7"/>
        <v>23</v>
      </c>
      <c r="B30" s="7">
        <v>10</v>
      </c>
      <c r="C30" s="7">
        <v>9</v>
      </c>
      <c r="D30" s="4">
        <f t="shared" si="3"/>
        <v>356.03999999999996</v>
      </c>
      <c r="E30" s="3">
        <v>1</v>
      </c>
      <c r="F30" s="3">
        <v>9</v>
      </c>
      <c r="G30" s="4">
        <f t="shared" si="4"/>
        <v>57.959999999999994</v>
      </c>
      <c r="H30" s="3">
        <v>3</v>
      </c>
      <c r="I30" s="7">
        <v>3</v>
      </c>
      <c r="J30" s="4">
        <f t="shared" si="5"/>
        <v>65.13</v>
      </c>
      <c r="K30" s="34">
        <v>0.26</v>
      </c>
      <c r="L30" s="34">
        <v>0.45</v>
      </c>
      <c r="M30" s="41">
        <f t="shared" si="6"/>
        <v>210.70000000000005</v>
      </c>
      <c r="N30" s="8">
        <v>325.68</v>
      </c>
      <c r="O30" s="8"/>
      <c r="P30" s="7">
        <v>11.67</v>
      </c>
      <c r="Q30" s="7">
        <v>4000</v>
      </c>
      <c r="R30" s="7">
        <v>350</v>
      </c>
      <c r="S30" s="7">
        <v>3500</v>
      </c>
      <c r="T30" s="7"/>
      <c r="U30" s="7">
        <v>18.5</v>
      </c>
      <c r="V30" s="7">
        <v>590</v>
      </c>
      <c r="W30" s="7">
        <v>79</v>
      </c>
      <c r="X30" s="7">
        <v>4267</v>
      </c>
      <c r="Y30" s="7">
        <v>420</v>
      </c>
      <c r="Z30" s="7">
        <v>4199</v>
      </c>
      <c r="AA30" s="7">
        <v>4170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7"/>
        <v>24</v>
      </c>
      <c r="B31" s="7">
        <v>4</v>
      </c>
      <c r="C31" s="7">
        <v>11</v>
      </c>
      <c r="D31" s="4">
        <f t="shared" si="3"/>
        <v>162.83999999999997</v>
      </c>
      <c r="E31" s="3">
        <v>6</v>
      </c>
      <c r="F31" s="3">
        <v>6</v>
      </c>
      <c r="G31" s="4">
        <f t="shared" si="4"/>
        <v>215.27999999999997</v>
      </c>
      <c r="H31" s="3">
        <v>3</v>
      </c>
      <c r="I31" s="7">
        <v>3</v>
      </c>
      <c r="J31" s="4">
        <f t="shared" si="5"/>
        <v>65.13</v>
      </c>
      <c r="K31" s="34">
        <v>0.31</v>
      </c>
      <c r="L31" s="34">
        <v>0</v>
      </c>
      <c r="M31" s="41">
        <f t="shared" si="6"/>
        <v>93.155000000000001</v>
      </c>
      <c r="N31" s="8">
        <v>350.52</v>
      </c>
      <c r="O31" s="8"/>
      <c r="P31" s="7">
        <v>0</v>
      </c>
      <c r="Q31" s="7">
        <v>4000</v>
      </c>
      <c r="R31" s="7">
        <v>350</v>
      </c>
      <c r="S31" s="7">
        <v>3400</v>
      </c>
      <c r="T31" s="7"/>
      <c r="U31" s="7">
        <v>18.5</v>
      </c>
      <c r="V31" s="7">
        <v>590</v>
      </c>
      <c r="W31" s="7">
        <v>87</v>
      </c>
      <c r="X31" s="7">
        <v>4478</v>
      </c>
      <c r="Y31" s="7">
        <v>424</v>
      </c>
      <c r="Z31" s="7">
        <v>4440</v>
      </c>
      <c r="AA31" s="7">
        <v>4372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7"/>
        <v>25</v>
      </c>
      <c r="B32" s="7">
        <v>9</v>
      </c>
      <c r="C32" s="7">
        <v>2</v>
      </c>
      <c r="D32" s="4">
        <f t="shared" si="3"/>
        <v>303.59999999999997</v>
      </c>
      <c r="E32" s="3">
        <v>6</v>
      </c>
      <c r="F32" s="3">
        <v>6</v>
      </c>
      <c r="G32" s="4">
        <f t="shared" si="4"/>
        <v>215.27999999999997</v>
      </c>
      <c r="H32" s="3">
        <v>3</v>
      </c>
      <c r="I32" s="7">
        <v>3</v>
      </c>
      <c r="J32" s="4">
        <f t="shared" si="5"/>
        <v>65.13</v>
      </c>
      <c r="K32" s="34">
        <v>0.19</v>
      </c>
      <c r="L32" s="34">
        <v>0</v>
      </c>
      <c r="M32" s="41">
        <f t="shared" si="6"/>
        <v>57.094999999999999</v>
      </c>
      <c r="N32" s="8">
        <v>333.96</v>
      </c>
      <c r="O32" s="8"/>
      <c r="P32" s="7">
        <v>0</v>
      </c>
      <c r="Q32" s="7">
        <v>4000</v>
      </c>
      <c r="R32" s="7">
        <v>350</v>
      </c>
      <c r="S32" s="7">
        <v>3300</v>
      </c>
      <c r="T32" s="7"/>
      <c r="U32" s="7">
        <v>18.5</v>
      </c>
      <c r="V32" s="7">
        <v>590</v>
      </c>
      <c r="W32" s="7">
        <v>86</v>
      </c>
      <c r="X32" s="7">
        <v>4452</v>
      </c>
      <c r="Y32" s="7">
        <v>420</v>
      </c>
      <c r="Z32" s="7">
        <v>4427</v>
      </c>
      <c r="AA32" s="7">
        <v>4396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7"/>
        <v>26</v>
      </c>
      <c r="B33" s="7">
        <v>3</v>
      </c>
      <c r="C33" s="7">
        <v>3</v>
      </c>
      <c r="D33" s="4">
        <f t="shared" si="3"/>
        <v>107.63999999999999</v>
      </c>
      <c r="E33" s="3">
        <v>16</v>
      </c>
      <c r="F33" s="3">
        <v>0</v>
      </c>
      <c r="G33" s="4">
        <f t="shared" si="4"/>
        <v>529.91999999999996</v>
      </c>
      <c r="H33" s="3">
        <v>3</v>
      </c>
      <c r="I33" s="7">
        <v>3</v>
      </c>
      <c r="J33" s="4">
        <f t="shared" si="5"/>
        <v>65.13</v>
      </c>
      <c r="K33" s="34">
        <v>0.4</v>
      </c>
      <c r="L33" s="34">
        <v>0</v>
      </c>
      <c r="M33" s="41">
        <f t="shared" si="6"/>
        <v>120.2</v>
      </c>
      <c r="N33" s="8">
        <v>314.64</v>
      </c>
      <c r="O33" s="8"/>
      <c r="P33" s="7">
        <v>0</v>
      </c>
      <c r="Q33" s="7">
        <v>4000</v>
      </c>
      <c r="R33" s="7">
        <v>350</v>
      </c>
      <c r="S33" s="7">
        <v>3400</v>
      </c>
      <c r="T33" s="7"/>
      <c r="U33" s="7">
        <v>18.5</v>
      </c>
      <c r="V33" s="7">
        <v>595</v>
      </c>
      <c r="W33" s="7">
        <v>87</v>
      </c>
      <c r="X33" s="7">
        <v>4461</v>
      </c>
      <c r="Y33" s="7">
        <v>422</v>
      </c>
      <c r="Z33" s="7">
        <v>4431</v>
      </c>
      <c r="AA33" s="7">
        <v>4406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6.5" x14ac:dyDescent="0.2">
      <c r="A34" s="6">
        <f t="shared" si="7"/>
        <v>27</v>
      </c>
      <c r="B34" s="7">
        <v>14</v>
      </c>
      <c r="C34" s="7">
        <v>0</v>
      </c>
      <c r="D34" s="4">
        <f t="shared" si="3"/>
        <v>463.67999999999995</v>
      </c>
      <c r="E34" s="3">
        <v>4</v>
      </c>
      <c r="F34" s="3">
        <v>6</v>
      </c>
      <c r="G34" s="4">
        <f t="shared" si="4"/>
        <v>149.04</v>
      </c>
      <c r="H34" s="3">
        <v>3</v>
      </c>
      <c r="I34" s="7">
        <v>4</v>
      </c>
      <c r="J34" s="4">
        <f t="shared" si="5"/>
        <v>66.8</v>
      </c>
      <c r="K34" s="34">
        <v>0.19</v>
      </c>
      <c r="L34" s="34">
        <v>0</v>
      </c>
      <c r="M34" s="41">
        <f t="shared" si="6"/>
        <v>57.094999999999999</v>
      </c>
      <c r="N34" s="8">
        <v>356.04</v>
      </c>
      <c r="O34" s="8"/>
      <c r="P34" s="7">
        <v>1.67</v>
      </c>
      <c r="Q34" s="7">
        <v>4000</v>
      </c>
      <c r="R34" s="7">
        <v>350</v>
      </c>
      <c r="S34" s="7">
        <v>3200</v>
      </c>
      <c r="T34" s="7"/>
      <c r="U34" s="7">
        <v>18.5</v>
      </c>
      <c r="V34" s="7">
        <v>595</v>
      </c>
      <c r="W34" s="7">
        <v>87</v>
      </c>
      <c r="X34" s="7">
        <v>4475</v>
      </c>
      <c r="Y34" s="7">
        <v>420</v>
      </c>
      <c r="Z34" s="7">
        <v>4450</v>
      </c>
      <c r="AA34" s="7">
        <v>4419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7"/>
        <v>28</v>
      </c>
      <c r="B35" s="7">
        <v>8</v>
      </c>
      <c r="C35" s="7">
        <v>1</v>
      </c>
      <c r="D35" s="4">
        <f t="shared" si="3"/>
        <v>267.71999999999997</v>
      </c>
      <c r="E35" s="3">
        <v>16</v>
      </c>
      <c r="F35" s="3">
        <v>2</v>
      </c>
      <c r="G35" s="4">
        <f t="shared" si="4"/>
        <v>535.43999999999994</v>
      </c>
      <c r="H35" s="3">
        <v>4</v>
      </c>
      <c r="I35" s="7">
        <v>4</v>
      </c>
      <c r="J35" s="4">
        <f t="shared" si="5"/>
        <v>86.84</v>
      </c>
      <c r="K35" s="34">
        <v>0.5</v>
      </c>
      <c r="L35" s="34">
        <v>0</v>
      </c>
      <c r="M35" s="41">
        <f t="shared" si="6"/>
        <v>150.25</v>
      </c>
      <c r="N35" s="8">
        <v>386.4</v>
      </c>
      <c r="O35" s="8"/>
      <c r="P35" s="7">
        <v>20.04</v>
      </c>
      <c r="Q35" s="7">
        <v>3950</v>
      </c>
      <c r="R35" s="7">
        <v>300</v>
      </c>
      <c r="S35" s="7">
        <v>3200</v>
      </c>
      <c r="T35" s="7"/>
      <c r="U35" s="7">
        <v>18.5</v>
      </c>
      <c r="V35" s="7">
        <v>590</v>
      </c>
      <c r="W35" s="7">
        <v>87</v>
      </c>
      <c r="X35" s="7">
        <v>4478</v>
      </c>
      <c r="Y35" s="7">
        <v>429</v>
      </c>
      <c r="Z35" s="7">
        <v>4453</v>
      </c>
      <c r="AA35" s="7">
        <v>4423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7"/>
        <v>29</v>
      </c>
      <c r="B36" s="7">
        <v>7</v>
      </c>
      <c r="C36" s="7">
        <v>1</v>
      </c>
      <c r="D36" s="4">
        <f t="shared" si="3"/>
        <v>234.6</v>
      </c>
      <c r="E36" s="3">
        <v>4</v>
      </c>
      <c r="F36" s="3">
        <v>7</v>
      </c>
      <c r="G36" s="4">
        <f t="shared" si="4"/>
        <v>151.79999999999998</v>
      </c>
      <c r="H36" s="3">
        <v>4</v>
      </c>
      <c r="I36" s="7">
        <v>5</v>
      </c>
      <c r="J36" s="4">
        <f t="shared" si="5"/>
        <v>88.509999999999991</v>
      </c>
      <c r="K36" s="34">
        <v>0.88</v>
      </c>
      <c r="L36" s="34">
        <v>0</v>
      </c>
      <c r="M36" s="41">
        <f t="shared" si="6"/>
        <v>264.44</v>
      </c>
      <c r="N36" s="8">
        <v>350.52</v>
      </c>
      <c r="O36" s="8"/>
      <c r="P36" s="7">
        <v>1.67</v>
      </c>
      <c r="Q36" s="7">
        <v>3950</v>
      </c>
      <c r="R36" s="7">
        <v>300</v>
      </c>
      <c r="S36" s="7">
        <v>3200</v>
      </c>
      <c r="T36" s="7"/>
      <c r="U36" s="7">
        <v>18.5</v>
      </c>
      <c r="V36" s="7">
        <v>590</v>
      </c>
      <c r="W36" s="7">
        <v>87</v>
      </c>
      <c r="X36" s="7">
        <v>4478</v>
      </c>
      <c r="Y36" s="7">
        <v>418</v>
      </c>
      <c r="Z36" s="7">
        <v>4438</v>
      </c>
      <c r="AA36" s="7">
        <v>4404</v>
      </c>
      <c r="AB36" s="219" t="s">
        <v>100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1</v>
      </c>
      <c r="C37" s="7">
        <v>4</v>
      </c>
      <c r="D37" s="4">
        <f t="shared" si="3"/>
        <v>44.16</v>
      </c>
      <c r="E37" s="3">
        <v>9</v>
      </c>
      <c r="F37" s="3">
        <v>5</v>
      </c>
      <c r="G37" s="4">
        <f t="shared" si="4"/>
        <v>311.88</v>
      </c>
      <c r="H37" s="3">
        <v>4</v>
      </c>
      <c r="I37" s="7">
        <v>5</v>
      </c>
      <c r="J37" s="4">
        <f t="shared" si="5"/>
        <v>88.509999999999991</v>
      </c>
      <c r="K37" s="34">
        <v>0.88</v>
      </c>
      <c r="L37" s="34">
        <v>0.42</v>
      </c>
      <c r="M37" s="41">
        <f t="shared" si="6"/>
        <v>388.17200000000003</v>
      </c>
      <c r="N37" s="8">
        <v>353.28</v>
      </c>
      <c r="O37" s="8"/>
      <c r="P37" s="7">
        <v>0</v>
      </c>
      <c r="Q37" s="7">
        <v>3950</v>
      </c>
      <c r="R37" s="7">
        <v>300</v>
      </c>
      <c r="S37" s="7">
        <v>3200</v>
      </c>
      <c r="T37" s="7"/>
      <c r="U37" s="7">
        <v>18.5</v>
      </c>
      <c r="V37" s="7">
        <v>590</v>
      </c>
      <c r="W37" s="7">
        <v>6</v>
      </c>
      <c r="X37" s="7">
        <v>4452</v>
      </c>
      <c r="Y37" s="7">
        <v>429</v>
      </c>
      <c r="Z37" s="7">
        <v>4405</v>
      </c>
      <c r="AA37" s="7">
        <v>4390</v>
      </c>
      <c r="AB37" s="183" t="s">
        <v>101</v>
      </c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12</v>
      </c>
      <c r="C38" s="7">
        <v>7</v>
      </c>
      <c r="D38" s="4">
        <f t="shared" si="3"/>
        <v>416.76</v>
      </c>
      <c r="E38" s="3">
        <v>3</v>
      </c>
      <c r="F38" s="3">
        <v>7</v>
      </c>
      <c r="G38" s="4">
        <f t="shared" si="4"/>
        <v>118.67999999999999</v>
      </c>
      <c r="H38" s="3">
        <v>4</v>
      </c>
      <c r="I38" s="7">
        <v>11</v>
      </c>
      <c r="J38" s="4">
        <f t="shared" si="5"/>
        <v>98.53</v>
      </c>
      <c r="K38" s="34">
        <v>0.67</v>
      </c>
      <c r="L38" s="34">
        <v>0.38</v>
      </c>
      <c r="M38" s="41">
        <f t="shared" si="6"/>
        <v>313.28300000000002</v>
      </c>
      <c r="N38" s="8">
        <v>372.58</v>
      </c>
      <c r="O38" s="8"/>
      <c r="P38" s="7">
        <v>10.02</v>
      </c>
      <c r="Q38" s="7">
        <v>3950</v>
      </c>
      <c r="R38" s="7">
        <v>300</v>
      </c>
      <c r="S38" s="7">
        <v>3100</v>
      </c>
      <c r="T38" s="7"/>
      <c r="U38" s="7">
        <v>18.5</v>
      </c>
      <c r="V38" s="7">
        <v>590</v>
      </c>
      <c r="W38" s="7">
        <v>86</v>
      </c>
      <c r="X38" s="7">
        <v>4452</v>
      </c>
      <c r="Y38" s="7">
        <v>426</v>
      </c>
      <c r="Z38" s="7">
        <v>4416</v>
      </c>
      <c r="AA38" s="7">
        <v>4382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9</v>
      </c>
      <c r="D39" s="4">
        <f t="shared" si="3"/>
        <v>223.55999999999997</v>
      </c>
      <c r="E39" s="3">
        <v>6</v>
      </c>
      <c r="F39" s="3">
        <v>1</v>
      </c>
      <c r="G39" s="4">
        <f>(E39*12+F39)*2.76</f>
        <v>201.48</v>
      </c>
      <c r="H39" s="3">
        <v>4</v>
      </c>
      <c r="I39" s="7">
        <v>11</v>
      </c>
      <c r="J39" s="4">
        <f t="shared" si="5"/>
        <v>98.53</v>
      </c>
      <c r="K39" s="34">
        <v>0.43</v>
      </c>
      <c r="L39" s="34">
        <v>0.28999999999999998</v>
      </c>
      <c r="M39" s="41">
        <f t="shared" ref="M39" si="8">$M$3*K39+$M$4*L39</f>
        <v>214.649</v>
      </c>
      <c r="N39" s="8">
        <v>276</v>
      </c>
      <c r="O39" s="8"/>
      <c r="P39" s="7">
        <v>0</v>
      </c>
      <c r="Q39" s="7">
        <v>3950</v>
      </c>
      <c r="R39" s="7">
        <v>300</v>
      </c>
      <c r="S39" s="7">
        <v>3200</v>
      </c>
      <c r="T39" s="7"/>
      <c r="U39" s="7">
        <v>18.5</v>
      </c>
      <c r="V39" s="7">
        <v>595</v>
      </c>
      <c r="W39" s="7">
        <v>82</v>
      </c>
      <c r="X39" s="7">
        <v>4364</v>
      </c>
      <c r="Y39" s="7">
        <v>422</v>
      </c>
      <c r="Z39" s="7">
        <v>4334</v>
      </c>
      <c r="AA39" s="7">
        <v>4305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10405.150000000001</v>
      </c>
      <c r="O40" s="19">
        <f>SUM(O9:O39)</f>
        <v>0</v>
      </c>
      <c r="P40" s="12">
        <f>SUM(P9:P39)</f>
        <v>160.29999999999998</v>
      </c>
      <c r="W40" s="18" t="s">
        <v>25</v>
      </c>
      <c r="X40" s="12">
        <f>SUM(X9:X39)</f>
        <v>132833</v>
      </c>
      <c r="Y40" s="12">
        <f>SUM(Y9:Y39)</f>
        <v>12731</v>
      </c>
      <c r="Z40" s="12">
        <f>SUM(Z9:Z39)</f>
        <v>131162</v>
      </c>
      <c r="AA40" s="12">
        <f>SUM(AA9:AA39)</f>
        <v>130369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79060.06</v>
      </c>
      <c r="O42" s="33">
        <f>(O41+O40)</f>
        <v>0</v>
      </c>
      <c r="P42" s="6">
        <f>(P41+P40)</f>
        <v>315.61</v>
      </c>
      <c r="V42" t="s">
        <v>41</v>
      </c>
      <c r="X42" s="6">
        <f>(X41+X40)</f>
        <v>690224</v>
      </c>
      <c r="Y42" s="6">
        <f>(Y41+Y40)</f>
        <v>18800</v>
      </c>
      <c r="Z42" s="6">
        <f>(Z41+Z40)</f>
        <v>193453</v>
      </c>
      <c r="AA42" s="6">
        <f>(AA41+AA40)</f>
        <v>195147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70"/>
  <sheetViews>
    <sheetView workbookViewId="0">
      <selection activeCell="J37" sqref="J37"/>
    </sheetView>
  </sheetViews>
  <sheetFormatPr defaultRowHeight="12.75" x14ac:dyDescent="0.2"/>
  <cols>
    <col min="2" max="2" width="10.140625" bestFit="1" customWidth="1"/>
    <col min="10" max="10" width="34.5703125" customWidth="1"/>
  </cols>
  <sheetData>
    <row r="2" spans="2:10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0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89" t="s">
        <v>20</v>
      </c>
    </row>
    <row r="4" spans="2:10" x14ac:dyDescent="0.2">
      <c r="B4" s="217"/>
      <c r="C4" s="189"/>
      <c r="D4" s="189"/>
      <c r="E4" s="189"/>
      <c r="F4" s="189"/>
      <c r="G4" s="189"/>
      <c r="H4" s="189"/>
      <c r="I4" s="189"/>
    </row>
    <row r="5" spans="2:10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89"/>
      <c r="J5" s="6" t="s">
        <v>62</v>
      </c>
    </row>
    <row r="6" spans="2:10" x14ac:dyDescent="0.2">
      <c r="B6" s="9">
        <v>43049</v>
      </c>
      <c r="C6" s="7">
        <v>74610</v>
      </c>
      <c r="D6" s="7">
        <v>7370443</v>
      </c>
      <c r="E6" s="7">
        <v>10</v>
      </c>
      <c r="F6" s="7">
        <v>3</v>
      </c>
      <c r="G6" s="7">
        <v>4</v>
      </c>
      <c r="H6" s="7">
        <v>5</v>
      </c>
      <c r="I6" s="10">
        <v>193</v>
      </c>
      <c r="J6" s="6"/>
    </row>
    <row r="7" spans="2:10" x14ac:dyDescent="0.2">
      <c r="B7" s="9">
        <v>43050</v>
      </c>
      <c r="C7" s="7">
        <v>74609</v>
      </c>
      <c r="D7" s="7">
        <v>7370446</v>
      </c>
      <c r="E7" s="7">
        <v>12</v>
      </c>
      <c r="F7" s="7">
        <v>9</v>
      </c>
      <c r="G7" s="7">
        <v>7</v>
      </c>
      <c r="H7" s="7">
        <v>0</v>
      </c>
      <c r="I7" s="10">
        <v>191</v>
      </c>
      <c r="J7" s="6"/>
    </row>
    <row r="8" spans="2:10" x14ac:dyDescent="0.2">
      <c r="B8" s="9">
        <v>43052</v>
      </c>
      <c r="C8" s="7">
        <v>74610</v>
      </c>
      <c r="D8" s="7">
        <v>5930527</v>
      </c>
      <c r="E8" s="7">
        <v>14</v>
      </c>
      <c r="F8" s="7">
        <v>0</v>
      </c>
      <c r="G8" s="7">
        <v>8</v>
      </c>
      <c r="H8" s="7">
        <v>2</v>
      </c>
      <c r="I8" s="10">
        <v>193</v>
      </c>
      <c r="J8" s="6" t="s">
        <v>63</v>
      </c>
    </row>
    <row r="9" spans="2:10" x14ac:dyDescent="0.2">
      <c r="B9" s="9">
        <v>43052</v>
      </c>
      <c r="C9" s="7">
        <v>74609</v>
      </c>
      <c r="D9" s="7">
        <v>6090393</v>
      </c>
      <c r="E9" s="7">
        <v>15</v>
      </c>
      <c r="F9" s="7">
        <v>0</v>
      </c>
      <c r="G9" s="7">
        <v>9</v>
      </c>
      <c r="H9" s="7">
        <v>2</v>
      </c>
      <c r="I9" s="10">
        <v>193</v>
      </c>
      <c r="J9" s="6"/>
    </row>
    <row r="10" spans="2:10" x14ac:dyDescent="0.2">
      <c r="B10" s="9">
        <v>43053</v>
      </c>
      <c r="C10" s="7">
        <v>74610</v>
      </c>
      <c r="D10" s="7">
        <v>7370449</v>
      </c>
      <c r="E10" s="7">
        <v>13</v>
      </c>
      <c r="F10" s="7">
        <v>2</v>
      </c>
      <c r="G10" s="7">
        <v>7</v>
      </c>
      <c r="H10" s="7">
        <v>5</v>
      </c>
      <c r="I10" s="10">
        <v>190</v>
      </c>
      <c r="J10" s="6" t="s">
        <v>69</v>
      </c>
    </row>
    <row r="11" spans="2:10" x14ac:dyDescent="0.2">
      <c r="B11" s="9">
        <v>43053</v>
      </c>
      <c r="C11" s="7">
        <v>74610</v>
      </c>
      <c r="D11" s="7">
        <v>7370450</v>
      </c>
      <c r="E11" s="7">
        <v>7</v>
      </c>
      <c r="F11" s="7">
        <v>5</v>
      </c>
      <c r="G11" s="7">
        <v>1</v>
      </c>
      <c r="H11" s="7">
        <v>8</v>
      </c>
      <c r="I11" s="10">
        <v>191</v>
      </c>
      <c r="J11" s="6"/>
    </row>
    <row r="12" spans="2:10" x14ac:dyDescent="0.2">
      <c r="B12" s="9">
        <v>43053</v>
      </c>
      <c r="C12" s="7">
        <v>74609</v>
      </c>
      <c r="D12" s="7">
        <v>5930531</v>
      </c>
      <c r="E12" s="7">
        <v>11</v>
      </c>
      <c r="F12" s="7">
        <v>9</v>
      </c>
      <c r="G12" s="7">
        <v>5</v>
      </c>
      <c r="H12" s="7">
        <v>11</v>
      </c>
      <c r="I12" s="10">
        <v>193</v>
      </c>
      <c r="J12" s="6"/>
    </row>
    <row r="13" spans="2:10" x14ac:dyDescent="0.2">
      <c r="B13" s="36">
        <v>43055</v>
      </c>
      <c r="C13" s="7">
        <v>74610</v>
      </c>
      <c r="D13" s="7">
        <v>1140522</v>
      </c>
      <c r="E13" s="7">
        <v>16</v>
      </c>
      <c r="F13" s="7">
        <v>9</v>
      </c>
      <c r="G13" s="7">
        <v>11</v>
      </c>
      <c r="H13" s="7">
        <v>0</v>
      </c>
      <c r="I13" s="10">
        <v>190</v>
      </c>
      <c r="J13" s="6"/>
    </row>
    <row r="14" spans="2:10" x14ac:dyDescent="0.2">
      <c r="B14" s="36">
        <v>43055</v>
      </c>
      <c r="C14" s="7">
        <v>74609</v>
      </c>
      <c r="D14" s="7">
        <v>6090400</v>
      </c>
      <c r="E14" s="7">
        <v>11</v>
      </c>
      <c r="F14" s="7">
        <v>4</v>
      </c>
      <c r="G14" s="7">
        <v>5</v>
      </c>
      <c r="H14" s="7">
        <v>6</v>
      </c>
      <c r="I14" s="10">
        <v>193</v>
      </c>
      <c r="J14" s="6"/>
    </row>
    <row r="15" spans="2:10" x14ac:dyDescent="0.2">
      <c r="B15" s="36">
        <v>43056</v>
      </c>
      <c r="C15" s="7"/>
      <c r="D15" s="7"/>
      <c r="E15" s="7"/>
      <c r="F15" s="7"/>
      <c r="G15" s="7"/>
      <c r="H15" s="7"/>
      <c r="I15" s="10"/>
      <c r="J15" s="6" t="s">
        <v>70</v>
      </c>
    </row>
    <row r="16" spans="2:10" x14ac:dyDescent="0.2">
      <c r="B16" s="36">
        <v>43057</v>
      </c>
      <c r="C16" s="7">
        <v>74610</v>
      </c>
      <c r="D16" s="7">
        <v>1140527</v>
      </c>
      <c r="E16" s="7">
        <v>11</v>
      </c>
      <c r="F16" s="7">
        <v>11</v>
      </c>
      <c r="G16" s="7">
        <v>6</v>
      </c>
      <c r="H16" s="7">
        <v>1</v>
      </c>
      <c r="I16" s="10">
        <v>192</v>
      </c>
      <c r="J16" s="6" t="s">
        <v>71</v>
      </c>
    </row>
    <row r="17" spans="2:10" x14ac:dyDescent="0.2">
      <c r="B17" s="36">
        <v>43057</v>
      </c>
      <c r="C17" s="7">
        <v>74610</v>
      </c>
      <c r="D17" s="7">
        <v>1140528</v>
      </c>
      <c r="E17" s="7">
        <v>6</v>
      </c>
      <c r="F17" s="7">
        <v>1</v>
      </c>
      <c r="G17" s="7">
        <v>1</v>
      </c>
      <c r="H17" s="7">
        <v>4</v>
      </c>
      <c r="I17" s="10">
        <v>158</v>
      </c>
      <c r="J17" s="6"/>
    </row>
    <row r="18" spans="2:10" x14ac:dyDescent="0.2">
      <c r="B18" s="36">
        <v>43058</v>
      </c>
      <c r="C18" s="7"/>
      <c r="D18" s="7"/>
      <c r="E18" s="7"/>
      <c r="F18" s="7"/>
      <c r="G18" s="7"/>
      <c r="H18" s="7"/>
      <c r="I18" s="10"/>
      <c r="J18" s="6" t="s">
        <v>72</v>
      </c>
    </row>
    <row r="19" spans="2:10" x14ac:dyDescent="0.2">
      <c r="B19" s="36">
        <v>43059</v>
      </c>
      <c r="C19" s="7"/>
      <c r="D19" s="7"/>
      <c r="E19" s="7"/>
      <c r="F19" s="7"/>
      <c r="G19" s="7"/>
      <c r="H19" s="7"/>
      <c r="I19" s="10"/>
      <c r="J19" s="6" t="s">
        <v>73</v>
      </c>
    </row>
    <row r="20" spans="2:10" x14ac:dyDescent="0.2">
      <c r="B20" s="36">
        <v>43060</v>
      </c>
      <c r="C20" s="7">
        <v>74610</v>
      </c>
      <c r="D20" s="7">
        <v>7370465</v>
      </c>
      <c r="E20" s="7">
        <v>16</v>
      </c>
      <c r="F20" s="7">
        <v>2</v>
      </c>
      <c r="G20" s="7">
        <v>10</v>
      </c>
      <c r="H20" s="7">
        <v>5</v>
      </c>
      <c r="I20" s="10">
        <v>193</v>
      </c>
      <c r="J20" s="6"/>
    </row>
    <row r="21" spans="2:10" x14ac:dyDescent="0.2">
      <c r="B21" s="36">
        <v>43061</v>
      </c>
      <c r="C21" s="7">
        <v>74609</v>
      </c>
      <c r="D21" s="7">
        <v>7370466</v>
      </c>
      <c r="E21" s="7">
        <v>16</v>
      </c>
      <c r="F21" s="7">
        <v>3</v>
      </c>
      <c r="G21" s="7">
        <v>10</v>
      </c>
      <c r="H21" s="7">
        <v>5</v>
      </c>
      <c r="I21" s="10">
        <v>195</v>
      </c>
      <c r="J21" s="6"/>
    </row>
    <row r="22" spans="2:10" x14ac:dyDescent="0.2">
      <c r="B22" s="36">
        <v>43061</v>
      </c>
      <c r="C22" s="7">
        <v>74609</v>
      </c>
      <c r="D22" s="7">
        <v>7370468</v>
      </c>
      <c r="E22" s="7">
        <v>10</v>
      </c>
      <c r="F22" s="7">
        <v>5</v>
      </c>
      <c r="G22" s="7">
        <v>4</v>
      </c>
      <c r="H22" s="7">
        <v>7</v>
      </c>
      <c r="I22" s="10">
        <v>193</v>
      </c>
      <c r="J22" s="6"/>
    </row>
    <row r="23" spans="2:10" x14ac:dyDescent="0.2">
      <c r="B23" s="36">
        <v>43062</v>
      </c>
      <c r="C23" s="7">
        <v>74610</v>
      </c>
      <c r="D23" s="7">
        <v>7370471</v>
      </c>
      <c r="E23" s="7">
        <v>17</v>
      </c>
      <c r="F23" s="7">
        <v>5</v>
      </c>
      <c r="G23" s="7">
        <v>11</v>
      </c>
      <c r="H23" s="7">
        <v>7</v>
      </c>
      <c r="I23" s="10">
        <v>194</v>
      </c>
      <c r="J23" s="6" t="s">
        <v>75</v>
      </c>
    </row>
    <row r="24" spans="2:10" x14ac:dyDescent="0.2">
      <c r="B24" s="36">
        <v>43064</v>
      </c>
      <c r="C24" s="7">
        <v>74609</v>
      </c>
      <c r="D24" s="7">
        <v>1140539</v>
      </c>
      <c r="E24" s="7">
        <v>17</v>
      </c>
      <c r="F24" s="7">
        <v>11</v>
      </c>
      <c r="G24" s="7">
        <v>12</v>
      </c>
      <c r="H24" s="7">
        <v>3</v>
      </c>
      <c r="I24" s="10">
        <v>190</v>
      </c>
      <c r="J24" s="6"/>
    </row>
    <row r="25" spans="2:10" x14ac:dyDescent="0.2">
      <c r="B25" s="36">
        <v>43064</v>
      </c>
      <c r="C25" s="7">
        <v>74609</v>
      </c>
      <c r="D25" s="7">
        <v>5930549</v>
      </c>
      <c r="E25" s="7">
        <v>12</v>
      </c>
      <c r="F25" s="7">
        <v>3</v>
      </c>
      <c r="G25" s="7">
        <v>6</v>
      </c>
      <c r="H25" s="7">
        <v>5</v>
      </c>
      <c r="I25" s="10">
        <v>194</v>
      </c>
      <c r="J25" s="6"/>
    </row>
    <row r="26" spans="2:10" x14ac:dyDescent="0.2">
      <c r="B26" s="36">
        <v>43064</v>
      </c>
      <c r="C26" s="7">
        <v>74610</v>
      </c>
      <c r="D26" s="7">
        <v>1140541</v>
      </c>
      <c r="E26" s="7">
        <v>21</v>
      </c>
      <c r="F26" s="7">
        <v>5</v>
      </c>
      <c r="G26" s="7">
        <v>15</v>
      </c>
      <c r="H26" s="7">
        <v>7</v>
      </c>
      <c r="I26" s="10">
        <v>194</v>
      </c>
      <c r="J26" s="6"/>
    </row>
    <row r="27" spans="2:10" x14ac:dyDescent="0.2">
      <c r="B27" s="36">
        <v>43065</v>
      </c>
      <c r="C27" s="7">
        <v>74610</v>
      </c>
      <c r="D27" s="7">
        <v>8320371</v>
      </c>
      <c r="E27" s="7">
        <v>16</v>
      </c>
      <c r="F27" s="7">
        <v>8</v>
      </c>
      <c r="G27" s="7">
        <v>11</v>
      </c>
      <c r="H27" s="7">
        <v>1</v>
      </c>
      <c r="I27" s="10">
        <v>184</v>
      </c>
      <c r="J27" s="6"/>
    </row>
    <row r="28" spans="2:10" x14ac:dyDescent="0.2">
      <c r="B28" s="36">
        <v>43065</v>
      </c>
      <c r="C28" s="7">
        <v>74610</v>
      </c>
      <c r="D28" s="7">
        <v>7370474</v>
      </c>
      <c r="E28" s="7">
        <v>11</v>
      </c>
      <c r="F28" s="7">
        <v>1</v>
      </c>
      <c r="G28" s="7">
        <v>5</v>
      </c>
      <c r="H28" s="7">
        <v>5</v>
      </c>
      <c r="I28" s="10">
        <v>184</v>
      </c>
      <c r="J28" s="6"/>
    </row>
    <row r="29" spans="2:10" x14ac:dyDescent="0.2">
      <c r="B29" s="36">
        <v>43066</v>
      </c>
      <c r="C29" s="7">
        <v>74609</v>
      </c>
      <c r="D29" s="7">
        <v>7370475</v>
      </c>
      <c r="E29" s="7">
        <v>15</v>
      </c>
      <c r="F29" s="7">
        <v>2</v>
      </c>
      <c r="G29" s="7">
        <v>9</v>
      </c>
      <c r="H29" s="7">
        <v>5</v>
      </c>
      <c r="I29" s="10">
        <v>188</v>
      </c>
      <c r="J29" s="6"/>
    </row>
    <row r="30" spans="2:10" x14ac:dyDescent="0.2">
      <c r="B30" s="36">
        <v>43067</v>
      </c>
      <c r="C30" s="7">
        <v>74610</v>
      </c>
      <c r="D30" s="7">
        <v>6090426</v>
      </c>
      <c r="E30" s="7">
        <v>14</v>
      </c>
      <c r="F30" s="7">
        <v>4</v>
      </c>
      <c r="G30" s="7">
        <v>8</v>
      </c>
      <c r="H30" s="7">
        <v>6</v>
      </c>
      <c r="I30" s="10">
        <v>193</v>
      </c>
      <c r="J30" s="6"/>
    </row>
    <row r="31" spans="2:10" x14ac:dyDescent="0.2">
      <c r="B31" s="36">
        <v>43067</v>
      </c>
      <c r="C31" s="7">
        <v>74610</v>
      </c>
      <c r="D31" s="7">
        <v>7370478</v>
      </c>
      <c r="E31" s="7">
        <v>8</v>
      </c>
      <c r="F31" s="7">
        <v>6</v>
      </c>
      <c r="G31" s="7">
        <v>2</v>
      </c>
      <c r="H31" s="7">
        <v>7</v>
      </c>
      <c r="I31" s="10">
        <v>195</v>
      </c>
      <c r="J31" s="6"/>
    </row>
    <row r="32" spans="2:10" x14ac:dyDescent="0.2">
      <c r="B32" s="36">
        <v>43068</v>
      </c>
      <c r="C32" s="7">
        <v>392134</v>
      </c>
      <c r="D32" s="7" t="s">
        <v>74</v>
      </c>
      <c r="E32" s="7">
        <v>9</v>
      </c>
      <c r="F32" s="7">
        <v>11</v>
      </c>
      <c r="G32" s="7">
        <v>2</v>
      </c>
      <c r="H32" s="7">
        <v>11</v>
      </c>
      <c r="I32" s="10">
        <v>140</v>
      </c>
      <c r="J32" s="6" t="s">
        <v>76</v>
      </c>
    </row>
    <row r="33" spans="2:10" x14ac:dyDescent="0.2">
      <c r="B33" s="36">
        <v>43068</v>
      </c>
      <c r="C33" s="7">
        <v>74609</v>
      </c>
      <c r="D33" s="7">
        <v>7370479</v>
      </c>
      <c r="E33" s="7">
        <v>17</v>
      </c>
      <c r="F33" s="7">
        <v>4</v>
      </c>
      <c r="G33" s="7">
        <v>11</v>
      </c>
      <c r="H33" s="7">
        <v>7</v>
      </c>
      <c r="I33" s="10">
        <v>193</v>
      </c>
      <c r="J33" s="6"/>
    </row>
    <row r="34" spans="2:10" x14ac:dyDescent="0.2">
      <c r="B34" s="36">
        <v>43068</v>
      </c>
      <c r="C34" s="7">
        <v>74610</v>
      </c>
      <c r="D34" s="7">
        <v>1140550</v>
      </c>
      <c r="E34" s="7">
        <v>17</v>
      </c>
      <c r="F34" s="7">
        <v>5</v>
      </c>
      <c r="G34" s="7">
        <v>11</v>
      </c>
      <c r="H34" s="7">
        <v>7</v>
      </c>
      <c r="I34" s="10">
        <v>191</v>
      </c>
      <c r="J34" s="6"/>
    </row>
    <row r="35" spans="2:10" x14ac:dyDescent="0.2">
      <c r="B35" s="36">
        <v>43069</v>
      </c>
      <c r="C35" s="7">
        <v>74609</v>
      </c>
      <c r="D35" s="7">
        <v>6090433</v>
      </c>
      <c r="E35" s="7">
        <v>11</v>
      </c>
      <c r="F35" s="7">
        <v>7</v>
      </c>
      <c r="G35" s="7">
        <v>5</v>
      </c>
      <c r="H35" s="7">
        <v>8</v>
      </c>
      <c r="I35" s="10">
        <v>194</v>
      </c>
      <c r="J35" s="6"/>
    </row>
    <row r="36" spans="2:10" x14ac:dyDescent="0.2">
      <c r="B36" s="36">
        <v>43070</v>
      </c>
      <c r="C36" s="7"/>
      <c r="D36" s="7"/>
      <c r="E36" s="7"/>
      <c r="F36" s="7"/>
      <c r="G36" s="7"/>
      <c r="H36" s="7"/>
      <c r="I36" s="10"/>
      <c r="J36" s="6" t="s">
        <v>77</v>
      </c>
    </row>
    <row r="37" spans="2:10" x14ac:dyDescent="0.2">
      <c r="B37" s="7"/>
      <c r="C37" s="7"/>
      <c r="D37" s="7"/>
      <c r="E37" s="7"/>
      <c r="F37" s="7"/>
      <c r="G37" s="7"/>
      <c r="H37" s="7"/>
      <c r="I37" s="10"/>
      <c r="J37" s="6"/>
    </row>
    <row r="38" spans="2:10" x14ac:dyDescent="0.2">
      <c r="B38" s="7"/>
      <c r="C38" s="7"/>
      <c r="D38" s="7"/>
      <c r="E38" s="7"/>
      <c r="F38" s="7"/>
      <c r="G38" s="7"/>
      <c r="H38" s="7"/>
      <c r="I38" s="10"/>
    </row>
    <row r="39" spans="2:10" x14ac:dyDescent="0.2">
      <c r="B39" s="7"/>
      <c r="C39" s="7"/>
      <c r="D39" s="7"/>
      <c r="E39" s="7"/>
      <c r="F39" s="7"/>
      <c r="G39" s="7"/>
      <c r="H39" s="7"/>
      <c r="I39" s="10"/>
    </row>
    <row r="40" spans="2:10" x14ac:dyDescent="0.2">
      <c r="B40" s="7"/>
      <c r="C40" s="7"/>
      <c r="D40" s="7"/>
      <c r="E40" s="7"/>
      <c r="F40" s="7"/>
      <c r="G40" s="7"/>
      <c r="H40" s="7"/>
      <c r="I40" s="10"/>
    </row>
    <row r="41" spans="2:10" x14ac:dyDescent="0.2">
      <c r="B41" s="7"/>
      <c r="C41" s="7"/>
      <c r="D41" s="7"/>
      <c r="E41" s="7"/>
      <c r="F41" s="7"/>
      <c r="G41" s="7"/>
      <c r="H41" s="7"/>
      <c r="I41" s="10"/>
    </row>
    <row r="42" spans="2:10" x14ac:dyDescent="0.2">
      <c r="B42" s="7"/>
      <c r="C42" s="7"/>
      <c r="D42" s="7"/>
      <c r="E42" s="7"/>
      <c r="F42" s="7"/>
      <c r="G42" s="7"/>
      <c r="H42" s="7"/>
      <c r="I42" s="10"/>
    </row>
    <row r="43" spans="2:10" x14ac:dyDescent="0.2">
      <c r="B43" s="7"/>
      <c r="C43" s="7"/>
      <c r="D43" s="7"/>
      <c r="E43" s="7"/>
      <c r="F43" s="7"/>
      <c r="G43" s="7"/>
      <c r="H43" s="7"/>
      <c r="I43" s="10"/>
    </row>
    <row r="44" spans="2:10" x14ac:dyDescent="0.2">
      <c r="B44" s="7"/>
      <c r="C44" s="7"/>
      <c r="D44" s="7"/>
      <c r="E44" s="7"/>
      <c r="F44" s="7"/>
      <c r="G44" s="7"/>
      <c r="H44" s="7"/>
      <c r="I44" s="10"/>
    </row>
    <row r="45" spans="2:10" x14ac:dyDescent="0.2">
      <c r="B45" s="7"/>
      <c r="C45" s="7"/>
      <c r="D45" s="7"/>
      <c r="E45" s="7"/>
      <c r="F45" s="7"/>
      <c r="G45" s="7"/>
      <c r="H45" s="7"/>
      <c r="I45" s="10"/>
    </row>
    <row r="46" spans="2:10" x14ac:dyDescent="0.2">
      <c r="B46" s="7"/>
      <c r="C46" s="7"/>
      <c r="D46" s="7"/>
      <c r="E46" s="7"/>
      <c r="F46" s="7"/>
      <c r="G46" s="7"/>
      <c r="H46" s="7"/>
      <c r="I46" s="10"/>
    </row>
    <row r="47" spans="2:10" x14ac:dyDescent="0.2">
      <c r="B47" s="7"/>
      <c r="C47" s="7"/>
      <c r="D47" s="7"/>
      <c r="E47" s="7"/>
      <c r="F47" s="7"/>
      <c r="G47" s="7"/>
      <c r="H47" s="7"/>
      <c r="I47" s="10"/>
    </row>
    <row r="48" spans="2:10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DAAC-047B-4047-A7E7-A3E383C9D336}">
  <dimension ref="B2:J70"/>
  <sheetViews>
    <sheetView topLeftCell="A30" workbookViewId="0">
      <selection activeCell="I61" sqref="I61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43314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43314</v>
      </c>
      <c r="C7" s="7">
        <v>74609</v>
      </c>
      <c r="D7" s="7">
        <v>7370367</v>
      </c>
      <c r="E7" s="7">
        <v>10</v>
      </c>
      <c r="F7" s="7">
        <v>10</v>
      </c>
      <c r="G7" s="7">
        <v>5</v>
      </c>
      <c r="H7" s="7">
        <v>6</v>
      </c>
      <c r="I7" s="10">
        <v>172</v>
      </c>
    </row>
    <row r="8" spans="2:9" x14ac:dyDescent="0.2">
      <c r="B8" s="9">
        <v>43315</v>
      </c>
      <c r="C8" s="7">
        <v>74609</v>
      </c>
      <c r="D8" s="7">
        <v>9750393</v>
      </c>
      <c r="E8" s="7">
        <v>8</v>
      </c>
      <c r="F8" s="7">
        <v>7</v>
      </c>
      <c r="G8" s="7">
        <v>2</v>
      </c>
      <c r="H8" s="7">
        <v>11</v>
      </c>
      <c r="I8" s="10">
        <v>186</v>
      </c>
    </row>
    <row r="9" spans="2:9" x14ac:dyDescent="0.2">
      <c r="B9" s="9">
        <v>43316</v>
      </c>
      <c r="C9" s="7">
        <v>74610</v>
      </c>
      <c r="D9" s="7">
        <v>5930371</v>
      </c>
      <c r="E9" s="7">
        <v>15</v>
      </c>
      <c r="F9" s="7">
        <v>5</v>
      </c>
      <c r="G9" s="7">
        <v>9</v>
      </c>
      <c r="H9" s="7">
        <v>7</v>
      </c>
      <c r="I9" s="10">
        <v>190</v>
      </c>
    </row>
    <row r="10" spans="2:9" x14ac:dyDescent="0.2">
      <c r="B10" s="44">
        <v>43316</v>
      </c>
      <c r="C10" s="7">
        <v>74610</v>
      </c>
      <c r="D10" s="7">
        <v>5930372</v>
      </c>
      <c r="E10" s="7">
        <v>9</v>
      </c>
      <c r="F10" s="7">
        <v>7</v>
      </c>
      <c r="G10" s="7">
        <v>3</v>
      </c>
      <c r="H10" s="7">
        <v>9</v>
      </c>
      <c r="I10" s="10">
        <v>192</v>
      </c>
    </row>
    <row r="11" spans="2:9" x14ac:dyDescent="0.2">
      <c r="B11" s="9">
        <v>43317</v>
      </c>
      <c r="C11" s="7">
        <v>74609</v>
      </c>
      <c r="D11" s="7">
        <v>9750395</v>
      </c>
      <c r="E11" s="7">
        <v>10</v>
      </c>
      <c r="F11" s="7">
        <v>7</v>
      </c>
      <c r="G11" s="7">
        <v>4</v>
      </c>
      <c r="H11" s="7">
        <v>10</v>
      </c>
      <c r="I11" s="10">
        <v>186</v>
      </c>
    </row>
    <row r="12" spans="2:9" x14ac:dyDescent="0.2">
      <c r="B12" s="9">
        <v>43319</v>
      </c>
      <c r="C12" s="7">
        <v>74610</v>
      </c>
      <c r="D12" s="7">
        <v>820281</v>
      </c>
      <c r="E12" s="7">
        <v>13</v>
      </c>
      <c r="F12" s="7">
        <v>5</v>
      </c>
      <c r="G12" s="7">
        <v>7</v>
      </c>
      <c r="H12" s="7">
        <v>10</v>
      </c>
      <c r="I12" s="10">
        <v>183</v>
      </c>
    </row>
    <row r="13" spans="2:9" x14ac:dyDescent="0.2">
      <c r="B13" s="36">
        <v>43319</v>
      </c>
      <c r="C13" s="7">
        <v>74610</v>
      </c>
      <c r="D13" s="7">
        <v>6090385</v>
      </c>
      <c r="E13" s="7">
        <v>11</v>
      </c>
      <c r="F13" s="7">
        <v>3</v>
      </c>
      <c r="G13" s="7">
        <v>5</v>
      </c>
      <c r="H13" s="7">
        <v>5</v>
      </c>
      <c r="I13" s="10">
        <v>191</v>
      </c>
    </row>
    <row r="14" spans="2:9" x14ac:dyDescent="0.2">
      <c r="B14" s="36">
        <v>43319</v>
      </c>
      <c r="C14" s="7">
        <v>74609</v>
      </c>
      <c r="D14" s="7">
        <v>9750399</v>
      </c>
      <c r="E14" s="7">
        <v>15</v>
      </c>
      <c r="F14" s="7">
        <v>0</v>
      </c>
      <c r="G14" s="7">
        <v>9</v>
      </c>
      <c r="H14" s="7">
        <v>5</v>
      </c>
      <c r="I14" s="10">
        <v>181</v>
      </c>
    </row>
    <row r="15" spans="2:9" x14ac:dyDescent="0.2">
      <c r="B15" s="36">
        <v>43319</v>
      </c>
      <c r="C15" s="7">
        <v>74609</v>
      </c>
      <c r="D15" s="7">
        <v>6090386</v>
      </c>
      <c r="E15" s="7">
        <v>9</v>
      </c>
      <c r="F15" s="7">
        <v>5</v>
      </c>
      <c r="G15" s="7">
        <v>3</v>
      </c>
      <c r="H15" s="7">
        <v>7</v>
      </c>
      <c r="I15" s="10">
        <v>190</v>
      </c>
    </row>
    <row r="16" spans="2:9" x14ac:dyDescent="0.2">
      <c r="B16" s="36">
        <v>43320</v>
      </c>
      <c r="C16" s="7">
        <v>74610</v>
      </c>
      <c r="D16" s="7">
        <v>1730512</v>
      </c>
      <c r="E16" s="7">
        <v>7</v>
      </c>
      <c r="F16" s="7">
        <v>3</v>
      </c>
      <c r="G16" s="7">
        <v>1</v>
      </c>
      <c r="H16" s="7">
        <v>9</v>
      </c>
      <c r="I16" s="10">
        <v>180</v>
      </c>
    </row>
    <row r="17" spans="2:9" x14ac:dyDescent="0.2">
      <c r="B17" s="36">
        <v>43320</v>
      </c>
      <c r="C17" s="7">
        <v>74610</v>
      </c>
      <c r="D17" s="7">
        <v>9750402</v>
      </c>
      <c r="E17" s="7">
        <v>13</v>
      </c>
      <c r="F17" s="7">
        <v>2</v>
      </c>
      <c r="G17" s="7">
        <v>7</v>
      </c>
      <c r="H17" s="7">
        <v>3</v>
      </c>
      <c r="I17" s="10">
        <v>193</v>
      </c>
    </row>
    <row r="18" spans="2:9" x14ac:dyDescent="0.2">
      <c r="B18" s="36">
        <v>43321</v>
      </c>
      <c r="C18" s="7">
        <v>74609</v>
      </c>
      <c r="D18" s="7">
        <v>6090391</v>
      </c>
      <c r="E18" s="7">
        <v>12</v>
      </c>
      <c r="F18" s="7">
        <v>5</v>
      </c>
      <c r="G18" s="7">
        <v>6</v>
      </c>
      <c r="H18" s="7">
        <v>7</v>
      </c>
      <c r="I18" s="10">
        <v>191</v>
      </c>
    </row>
    <row r="19" spans="2:9" x14ac:dyDescent="0.2">
      <c r="B19" s="36">
        <v>43322</v>
      </c>
      <c r="C19" s="7">
        <v>74609</v>
      </c>
      <c r="D19" s="7">
        <v>1730514</v>
      </c>
      <c r="E19" s="7">
        <v>7</v>
      </c>
      <c r="F19" s="7">
        <v>11</v>
      </c>
      <c r="G19" s="7">
        <v>2</v>
      </c>
      <c r="H19" s="7">
        <v>7</v>
      </c>
      <c r="I19" s="10">
        <v>175</v>
      </c>
    </row>
    <row r="20" spans="2:9" x14ac:dyDescent="0.2">
      <c r="B20" s="36">
        <v>43323</v>
      </c>
      <c r="C20" s="7">
        <v>74610</v>
      </c>
      <c r="D20" s="7">
        <v>5930380</v>
      </c>
      <c r="E20" s="7">
        <v>12</v>
      </c>
      <c r="F20" s="7">
        <v>1</v>
      </c>
      <c r="G20" s="7">
        <v>6</v>
      </c>
      <c r="H20" s="7">
        <v>9</v>
      </c>
      <c r="I20" s="10">
        <v>177</v>
      </c>
    </row>
    <row r="21" spans="2:9" x14ac:dyDescent="0.2">
      <c r="B21" s="36">
        <v>43323</v>
      </c>
      <c r="C21" s="7">
        <v>74609</v>
      </c>
      <c r="D21" s="7">
        <v>5930377</v>
      </c>
      <c r="E21" s="7">
        <v>16</v>
      </c>
      <c r="F21" s="7">
        <v>2</v>
      </c>
      <c r="G21" s="7">
        <v>10</v>
      </c>
      <c r="H21" s="7">
        <v>4</v>
      </c>
      <c r="I21" s="10">
        <v>186</v>
      </c>
    </row>
    <row r="22" spans="2:9" x14ac:dyDescent="0.2">
      <c r="B22" s="36">
        <v>43324</v>
      </c>
      <c r="C22" s="7">
        <v>74609</v>
      </c>
      <c r="D22" s="7">
        <v>5930382</v>
      </c>
      <c r="E22" s="7">
        <v>12</v>
      </c>
      <c r="F22" s="7">
        <v>4</v>
      </c>
      <c r="G22" s="7">
        <v>6</v>
      </c>
      <c r="H22" s="7">
        <v>5</v>
      </c>
      <c r="I22" s="10">
        <v>194</v>
      </c>
    </row>
    <row r="23" spans="2:9" x14ac:dyDescent="0.2">
      <c r="B23" s="36">
        <v>43324</v>
      </c>
      <c r="C23" s="7">
        <v>74609</v>
      </c>
      <c r="D23" s="7">
        <v>5930381</v>
      </c>
      <c r="E23" s="7">
        <v>18</v>
      </c>
      <c r="F23" s="7">
        <v>2</v>
      </c>
      <c r="G23" s="7">
        <v>12</v>
      </c>
      <c r="H23" s="7">
        <v>4</v>
      </c>
      <c r="I23" s="10">
        <v>191</v>
      </c>
    </row>
    <row r="24" spans="2:9" x14ac:dyDescent="0.2">
      <c r="B24" s="36">
        <v>43325</v>
      </c>
      <c r="C24" s="7">
        <v>74610</v>
      </c>
      <c r="D24" s="7">
        <v>5930384</v>
      </c>
      <c r="E24" s="7">
        <v>15</v>
      </c>
      <c r="F24" s="7">
        <v>2</v>
      </c>
      <c r="G24" s="7">
        <v>9</v>
      </c>
      <c r="H24" s="7">
        <v>4</v>
      </c>
      <c r="I24" s="10">
        <v>190</v>
      </c>
    </row>
    <row r="25" spans="2:9" x14ac:dyDescent="0.2">
      <c r="B25" s="36">
        <v>43325</v>
      </c>
      <c r="C25" s="7">
        <v>74610</v>
      </c>
      <c r="D25" s="7">
        <v>5930385</v>
      </c>
      <c r="E25" s="7">
        <v>9</v>
      </c>
      <c r="F25" s="7">
        <v>4</v>
      </c>
      <c r="G25" s="7">
        <v>3</v>
      </c>
      <c r="H25" s="7">
        <v>6</v>
      </c>
      <c r="I25" s="10">
        <v>191</v>
      </c>
    </row>
    <row r="26" spans="2:9" x14ac:dyDescent="0.2">
      <c r="B26" s="36">
        <v>43326</v>
      </c>
      <c r="C26" s="7">
        <v>74609</v>
      </c>
      <c r="D26" s="7">
        <v>6570250</v>
      </c>
      <c r="E26" s="7">
        <v>13</v>
      </c>
      <c r="F26" s="7">
        <v>4</v>
      </c>
      <c r="G26" s="7">
        <v>7</v>
      </c>
      <c r="H26" s="7">
        <v>6</v>
      </c>
      <c r="I26" s="10">
        <v>189</v>
      </c>
    </row>
    <row r="27" spans="2:9" x14ac:dyDescent="0.2">
      <c r="B27" s="36">
        <v>43326</v>
      </c>
      <c r="C27" s="7">
        <v>74609</v>
      </c>
      <c r="D27" s="7">
        <v>1730518</v>
      </c>
      <c r="E27" s="7">
        <v>18</v>
      </c>
      <c r="F27" s="7">
        <v>9</v>
      </c>
      <c r="G27" s="7">
        <v>13</v>
      </c>
      <c r="H27" s="7">
        <v>4</v>
      </c>
      <c r="I27" s="10">
        <v>176</v>
      </c>
    </row>
    <row r="28" spans="2:9" x14ac:dyDescent="0.2">
      <c r="B28" s="36">
        <v>43327</v>
      </c>
      <c r="C28" s="7">
        <v>74610</v>
      </c>
      <c r="D28" s="7">
        <v>9750415</v>
      </c>
      <c r="E28" s="7">
        <v>7</v>
      </c>
      <c r="F28" s="7">
        <v>7</v>
      </c>
      <c r="G28" s="7">
        <v>1</v>
      </c>
      <c r="H28" s="7">
        <v>10</v>
      </c>
      <c r="I28" s="10">
        <v>188</v>
      </c>
    </row>
    <row r="29" spans="2:9" x14ac:dyDescent="0.2">
      <c r="B29" s="36">
        <v>43327</v>
      </c>
      <c r="C29" s="7">
        <v>74610</v>
      </c>
      <c r="D29" s="7">
        <v>9750413</v>
      </c>
      <c r="E29" s="7">
        <v>13</v>
      </c>
      <c r="F29" s="7">
        <v>3</v>
      </c>
      <c r="G29" s="7">
        <v>7</v>
      </c>
      <c r="H29" s="7">
        <v>7</v>
      </c>
      <c r="I29" s="10">
        <v>187</v>
      </c>
    </row>
    <row r="30" spans="2:9" x14ac:dyDescent="0.2">
      <c r="B30" s="36">
        <v>43328</v>
      </c>
      <c r="C30" s="7">
        <v>74609</v>
      </c>
      <c r="D30" s="7">
        <v>9750416</v>
      </c>
      <c r="E30" s="7">
        <v>17</v>
      </c>
      <c r="F30" s="7">
        <v>3</v>
      </c>
      <c r="G30" s="7">
        <v>11</v>
      </c>
      <c r="H30" s="7">
        <v>7</v>
      </c>
      <c r="I30" s="10">
        <v>186</v>
      </c>
    </row>
    <row r="31" spans="2:9" x14ac:dyDescent="0.2">
      <c r="B31" s="36">
        <v>43328</v>
      </c>
      <c r="C31" s="7">
        <v>74609</v>
      </c>
      <c r="D31" s="7">
        <v>9750417</v>
      </c>
      <c r="E31" s="7">
        <v>11</v>
      </c>
      <c r="F31" s="7">
        <v>7</v>
      </c>
      <c r="G31" s="7">
        <v>5</v>
      </c>
      <c r="H31" s="7">
        <v>10</v>
      </c>
      <c r="I31" s="10">
        <v>186</v>
      </c>
    </row>
    <row r="32" spans="2:9" x14ac:dyDescent="0.2">
      <c r="B32" s="36">
        <v>43329</v>
      </c>
      <c r="C32" s="7" t="s">
        <v>91</v>
      </c>
      <c r="D32" s="7">
        <v>401206</v>
      </c>
      <c r="E32" s="7">
        <v>7</v>
      </c>
      <c r="F32" s="7">
        <v>1</v>
      </c>
      <c r="G32" s="7">
        <v>1</v>
      </c>
      <c r="H32" s="7">
        <v>3</v>
      </c>
      <c r="I32" s="10">
        <v>140</v>
      </c>
    </row>
    <row r="33" spans="2:9" x14ac:dyDescent="0.2">
      <c r="B33" s="36">
        <v>43329</v>
      </c>
      <c r="C33" s="7">
        <v>74610</v>
      </c>
      <c r="D33" s="7">
        <v>5930389</v>
      </c>
      <c r="E33" s="7">
        <v>12</v>
      </c>
      <c r="F33" s="7">
        <v>2</v>
      </c>
      <c r="G33" s="7">
        <v>6</v>
      </c>
      <c r="H33" s="7">
        <v>4</v>
      </c>
      <c r="I33" s="10">
        <v>190</v>
      </c>
    </row>
    <row r="34" spans="2:9" x14ac:dyDescent="0.2">
      <c r="B34" s="36">
        <v>43330</v>
      </c>
      <c r="C34" s="7">
        <v>74609</v>
      </c>
      <c r="D34" s="7">
        <v>5930392</v>
      </c>
      <c r="E34" s="7">
        <v>16</v>
      </c>
      <c r="F34" s="7">
        <v>4</v>
      </c>
      <c r="G34" s="7">
        <v>10</v>
      </c>
      <c r="H34" s="7">
        <v>6</v>
      </c>
      <c r="I34" s="10">
        <v>189</v>
      </c>
    </row>
    <row r="35" spans="2:9" x14ac:dyDescent="0.2">
      <c r="B35" s="36">
        <v>43330</v>
      </c>
      <c r="C35" s="7">
        <v>74609</v>
      </c>
      <c r="D35" s="7">
        <v>5930393</v>
      </c>
      <c r="E35" s="7">
        <v>10</v>
      </c>
      <c r="F35" s="7">
        <v>6</v>
      </c>
      <c r="G35" s="7">
        <v>4</v>
      </c>
      <c r="H35" s="7">
        <v>7</v>
      </c>
      <c r="I35" s="10">
        <v>192</v>
      </c>
    </row>
    <row r="36" spans="2:9" x14ac:dyDescent="0.2">
      <c r="B36" s="36">
        <v>43332</v>
      </c>
      <c r="C36" s="7">
        <v>74610</v>
      </c>
      <c r="D36" s="7">
        <v>9750424</v>
      </c>
      <c r="E36" s="7">
        <v>12</v>
      </c>
      <c r="F36" s="7">
        <v>3</v>
      </c>
      <c r="G36" s="7">
        <v>6</v>
      </c>
      <c r="H36" s="7">
        <v>7</v>
      </c>
      <c r="I36" s="10">
        <v>186</v>
      </c>
    </row>
    <row r="37" spans="2:9" x14ac:dyDescent="0.2">
      <c r="B37" s="36">
        <v>43332</v>
      </c>
      <c r="C37" s="7">
        <v>74610</v>
      </c>
      <c r="D37" s="7">
        <v>9750423</v>
      </c>
      <c r="E37" s="7">
        <v>18</v>
      </c>
      <c r="F37" s="7">
        <v>0</v>
      </c>
      <c r="G37" s="7">
        <v>12</v>
      </c>
      <c r="H37" s="7">
        <v>3</v>
      </c>
      <c r="I37" s="10">
        <v>185</v>
      </c>
    </row>
    <row r="38" spans="2:9" x14ac:dyDescent="0.2">
      <c r="B38" s="36">
        <v>43332</v>
      </c>
      <c r="C38" s="7">
        <v>74609</v>
      </c>
      <c r="D38" s="7">
        <v>7370369</v>
      </c>
      <c r="E38" s="7">
        <v>14</v>
      </c>
      <c r="F38" s="7">
        <v>5</v>
      </c>
      <c r="G38" s="7">
        <v>8</v>
      </c>
      <c r="H38" s="7">
        <v>7</v>
      </c>
      <c r="I38" s="10">
        <v>191</v>
      </c>
    </row>
    <row r="39" spans="2:9" x14ac:dyDescent="0.2">
      <c r="B39" s="36">
        <v>43332</v>
      </c>
      <c r="C39" s="7">
        <v>74609</v>
      </c>
      <c r="D39" s="7">
        <v>7370370</v>
      </c>
      <c r="E39" s="7">
        <v>8</v>
      </c>
      <c r="F39" s="7">
        <v>7</v>
      </c>
      <c r="G39" s="7">
        <v>3</v>
      </c>
      <c r="H39" s="7">
        <v>0</v>
      </c>
      <c r="I39" s="10">
        <v>180</v>
      </c>
    </row>
    <row r="40" spans="2:9" x14ac:dyDescent="0.2">
      <c r="B40" s="36">
        <v>43333</v>
      </c>
      <c r="C40" s="7">
        <v>74610</v>
      </c>
      <c r="D40" s="7">
        <v>9750425</v>
      </c>
      <c r="E40" s="7">
        <v>14</v>
      </c>
      <c r="F40" s="7">
        <v>8</v>
      </c>
      <c r="G40" s="7">
        <v>9</v>
      </c>
      <c r="H40" s="7">
        <v>0</v>
      </c>
      <c r="I40" s="10">
        <v>186</v>
      </c>
    </row>
    <row r="41" spans="2:9" x14ac:dyDescent="0.2">
      <c r="B41" s="36">
        <v>43333</v>
      </c>
      <c r="C41" s="7">
        <v>74610</v>
      </c>
      <c r="D41" s="7">
        <v>1730531</v>
      </c>
      <c r="E41" s="7">
        <v>9</v>
      </c>
      <c r="F41" s="7">
        <v>0</v>
      </c>
      <c r="G41" s="7">
        <v>3</v>
      </c>
      <c r="H41" s="7">
        <v>6</v>
      </c>
      <c r="I41" s="10">
        <v>179</v>
      </c>
    </row>
    <row r="42" spans="2:9" x14ac:dyDescent="0.2">
      <c r="B42" s="36">
        <v>43334</v>
      </c>
      <c r="C42" s="7">
        <v>74609</v>
      </c>
      <c r="D42" s="7">
        <v>1730534</v>
      </c>
      <c r="E42" s="7">
        <v>12</v>
      </c>
      <c r="F42" s="7">
        <v>3</v>
      </c>
      <c r="G42" s="7">
        <v>6</v>
      </c>
      <c r="H42" s="7">
        <v>9</v>
      </c>
      <c r="I42" s="10">
        <v>179</v>
      </c>
    </row>
    <row r="43" spans="2:9" x14ac:dyDescent="0.2">
      <c r="B43" s="36">
        <v>43335</v>
      </c>
      <c r="C43" s="7">
        <v>74610</v>
      </c>
      <c r="D43" s="7">
        <v>5930398</v>
      </c>
      <c r="E43" s="7">
        <v>13</v>
      </c>
      <c r="F43" s="7">
        <v>5</v>
      </c>
      <c r="G43" s="7">
        <v>7</v>
      </c>
      <c r="H43" s="7">
        <v>7</v>
      </c>
      <c r="I43" s="10">
        <v>189</v>
      </c>
    </row>
    <row r="44" spans="2:9" x14ac:dyDescent="0.2">
      <c r="B44" s="36">
        <v>43335</v>
      </c>
      <c r="C44" s="7">
        <v>74610</v>
      </c>
      <c r="D44" s="7">
        <v>5930399</v>
      </c>
      <c r="E44" s="7">
        <v>7</v>
      </c>
      <c r="F44" s="7">
        <v>7</v>
      </c>
      <c r="G44" s="7">
        <v>1</v>
      </c>
      <c r="H44" s="7">
        <v>9</v>
      </c>
      <c r="I44" s="10">
        <v>190</v>
      </c>
    </row>
    <row r="45" spans="2:9" x14ac:dyDescent="0.2">
      <c r="B45" s="36">
        <v>43335</v>
      </c>
      <c r="C45" s="7">
        <v>74609</v>
      </c>
      <c r="D45" s="7">
        <v>7370372</v>
      </c>
      <c r="E45" s="7">
        <v>16</v>
      </c>
      <c r="F45" s="7">
        <v>1</v>
      </c>
      <c r="G45" s="7">
        <v>10</v>
      </c>
      <c r="H45" s="7">
        <v>3</v>
      </c>
      <c r="I45" s="10">
        <v>190</v>
      </c>
    </row>
    <row r="46" spans="2:9" x14ac:dyDescent="0.2">
      <c r="B46" s="36">
        <v>43336</v>
      </c>
      <c r="C46" s="7">
        <v>74609</v>
      </c>
      <c r="D46" s="7">
        <v>5930401</v>
      </c>
      <c r="E46" s="7">
        <v>10</v>
      </c>
      <c r="F46" s="7">
        <v>9</v>
      </c>
      <c r="G46" s="7">
        <v>4</v>
      </c>
      <c r="H46" s="7">
        <v>11</v>
      </c>
      <c r="I46" s="10">
        <v>190</v>
      </c>
    </row>
    <row r="47" spans="2:9" x14ac:dyDescent="0.2">
      <c r="B47" s="36">
        <v>43336</v>
      </c>
      <c r="C47" s="7">
        <v>74610</v>
      </c>
      <c r="D47" s="7">
        <v>7370373</v>
      </c>
      <c r="E47" s="7">
        <v>9</v>
      </c>
      <c r="F47" s="7">
        <v>10</v>
      </c>
      <c r="G47" s="7">
        <v>4</v>
      </c>
      <c r="H47" s="7">
        <v>0</v>
      </c>
      <c r="I47" s="10">
        <v>191</v>
      </c>
    </row>
    <row r="48" spans="2:9" x14ac:dyDescent="0.2">
      <c r="B48" s="36">
        <v>43337</v>
      </c>
      <c r="C48" s="7">
        <v>74609</v>
      </c>
      <c r="D48" s="7">
        <v>7370376</v>
      </c>
      <c r="E48" s="7">
        <v>12</v>
      </c>
      <c r="F48" s="7">
        <v>10</v>
      </c>
      <c r="G48" s="7">
        <v>7</v>
      </c>
      <c r="H48" s="7">
        <v>0</v>
      </c>
      <c r="I48" s="10">
        <v>191</v>
      </c>
    </row>
    <row r="49" spans="2:10" x14ac:dyDescent="0.2">
      <c r="B49" s="36">
        <v>43338</v>
      </c>
      <c r="C49" s="7">
        <v>74609</v>
      </c>
      <c r="D49" s="7">
        <v>7370379</v>
      </c>
      <c r="E49" s="7">
        <v>9</v>
      </c>
      <c r="F49" s="7">
        <v>1</v>
      </c>
      <c r="G49" s="7">
        <v>3</v>
      </c>
      <c r="H49" s="7">
        <v>3</v>
      </c>
      <c r="I49" s="10">
        <v>192</v>
      </c>
    </row>
    <row r="50" spans="2:10" x14ac:dyDescent="0.2">
      <c r="B50" s="36">
        <v>43339</v>
      </c>
      <c r="C50" s="7">
        <v>74610</v>
      </c>
      <c r="D50" s="7">
        <v>7370380</v>
      </c>
      <c r="E50" s="7">
        <v>16</v>
      </c>
      <c r="F50" s="7">
        <v>0</v>
      </c>
      <c r="G50" s="7">
        <v>10</v>
      </c>
      <c r="H50" s="7">
        <v>2</v>
      </c>
      <c r="I50" s="10">
        <v>190</v>
      </c>
    </row>
    <row r="51" spans="2:10" x14ac:dyDescent="0.2">
      <c r="B51" s="36">
        <v>43339</v>
      </c>
      <c r="C51" s="7">
        <v>74610</v>
      </c>
      <c r="D51" s="7">
        <v>9750432</v>
      </c>
      <c r="E51" s="7">
        <v>10</v>
      </c>
      <c r="F51" s="7">
        <v>2</v>
      </c>
      <c r="G51" s="7">
        <v>4</v>
      </c>
      <c r="H51" s="7">
        <v>6</v>
      </c>
      <c r="I51" s="10">
        <v>187</v>
      </c>
    </row>
    <row r="52" spans="2:10" x14ac:dyDescent="0.2">
      <c r="B52" s="36">
        <v>43340</v>
      </c>
      <c r="C52" s="7">
        <v>74609</v>
      </c>
      <c r="D52" s="7">
        <v>9750437</v>
      </c>
      <c r="E52" s="7">
        <v>14</v>
      </c>
      <c r="F52" s="7">
        <v>0</v>
      </c>
      <c r="G52" s="7">
        <v>8</v>
      </c>
      <c r="H52" s="7">
        <v>4</v>
      </c>
      <c r="I52" s="10">
        <v>187</v>
      </c>
    </row>
    <row r="53" spans="2:10" x14ac:dyDescent="0.2">
      <c r="B53" s="36">
        <v>43341</v>
      </c>
      <c r="C53" s="7">
        <v>74609</v>
      </c>
      <c r="D53" s="7">
        <v>9750439</v>
      </c>
      <c r="E53" s="7">
        <v>10</v>
      </c>
      <c r="F53" s="7">
        <v>2</v>
      </c>
      <c r="G53" s="7">
        <v>4</v>
      </c>
      <c r="H53" s="7">
        <v>5</v>
      </c>
      <c r="I53" s="10">
        <v>186</v>
      </c>
    </row>
    <row r="54" spans="2:10" x14ac:dyDescent="0.2">
      <c r="B54" s="36">
        <v>43341</v>
      </c>
      <c r="C54" s="7">
        <v>74609</v>
      </c>
      <c r="D54" s="7">
        <v>7370382</v>
      </c>
      <c r="E54" s="7">
        <v>10</v>
      </c>
      <c r="F54" s="7">
        <v>8</v>
      </c>
      <c r="G54" s="7">
        <v>4</v>
      </c>
      <c r="H54" s="7">
        <v>10</v>
      </c>
      <c r="I54" s="10">
        <v>191</v>
      </c>
    </row>
    <row r="55" spans="2:10" x14ac:dyDescent="0.2">
      <c r="B55" s="36">
        <v>43341</v>
      </c>
      <c r="C55" s="7">
        <v>74610</v>
      </c>
      <c r="D55" s="7">
        <v>5930409</v>
      </c>
      <c r="E55" s="7">
        <v>10</v>
      </c>
      <c r="F55" s="7">
        <v>4</v>
      </c>
      <c r="G55" s="7">
        <v>4</v>
      </c>
      <c r="H55" s="7">
        <v>7</v>
      </c>
      <c r="I55" s="10">
        <v>190</v>
      </c>
    </row>
    <row r="56" spans="2:10" x14ac:dyDescent="0.2">
      <c r="B56" s="36">
        <v>43341</v>
      </c>
      <c r="C56" s="7">
        <v>74610</v>
      </c>
      <c r="D56" s="7">
        <v>9750440</v>
      </c>
      <c r="E56" s="7">
        <v>16</v>
      </c>
      <c r="F56" s="7">
        <v>1</v>
      </c>
      <c r="G56" s="7">
        <v>10</v>
      </c>
      <c r="H56" s="7">
        <v>4</v>
      </c>
      <c r="I56" s="10">
        <v>187</v>
      </c>
    </row>
    <row r="57" spans="2:10" x14ac:dyDescent="0.2">
      <c r="B57" s="36">
        <v>43342</v>
      </c>
      <c r="C57" s="7">
        <v>74610</v>
      </c>
      <c r="D57" s="7">
        <v>7370385</v>
      </c>
      <c r="E57" s="7">
        <v>12</v>
      </c>
      <c r="F57" s="7">
        <v>11</v>
      </c>
      <c r="G57" s="7">
        <v>7</v>
      </c>
      <c r="H57" s="7">
        <v>1</v>
      </c>
      <c r="I57" s="10">
        <v>192</v>
      </c>
    </row>
    <row r="58" spans="2:10" x14ac:dyDescent="0.2">
      <c r="B58" s="36">
        <v>43342</v>
      </c>
      <c r="C58" s="7">
        <v>74609</v>
      </c>
      <c r="D58" s="7">
        <v>5930411</v>
      </c>
      <c r="E58" s="7">
        <v>7</v>
      </c>
      <c r="F58" s="7">
        <v>1</v>
      </c>
      <c r="G58" s="7">
        <v>1</v>
      </c>
      <c r="H58" s="7">
        <v>4</v>
      </c>
      <c r="I58" s="10">
        <v>188</v>
      </c>
    </row>
    <row r="59" spans="2:10" x14ac:dyDescent="0.2">
      <c r="B59" s="36">
        <v>43343</v>
      </c>
      <c r="C59" s="7">
        <v>74610</v>
      </c>
      <c r="D59" s="7">
        <v>5930413</v>
      </c>
      <c r="E59" s="7">
        <v>9</v>
      </c>
      <c r="F59" s="7">
        <v>5</v>
      </c>
      <c r="G59" s="7">
        <v>3</v>
      </c>
      <c r="H59" s="7">
        <v>7</v>
      </c>
      <c r="I59" s="10">
        <v>190</v>
      </c>
    </row>
    <row r="60" spans="2:10" x14ac:dyDescent="0.2">
      <c r="B60" s="36">
        <v>43344</v>
      </c>
      <c r="C60" s="7">
        <v>74609</v>
      </c>
      <c r="D60" s="7">
        <v>5930416</v>
      </c>
      <c r="E60" s="7">
        <v>12</v>
      </c>
      <c r="F60" s="7">
        <v>7</v>
      </c>
      <c r="G60" s="7">
        <v>6</v>
      </c>
      <c r="H60" s="7">
        <v>9</v>
      </c>
      <c r="I60" s="10">
        <v>190</v>
      </c>
      <c r="J60" s="43"/>
    </row>
    <row r="61" spans="2:10" x14ac:dyDescent="0.2">
      <c r="B61" s="36">
        <v>43344</v>
      </c>
      <c r="C61" s="7">
        <v>74610</v>
      </c>
      <c r="D61" s="7">
        <v>7370390</v>
      </c>
      <c r="E61" s="7">
        <v>10</v>
      </c>
      <c r="F61" s="7">
        <v>10</v>
      </c>
      <c r="G61" s="7">
        <v>5</v>
      </c>
      <c r="H61" s="7">
        <v>0</v>
      </c>
      <c r="I61" s="10">
        <v>191</v>
      </c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C1BC-B963-470C-B849-2EAD14D52B08}">
  <sheetPr>
    <pageSetUpPr fitToPage="1"/>
  </sheetPr>
  <dimension ref="A1:BA42"/>
  <sheetViews>
    <sheetView showGridLines="0" topLeftCell="A5" zoomScale="80" zoomScaleNormal="8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96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6</v>
      </c>
      <c r="C8" s="7">
        <v>9</v>
      </c>
      <c r="D8" s="4">
        <f t="shared" ref="D8:D39" si="0">(B8*12+C8)*2.76</f>
        <v>223.55999999999997</v>
      </c>
      <c r="E8" s="3">
        <v>6</v>
      </c>
      <c r="F8" s="3">
        <v>1</v>
      </c>
      <c r="G8" s="4">
        <f t="shared" ref="G8:G38" si="1">(E8*12+F8)*2.76</f>
        <v>201.48</v>
      </c>
      <c r="H8" s="3">
        <v>4</v>
      </c>
      <c r="I8" s="7">
        <v>11</v>
      </c>
      <c r="J8" s="4">
        <f t="shared" ref="J8:J39" si="2">(H8*12+I8)*1.67</f>
        <v>98.53</v>
      </c>
      <c r="K8" s="4">
        <v>43</v>
      </c>
      <c r="L8" s="34">
        <v>0.28999999999999998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6</v>
      </c>
      <c r="C9" s="7">
        <v>9</v>
      </c>
      <c r="D9" s="4">
        <f t="shared" si="0"/>
        <v>223.55999999999997</v>
      </c>
      <c r="E9" s="3">
        <v>16</v>
      </c>
      <c r="F9" s="3">
        <v>2</v>
      </c>
      <c r="G9" s="4">
        <f t="shared" si="1"/>
        <v>535.43999999999994</v>
      </c>
      <c r="H9" s="3">
        <v>1</v>
      </c>
      <c r="I9" s="7">
        <v>8</v>
      </c>
      <c r="J9" s="4">
        <f t="shared" si="2"/>
        <v>33.4</v>
      </c>
      <c r="K9" s="34">
        <v>0.44</v>
      </c>
      <c r="L9" s="34">
        <v>0.71</v>
      </c>
      <c r="M9" s="41">
        <f t="shared" ref="M9:M39" si="3">$M$3*K9+$M$4*L9</f>
        <v>341.38599999999997</v>
      </c>
      <c r="N9" s="8">
        <v>333.96</v>
      </c>
      <c r="O9" s="8"/>
      <c r="P9" s="7">
        <v>1.67</v>
      </c>
      <c r="Q9" s="7">
        <v>3950</v>
      </c>
      <c r="R9" s="7">
        <v>300</v>
      </c>
      <c r="S9" s="7">
        <v>3300</v>
      </c>
      <c r="T9" s="7"/>
      <c r="U9" s="7">
        <v>18.5</v>
      </c>
      <c r="V9" s="7">
        <v>595</v>
      </c>
      <c r="W9" s="7">
        <v>82</v>
      </c>
      <c r="X9" s="7">
        <v>4343</v>
      </c>
      <c r="Y9" s="7">
        <v>422</v>
      </c>
      <c r="Z9" s="7">
        <v>4323</v>
      </c>
      <c r="AA9" s="16">
        <v>4296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8</v>
      </c>
      <c r="D10" s="21">
        <f t="shared" si="0"/>
        <v>452.64</v>
      </c>
      <c r="E10" s="3">
        <v>16</v>
      </c>
      <c r="F10" s="3">
        <v>2</v>
      </c>
      <c r="G10" s="21">
        <f t="shared" si="1"/>
        <v>535.43999999999994</v>
      </c>
      <c r="H10" s="3">
        <v>2</v>
      </c>
      <c r="I10" s="7">
        <v>4</v>
      </c>
      <c r="J10" s="21">
        <f t="shared" si="2"/>
        <v>46.76</v>
      </c>
      <c r="K10" s="34">
        <v>0.79</v>
      </c>
      <c r="L10" s="34">
        <v>0</v>
      </c>
      <c r="M10" s="41">
        <f t="shared" si="3"/>
        <v>237.39500000000001</v>
      </c>
      <c r="N10" s="8">
        <v>416.76</v>
      </c>
      <c r="O10" s="8"/>
      <c r="P10" s="7">
        <v>13.36</v>
      </c>
      <c r="Q10" s="7">
        <v>3950</v>
      </c>
      <c r="R10" s="7">
        <v>300</v>
      </c>
      <c r="S10" s="7">
        <v>3300</v>
      </c>
      <c r="T10" s="7"/>
      <c r="U10" s="7">
        <v>18.5</v>
      </c>
      <c r="V10" s="7">
        <v>590</v>
      </c>
      <c r="W10" s="7">
        <v>82</v>
      </c>
      <c r="X10" s="7">
        <v>4347</v>
      </c>
      <c r="Y10" s="7">
        <v>334</v>
      </c>
      <c r="Z10" s="7">
        <v>4291</v>
      </c>
      <c r="AA10" s="7">
        <v>4239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9</v>
      </c>
      <c r="D11" s="4">
        <f t="shared" si="0"/>
        <v>190.44</v>
      </c>
      <c r="E11" s="3">
        <v>4</v>
      </c>
      <c r="F11" s="3">
        <v>4</v>
      </c>
      <c r="G11" s="4">
        <f t="shared" si="1"/>
        <v>143.51999999999998</v>
      </c>
      <c r="H11" s="3">
        <v>2</v>
      </c>
      <c r="I11" s="7">
        <v>4</v>
      </c>
      <c r="J11" s="4">
        <f t="shared" si="2"/>
        <v>46.76</v>
      </c>
      <c r="K11" s="34">
        <v>0.21</v>
      </c>
      <c r="L11" s="34">
        <v>0.41</v>
      </c>
      <c r="M11" s="41">
        <f t="shared" si="3"/>
        <v>183.89099999999999</v>
      </c>
      <c r="N11" s="8">
        <v>314.64</v>
      </c>
      <c r="O11" s="8"/>
      <c r="P11" s="7">
        <v>0</v>
      </c>
      <c r="Q11" s="7">
        <v>3950</v>
      </c>
      <c r="R11" s="7">
        <v>300</v>
      </c>
      <c r="S11" s="7">
        <v>3200</v>
      </c>
      <c r="T11" s="7"/>
      <c r="U11" s="7">
        <v>18.5</v>
      </c>
      <c r="V11" s="7">
        <v>590</v>
      </c>
      <c r="W11" s="7">
        <v>80</v>
      </c>
      <c r="X11" s="7">
        <v>4294</v>
      </c>
      <c r="Y11" s="7">
        <v>420</v>
      </c>
      <c r="Z11" s="7">
        <v>4238</v>
      </c>
      <c r="AA11" s="7">
        <v>4214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14</v>
      </c>
      <c r="C12" s="7">
        <v>11</v>
      </c>
      <c r="D12" s="4">
        <f t="shared" si="0"/>
        <v>494.03999999999996</v>
      </c>
      <c r="E12" s="3">
        <v>4</v>
      </c>
      <c r="F12" s="3">
        <v>4</v>
      </c>
      <c r="G12" s="4">
        <f t="shared" si="1"/>
        <v>143.51999999999998</v>
      </c>
      <c r="H12" s="3">
        <v>3</v>
      </c>
      <c r="I12" s="7">
        <v>3</v>
      </c>
      <c r="J12" s="4">
        <f t="shared" si="2"/>
        <v>65.13</v>
      </c>
      <c r="K12" s="34">
        <v>0.04</v>
      </c>
      <c r="L12" s="34">
        <v>0.37</v>
      </c>
      <c r="M12" s="41">
        <f t="shared" si="3"/>
        <v>121.02200000000001</v>
      </c>
      <c r="N12" s="8">
        <v>303.60000000000002</v>
      </c>
      <c r="O12" s="8"/>
      <c r="P12" s="7">
        <v>18.37</v>
      </c>
      <c r="Q12" s="7">
        <v>3950</v>
      </c>
      <c r="R12" s="7">
        <v>300</v>
      </c>
      <c r="S12" s="7">
        <v>3100</v>
      </c>
      <c r="T12" s="7"/>
      <c r="U12" s="7">
        <v>18.5</v>
      </c>
      <c r="V12" s="7">
        <v>590</v>
      </c>
      <c r="W12" s="7">
        <v>85</v>
      </c>
      <c r="X12" s="7">
        <v>4426</v>
      </c>
      <c r="Y12" s="7">
        <v>436</v>
      </c>
      <c r="Z12" s="7">
        <v>4500</v>
      </c>
      <c r="AA12" s="16">
        <v>4376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3</v>
      </c>
      <c r="C13" s="7">
        <v>3</v>
      </c>
      <c r="D13" s="4">
        <f t="shared" si="0"/>
        <v>107.63999999999999</v>
      </c>
      <c r="E13" s="3">
        <v>3</v>
      </c>
      <c r="F13" s="3">
        <v>5</v>
      </c>
      <c r="G13" s="4">
        <f t="shared" si="1"/>
        <v>113.16</v>
      </c>
      <c r="H13" s="3">
        <v>3</v>
      </c>
      <c r="I13" s="7">
        <v>4</v>
      </c>
      <c r="J13" s="4">
        <f t="shared" si="2"/>
        <v>66.8</v>
      </c>
      <c r="K13" s="34">
        <v>0.25</v>
      </c>
      <c r="L13" s="34">
        <v>0.37</v>
      </c>
      <c r="M13" s="41">
        <f t="shared" si="3"/>
        <v>184.12700000000001</v>
      </c>
      <c r="N13" s="8">
        <v>356.04</v>
      </c>
      <c r="O13" s="8"/>
      <c r="P13" s="7">
        <v>1.67</v>
      </c>
      <c r="Q13" s="7">
        <v>3950</v>
      </c>
      <c r="R13" s="7">
        <v>300</v>
      </c>
      <c r="S13" s="7">
        <v>3100</v>
      </c>
      <c r="T13" s="7"/>
      <c r="U13" s="7">
        <v>18.5</v>
      </c>
      <c r="V13" s="7">
        <v>590</v>
      </c>
      <c r="W13" s="7">
        <v>85</v>
      </c>
      <c r="X13" s="7">
        <v>4426</v>
      </c>
      <c r="Y13" s="7">
        <v>443</v>
      </c>
      <c r="Z13" s="7">
        <v>4494</v>
      </c>
      <c r="AA13" s="16">
        <v>4368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3</v>
      </c>
      <c r="C14" s="7">
        <v>3</v>
      </c>
      <c r="D14" s="4">
        <f t="shared" si="0"/>
        <v>107.63999999999999</v>
      </c>
      <c r="E14" s="3">
        <v>8</v>
      </c>
      <c r="F14" s="3">
        <v>1</v>
      </c>
      <c r="G14" s="4">
        <f t="shared" si="1"/>
        <v>267.71999999999997</v>
      </c>
      <c r="H14" s="3">
        <v>3</v>
      </c>
      <c r="I14" s="7">
        <v>11</v>
      </c>
      <c r="J14" s="4">
        <f t="shared" si="2"/>
        <v>78.489999999999995</v>
      </c>
      <c r="K14" s="34">
        <v>0.61</v>
      </c>
      <c r="L14" s="34">
        <v>0.37</v>
      </c>
      <c r="M14" s="41">
        <f t="shared" si="3"/>
        <v>292.30700000000002</v>
      </c>
      <c r="N14" s="8">
        <v>347.76</v>
      </c>
      <c r="O14" s="8"/>
      <c r="P14" s="7">
        <v>11.69</v>
      </c>
      <c r="Q14" s="7">
        <v>3900</v>
      </c>
      <c r="R14" s="7">
        <v>300</v>
      </c>
      <c r="S14" s="7">
        <v>3000</v>
      </c>
      <c r="T14" s="7"/>
      <c r="U14" s="7">
        <v>18.5</v>
      </c>
      <c r="V14" s="7">
        <v>590</v>
      </c>
      <c r="W14" s="7">
        <v>85</v>
      </c>
      <c r="X14" s="7">
        <v>4426</v>
      </c>
      <c r="Y14" s="7">
        <v>447</v>
      </c>
      <c r="Z14" s="7">
        <v>4486</v>
      </c>
      <c r="AA14" s="16">
        <v>4365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13</v>
      </c>
      <c r="C15" s="7">
        <v>1</v>
      </c>
      <c r="D15" s="4">
        <f t="shared" si="0"/>
        <v>433.32</v>
      </c>
      <c r="E15" s="3">
        <v>2</v>
      </c>
      <c r="F15" s="3">
        <v>3</v>
      </c>
      <c r="G15" s="4">
        <f t="shared" si="1"/>
        <v>74.52</v>
      </c>
      <c r="H15" s="3">
        <v>4</v>
      </c>
      <c r="I15" s="7">
        <v>0</v>
      </c>
      <c r="J15" s="4">
        <f t="shared" si="2"/>
        <v>80.16</v>
      </c>
      <c r="K15" s="34">
        <v>0.28000000000000003</v>
      </c>
      <c r="L15" s="34">
        <v>0.37</v>
      </c>
      <c r="M15" s="41">
        <f t="shared" si="3"/>
        <v>193.14200000000002</v>
      </c>
      <c r="N15" s="8">
        <v>325.68</v>
      </c>
      <c r="O15" s="8"/>
      <c r="P15" s="7">
        <v>1.67</v>
      </c>
      <c r="Q15" s="7">
        <v>3900</v>
      </c>
      <c r="R15" s="7">
        <v>300</v>
      </c>
      <c r="S15" s="7">
        <v>3000</v>
      </c>
      <c r="T15" s="7"/>
      <c r="U15" s="7">
        <v>18.5</v>
      </c>
      <c r="V15" s="7">
        <v>590</v>
      </c>
      <c r="W15" s="7">
        <v>84</v>
      </c>
      <c r="X15" s="7">
        <v>4400</v>
      </c>
      <c r="Y15" s="7">
        <v>426</v>
      </c>
      <c r="Z15" s="7">
        <v>4472</v>
      </c>
      <c r="AA15" s="16"/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1</v>
      </c>
      <c r="D16" s="4">
        <f t="shared" si="0"/>
        <v>433.32</v>
      </c>
      <c r="E16" s="3">
        <v>11</v>
      </c>
      <c r="F16" s="3">
        <v>9</v>
      </c>
      <c r="G16" s="4">
        <f t="shared" si="1"/>
        <v>389.15999999999997</v>
      </c>
      <c r="H16" s="3">
        <v>4</v>
      </c>
      <c r="I16" s="7">
        <v>1</v>
      </c>
      <c r="J16" s="4">
        <f t="shared" si="2"/>
        <v>81.83</v>
      </c>
      <c r="K16" s="34">
        <v>0.14000000000000001</v>
      </c>
      <c r="L16" s="34">
        <v>0.37</v>
      </c>
      <c r="M16" s="41">
        <f t="shared" si="3"/>
        <v>151.072</v>
      </c>
      <c r="N16" s="8">
        <v>314.64</v>
      </c>
      <c r="O16" s="8"/>
      <c r="P16" s="7">
        <v>1.67</v>
      </c>
      <c r="Q16" s="7">
        <v>3900</v>
      </c>
      <c r="R16" s="7">
        <v>300</v>
      </c>
      <c r="S16" s="7">
        <v>3000</v>
      </c>
      <c r="T16" s="7"/>
      <c r="U16" s="7">
        <v>18.5</v>
      </c>
      <c r="V16" s="7">
        <v>595</v>
      </c>
      <c r="W16" s="7">
        <v>83</v>
      </c>
      <c r="X16" s="7">
        <v>4472</v>
      </c>
      <c r="Y16" s="7">
        <v>432</v>
      </c>
      <c r="Z16" s="7">
        <v>4452</v>
      </c>
      <c r="AA16" s="16">
        <v>4325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7</v>
      </c>
      <c r="D17" s="4">
        <f t="shared" si="0"/>
        <v>52.44</v>
      </c>
      <c r="E17" s="3">
        <v>9</v>
      </c>
      <c r="F17" s="3">
        <v>11</v>
      </c>
      <c r="G17" s="4">
        <f t="shared" si="1"/>
        <v>328.44</v>
      </c>
      <c r="H17" s="3">
        <v>4</v>
      </c>
      <c r="I17" s="7">
        <v>6</v>
      </c>
      <c r="J17" s="4">
        <f t="shared" si="2"/>
        <v>90.179999999999993</v>
      </c>
      <c r="K17" s="34">
        <v>0.3</v>
      </c>
      <c r="L17" s="34">
        <v>0.37</v>
      </c>
      <c r="M17" s="41">
        <f t="shared" si="3"/>
        <v>199.15199999999999</v>
      </c>
      <c r="N17" s="8">
        <v>314.64</v>
      </c>
      <c r="O17" s="8"/>
      <c r="P17" s="7">
        <v>8.35</v>
      </c>
      <c r="Q17" s="7">
        <v>3900</v>
      </c>
      <c r="R17" s="7">
        <v>300</v>
      </c>
      <c r="S17" s="7">
        <v>3100</v>
      </c>
      <c r="T17" s="7"/>
      <c r="U17" s="7">
        <v>18.5</v>
      </c>
      <c r="V17" s="7">
        <v>595</v>
      </c>
      <c r="W17" s="7">
        <v>82</v>
      </c>
      <c r="X17" s="7">
        <v>4455</v>
      </c>
      <c r="Y17" s="7">
        <v>432</v>
      </c>
      <c r="Z17" s="7">
        <v>4430</v>
      </c>
      <c r="AA17" s="16">
        <v>4304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2</v>
      </c>
      <c r="D18" s="4">
        <f t="shared" si="0"/>
        <v>237.35999999999999</v>
      </c>
      <c r="E18" s="3">
        <v>4</v>
      </c>
      <c r="F18" s="3">
        <v>2</v>
      </c>
      <c r="G18" s="4">
        <f t="shared" si="1"/>
        <v>138</v>
      </c>
      <c r="H18" s="3">
        <v>4</v>
      </c>
      <c r="I18" s="7">
        <v>7</v>
      </c>
      <c r="J18" s="4">
        <f t="shared" si="2"/>
        <v>91.85</v>
      </c>
      <c r="K18" s="34">
        <v>0.18</v>
      </c>
      <c r="L18" s="34">
        <v>0.37</v>
      </c>
      <c r="M18" s="41">
        <f t="shared" si="3"/>
        <v>163.09200000000001</v>
      </c>
      <c r="N18" s="8">
        <v>378.12</v>
      </c>
      <c r="O18" s="8"/>
      <c r="P18" s="7">
        <v>1.67</v>
      </c>
      <c r="Q18" s="7">
        <v>3900</v>
      </c>
      <c r="R18" s="7">
        <v>350</v>
      </c>
      <c r="S18" s="7">
        <v>3100</v>
      </c>
      <c r="T18" s="7"/>
      <c r="U18" s="7">
        <v>18.5</v>
      </c>
      <c r="V18" s="7">
        <v>595</v>
      </c>
      <c r="W18" s="7">
        <v>82</v>
      </c>
      <c r="X18" s="7">
        <v>4455</v>
      </c>
      <c r="Y18" s="7">
        <v>432</v>
      </c>
      <c r="Z18" s="7">
        <v>4430</v>
      </c>
      <c r="AA18" s="16">
        <v>4305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0</v>
      </c>
      <c r="D19" s="4">
        <f t="shared" si="0"/>
        <v>397.43999999999994</v>
      </c>
      <c r="E19" s="3">
        <v>4</v>
      </c>
      <c r="F19" s="3">
        <v>2</v>
      </c>
      <c r="G19" s="4">
        <f t="shared" si="1"/>
        <v>138</v>
      </c>
      <c r="H19" s="3">
        <v>4</v>
      </c>
      <c r="I19" s="7">
        <v>8</v>
      </c>
      <c r="J19" s="4">
        <f t="shared" si="2"/>
        <v>93.52</v>
      </c>
      <c r="K19" s="34">
        <v>0.37</v>
      </c>
      <c r="L19" s="34">
        <v>0.37</v>
      </c>
      <c r="M19" s="41">
        <f t="shared" si="3"/>
        <v>220.18700000000001</v>
      </c>
      <c r="N19" s="8">
        <v>353.28</v>
      </c>
      <c r="O19" s="8"/>
      <c r="P19" s="7">
        <v>1.67</v>
      </c>
      <c r="Q19" s="7">
        <v>3900</v>
      </c>
      <c r="R19" s="7">
        <v>350</v>
      </c>
      <c r="S19" s="7">
        <v>3000</v>
      </c>
      <c r="T19" s="7"/>
      <c r="U19" s="7">
        <v>18.5</v>
      </c>
      <c r="V19" s="7">
        <v>590</v>
      </c>
      <c r="W19" s="7">
        <v>85</v>
      </c>
      <c r="X19" s="7">
        <v>4426</v>
      </c>
      <c r="Y19" s="7">
        <v>443</v>
      </c>
      <c r="Z19" s="7">
        <v>4402</v>
      </c>
      <c r="AA19" s="16">
        <v>4275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3</v>
      </c>
      <c r="D20" s="4">
        <f t="shared" si="0"/>
        <v>372.59999999999997</v>
      </c>
      <c r="E20" s="3">
        <v>4</v>
      </c>
      <c r="F20" s="3">
        <v>2</v>
      </c>
      <c r="G20" s="4">
        <f t="shared" si="1"/>
        <v>138</v>
      </c>
      <c r="H20" s="3">
        <v>5</v>
      </c>
      <c r="I20" s="7">
        <v>2</v>
      </c>
      <c r="J20" s="4">
        <f t="shared" si="2"/>
        <v>103.53999999999999</v>
      </c>
      <c r="K20" s="34">
        <v>0.23</v>
      </c>
      <c r="L20" s="34">
        <v>0.37</v>
      </c>
      <c r="M20" s="41">
        <f t="shared" si="3"/>
        <v>178.11700000000002</v>
      </c>
      <c r="N20" s="8">
        <v>361.56</v>
      </c>
      <c r="O20" s="8"/>
      <c r="P20" s="7">
        <v>10.02</v>
      </c>
      <c r="Q20" s="7">
        <v>3900</v>
      </c>
      <c r="R20" s="7">
        <v>350</v>
      </c>
      <c r="S20" s="7">
        <v>3000</v>
      </c>
      <c r="T20" s="7"/>
      <c r="U20" s="7">
        <v>18.5</v>
      </c>
      <c r="V20" s="7">
        <v>590</v>
      </c>
      <c r="W20" s="7">
        <v>85</v>
      </c>
      <c r="X20" s="7">
        <v>4426</v>
      </c>
      <c r="Y20" s="16">
        <v>440</v>
      </c>
      <c r="Z20" s="16">
        <v>4408</v>
      </c>
      <c r="AA20" s="16">
        <v>4270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6</v>
      </c>
      <c r="D21" s="4">
        <f t="shared" si="0"/>
        <v>182.16</v>
      </c>
      <c r="E21" s="3">
        <v>13</v>
      </c>
      <c r="F21" s="3">
        <v>4</v>
      </c>
      <c r="G21" s="4">
        <f t="shared" si="1"/>
        <v>441.59999999999997</v>
      </c>
      <c r="H21" s="3">
        <v>5</v>
      </c>
      <c r="I21" s="7">
        <v>3</v>
      </c>
      <c r="J21" s="4">
        <f t="shared" si="2"/>
        <v>105.21</v>
      </c>
      <c r="K21" s="34">
        <v>0.45</v>
      </c>
      <c r="L21" s="34">
        <v>0.37</v>
      </c>
      <c r="M21" s="41">
        <f t="shared" si="3"/>
        <v>244.227</v>
      </c>
      <c r="N21" s="8">
        <v>303.60000000000002</v>
      </c>
      <c r="O21" s="8"/>
      <c r="P21" s="7">
        <v>1.67</v>
      </c>
      <c r="Q21" s="7">
        <v>3900</v>
      </c>
      <c r="R21" s="7">
        <v>350</v>
      </c>
      <c r="S21" s="7">
        <v>3000</v>
      </c>
      <c r="T21" s="7"/>
      <c r="U21" s="11">
        <v>18.5</v>
      </c>
      <c r="V21" s="7">
        <v>590</v>
      </c>
      <c r="W21" s="7">
        <v>84</v>
      </c>
      <c r="X21" s="7">
        <v>4400</v>
      </c>
      <c r="Y21" s="7">
        <v>429</v>
      </c>
      <c r="Z21" s="7">
        <v>4383</v>
      </c>
      <c r="AA21" s="7">
        <v>4256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13</v>
      </c>
      <c r="C22" s="7">
        <v>10</v>
      </c>
      <c r="D22" s="4">
        <f t="shared" si="0"/>
        <v>458.15999999999997</v>
      </c>
      <c r="E22" s="3">
        <v>7</v>
      </c>
      <c r="F22" s="3">
        <v>9</v>
      </c>
      <c r="G22" s="4">
        <f t="shared" si="1"/>
        <v>256.68</v>
      </c>
      <c r="H22" s="3">
        <v>1</v>
      </c>
      <c r="I22" s="7">
        <v>4</v>
      </c>
      <c r="J22" s="4">
        <f t="shared" si="2"/>
        <v>26.72</v>
      </c>
      <c r="K22" s="34">
        <v>0.48</v>
      </c>
      <c r="L22" s="34">
        <v>0</v>
      </c>
      <c r="M22" s="41">
        <f t="shared" si="3"/>
        <v>144.23999999999998</v>
      </c>
      <c r="N22" s="8">
        <v>276</v>
      </c>
      <c r="O22" s="8"/>
      <c r="P22" s="7">
        <v>0</v>
      </c>
      <c r="Q22" s="7">
        <v>3900</v>
      </c>
      <c r="R22" s="7">
        <v>350</v>
      </c>
      <c r="S22" s="7">
        <v>3000</v>
      </c>
      <c r="T22" s="7"/>
      <c r="U22" s="7">
        <v>18.5</v>
      </c>
      <c r="V22" s="7">
        <v>595</v>
      </c>
      <c r="W22" s="7">
        <v>79</v>
      </c>
      <c r="X22" s="7">
        <v>4399</v>
      </c>
      <c r="Y22" s="7">
        <v>427</v>
      </c>
      <c r="Z22" s="7">
        <v>4379</v>
      </c>
      <c r="AA22" s="7">
        <v>4250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6</v>
      </c>
      <c r="D23" s="4">
        <f t="shared" si="0"/>
        <v>82.8</v>
      </c>
      <c r="E23" s="3">
        <v>18</v>
      </c>
      <c r="F23" s="3">
        <v>2</v>
      </c>
      <c r="G23" s="4">
        <f t="shared" si="1"/>
        <v>601.67999999999995</v>
      </c>
      <c r="H23" s="3">
        <v>1</v>
      </c>
      <c r="I23" s="7">
        <v>10</v>
      </c>
      <c r="J23" s="4">
        <f t="shared" si="2"/>
        <v>36.739999999999995</v>
      </c>
      <c r="K23" s="34">
        <v>0.26</v>
      </c>
      <c r="L23" s="34">
        <v>0</v>
      </c>
      <c r="M23" s="41">
        <f t="shared" si="3"/>
        <v>78.13000000000001</v>
      </c>
      <c r="N23" s="8">
        <v>345</v>
      </c>
      <c r="O23" s="8"/>
      <c r="P23" s="7">
        <v>10.02</v>
      </c>
      <c r="Q23" s="7">
        <v>3900</v>
      </c>
      <c r="R23" s="7">
        <v>350</v>
      </c>
      <c r="S23" s="7">
        <v>3100</v>
      </c>
      <c r="T23" s="7"/>
      <c r="U23" s="7">
        <v>18.5</v>
      </c>
      <c r="V23" s="7">
        <v>595</v>
      </c>
      <c r="W23" s="7">
        <v>79</v>
      </c>
      <c r="X23" s="7">
        <v>4395</v>
      </c>
      <c r="Y23" s="7">
        <v>427</v>
      </c>
      <c r="Z23" s="7">
        <v>4375</v>
      </c>
      <c r="AA23" s="7">
        <v>4243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13</v>
      </c>
      <c r="C24" s="7">
        <v>8</v>
      </c>
      <c r="D24" s="4">
        <f>(B24*12+C24)*2.76</f>
        <v>452.64</v>
      </c>
      <c r="E24" s="3">
        <v>6</v>
      </c>
      <c r="F24" s="3">
        <v>6</v>
      </c>
      <c r="G24" s="4">
        <f t="shared" si="1"/>
        <v>215.27999999999997</v>
      </c>
      <c r="H24" s="3">
        <v>2</v>
      </c>
      <c r="I24" s="7">
        <v>8</v>
      </c>
      <c r="J24" s="4">
        <f t="shared" si="2"/>
        <v>53.44</v>
      </c>
      <c r="K24" s="34">
        <v>0.67</v>
      </c>
      <c r="L24" s="34">
        <v>0</v>
      </c>
      <c r="M24" s="41">
        <f t="shared" si="3"/>
        <v>201.33500000000001</v>
      </c>
      <c r="N24" s="8">
        <v>369.84</v>
      </c>
      <c r="O24" s="8"/>
      <c r="P24" s="7">
        <v>16.7</v>
      </c>
      <c r="Q24" s="7">
        <v>3900</v>
      </c>
      <c r="R24" s="7">
        <v>350</v>
      </c>
      <c r="S24" s="7">
        <v>3000</v>
      </c>
      <c r="T24" s="7"/>
      <c r="U24" s="7">
        <v>18.5</v>
      </c>
      <c r="V24" s="7">
        <v>590</v>
      </c>
      <c r="W24" s="7">
        <v>80</v>
      </c>
      <c r="X24" s="7">
        <v>4294</v>
      </c>
      <c r="Y24" s="7">
        <v>328</v>
      </c>
      <c r="Z24" s="7">
        <v>4254</v>
      </c>
      <c r="AA24" s="7">
        <v>4133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</v>
      </c>
      <c r="C25" s="7">
        <v>10</v>
      </c>
      <c r="D25" s="4">
        <f t="shared" si="0"/>
        <v>60.72</v>
      </c>
      <c r="E25" s="3">
        <v>16</v>
      </c>
      <c r="F25" s="3">
        <v>1</v>
      </c>
      <c r="G25" s="4">
        <f t="shared" si="1"/>
        <v>532.67999999999995</v>
      </c>
      <c r="H25" s="3">
        <v>3</v>
      </c>
      <c r="I25" s="7">
        <v>0</v>
      </c>
      <c r="J25" s="4">
        <f t="shared" si="2"/>
        <v>60.12</v>
      </c>
      <c r="K25" s="34">
        <v>0.15</v>
      </c>
      <c r="L25" s="34">
        <v>0.42</v>
      </c>
      <c r="M25" s="41">
        <f t="shared" si="3"/>
        <v>168.80699999999999</v>
      </c>
      <c r="N25" s="8">
        <v>317.39999999999998</v>
      </c>
      <c r="O25" s="8"/>
      <c r="P25" s="7">
        <v>6.68</v>
      </c>
      <c r="Q25" s="7">
        <v>3900</v>
      </c>
      <c r="R25" s="7">
        <v>350</v>
      </c>
      <c r="S25" s="7">
        <v>3000</v>
      </c>
      <c r="T25" s="7"/>
      <c r="U25" s="7">
        <v>18.5</v>
      </c>
      <c r="V25" s="7">
        <v>590</v>
      </c>
      <c r="W25" s="7">
        <v>81</v>
      </c>
      <c r="X25" s="7">
        <v>4321</v>
      </c>
      <c r="Y25" s="17">
        <v>395</v>
      </c>
      <c r="Z25" s="17">
        <v>4315</v>
      </c>
      <c r="AA25" s="17">
        <v>4191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12</v>
      </c>
      <c r="C26" s="7">
        <v>6</v>
      </c>
      <c r="D26" s="4">
        <f t="shared" si="0"/>
        <v>413.99999999999994</v>
      </c>
      <c r="E26" s="3">
        <v>10</v>
      </c>
      <c r="F26" s="3">
        <v>3</v>
      </c>
      <c r="G26" s="4">
        <f t="shared" si="1"/>
        <v>339.47999999999996</v>
      </c>
      <c r="H26" s="3">
        <v>3</v>
      </c>
      <c r="I26" s="7">
        <v>1</v>
      </c>
      <c r="J26" s="4">
        <f t="shared" si="2"/>
        <v>61.79</v>
      </c>
      <c r="K26" s="34">
        <v>0.08</v>
      </c>
      <c r="L26" s="34">
        <v>0.15</v>
      </c>
      <c r="M26" s="41">
        <f t="shared" si="3"/>
        <v>68.23</v>
      </c>
      <c r="N26" s="8">
        <v>353.28</v>
      </c>
      <c r="O26" s="8"/>
      <c r="P26" s="7">
        <v>1.67</v>
      </c>
      <c r="Q26" s="7">
        <v>3850</v>
      </c>
      <c r="R26" s="7">
        <v>350</v>
      </c>
      <c r="S26" s="7">
        <v>3000</v>
      </c>
      <c r="T26" s="7"/>
      <c r="U26" s="7">
        <v>18.5</v>
      </c>
      <c r="V26" s="7">
        <v>590</v>
      </c>
      <c r="W26" s="7">
        <v>81</v>
      </c>
      <c r="X26" s="7">
        <v>4321</v>
      </c>
      <c r="Y26" s="7">
        <v>422</v>
      </c>
      <c r="Z26" s="7">
        <v>4369</v>
      </c>
      <c r="AA26" s="7">
        <v>4235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18</v>
      </c>
      <c r="C27" s="7">
        <v>6</v>
      </c>
      <c r="D27" s="4">
        <f t="shared" si="0"/>
        <v>612.71999999999991</v>
      </c>
      <c r="E27" s="3">
        <v>1</v>
      </c>
      <c r="F27" s="3">
        <v>3</v>
      </c>
      <c r="G27" s="4">
        <f t="shared" si="1"/>
        <v>41.4</v>
      </c>
      <c r="H27" s="3">
        <v>3</v>
      </c>
      <c r="I27" s="7">
        <v>6</v>
      </c>
      <c r="J27" s="4">
        <f t="shared" si="2"/>
        <v>70.14</v>
      </c>
      <c r="K27" s="34">
        <v>0.25</v>
      </c>
      <c r="L27" s="34">
        <v>0.15</v>
      </c>
      <c r="M27" s="41">
        <f t="shared" si="3"/>
        <v>119.315</v>
      </c>
      <c r="N27" s="8">
        <v>289.8</v>
      </c>
      <c r="O27" s="8"/>
      <c r="P27" s="7">
        <v>8.35</v>
      </c>
      <c r="Q27" s="7">
        <v>3850</v>
      </c>
      <c r="R27" s="7">
        <v>350</v>
      </c>
      <c r="S27" s="7">
        <v>3000</v>
      </c>
      <c r="T27" s="7"/>
      <c r="U27" s="7">
        <v>18.5</v>
      </c>
      <c r="V27" s="7">
        <v>590</v>
      </c>
      <c r="W27" s="7">
        <v>81</v>
      </c>
      <c r="X27" s="7">
        <v>4321</v>
      </c>
      <c r="Y27" s="7">
        <v>422</v>
      </c>
      <c r="Z27" s="7">
        <v>4363</v>
      </c>
      <c r="AA27" s="7">
        <v>4229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4"/>
        <v>21</v>
      </c>
      <c r="B28" s="7">
        <v>18</v>
      </c>
      <c r="C28" s="7">
        <v>6</v>
      </c>
      <c r="D28" s="4">
        <f t="shared" si="0"/>
        <v>612.71999999999991</v>
      </c>
      <c r="E28" s="3">
        <v>11</v>
      </c>
      <c r="F28" s="3">
        <v>3</v>
      </c>
      <c r="G28" s="4">
        <f t="shared" si="1"/>
        <v>372.59999999999997</v>
      </c>
      <c r="H28" s="3">
        <v>3</v>
      </c>
      <c r="I28" s="7">
        <v>9</v>
      </c>
      <c r="J28" s="4">
        <f t="shared" si="2"/>
        <v>75.149999999999991</v>
      </c>
      <c r="K28" s="34">
        <v>0.54</v>
      </c>
      <c r="L28" s="34">
        <v>0.15</v>
      </c>
      <c r="M28" s="41">
        <f t="shared" si="3"/>
        <v>206.46</v>
      </c>
      <c r="N28" s="8">
        <v>331.2</v>
      </c>
      <c r="O28" s="8"/>
      <c r="P28" s="7">
        <v>5.01</v>
      </c>
      <c r="Q28" s="7">
        <v>3850</v>
      </c>
      <c r="R28" s="7">
        <v>350</v>
      </c>
      <c r="S28" s="7">
        <v>3000</v>
      </c>
      <c r="T28" s="7"/>
      <c r="U28" s="7">
        <v>18.5</v>
      </c>
      <c r="V28" s="7">
        <v>590</v>
      </c>
      <c r="W28" s="7">
        <v>81</v>
      </c>
      <c r="X28" s="7">
        <v>4321</v>
      </c>
      <c r="Y28" s="7">
        <v>424</v>
      </c>
      <c r="Z28" s="7">
        <v>4363</v>
      </c>
      <c r="AA28" s="7">
        <v>4288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0"/>
        <v>44.16</v>
      </c>
      <c r="E29" s="3">
        <v>8</v>
      </c>
      <c r="F29" s="3">
        <v>4</v>
      </c>
      <c r="G29" s="4">
        <f t="shared" si="1"/>
        <v>276</v>
      </c>
      <c r="H29" s="3">
        <v>3</v>
      </c>
      <c r="I29" s="7">
        <v>10</v>
      </c>
      <c r="J29" s="4">
        <f t="shared" si="2"/>
        <v>76.819999999999993</v>
      </c>
      <c r="K29" s="34">
        <v>0.24</v>
      </c>
      <c r="L29" s="34">
        <v>0.15</v>
      </c>
      <c r="M29" s="41">
        <f t="shared" si="3"/>
        <v>116.31</v>
      </c>
      <c r="N29" s="8">
        <v>333.96</v>
      </c>
      <c r="O29" s="8"/>
      <c r="P29" s="7">
        <v>1.67</v>
      </c>
      <c r="Q29" s="7">
        <v>3850</v>
      </c>
      <c r="R29" s="7">
        <v>350</v>
      </c>
      <c r="S29" s="7">
        <v>3000</v>
      </c>
      <c r="T29" s="7"/>
      <c r="U29" s="7">
        <v>18.5</v>
      </c>
      <c r="V29" s="7">
        <v>590</v>
      </c>
      <c r="W29" s="7">
        <v>81</v>
      </c>
      <c r="X29" s="7">
        <v>4321</v>
      </c>
      <c r="Y29" s="7">
        <v>415</v>
      </c>
      <c r="Z29" s="7">
        <v>4357</v>
      </c>
      <c r="AA29" s="7">
        <v>4220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1</v>
      </c>
      <c r="C30" s="7">
        <v>4</v>
      </c>
      <c r="D30" s="4">
        <f t="shared" si="0"/>
        <v>44.16</v>
      </c>
      <c r="E30" s="3">
        <v>12</v>
      </c>
      <c r="F30" s="3">
        <v>2</v>
      </c>
      <c r="G30" s="4">
        <f t="shared" si="1"/>
        <v>402.96</v>
      </c>
      <c r="H30" s="3">
        <v>3</v>
      </c>
      <c r="I30" s="7">
        <v>11</v>
      </c>
      <c r="J30" s="4">
        <f t="shared" si="2"/>
        <v>78.489999999999995</v>
      </c>
      <c r="K30" s="34">
        <v>0.5</v>
      </c>
      <c r="L30" s="34">
        <v>0.15</v>
      </c>
      <c r="M30" s="41">
        <f t="shared" si="3"/>
        <v>194.44</v>
      </c>
      <c r="N30" s="8">
        <v>320.16000000000003</v>
      </c>
      <c r="O30" s="8"/>
      <c r="P30" s="7">
        <v>1.67</v>
      </c>
      <c r="Q30" s="7">
        <v>3850</v>
      </c>
      <c r="R30" s="7">
        <v>350</v>
      </c>
      <c r="S30" s="7">
        <v>3000</v>
      </c>
      <c r="T30" s="7"/>
      <c r="U30" s="7">
        <v>18.5</v>
      </c>
      <c r="V30" s="7">
        <v>590</v>
      </c>
      <c r="W30" s="7">
        <v>78</v>
      </c>
      <c r="X30" s="7">
        <v>4368</v>
      </c>
      <c r="Y30" s="7">
        <v>422</v>
      </c>
      <c r="Z30" s="7">
        <v>4348</v>
      </c>
      <c r="AA30" s="7">
        <v>4197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11</v>
      </c>
      <c r="C31" s="7">
        <v>4</v>
      </c>
      <c r="D31" s="4">
        <f t="shared" si="0"/>
        <v>375.35999999999996</v>
      </c>
      <c r="E31" s="3">
        <v>1</v>
      </c>
      <c r="F31" s="3">
        <v>4</v>
      </c>
      <c r="G31" s="4">
        <f t="shared" si="1"/>
        <v>44.16</v>
      </c>
      <c r="H31" s="3">
        <v>4</v>
      </c>
      <c r="I31" s="7">
        <v>0</v>
      </c>
      <c r="J31" s="4">
        <f t="shared" si="2"/>
        <v>80.16</v>
      </c>
      <c r="K31" s="34">
        <v>0.25</v>
      </c>
      <c r="L31" s="34">
        <v>0.15</v>
      </c>
      <c r="M31" s="41">
        <f t="shared" si="3"/>
        <v>119.315</v>
      </c>
      <c r="N31" s="8">
        <v>331.2</v>
      </c>
      <c r="O31" s="8"/>
      <c r="P31" s="7">
        <v>1.67</v>
      </c>
      <c r="Q31" s="7">
        <v>3850</v>
      </c>
      <c r="R31" s="7">
        <v>350</v>
      </c>
      <c r="S31" s="7">
        <v>3000</v>
      </c>
      <c r="T31" s="7"/>
      <c r="U31" s="7">
        <v>18.5</v>
      </c>
      <c r="V31" s="7">
        <v>595</v>
      </c>
      <c r="W31" s="7">
        <v>78</v>
      </c>
      <c r="X31" s="7">
        <v>4379</v>
      </c>
      <c r="Y31" s="7">
        <v>418</v>
      </c>
      <c r="Z31" s="7">
        <v>4339</v>
      </c>
      <c r="AA31" s="7">
        <v>4204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5</v>
      </c>
      <c r="C32" s="7">
        <v>9</v>
      </c>
      <c r="D32" s="4">
        <f t="shared" si="0"/>
        <v>190.44</v>
      </c>
      <c r="E32" s="3">
        <v>11</v>
      </c>
      <c r="F32" s="3">
        <v>10</v>
      </c>
      <c r="G32" s="4">
        <f t="shared" si="1"/>
        <v>391.91999999999996</v>
      </c>
      <c r="H32" s="3">
        <v>4</v>
      </c>
      <c r="I32" s="7">
        <v>8</v>
      </c>
      <c r="J32" s="4">
        <f t="shared" si="2"/>
        <v>93.52</v>
      </c>
      <c r="K32" s="34">
        <v>0.13</v>
      </c>
      <c r="L32" s="34">
        <v>0.15</v>
      </c>
      <c r="M32" s="41">
        <f t="shared" si="3"/>
        <v>83.25500000000001</v>
      </c>
      <c r="N32" s="8">
        <v>347.76</v>
      </c>
      <c r="O32" s="8"/>
      <c r="P32" s="7">
        <v>13.36</v>
      </c>
      <c r="Q32" s="7">
        <v>3850</v>
      </c>
      <c r="R32" s="7">
        <v>350</v>
      </c>
      <c r="S32" s="7">
        <v>3000</v>
      </c>
      <c r="T32" s="7"/>
      <c r="U32" s="7">
        <v>18.5</v>
      </c>
      <c r="V32" s="7">
        <v>590</v>
      </c>
      <c r="W32" s="7">
        <v>81</v>
      </c>
      <c r="X32" s="7">
        <v>4321</v>
      </c>
      <c r="Y32" s="7">
        <v>404</v>
      </c>
      <c r="Z32" s="7">
        <v>4339</v>
      </c>
      <c r="AA32" s="7">
        <v>4201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5</v>
      </c>
      <c r="C33" s="7">
        <v>9</v>
      </c>
      <c r="D33" s="4">
        <f t="shared" si="0"/>
        <v>190.44</v>
      </c>
      <c r="E33" s="3">
        <v>9</v>
      </c>
      <c r="F33" s="3">
        <v>4</v>
      </c>
      <c r="G33" s="4">
        <f t="shared" si="1"/>
        <v>309.12</v>
      </c>
      <c r="H33" s="3">
        <v>5</v>
      </c>
      <c r="I33" s="7">
        <v>0</v>
      </c>
      <c r="J33" s="4">
        <f t="shared" si="2"/>
        <v>100.19999999999999</v>
      </c>
      <c r="K33" s="34">
        <v>0.4</v>
      </c>
      <c r="L33" s="34">
        <v>0.15</v>
      </c>
      <c r="M33" s="41">
        <f t="shared" si="3"/>
        <v>164.39000000000001</v>
      </c>
      <c r="N33" s="8">
        <v>292.56</v>
      </c>
      <c r="O33" s="8"/>
      <c r="P33" s="7">
        <v>6.68</v>
      </c>
      <c r="Q33" s="7">
        <v>3850</v>
      </c>
      <c r="R33" s="7">
        <v>350</v>
      </c>
      <c r="S33" s="7">
        <v>3000</v>
      </c>
      <c r="T33" s="7"/>
      <c r="U33" s="7">
        <v>18.5</v>
      </c>
      <c r="V33" s="7">
        <v>590</v>
      </c>
      <c r="W33" s="7">
        <v>80</v>
      </c>
      <c r="X33" s="7">
        <v>4294</v>
      </c>
      <c r="Y33" s="7">
        <v>424</v>
      </c>
      <c r="Z33" s="7">
        <v>4299</v>
      </c>
      <c r="AA33" s="7">
        <v>4164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6.5" x14ac:dyDescent="0.2">
      <c r="A34" s="6">
        <f t="shared" si="4"/>
        <v>27</v>
      </c>
      <c r="B34" s="7">
        <v>15</v>
      </c>
      <c r="C34" s="7">
        <v>11</v>
      </c>
      <c r="D34" s="4">
        <f t="shared" si="0"/>
        <v>527.16</v>
      </c>
      <c r="E34" s="3">
        <v>3</v>
      </c>
      <c r="F34" s="3">
        <v>7</v>
      </c>
      <c r="G34" s="4">
        <f t="shared" si="1"/>
        <v>118.67999999999999</v>
      </c>
      <c r="H34" s="3">
        <v>5</v>
      </c>
      <c r="I34" s="7">
        <v>6</v>
      </c>
      <c r="J34" s="4">
        <f t="shared" si="2"/>
        <v>110.22</v>
      </c>
      <c r="K34" s="34">
        <v>0.73</v>
      </c>
      <c r="L34" s="34">
        <v>0.15</v>
      </c>
      <c r="M34" s="41">
        <f t="shared" si="3"/>
        <v>263.55500000000001</v>
      </c>
      <c r="N34" s="8">
        <v>336.72</v>
      </c>
      <c r="O34" s="8"/>
      <c r="P34" s="7">
        <v>10.02</v>
      </c>
      <c r="Q34" s="7">
        <v>3800</v>
      </c>
      <c r="R34" s="7">
        <v>350</v>
      </c>
      <c r="S34" s="7">
        <v>2900</v>
      </c>
      <c r="T34" s="7"/>
      <c r="U34" s="7">
        <v>18.5</v>
      </c>
      <c r="V34" s="7">
        <v>590</v>
      </c>
      <c r="W34" s="7">
        <v>80</v>
      </c>
      <c r="X34" s="7">
        <v>4294</v>
      </c>
      <c r="Y34" s="7">
        <v>429</v>
      </c>
      <c r="Z34" s="7">
        <v>4278</v>
      </c>
      <c r="AA34" s="7">
        <v>4166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4</v>
      </c>
      <c r="C35" s="7">
        <v>2</v>
      </c>
      <c r="D35" s="4">
        <f t="shared" si="0"/>
        <v>138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8</v>
      </c>
      <c r="J35" s="4">
        <f t="shared" si="2"/>
        <v>33.4</v>
      </c>
      <c r="K35" s="34">
        <v>0.18</v>
      </c>
      <c r="L35" s="34">
        <v>0.57999999999999996</v>
      </c>
      <c r="M35" s="41">
        <f t="shared" si="3"/>
        <v>224.958</v>
      </c>
      <c r="N35" s="8">
        <v>356.04</v>
      </c>
      <c r="O35" s="8"/>
      <c r="P35" s="7">
        <v>15.03</v>
      </c>
      <c r="Q35" s="7">
        <v>3800</v>
      </c>
      <c r="R35" s="7">
        <v>350</v>
      </c>
      <c r="S35" s="7">
        <v>2900</v>
      </c>
      <c r="T35" s="7"/>
      <c r="U35" s="7">
        <v>18.5</v>
      </c>
      <c r="V35" s="7">
        <v>590</v>
      </c>
      <c r="W35" s="7">
        <v>80</v>
      </c>
      <c r="X35" s="7">
        <v>4294</v>
      </c>
      <c r="Y35" s="7">
        <v>424</v>
      </c>
      <c r="Z35" s="7">
        <v>4279</v>
      </c>
      <c r="AA35" s="7">
        <v>4142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12</v>
      </c>
      <c r="C36" s="7">
        <v>8</v>
      </c>
      <c r="D36" s="4">
        <f t="shared" si="0"/>
        <v>419.52</v>
      </c>
      <c r="E36" s="3">
        <v>14</v>
      </c>
      <c r="F36" s="3">
        <v>4</v>
      </c>
      <c r="G36" s="4">
        <f t="shared" si="1"/>
        <v>474.71999999999997</v>
      </c>
      <c r="H36" s="3">
        <v>1</v>
      </c>
      <c r="I36" s="7">
        <v>9</v>
      </c>
      <c r="J36" s="4">
        <f t="shared" si="2"/>
        <v>35.07</v>
      </c>
      <c r="K36" s="34">
        <v>0.31</v>
      </c>
      <c r="L36" s="34">
        <v>0.56999999999999995</v>
      </c>
      <c r="M36" s="41">
        <f t="shared" si="3"/>
        <v>261.077</v>
      </c>
      <c r="N36" s="8">
        <v>281.52</v>
      </c>
      <c r="O36" s="8"/>
      <c r="P36" s="7">
        <v>1.67</v>
      </c>
      <c r="Q36" s="7">
        <v>3800</v>
      </c>
      <c r="R36" s="7">
        <v>350</v>
      </c>
      <c r="S36" s="7">
        <v>2900</v>
      </c>
      <c r="T36" s="7"/>
      <c r="U36" s="7">
        <v>18.5</v>
      </c>
      <c r="V36" s="7">
        <v>595</v>
      </c>
      <c r="W36" s="7">
        <v>75</v>
      </c>
      <c r="X36" s="7">
        <v>4251</v>
      </c>
      <c r="Y36" s="7">
        <v>411</v>
      </c>
      <c r="Z36" s="7">
        <v>4221</v>
      </c>
      <c r="AA36" s="7">
        <v>4067</v>
      </c>
      <c r="AB36" s="219" t="s">
        <v>100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16</v>
      </c>
      <c r="C37" s="7">
        <v>1</v>
      </c>
      <c r="D37" s="4">
        <f t="shared" si="0"/>
        <v>532.67999999999995</v>
      </c>
      <c r="E37" s="3">
        <v>8</v>
      </c>
      <c r="F37" s="3">
        <v>6</v>
      </c>
      <c r="G37" s="4">
        <f t="shared" si="1"/>
        <v>281.52</v>
      </c>
      <c r="H37" s="3">
        <v>1</v>
      </c>
      <c r="I37" s="7">
        <v>9</v>
      </c>
      <c r="J37" s="4">
        <f t="shared" si="2"/>
        <v>35.07</v>
      </c>
      <c r="K37" s="34">
        <v>0.62</v>
      </c>
      <c r="L37" s="34">
        <v>0</v>
      </c>
      <c r="M37" s="41">
        <f t="shared" si="3"/>
        <v>186.31</v>
      </c>
      <c r="N37" s="8">
        <v>306.36</v>
      </c>
      <c r="O37" s="8"/>
      <c r="P37" s="7">
        <v>0</v>
      </c>
      <c r="Q37" s="7">
        <v>3800</v>
      </c>
      <c r="R37" s="7">
        <v>350</v>
      </c>
      <c r="S37" s="7">
        <v>2900</v>
      </c>
      <c r="T37" s="7"/>
      <c r="U37" s="7">
        <v>18.5</v>
      </c>
      <c r="V37" s="7">
        <v>595</v>
      </c>
      <c r="W37" s="7">
        <v>74</v>
      </c>
      <c r="X37" s="7">
        <v>4208</v>
      </c>
      <c r="Y37" s="7">
        <v>401</v>
      </c>
      <c r="Z37" s="7">
        <v>4188</v>
      </c>
      <c r="AA37" s="7">
        <v>4079</v>
      </c>
      <c r="AB37" s="183" t="s">
        <v>101</v>
      </c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>
        <f t="shared" si="2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4</v>
      </c>
      <c r="C39" s="7">
        <v>4</v>
      </c>
      <c r="D39" s="4">
        <f t="shared" si="0"/>
        <v>143.51999999999998</v>
      </c>
      <c r="E39" s="3">
        <v>12</v>
      </c>
      <c r="F39" s="3">
        <v>4</v>
      </c>
      <c r="G39" s="4">
        <f>(E39*12+F39)*2.76</f>
        <v>408.47999999999996</v>
      </c>
      <c r="H39" s="3">
        <v>1</v>
      </c>
      <c r="I39" s="7">
        <v>11</v>
      </c>
      <c r="J39" s="4">
        <f t="shared" si="2"/>
        <v>38.409999999999997</v>
      </c>
      <c r="K39" s="34">
        <v>0.62</v>
      </c>
      <c r="L39" s="34">
        <v>0.39</v>
      </c>
      <c r="M39" s="41">
        <f t="shared" si="3"/>
        <v>301.20400000000001</v>
      </c>
      <c r="N39" s="8">
        <v>306.36</v>
      </c>
      <c r="O39" s="8"/>
      <c r="P39" s="7">
        <v>3.34</v>
      </c>
      <c r="Q39" s="7">
        <v>3800</v>
      </c>
      <c r="R39" s="7">
        <v>350</v>
      </c>
      <c r="S39" s="7">
        <v>2900</v>
      </c>
      <c r="T39" s="7"/>
      <c r="U39" s="7">
        <v>18.5</v>
      </c>
      <c r="V39" s="7">
        <v>590</v>
      </c>
      <c r="W39" s="7">
        <v>79</v>
      </c>
      <c r="X39" s="7">
        <v>4267</v>
      </c>
      <c r="Y39" s="7">
        <v>413</v>
      </c>
      <c r="Z39" s="7">
        <v>4226</v>
      </c>
      <c r="AA39" s="7">
        <v>4084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9919.4400000000023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130665</v>
      </c>
      <c r="Y40" s="12">
        <f>SUM(Y9:Y39)</f>
        <v>12542</v>
      </c>
      <c r="Z40" s="12">
        <f>SUM(Z9:Z39)</f>
        <v>130601</v>
      </c>
      <c r="AA40" s="12">
        <f>SUM(AA9:AA39)</f>
        <v>122686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78574.350000000006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688056</v>
      </c>
      <c r="Y42" s="6">
        <f>(Y41+Y40)</f>
        <v>18611</v>
      </c>
      <c r="Z42" s="6">
        <f>(Z41+Z40)</f>
        <v>192892</v>
      </c>
      <c r="AA42" s="6">
        <f>(AA41+AA40)</f>
        <v>187464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5DC7-ED5F-4E5E-A39D-2C5DC59C029E}">
  <dimension ref="B2:J70"/>
  <sheetViews>
    <sheetView topLeftCell="A26" workbookViewId="0">
      <selection activeCell="I57" sqref="I57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43345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43346</v>
      </c>
      <c r="C7" s="7">
        <v>74609</v>
      </c>
      <c r="D7" s="7">
        <v>9750448</v>
      </c>
      <c r="E7" s="7">
        <v>19</v>
      </c>
      <c r="F7" s="7">
        <v>4</v>
      </c>
      <c r="G7" s="7">
        <v>13</v>
      </c>
      <c r="H7" s="7">
        <v>7</v>
      </c>
      <c r="I7" s="10">
        <v>186</v>
      </c>
    </row>
    <row r="8" spans="2:9" x14ac:dyDescent="0.2">
      <c r="B8" s="9">
        <v>43347</v>
      </c>
      <c r="C8" s="7">
        <v>74609</v>
      </c>
      <c r="D8" s="7">
        <v>9750449</v>
      </c>
      <c r="E8" s="7">
        <v>13</v>
      </c>
      <c r="F8" s="7">
        <v>7</v>
      </c>
      <c r="G8" s="7">
        <v>7</v>
      </c>
      <c r="H8" s="7">
        <v>11</v>
      </c>
      <c r="I8" s="10">
        <v>187</v>
      </c>
    </row>
    <row r="9" spans="2:9" x14ac:dyDescent="0.2">
      <c r="B9" s="9">
        <v>43347</v>
      </c>
      <c r="C9" s="7">
        <v>74609</v>
      </c>
      <c r="D9" s="7">
        <v>5930420</v>
      </c>
      <c r="E9" s="7">
        <v>8</v>
      </c>
      <c r="F9" s="7">
        <v>0</v>
      </c>
      <c r="G9" s="7">
        <v>2</v>
      </c>
      <c r="H9" s="7">
        <v>2</v>
      </c>
      <c r="I9" s="10">
        <v>192</v>
      </c>
    </row>
    <row r="10" spans="2:9" x14ac:dyDescent="0.2">
      <c r="B10" s="44">
        <v>43347</v>
      </c>
      <c r="C10" s="7">
        <v>74609</v>
      </c>
      <c r="D10" s="7">
        <v>7370934</v>
      </c>
      <c r="E10" s="7">
        <v>10</v>
      </c>
      <c r="F10" s="7">
        <v>2</v>
      </c>
      <c r="G10" s="7">
        <v>4</v>
      </c>
      <c r="H10" s="7">
        <v>4</v>
      </c>
      <c r="I10" s="10">
        <v>192</v>
      </c>
    </row>
    <row r="11" spans="2:9" x14ac:dyDescent="0.2">
      <c r="B11" s="9">
        <v>43347</v>
      </c>
      <c r="C11" s="7">
        <v>74610</v>
      </c>
      <c r="D11" s="7">
        <v>5930421</v>
      </c>
      <c r="E11" s="7">
        <v>16</v>
      </c>
      <c r="F11" s="7">
        <v>2</v>
      </c>
      <c r="G11" s="7">
        <v>10</v>
      </c>
      <c r="H11" s="7">
        <v>4</v>
      </c>
      <c r="I11" s="10">
        <v>192</v>
      </c>
    </row>
    <row r="12" spans="2:9" x14ac:dyDescent="0.2">
      <c r="B12" s="9">
        <v>43347</v>
      </c>
      <c r="C12" s="7">
        <v>74610</v>
      </c>
      <c r="D12" s="7">
        <v>7370393</v>
      </c>
      <c r="E12" s="7">
        <v>10</v>
      </c>
      <c r="F12" s="7">
        <v>4</v>
      </c>
      <c r="G12" s="7">
        <v>4</v>
      </c>
      <c r="H12" s="7">
        <v>5</v>
      </c>
      <c r="I12" s="10">
        <v>186</v>
      </c>
    </row>
    <row r="13" spans="2:9" x14ac:dyDescent="0.2">
      <c r="B13" s="36">
        <v>43349</v>
      </c>
      <c r="C13" s="7">
        <v>74609</v>
      </c>
      <c r="D13" s="7">
        <v>6090430</v>
      </c>
      <c r="E13" s="7">
        <v>14</v>
      </c>
      <c r="F13" s="7">
        <v>1</v>
      </c>
      <c r="G13" s="7">
        <v>9</v>
      </c>
      <c r="H13" s="7">
        <v>1</v>
      </c>
      <c r="I13" s="10">
        <v>192</v>
      </c>
    </row>
    <row r="14" spans="2:9" x14ac:dyDescent="0.2">
      <c r="B14" s="36">
        <v>43349</v>
      </c>
      <c r="C14" s="7">
        <v>74610</v>
      </c>
      <c r="D14" s="7">
        <v>7370399</v>
      </c>
      <c r="E14" s="7">
        <v>8</v>
      </c>
      <c r="F14" s="7">
        <v>7</v>
      </c>
      <c r="G14" s="7">
        <v>2</v>
      </c>
      <c r="H14" s="7">
        <v>9</v>
      </c>
      <c r="I14" s="10">
        <v>191</v>
      </c>
    </row>
    <row r="15" spans="2:9" x14ac:dyDescent="0.2">
      <c r="B15" s="36">
        <v>43349</v>
      </c>
      <c r="C15" s="7">
        <v>74610</v>
      </c>
      <c r="D15" s="7">
        <v>7370398</v>
      </c>
      <c r="E15" s="7">
        <v>12</v>
      </c>
      <c r="F15" s="7">
        <v>8</v>
      </c>
      <c r="G15" s="7">
        <v>6</v>
      </c>
      <c r="H15" s="7">
        <v>10</v>
      </c>
      <c r="I15" s="10">
        <v>191</v>
      </c>
    </row>
    <row r="16" spans="2:9" x14ac:dyDescent="0.2">
      <c r="B16" s="36">
        <v>43349</v>
      </c>
      <c r="C16" s="7">
        <v>74609</v>
      </c>
      <c r="D16" s="7">
        <v>5930426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43350</v>
      </c>
      <c r="C17" s="7">
        <v>74610</v>
      </c>
      <c r="D17" s="7">
        <v>7370401</v>
      </c>
      <c r="E17" s="7">
        <v>12</v>
      </c>
      <c r="F17" s="7">
        <v>7</v>
      </c>
      <c r="G17" s="7">
        <v>6</v>
      </c>
      <c r="H17" s="7">
        <v>9</v>
      </c>
      <c r="I17" s="10">
        <v>191</v>
      </c>
    </row>
    <row r="18" spans="2:9" x14ac:dyDescent="0.2">
      <c r="B18" s="36">
        <v>43351</v>
      </c>
      <c r="C18" s="7">
        <v>74610</v>
      </c>
      <c r="D18" s="7">
        <v>9750454</v>
      </c>
      <c r="E18" s="7">
        <v>8</v>
      </c>
      <c r="F18" s="7">
        <v>0</v>
      </c>
      <c r="G18" s="7">
        <v>2</v>
      </c>
      <c r="H18" s="7">
        <v>3</v>
      </c>
      <c r="I18" s="10">
        <v>187</v>
      </c>
    </row>
    <row r="19" spans="2:9" x14ac:dyDescent="0.2">
      <c r="B19" s="36">
        <v>43353</v>
      </c>
      <c r="C19" s="7">
        <v>74609</v>
      </c>
      <c r="D19" s="7">
        <v>9750459</v>
      </c>
      <c r="E19" s="7">
        <v>7</v>
      </c>
      <c r="F19" s="7">
        <v>3</v>
      </c>
      <c r="G19" s="7">
        <v>1</v>
      </c>
      <c r="H19" s="7">
        <v>7</v>
      </c>
      <c r="I19" s="10">
        <v>186</v>
      </c>
    </row>
    <row r="20" spans="2:9" x14ac:dyDescent="0.2">
      <c r="B20" s="36">
        <v>43353</v>
      </c>
      <c r="C20" s="7">
        <v>74610</v>
      </c>
      <c r="D20" s="7">
        <v>7370403</v>
      </c>
      <c r="E20" s="7">
        <v>15</v>
      </c>
      <c r="F20" s="7">
        <v>2</v>
      </c>
      <c r="G20" s="7">
        <v>9</v>
      </c>
      <c r="H20" s="7">
        <v>4</v>
      </c>
      <c r="I20" s="10">
        <v>191</v>
      </c>
    </row>
    <row r="21" spans="2:9" x14ac:dyDescent="0.2">
      <c r="B21" s="36">
        <v>43353</v>
      </c>
      <c r="C21" s="7">
        <v>74609</v>
      </c>
      <c r="D21" s="7">
        <v>9750458</v>
      </c>
      <c r="E21" s="7">
        <v>12</v>
      </c>
      <c r="F21" s="7">
        <v>11</v>
      </c>
      <c r="G21" s="7">
        <v>7</v>
      </c>
      <c r="H21" s="7">
        <v>3</v>
      </c>
      <c r="I21" s="10">
        <v>186</v>
      </c>
    </row>
    <row r="22" spans="2:9" x14ac:dyDescent="0.2">
      <c r="B22" s="36">
        <v>43354</v>
      </c>
      <c r="C22" s="7">
        <v>74609</v>
      </c>
      <c r="D22" s="7">
        <v>7370406</v>
      </c>
      <c r="E22" s="7">
        <v>10</v>
      </c>
      <c r="F22" s="7">
        <v>10</v>
      </c>
      <c r="G22" s="7">
        <v>5</v>
      </c>
      <c r="H22" s="7">
        <v>0</v>
      </c>
      <c r="I22" s="10">
        <v>192</v>
      </c>
    </row>
    <row r="23" spans="2:9" x14ac:dyDescent="0.2">
      <c r="B23" s="36">
        <v>43354</v>
      </c>
      <c r="C23" s="7">
        <v>74610</v>
      </c>
      <c r="D23" s="7">
        <v>7370404</v>
      </c>
      <c r="E23" s="7">
        <v>10</v>
      </c>
      <c r="F23" s="7">
        <v>0</v>
      </c>
      <c r="G23" s="7">
        <v>4</v>
      </c>
      <c r="H23" s="7">
        <v>2</v>
      </c>
      <c r="I23" s="10">
        <v>191</v>
      </c>
    </row>
    <row r="24" spans="2:9" x14ac:dyDescent="0.2">
      <c r="B24" s="36">
        <v>43355</v>
      </c>
      <c r="C24" s="7">
        <v>74609</v>
      </c>
      <c r="D24" s="7">
        <v>7370409</v>
      </c>
      <c r="E24" s="7">
        <v>17</v>
      </c>
      <c r="F24" s="7">
        <v>8</v>
      </c>
      <c r="G24" s="7">
        <v>11</v>
      </c>
      <c r="H24" s="7">
        <v>10</v>
      </c>
      <c r="I24" s="10">
        <v>190</v>
      </c>
    </row>
    <row r="25" spans="2:9" x14ac:dyDescent="0.2">
      <c r="B25" s="36">
        <v>43356</v>
      </c>
      <c r="C25" s="7">
        <v>74609</v>
      </c>
      <c r="D25" s="7">
        <v>6090434</v>
      </c>
      <c r="E25" s="7">
        <v>8</v>
      </c>
      <c r="F25" s="7">
        <v>4</v>
      </c>
      <c r="G25" s="7">
        <v>2</v>
      </c>
      <c r="H25" s="7">
        <v>6</v>
      </c>
      <c r="I25" s="10">
        <v>192</v>
      </c>
    </row>
    <row r="26" spans="2:9" x14ac:dyDescent="0.2">
      <c r="B26" s="36">
        <v>43356</v>
      </c>
      <c r="C26" s="7">
        <v>74609</v>
      </c>
      <c r="D26" s="7">
        <v>6090433</v>
      </c>
      <c r="E26" s="7">
        <v>12</v>
      </c>
      <c r="F26" s="7">
        <v>7</v>
      </c>
      <c r="G26" s="7">
        <v>6</v>
      </c>
      <c r="H26" s="7">
        <v>9</v>
      </c>
      <c r="I26" s="10">
        <v>192</v>
      </c>
    </row>
    <row r="27" spans="2:9" x14ac:dyDescent="0.2">
      <c r="B27" s="36">
        <v>43357</v>
      </c>
      <c r="C27" s="7">
        <v>74609</v>
      </c>
      <c r="D27" s="7">
        <v>9750463</v>
      </c>
      <c r="E27" s="7">
        <v>11</v>
      </c>
      <c r="F27" s="7">
        <v>4</v>
      </c>
      <c r="G27" s="7">
        <v>5</v>
      </c>
      <c r="H27" s="7">
        <v>6</v>
      </c>
      <c r="I27" s="10">
        <v>191</v>
      </c>
    </row>
    <row r="28" spans="2:9" x14ac:dyDescent="0.2">
      <c r="B28" s="36">
        <v>43358</v>
      </c>
      <c r="C28" s="7">
        <v>74610</v>
      </c>
      <c r="D28" s="7">
        <v>5930434</v>
      </c>
      <c r="E28" s="7">
        <v>13</v>
      </c>
      <c r="F28" s="7">
        <v>5</v>
      </c>
      <c r="G28" s="7">
        <v>7</v>
      </c>
      <c r="H28" s="7">
        <v>9</v>
      </c>
      <c r="I28" s="10">
        <v>185</v>
      </c>
    </row>
    <row r="29" spans="2:9" x14ac:dyDescent="0.2">
      <c r="B29" s="36">
        <v>43359</v>
      </c>
      <c r="C29" s="7">
        <v>74609</v>
      </c>
      <c r="D29" s="7">
        <v>9750467</v>
      </c>
      <c r="E29" s="7">
        <v>14</v>
      </c>
      <c r="F29" s="7">
        <v>1</v>
      </c>
      <c r="G29" s="7">
        <v>8</v>
      </c>
      <c r="H29" s="7">
        <v>3</v>
      </c>
      <c r="I29" s="10">
        <v>191</v>
      </c>
    </row>
    <row r="30" spans="2:9" x14ac:dyDescent="0.2">
      <c r="B30" s="36">
        <v>43359</v>
      </c>
      <c r="C30" s="7">
        <v>74609</v>
      </c>
      <c r="D30" s="7">
        <v>9750468</v>
      </c>
      <c r="E30" s="7">
        <v>8</v>
      </c>
      <c r="F30" s="7">
        <v>3</v>
      </c>
      <c r="G30" s="7">
        <v>2</v>
      </c>
      <c r="H30" s="7">
        <v>6</v>
      </c>
      <c r="I30" s="10">
        <v>191</v>
      </c>
    </row>
    <row r="31" spans="2:9" x14ac:dyDescent="0.2">
      <c r="B31" s="36">
        <v>43360</v>
      </c>
      <c r="C31" s="7">
        <v>74610</v>
      </c>
      <c r="D31" s="7">
        <v>5930438</v>
      </c>
      <c r="E31" s="7">
        <v>12</v>
      </c>
      <c r="F31" s="7">
        <v>4</v>
      </c>
      <c r="G31" s="7">
        <v>6</v>
      </c>
      <c r="H31" s="7">
        <v>6</v>
      </c>
      <c r="I31" s="10">
        <v>191</v>
      </c>
    </row>
    <row r="32" spans="2:9" x14ac:dyDescent="0.2">
      <c r="B32" s="36">
        <v>43360</v>
      </c>
      <c r="C32" s="7">
        <v>74610</v>
      </c>
      <c r="D32" s="7">
        <v>5930437</v>
      </c>
      <c r="E32" s="7">
        <v>18</v>
      </c>
      <c r="F32" s="7">
        <v>1</v>
      </c>
      <c r="G32" s="7">
        <v>12</v>
      </c>
      <c r="H32" s="7">
        <v>1</v>
      </c>
      <c r="I32" s="10">
        <v>190</v>
      </c>
    </row>
    <row r="33" spans="2:9" x14ac:dyDescent="0.2">
      <c r="B33" s="36">
        <v>43361</v>
      </c>
      <c r="C33" s="7">
        <v>74609</v>
      </c>
      <c r="D33" s="7">
        <v>5930439</v>
      </c>
      <c r="E33" s="7">
        <v>13</v>
      </c>
      <c r="F33" s="7">
        <v>5</v>
      </c>
      <c r="G33" s="7">
        <v>7</v>
      </c>
      <c r="H33" s="7">
        <v>7</v>
      </c>
      <c r="I33" s="10">
        <v>190</v>
      </c>
    </row>
    <row r="34" spans="2:9" x14ac:dyDescent="0.2">
      <c r="B34" s="36">
        <v>43361</v>
      </c>
      <c r="C34" s="7">
        <v>74609</v>
      </c>
      <c r="D34" s="7">
        <v>5930440</v>
      </c>
      <c r="E34" s="7">
        <v>7</v>
      </c>
      <c r="F34" s="7">
        <v>7</v>
      </c>
      <c r="G34" s="7">
        <v>1</v>
      </c>
      <c r="H34" s="7">
        <v>10</v>
      </c>
      <c r="I34" s="10">
        <v>190</v>
      </c>
    </row>
    <row r="35" spans="2:9" x14ac:dyDescent="0.2">
      <c r="B35" s="36">
        <v>43362</v>
      </c>
      <c r="C35" s="7">
        <v>74610</v>
      </c>
      <c r="D35" s="7">
        <v>7370417</v>
      </c>
      <c r="E35" s="7">
        <v>16</v>
      </c>
      <c r="F35" s="7">
        <v>1</v>
      </c>
      <c r="G35" s="7">
        <v>10</v>
      </c>
      <c r="H35" s="7">
        <v>3</v>
      </c>
      <c r="I35" s="10">
        <v>190</v>
      </c>
    </row>
    <row r="36" spans="2:9" x14ac:dyDescent="0.2">
      <c r="B36" s="36">
        <v>43363</v>
      </c>
      <c r="C36" s="7">
        <v>74610</v>
      </c>
      <c r="D36" s="7">
        <v>9750473</v>
      </c>
      <c r="E36" s="7">
        <v>4</v>
      </c>
      <c r="F36" s="7">
        <v>5</v>
      </c>
      <c r="G36" s="7">
        <v>1</v>
      </c>
      <c r="H36" s="7">
        <v>3</v>
      </c>
      <c r="I36" s="10">
        <v>103</v>
      </c>
    </row>
    <row r="37" spans="2:9" x14ac:dyDescent="0.2">
      <c r="B37" s="36">
        <v>43363</v>
      </c>
      <c r="C37" s="7">
        <v>74610</v>
      </c>
      <c r="D37" s="7">
        <v>9750472</v>
      </c>
      <c r="E37" s="7">
        <v>10</v>
      </c>
      <c r="F37" s="7">
        <v>3</v>
      </c>
      <c r="G37" s="7">
        <v>4</v>
      </c>
      <c r="H37" s="7">
        <v>5</v>
      </c>
      <c r="I37" s="10">
        <v>191</v>
      </c>
    </row>
    <row r="38" spans="2:9" x14ac:dyDescent="0.2">
      <c r="B38" s="36">
        <v>43363</v>
      </c>
      <c r="C38" s="7">
        <v>74609</v>
      </c>
      <c r="D38" s="7">
        <v>9750474</v>
      </c>
      <c r="E38" s="7">
        <v>15</v>
      </c>
      <c r="F38" s="7">
        <v>2</v>
      </c>
      <c r="G38" s="7">
        <v>12</v>
      </c>
      <c r="H38" s="7">
        <v>5</v>
      </c>
      <c r="I38" s="10">
        <v>88</v>
      </c>
    </row>
    <row r="39" spans="2:9" x14ac:dyDescent="0.2">
      <c r="B39" s="36">
        <v>43365</v>
      </c>
      <c r="C39" s="7">
        <v>74609</v>
      </c>
      <c r="D39" s="7">
        <v>5930444</v>
      </c>
      <c r="E39" s="7">
        <v>12</v>
      </c>
      <c r="F39" s="7">
        <v>8</v>
      </c>
      <c r="G39" s="7">
        <v>6</v>
      </c>
      <c r="H39" s="7">
        <v>10</v>
      </c>
      <c r="I39" s="10">
        <v>191</v>
      </c>
    </row>
    <row r="40" spans="2:9" x14ac:dyDescent="0.2">
      <c r="B40" s="36">
        <v>43365</v>
      </c>
      <c r="C40" s="7">
        <v>74609</v>
      </c>
      <c r="D40" s="7">
        <v>9750479</v>
      </c>
      <c r="E40" s="7">
        <v>18</v>
      </c>
      <c r="F40" s="7">
        <v>6</v>
      </c>
      <c r="G40" s="7">
        <v>12</v>
      </c>
      <c r="H40" s="7">
        <v>8</v>
      </c>
      <c r="I40" s="10">
        <v>191</v>
      </c>
    </row>
    <row r="41" spans="2:9" x14ac:dyDescent="0.2">
      <c r="B41" s="36">
        <v>43365</v>
      </c>
      <c r="C41" s="7">
        <v>74610</v>
      </c>
      <c r="D41" s="7">
        <v>5930445</v>
      </c>
      <c r="E41" s="7">
        <v>15</v>
      </c>
      <c r="F41" s="7">
        <v>6</v>
      </c>
      <c r="G41" s="7">
        <v>9</v>
      </c>
      <c r="H41" s="7">
        <v>8</v>
      </c>
      <c r="I41" s="10">
        <v>192</v>
      </c>
    </row>
    <row r="42" spans="2:9" x14ac:dyDescent="0.2">
      <c r="B42" s="36">
        <v>43365</v>
      </c>
      <c r="C42" s="7">
        <v>74610</v>
      </c>
      <c r="D42" s="7">
        <v>7374018</v>
      </c>
      <c r="E42" s="7">
        <v>12</v>
      </c>
      <c r="F42" s="7">
        <v>11</v>
      </c>
      <c r="G42" s="7">
        <v>7</v>
      </c>
      <c r="H42" s="7">
        <v>1</v>
      </c>
      <c r="I42" s="10">
        <v>191</v>
      </c>
    </row>
    <row r="43" spans="2:9" x14ac:dyDescent="0.2">
      <c r="B43" s="36">
        <v>43365</v>
      </c>
      <c r="C43" s="7">
        <v>74609</v>
      </c>
      <c r="D43" s="7">
        <v>9750480</v>
      </c>
      <c r="E43" s="7">
        <v>6</v>
      </c>
      <c r="F43" s="7">
        <v>10</v>
      </c>
      <c r="G43" s="7">
        <v>1</v>
      </c>
      <c r="H43" s="7">
        <v>4</v>
      </c>
      <c r="I43" s="10">
        <v>180</v>
      </c>
    </row>
    <row r="44" spans="2:9" x14ac:dyDescent="0.2">
      <c r="B44" s="36">
        <v>43366</v>
      </c>
      <c r="C44" s="7">
        <v>74610</v>
      </c>
      <c r="D44" s="7">
        <v>7370419</v>
      </c>
      <c r="E44" s="7">
        <v>8</v>
      </c>
      <c r="F44" s="7">
        <v>11</v>
      </c>
      <c r="G44" s="7">
        <v>3</v>
      </c>
      <c r="H44" s="7">
        <v>1</v>
      </c>
      <c r="I44" s="10">
        <v>191</v>
      </c>
    </row>
    <row r="45" spans="2:9" x14ac:dyDescent="0.2">
      <c r="B45" s="36">
        <v>43367</v>
      </c>
      <c r="C45" s="7">
        <v>74610</v>
      </c>
      <c r="D45" s="7">
        <v>5930449</v>
      </c>
      <c r="E45" s="7">
        <v>12</v>
      </c>
      <c r="F45" s="7">
        <v>2</v>
      </c>
      <c r="G45" s="7">
        <v>6</v>
      </c>
      <c r="H45" s="7">
        <v>4</v>
      </c>
      <c r="I45" s="10">
        <v>191</v>
      </c>
    </row>
    <row r="46" spans="2:9" x14ac:dyDescent="0.2">
      <c r="B46" s="36">
        <v>43367</v>
      </c>
      <c r="C46" s="7">
        <v>74610</v>
      </c>
      <c r="D46" s="7">
        <v>5930450</v>
      </c>
      <c r="E46" s="7">
        <v>6</v>
      </c>
      <c r="F46" s="7">
        <v>4</v>
      </c>
      <c r="G46" s="7">
        <v>1</v>
      </c>
      <c r="H46" s="7">
        <v>4</v>
      </c>
      <c r="I46" s="10">
        <v>163</v>
      </c>
    </row>
    <row r="47" spans="2:9" x14ac:dyDescent="0.2">
      <c r="B47" s="36">
        <v>43368</v>
      </c>
      <c r="C47" s="7">
        <v>74609</v>
      </c>
      <c r="D47" s="7">
        <v>5780530</v>
      </c>
      <c r="E47" s="7">
        <v>11</v>
      </c>
      <c r="F47" s="7">
        <v>3</v>
      </c>
      <c r="G47" s="7">
        <v>5</v>
      </c>
      <c r="H47" s="7">
        <v>9</v>
      </c>
      <c r="I47" s="10">
        <v>182</v>
      </c>
    </row>
    <row r="48" spans="2:9" x14ac:dyDescent="0.2">
      <c r="B48" s="36">
        <v>43369</v>
      </c>
      <c r="C48" s="7">
        <v>74610</v>
      </c>
      <c r="D48" s="7">
        <v>8320327</v>
      </c>
      <c r="E48" s="7">
        <v>12</v>
      </c>
      <c r="F48" s="7">
        <v>11</v>
      </c>
      <c r="G48" s="7">
        <v>7</v>
      </c>
      <c r="H48" s="7">
        <v>5</v>
      </c>
      <c r="I48" s="10">
        <v>181</v>
      </c>
    </row>
    <row r="49" spans="2:10" x14ac:dyDescent="0.2">
      <c r="B49" s="36">
        <v>43369</v>
      </c>
      <c r="C49" s="7">
        <v>74610</v>
      </c>
      <c r="D49" s="7">
        <v>6090445</v>
      </c>
      <c r="E49" s="7">
        <v>10</v>
      </c>
      <c r="F49" s="7">
        <v>0</v>
      </c>
      <c r="G49" s="7">
        <v>4</v>
      </c>
      <c r="H49" s="7">
        <v>2</v>
      </c>
      <c r="I49" s="10">
        <v>192</v>
      </c>
    </row>
    <row r="50" spans="2:10" x14ac:dyDescent="0.2">
      <c r="B50" s="36">
        <v>43370</v>
      </c>
      <c r="C50" s="7">
        <v>74610</v>
      </c>
      <c r="D50" s="7">
        <v>5930452</v>
      </c>
      <c r="E50" s="7">
        <v>9</v>
      </c>
      <c r="F50" s="7"/>
      <c r="G50" s="7">
        <v>3</v>
      </c>
      <c r="H50" s="7">
        <v>7</v>
      </c>
      <c r="I50" s="10">
        <v>172</v>
      </c>
    </row>
    <row r="51" spans="2:10" x14ac:dyDescent="0.2">
      <c r="B51" s="36">
        <v>43371</v>
      </c>
      <c r="C51" s="7">
        <v>74609</v>
      </c>
      <c r="D51" s="7">
        <v>5930454</v>
      </c>
      <c r="E51" s="7">
        <v>15</v>
      </c>
      <c r="F51" s="7">
        <v>10</v>
      </c>
      <c r="G51" s="7">
        <v>10</v>
      </c>
      <c r="H51" s="7">
        <v>0</v>
      </c>
      <c r="I51" s="10">
        <v>192</v>
      </c>
    </row>
    <row r="52" spans="2:10" x14ac:dyDescent="0.2">
      <c r="B52" s="36">
        <v>43371</v>
      </c>
      <c r="C52" s="7">
        <v>74609</v>
      </c>
      <c r="D52" s="7">
        <v>5930455</v>
      </c>
      <c r="E52" s="7">
        <v>10</v>
      </c>
      <c r="F52" s="7">
        <v>0</v>
      </c>
      <c r="G52" s="7">
        <v>4</v>
      </c>
      <c r="H52" s="7">
        <v>2</v>
      </c>
      <c r="I52" s="10">
        <v>191</v>
      </c>
    </row>
    <row r="53" spans="2:10" x14ac:dyDescent="0.2">
      <c r="B53" s="36">
        <v>43373</v>
      </c>
      <c r="C53" s="7">
        <v>74609</v>
      </c>
      <c r="D53" s="7">
        <v>5930458</v>
      </c>
      <c r="E53" s="7">
        <v>15</v>
      </c>
      <c r="F53" s="7">
        <v>8</v>
      </c>
      <c r="G53" s="7">
        <v>9</v>
      </c>
      <c r="H53" s="7">
        <v>10</v>
      </c>
      <c r="I53" s="10">
        <v>192</v>
      </c>
    </row>
    <row r="54" spans="2:10" x14ac:dyDescent="0.2">
      <c r="B54" s="36">
        <v>43373</v>
      </c>
      <c r="C54" s="7">
        <v>74610</v>
      </c>
      <c r="D54" s="7">
        <v>5930459</v>
      </c>
      <c r="E54" s="7">
        <v>14</v>
      </c>
      <c r="F54" s="7">
        <v>4</v>
      </c>
      <c r="G54" s="7">
        <v>8</v>
      </c>
      <c r="H54" s="7">
        <v>6</v>
      </c>
      <c r="I54" s="10">
        <v>192</v>
      </c>
    </row>
    <row r="55" spans="2:10" x14ac:dyDescent="0.2">
      <c r="B55" s="36">
        <v>43374</v>
      </c>
      <c r="C55" s="7">
        <v>74609</v>
      </c>
      <c r="D55" s="7">
        <v>9750490</v>
      </c>
      <c r="E55" s="7">
        <v>16</v>
      </c>
      <c r="F55" s="7">
        <v>0</v>
      </c>
      <c r="G55" s="7">
        <v>10</v>
      </c>
      <c r="H55" s="7">
        <v>2</v>
      </c>
      <c r="I55" s="10">
        <v>192</v>
      </c>
    </row>
    <row r="56" spans="2:10" x14ac:dyDescent="0.2">
      <c r="B56" s="36">
        <v>43374</v>
      </c>
      <c r="C56" s="7">
        <v>74609</v>
      </c>
      <c r="D56" s="7">
        <v>6090451</v>
      </c>
      <c r="E56" s="7">
        <v>10</v>
      </c>
      <c r="F56" s="7">
        <v>2</v>
      </c>
      <c r="G56" s="7">
        <v>4</v>
      </c>
      <c r="H56" s="7">
        <v>4</v>
      </c>
      <c r="I56" s="10">
        <v>192</v>
      </c>
    </row>
    <row r="57" spans="2:10" x14ac:dyDescent="0.2">
      <c r="B57" s="36">
        <v>43374</v>
      </c>
      <c r="C57" s="7">
        <v>74610</v>
      </c>
      <c r="D57" s="7">
        <v>7370430</v>
      </c>
      <c r="E57" s="7">
        <v>9</v>
      </c>
      <c r="F57" s="7">
        <v>10</v>
      </c>
      <c r="G57" s="7">
        <v>4</v>
      </c>
      <c r="H57" s="7">
        <v>5</v>
      </c>
      <c r="I57" s="10">
        <v>178</v>
      </c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A644-044B-4FED-82E6-8F2E2EAF4E56}">
  <sheetPr>
    <pageSetUpPr fitToPage="1"/>
  </sheetPr>
  <dimension ref="A1:BA42"/>
  <sheetViews>
    <sheetView showGridLines="0" topLeftCell="A6" zoomScale="90" zoomScaleNormal="9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96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4</v>
      </c>
      <c r="C8" s="7">
        <v>4</v>
      </c>
      <c r="D8" s="4">
        <f t="shared" ref="D8" si="0">(B8*12+C8)*2.76</f>
        <v>143.51999999999998</v>
      </c>
      <c r="E8" s="3">
        <v>12</v>
      </c>
      <c r="F8" s="3">
        <v>4</v>
      </c>
      <c r="G8" s="4">
        <f>(E8*12+F8)*2.76</f>
        <v>408.47999999999996</v>
      </c>
      <c r="H8" s="3">
        <v>1</v>
      </c>
      <c r="I8" s="7">
        <v>11</v>
      </c>
      <c r="J8" s="4">
        <f t="shared" ref="J8" si="1">(H8*12+I8)*1.67</f>
        <v>38.409999999999997</v>
      </c>
      <c r="K8" s="34">
        <v>0.62</v>
      </c>
      <c r="L8" s="34">
        <v>0.39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16</v>
      </c>
      <c r="C9" s="7">
        <v>1</v>
      </c>
      <c r="D9" s="4">
        <f>(B9*12+C9)*2.76</f>
        <v>532.67999999999995</v>
      </c>
      <c r="E9" s="3">
        <v>6</v>
      </c>
      <c r="F9" s="3">
        <v>5</v>
      </c>
      <c r="G9" s="4">
        <f t="shared" ref="G9:G38" si="2">(E9*12+F9)*2.76</f>
        <v>212.51999999999998</v>
      </c>
      <c r="H9" s="3">
        <v>2</v>
      </c>
      <c r="I9" s="7">
        <v>8</v>
      </c>
      <c r="J9" s="4">
        <f t="shared" ref="J9:J39" si="3">(H9*12+I9)*1.67</f>
        <v>53.44</v>
      </c>
      <c r="K9" s="34">
        <v>0.03</v>
      </c>
      <c r="L9" s="34">
        <v>0.34</v>
      </c>
      <c r="M9" s="41">
        <f t="shared" ref="M9:M39" si="4">$M$3*K9+$M$4*L9</f>
        <v>109.17900000000002</v>
      </c>
      <c r="N9" s="8">
        <v>389.16</v>
      </c>
      <c r="O9" s="8"/>
      <c r="P9" s="7">
        <v>15.03</v>
      </c>
      <c r="Q9" s="7">
        <v>3800</v>
      </c>
      <c r="R9" s="7">
        <v>350</v>
      </c>
      <c r="S9" s="7">
        <v>2900</v>
      </c>
      <c r="T9" s="7"/>
      <c r="U9" s="7">
        <v>18.5</v>
      </c>
      <c r="V9" s="7">
        <v>590</v>
      </c>
      <c r="W9" s="7">
        <v>78</v>
      </c>
      <c r="X9" s="7">
        <v>4240</v>
      </c>
      <c r="Y9" s="7">
        <v>396</v>
      </c>
      <c r="Z9" s="7">
        <v>4175</v>
      </c>
      <c r="AA9" s="16">
        <v>4041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4</v>
      </c>
      <c r="C10" s="7">
        <v>4</v>
      </c>
      <c r="D10" s="21">
        <f t="shared" ref="D10:D39" si="6">(B10*12+C10)*2.76</f>
        <v>143.51999999999998</v>
      </c>
      <c r="E10" s="3">
        <v>14</v>
      </c>
      <c r="F10" s="3">
        <v>8</v>
      </c>
      <c r="G10" s="21">
        <f t="shared" si="2"/>
        <v>485.76</v>
      </c>
      <c r="H10" s="3">
        <v>3</v>
      </c>
      <c r="I10" s="7">
        <v>2</v>
      </c>
      <c r="J10" s="21">
        <f t="shared" si="3"/>
        <v>63.459999999999994</v>
      </c>
      <c r="K10" s="34">
        <v>0.21</v>
      </c>
      <c r="L10" s="34">
        <v>0.34</v>
      </c>
      <c r="M10" s="41">
        <f t="shared" si="4"/>
        <v>163.26900000000001</v>
      </c>
      <c r="N10" s="8">
        <v>273.24</v>
      </c>
      <c r="O10" s="8"/>
      <c r="P10" s="7">
        <v>10.02</v>
      </c>
      <c r="Q10" s="7">
        <v>3800</v>
      </c>
      <c r="R10" s="7">
        <v>350</v>
      </c>
      <c r="S10" s="7">
        <v>2900</v>
      </c>
      <c r="T10" s="7"/>
      <c r="U10" s="7">
        <v>18.5</v>
      </c>
      <c r="V10" s="7">
        <v>590</v>
      </c>
      <c r="W10" s="7">
        <v>78</v>
      </c>
      <c r="X10" s="7">
        <v>4240</v>
      </c>
      <c r="Y10" s="7">
        <v>422</v>
      </c>
      <c r="Z10" s="7">
        <v>4233</v>
      </c>
      <c r="AA10" s="7">
        <v>4094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13</v>
      </c>
      <c r="C11" s="7">
        <v>9</v>
      </c>
      <c r="D11" s="4">
        <f t="shared" si="6"/>
        <v>455.4</v>
      </c>
      <c r="E11" s="3">
        <v>2</v>
      </c>
      <c r="F11" s="3">
        <v>10</v>
      </c>
      <c r="G11" s="4">
        <f t="shared" si="2"/>
        <v>93.839999999999989</v>
      </c>
      <c r="H11" s="3">
        <v>3</v>
      </c>
      <c r="I11" s="7">
        <v>3</v>
      </c>
      <c r="J11" s="4">
        <f t="shared" si="3"/>
        <v>65.13</v>
      </c>
      <c r="K11" s="34">
        <v>0.42</v>
      </c>
      <c r="L11" s="34">
        <v>0.34</v>
      </c>
      <c r="M11" s="41">
        <f t="shared" si="4"/>
        <v>226.37400000000002</v>
      </c>
      <c r="N11" s="8">
        <v>311.88</v>
      </c>
      <c r="O11" s="8"/>
      <c r="P11" s="7">
        <v>1.67</v>
      </c>
      <c r="Q11" s="7">
        <v>3800</v>
      </c>
      <c r="R11" s="7">
        <v>350</v>
      </c>
      <c r="S11" s="7">
        <v>2900</v>
      </c>
      <c r="T11" s="7"/>
      <c r="U11" s="7">
        <v>18.5</v>
      </c>
      <c r="V11" s="7">
        <v>590</v>
      </c>
      <c r="W11" s="7">
        <v>78</v>
      </c>
      <c r="X11" s="7">
        <v>4240</v>
      </c>
      <c r="Y11" s="7">
        <v>416</v>
      </c>
      <c r="Z11" s="7">
        <v>4235</v>
      </c>
      <c r="AA11" s="7">
        <v>4093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11</v>
      </c>
      <c r="D12" s="4">
        <f t="shared" si="6"/>
        <v>262.2</v>
      </c>
      <c r="E12" s="3">
        <v>13</v>
      </c>
      <c r="F12" s="3">
        <v>1</v>
      </c>
      <c r="G12" s="4">
        <f t="shared" si="2"/>
        <v>433.32</v>
      </c>
      <c r="H12" s="3">
        <v>3</v>
      </c>
      <c r="I12" s="7">
        <v>4</v>
      </c>
      <c r="J12" s="4">
        <f t="shared" si="3"/>
        <v>66.8</v>
      </c>
      <c r="K12" s="34">
        <v>0.23</v>
      </c>
      <c r="L12" s="34">
        <v>0.34</v>
      </c>
      <c r="M12" s="41">
        <f t="shared" si="4"/>
        <v>169.27900000000002</v>
      </c>
      <c r="N12" s="8">
        <v>339.48</v>
      </c>
      <c r="O12" s="8"/>
      <c r="P12" s="7">
        <v>1.67</v>
      </c>
      <c r="Q12" s="7">
        <v>3800</v>
      </c>
      <c r="R12" s="7">
        <v>350</v>
      </c>
      <c r="S12" s="7">
        <v>2900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399</v>
      </c>
      <c r="Z12" s="7">
        <v>4215</v>
      </c>
      <c r="AA12" s="16">
        <v>4073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10</v>
      </c>
      <c r="C13" s="7">
        <v>11</v>
      </c>
      <c r="D13" s="4">
        <f t="shared" si="6"/>
        <v>361.55999999999995</v>
      </c>
      <c r="E13" s="3">
        <v>1</v>
      </c>
      <c r="F13" s="3">
        <v>4</v>
      </c>
      <c r="G13" s="4">
        <f t="shared" si="2"/>
        <v>44.16</v>
      </c>
      <c r="H13" s="3">
        <v>1</v>
      </c>
      <c r="I13" s="7">
        <v>4</v>
      </c>
      <c r="J13" s="4">
        <f t="shared" si="3"/>
        <v>26.72</v>
      </c>
      <c r="K13" s="34">
        <v>0.46</v>
      </c>
      <c r="L13" s="34">
        <v>0.34</v>
      </c>
      <c r="M13" s="41">
        <f t="shared" si="4"/>
        <v>238.39400000000003</v>
      </c>
      <c r="N13" s="8">
        <v>292.56</v>
      </c>
      <c r="O13" s="8"/>
      <c r="P13" s="7">
        <v>0</v>
      </c>
      <c r="Q13" s="7">
        <v>3800</v>
      </c>
      <c r="R13" s="7">
        <v>350</v>
      </c>
      <c r="S13" s="7">
        <v>2900</v>
      </c>
      <c r="T13" s="7"/>
      <c r="U13" s="7">
        <v>18.5</v>
      </c>
      <c r="V13" s="7">
        <v>590</v>
      </c>
      <c r="W13" s="7">
        <v>77</v>
      </c>
      <c r="X13" s="7">
        <v>4213</v>
      </c>
      <c r="Y13" s="7">
        <v>405</v>
      </c>
      <c r="Z13" s="7">
        <v>4222</v>
      </c>
      <c r="AA13" s="16">
        <v>4080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5</v>
      </c>
      <c r="C14" s="7">
        <v>1</v>
      </c>
      <c r="D14" s="4">
        <f t="shared" si="6"/>
        <v>168.35999999999999</v>
      </c>
      <c r="E14" s="3">
        <v>10</v>
      </c>
      <c r="F14" s="3">
        <v>4</v>
      </c>
      <c r="G14" s="4">
        <f t="shared" si="2"/>
        <v>342.23999999999995</v>
      </c>
      <c r="H14" s="3">
        <v>1</v>
      </c>
      <c r="I14" s="7">
        <v>4</v>
      </c>
      <c r="J14" s="4">
        <f t="shared" si="3"/>
        <v>26.72</v>
      </c>
      <c r="K14" s="34">
        <v>0.22</v>
      </c>
      <c r="L14" s="34">
        <v>0.34</v>
      </c>
      <c r="M14" s="41">
        <f t="shared" si="4"/>
        <v>166.274</v>
      </c>
      <c r="N14" s="8">
        <v>298.08</v>
      </c>
      <c r="O14" s="8"/>
      <c r="P14" s="7">
        <v>0</v>
      </c>
      <c r="Q14" s="7">
        <v>3800</v>
      </c>
      <c r="R14" s="7">
        <v>350</v>
      </c>
      <c r="S14" s="7">
        <v>2900</v>
      </c>
      <c r="T14" s="7"/>
      <c r="U14" s="7">
        <v>18.5</v>
      </c>
      <c r="V14" s="7">
        <v>595</v>
      </c>
      <c r="W14" s="7">
        <v>73</v>
      </c>
      <c r="X14" s="7">
        <v>4243</v>
      </c>
      <c r="Y14" s="7">
        <v>389</v>
      </c>
      <c r="Z14" s="7">
        <v>4213</v>
      </c>
      <c r="AA14" s="16">
        <v>4070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8</v>
      </c>
      <c r="D15" s="4">
        <f t="shared" si="6"/>
        <v>518.88</v>
      </c>
      <c r="E15" s="3">
        <v>10</v>
      </c>
      <c r="F15" s="3">
        <v>4</v>
      </c>
      <c r="G15" s="4">
        <f t="shared" si="2"/>
        <v>342.23999999999995</v>
      </c>
      <c r="H15" s="3">
        <v>1</v>
      </c>
      <c r="I15" s="7">
        <v>10</v>
      </c>
      <c r="J15" s="4">
        <f t="shared" si="3"/>
        <v>36.739999999999995</v>
      </c>
      <c r="K15" s="34">
        <v>0.13</v>
      </c>
      <c r="L15" s="34">
        <v>0.34</v>
      </c>
      <c r="M15" s="41">
        <f t="shared" si="4"/>
        <v>139.22900000000001</v>
      </c>
      <c r="N15" s="8">
        <v>350.52</v>
      </c>
      <c r="O15" s="8"/>
      <c r="P15" s="7">
        <v>10.02</v>
      </c>
      <c r="Q15" s="7">
        <v>3800</v>
      </c>
      <c r="R15" s="7">
        <v>350</v>
      </c>
      <c r="S15" s="7">
        <v>2900</v>
      </c>
      <c r="T15" s="7"/>
      <c r="U15" s="7">
        <v>18.5</v>
      </c>
      <c r="V15" s="7">
        <v>590</v>
      </c>
      <c r="W15" s="7">
        <v>77</v>
      </c>
      <c r="X15" s="7">
        <v>4214</v>
      </c>
      <c r="Y15" s="7">
        <v>400</v>
      </c>
      <c r="Z15" s="7">
        <v>4213</v>
      </c>
      <c r="AA15" s="16">
        <v>4071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15</v>
      </c>
      <c r="C16" s="7">
        <v>8</v>
      </c>
      <c r="D16" s="4">
        <f t="shared" si="6"/>
        <v>518.88</v>
      </c>
      <c r="E16" s="3">
        <v>13</v>
      </c>
      <c r="F16" s="3">
        <v>4</v>
      </c>
      <c r="G16" s="4">
        <f t="shared" si="2"/>
        <v>441.59999999999997</v>
      </c>
      <c r="H16" s="3">
        <v>2</v>
      </c>
      <c r="I16" s="7">
        <v>3</v>
      </c>
      <c r="J16" s="4">
        <f t="shared" si="3"/>
        <v>45.089999999999996</v>
      </c>
      <c r="K16" s="34">
        <v>0.27</v>
      </c>
      <c r="L16" s="34">
        <v>0.34</v>
      </c>
      <c r="M16" s="41">
        <f t="shared" si="4"/>
        <v>181.29900000000004</v>
      </c>
      <c r="N16" s="8">
        <v>287.04000000000002</v>
      </c>
      <c r="O16" s="8"/>
      <c r="P16" s="7">
        <v>8.35</v>
      </c>
      <c r="Q16" s="7">
        <v>3800</v>
      </c>
      <c r="R16" s="7">
        <v>350</v>
      </c>
      <c r="S16" s="7">
        <v>2900</v>
      </c>
      <c r="T16" s="7"/>
      <c r="U16" s="7">
        <v>18.5</v>
      </c>
      <c r="V16" s="7">
        <v>590</v>
      </c>
      <c r="W16" s="7">
        <v>77</v>
      </c>
      <c r="X16" s="7">
        <v>4213</v>
      </c>
      <c r="Y16" s="7">
        <v>394</v>
      </c>
      <c r="Z16" s="7">
        <v>4204</v>
      </c>
      <c r="AA16" s="16">
        <v>4061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4</v>
      </c>
      <c r="C17" s="7">
        <v>2</v>
      </c>
      <c r="D17" s="4">
        <f t="shared" si="6"/>
        <v>138</v>
      </c>
      <c r="E17" s="3">
        <v>6</v>
      </c>
      <c r="F17" s="3">
        <v>3</v>
      </c>
      <c r="G17" s="4">
        <f t="shared" si="2"/>
        <v>206.99999999999997</v>
      </c>
      <c r="H17" s="3">
        <v>2</v>
      </c>
      <c r="I17" s="7">
        <v>4</v>
      </c>
      <c r="J17" s="4">
        <f t="shared" si="3"/>
        <v>46.76</v>
      </c>
      <c r="K17" s="34">
        <v>0.7</v>
      </c>
      <c r="L17" s="34">
        <v>0.34</v>
      </c>
      <c r="M17" s="41">
        <f t="shared" si="4"/>
        <v>310.51400000000001</v>
      </c>
      <c r="N17" s="8">
        <v>347.76</v>
      </c>
      <c r="O17" s="8"/>
      <c r="P17" s="7">
        <v>1.67</v>
      </c>
      <c r="Q17" s="7">
        <v>3800</v>
      </c>
      <c r="R17" s="7">
        <v>350</v>
      </c>
      <c r="S17" s="7">
        <v>2900</v>
      </c>
      <c r="T17" s="7"/>
      <c r="U17" s="7">
        <v>18.5</v>
      </c>
      <c r="V17" s="7">
        <v>590</v>
      </c>
      <c r="W17" s="7">
        <v>76</v>
      </c>
      <c r="X17" s="7">
        <v>4185</v>
      </c>
      <c r="Y17" s="7">
        <v>407</v>
      </c>
      <c r="Z17" s="7">
        <v>4194</v>
      </c>
      <c r="AA17" s="16">
        <v>4047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4</v>
      </c>
      <c r="C18" s="7">
        <v>2</v>
      </c>
      <c r="D18" s="4">
        <f t="shared" si="6"/>
        <v>138</v>
      </c>
      <c r="E18" s="3">
        <v>3</v>
      </c>
      <c r="F18" s="3">
        <v>3</v>
      </c>
      <c r="G18" s="4">
        <f t="shared" si="2"/>
        <v>107.63999999999999</v>
      </c>
      <c r="H18" s="3">
        <v>2</v>
      </c>
      <c r="I18" s="7">
        <v>5</v>
      </c>
      <c r="J18" s="4">
        <f t="shared" si="3"/>
        <v>48.43</v>
      </c>
      <c r="K18" s="34">
        <v>0.15</v>
      </c>
      <c r="L18" s="34">
        <v>0.69</v>
      </c>
      <c r="M18" s="41">
        <f t="shared" si="4"/>
        <v>248.34899999999999</v>
      </c>
      <c r="N18" s="8">
        <v>287.04000000000002</v>
      </c>
      <c r="O18" s="8"/>
      <c r="P18" s="7">
        <v>1.67</v>
      </c>
      <c r="Q18" s="7">
        <v>3800</v>
      </c>
      <c r="R18" s="7">
        <v>300</v>
      </c>
      <c r="S18" s="7">
        <v>2900</v>
      </c>
      <c r="T18" s="7"/>
      <c r="U18" s="7">
        <v>18.5</v>
      </c>
      <c r="V18" s="7">
        <v>590</v>
      </c>
      <c r="W18" s="7">
        <v>74</v>
      </c>
      <c r="X18" s="7">
        <v>4130</v>
      </c>
      <c r="Y18" s="7">
        <v>407</v>
      </c>
      <c r="Z18" s="7">
        <v>4100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4</v>
      </c>
      <c r="C19" s="7">
        <v>2</v>
      </c>
      <c r="D19" s="4">
        <f t="shared" si="6"/>
        <v>138</v>
      </c>
      <c r="E19" s="3">
        <v>10</v>
      </c>
      <c r="F19" s="3">
        <v>9</v>
      </c>
      <c r="G19" s="4">
        <f t="shared" si="2"/>
        <v>356.03999999999996</v>
      </c>
      <c r="H19" s="3">
        <v>3</v>
      </c>
      <c r="I19" s="7">
        <v>0</v>
      </c>
      <c r="J19" s="4">
        <f t="shared" si="3"/>
        <v>60.12</v>
      </c>
      <c r="K19" s="34">
        <v>0.26</v>
      </c>
      <c r="L19" s="34">
        <v>0.69</v>
      </c>
      <c r="M19" s="41">
        <f t="shared" si="4"/>
        <v>281.404</v>
      </c>
      <c r="N19" s="8">
        <v>248.4</v>
      </c>
      <c r="O19" s="8"/>
      <c r="P19" s="7">
        <v>11.69</v>
      </c>
      <c r="Q19" s="7">
        <v>3800</v>
      </c>
      <c r="R19" s="7">
        <v>350</v>
      </c>
      <c r="S19" s="7">
        <v>2900</v>
      </c>
      <c r="T19" s="7"/>
      <c r="U19" s="7">
        <v>18.5</v>
      </c>
      <c r="V19" s="7">
        <v>590</v>
      </c>
      <c r="W19" s="7">
        <v>71</v>
      </c>
      <c r="X19" s="7">
        <v>4185</v>
      </c>
      <c r="Y19" s="7">
        <v>393</v>
      </c>
      <c r="Z19" s="7">
        <v>4165</v>
      </c>
      <c r="AA19" s="16">
        <v>4023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13</v>
      </c>
      <c r="C20" s="7">
        <v>1</v>
      </c>
      <c r="D20" s="4">
        <f t="shared" si="6"/>
        <v>433.32</v>
      </c>
      <c r="E20" s="3">
        <v>4</v>
      </c>
      <c r="F20" s="3">
        <v>11</v>
      </c>
      <c r="G20" s="4">
        <f t="shared" si="2"/>
        <v>162.83999999999997</v>
      </c>
      <c r="H20" s="3">
        <v>3</v>
      </c>
      <c r="I20" s="7">
        <v>2</v>
      </c>
      <c r="J20" s="4">
        <f t="shared" si="3"/>
        <v>63.459999999999994</v>
      </c>
      <c r="K20" s="34">
        <v>0.56999999999999995</v>
      </c>
      <c r="L20" s="34">
        <v>0</v>
      </c>
      <c r="M20" s="41">
        <f t="shared" si="4"/>
        <v>171.285</v>
      </c>
      <c r="N20" s="8">
        <v>295.32</v>
      </c>
      <c r="O20" s="8"/>
      <c r="P20" s="7">
        <v>3.34</v>
      </c>
      <c r="Q20" s="7">
        <v>3800</v>
      </c>
      <c r="R20" s="7">
        <v>300</v>
      </c>
      <c r="S20" s="7">
        <v>2800</v>
      </c>
      <c r="T20" s="7"/>
      <c r="U20" s="7">
        <v>18.5</v>
      </c>
      <c r="V20" s="7">
        <v>590</v>
      </c>
      <c r="W20" s="7">
        <v>71</v>
      </c>
      <c r="X20" s="7">
        <v>4197</v>
      </c>
      <c r="Y20" s="16">
        <v>399</v>
      </c>
      <c r="Z20" s="16">
        <v>4167</v>
      </c>
      <c r="AA20" s="16">
        <v>4022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5"/>
        <v>14</v>
      </c>
      <c r="B21" s="7">
        <v>2</v>
      </c>
      <c r="C21" s="7">
        <v>9</v>
      </c>
      <c r="D21" s="4">
        <f t="shared" si="6"/>
        <v>91.08</v>
      </c>
      <c r="E21" s="3">
        <v>13</v>
      </c>
      <c r="F21" s="3">
        <v>7</v>
      </c>
      <c r="G21" s="4">
        <f t="shared" si="2"/>
        <v>449.87999999999994</v>
      </c>
      <c r="H21" s="3">
        <v>3</v>
      </c>
      <c r="I21" s="7">
        <v>2</v>
      </c>
      <c r="J21" s="4">
        <f t="shared" si="3"/>
        <v>63.459999999999994</v>
      </c>
      <c r="K21" s="34">
        <v>0.1</v>
      </c>
      <c r="L21" s="34">
        <v>0.37</v>
      </c>
      <c r="M21" s="41">
        <f t="shared" si="4"/>
        <v>139.05200000000002</v>
      </c>
      <c r="N21" s="8">
        <v>287.04000000000002</v>
      </c>
      <c r="O21" s="8"/>
      <c r="P21" s="7">
        <v>0</v>
      </c>
      <c r="Q21" s="7">
        <v>3800</v>
      </c>
      <c r="R21" s="7">
        <v>350</v>
      </c>
      <c r="S21" s="7">
        <v>2900</v>
      </c>
      <c r="T21" s="7"/>
      <c r="U21" s="11">
        <v>18.5</v>
      </c>
      <c r="V21" s="7">
        <v>590</v>
      </c>
      <c r="W21" s="7">
        <v>71</v>
      </c>
      <c r="X21" s="7">
        <v>4177</v>
      </c>
      <c r="Y21" s="7">
        <v>399</v>
      </c>
      <c r="Z21" s="7">
        <v>4157</v>
      </c>
      <c r="AA21" s="7">
        <v>4013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5"/>
        <v>15</v>
      </c>
      <c r="B22" s="7">
        <v>14</v>
      </c>
      <c r="C22" s="7">
        <v>2</v>
      </c>
      <c r="D22" s="4">
        <f t="shared" si="6"/>
        <v>469.2</v>
      </c>
      <c r="E22" s="3">
        <v>2</v>
      </c>
      <c r="F22" s="3">
        <v>5</v>
      </c>
      <c r="G22" s="4">
        <f t="shared" si="2"/>
        <v>80.039999999999992</v>
      </c>
      <c r="H22" s="3">
        <v>4</v>
      </c>
      <c r="I22" s="7">
        <v>0</v>
      </c>
      <c r="J22" s="4">
        <f t="shared" si="3"/>
        <v>80.16</v>
      </c>
      <c r="K22" s="34">
        <v>0.1</v>
      </c>
      <c r="L22" s="34">
        <v>0.14000000000000001</v>
      </c>
      <c r="M22" s="41">
        <f t="shared" si="4"/>
        <v>71.294000000000011</v>
      </c>
      <c r="N22" s="8">
        <v>378.12</v>
      </c>
      <c r="O22" s="8"/>
      <c r="P22" s="7">
        <v>16.7</v>
      </c>
      <c r="Q22" s="7">
        <v>3800</v>
      </c>
      <c r="R22" s="7">
        <v>300</v>
      </c>
      <c r="S22" s="7">
        <v>2700</v>
      </c>
      <c r="T22" s="7"/>
      <c r="U22" s="7">
        <v>18.5</v>
      </c>
      <c r="V22" s="7">
        <v>590</v>
      </c>
      <c r="W22" s="7">
        <v>74</v>
      </c>
      <c r="X22" s="7">
        <v>4130</v>
      </c>
      <c r="Y22" s="7">
        <v>370</v>
      </c>
      <c r="Z22" s="7">
        <v>4158</v>
      </c>
      <c r="AA22" s="7">
        <v>4011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8</v>
      </c>
      <c r="C23" s="7">
        <v>6</v>
      </c>
      <c r="D23" s="4">
        <f t="shared" si="6"/>
        <v>281.52</v>
      </c>
      <c r="E23" s="3">
        <v>11</v>
      </c>
      <c r="F23" s="3">
        <v>3</v>
      </c>
      <c r="G23" s="4">
        <f t="shared" si="2"/>
        <v>372.59999999999997</v>
      </c>
      <c r="H23" s="3">
        <v>1</v>
      </c>
      <c r="I23" s="7">
        <v>5</v>
      </c>
      <c r="J23" s="4">
        <f t="shared" si="3"/>
        <v>28.39</v>
      </c>
      <c r="K23" s="34">
        <v>0.1</v>
      </c>
      <c r="L23" s="34">
        <v>0.35</v>
      </c>
      <c r="M23" s="41">
        <f t="shared" si="4"/>
        <v>133.16</v>
      </c>
      <c r="N23" s="8">
        <v>292.56</v>
      </c>
      <c r="O23" s="8"/>
      <c r="P23" s="7">
        <v>0</v>
      </c>
      <c r="Q23" s="7">
        <v>3800</v>
      </c>
      <c r="R23" s="7">
        <v>300</v>
      </c>
      <c r="S23" s="7">
        <v>2700</v>
      </c>
      <c r="T23" s="7"/>
      <c r="U23" s="7">
        <v>18.5</v>
      </c>
      <c r="V23" s="7">
        <v>590</v>
      </c>
      <c r="W23" s="7">
        <v>73</v>
      </c>
      <c r="X23" s="7">
        <v>4102</v>
      </c>
      <c r="Y23" s="7">
        <v>392</v>
      </c>
      <c r="Z23" s="7">
        <v>4118</v>
      </c>
      <c r="AA23" s="7">
        <v>3976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7</v>
      </c>
      <c r="D24" s="4">
        <f>(B24*12+C24)*2.76</f>
        <v>350.52</v>
      </c>
      <c r="E24" s="3">
        <v>5</v>
      </c>
      <c r="F24" s="3">
        <v>10</v>
      </c>
      <c r="G24" s="4">
        <f t="shared" si="2"/>
        <v>193.2</v>
      </c>
      <c r="H24" s="3">
        <v>1</v>
      </c>
      <c r="I24" s="7">
        <v>6</v>
      </c>
      <c r="J24" s="4">
        <f t="shared" si="3"/>
        <v>30.06</v>
      </c>
      <c r="K24" s="34">
        <v>0.17</v>
      </c>
      <c r="L24" s="34">
        <v>0</v>
      </c>
      <c r="M24" s="41">
        <f t="shared" si="4"/>
        <v>51.085000000000001</v>
      </c>
      <c r="N24" s="8">
        <v>270.48</v>
      </c>
      <c r="O24" s="8"/>
      <c r="P24" s="7">
        <v>1.67</v>
      </c>
      <c r="Q24" s="7">
        <v>3750</v>
      </c>
      <c r="R24" s="7">
        <v>300</v>
      </c>
      <c r="S24" s="7">
        <v>2700</v>
      </c>
      <c r="T24" s="7"/>
      <c r="U24" s="7">
        <v>18.5</v>
      </c>
      <c r="V24" s="7">
        <v>590</v>
      </c>
      <c r="W24" s="7">
        <v>73</v>
      </c>
      <c r="X24" s="7">
        <v>4102</v>
      </c>
      <c r="Y24" s="7">
        <v>392</v>
      </c>
      <c r="Z24" s="7">
        <v>4114</v>
      </c>
      <c r="AA24" s="7">
        <v>397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9</v>
      </c>
      <c r="D25" s="4">
        <f t="shared" si="6"/>
        <v>157.32</v>
      </c>
      <c r="E25" s="3">
        <v>14</v>
      </c>
      <c r="F25" s="3">
        <v>4</v>
      </c>
      <c r="G25" s="4">
        <f t="shared" si="2"/>
        <v>474.71999999999997</v>
      </c>
      <c r="H25" s="3">
        <v>1</v>
      </c>
      <c r="I25" s="7">
        <v>7</v>
      </c>
      <c r="J25" s="4">
        <f t="shared" si="3"/>
        <v>31.729999999999997</v>
      </c>
      <c r="K25" s="34">
        <v>0.28000000000000003</v>
      </c>
      <c r="L25" s="34">
        <v>0</v>
      </c>
      <c r="M25" s="41">
        <f t="shared" si="4"/>
        <v>84.140000000000015</v>
      </c>
      <c r="N25" s="8">
        <v>281.52</v>
      </c>
      <c r="O25" s="8"/>
      <c r="P25" s="7">
        <v>1.67</v>
      </c>
      <c r="Q25" s="7">
        <v>3750</v>
      </c>
      <c r="R25" s="7">
        <v>300</v>
      </c>
      <c r="S25" s="7">
        <v>2700</v>
      </c>
      <c r="T25" s="7"/>
      <c r="U25" s="7">
        <v>19</v>
      </c>
      <c r="V25" s="7">
        <v>590</v>
      </c>
      <c r="W25" s="7">
        <v>71</v>
      </c>
      <c r="X25" s="7">
        <v>4045</v>
      </c>
      <c r="Y25" s="17">
        <v>400</v>
      </c>
      <c r="Z25" s="17">
        <v>3984</v>
      </c>
      <c r="AA25" s="17">
        <v>3812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5"/>
        <v>19</v>
      </c>
      <c r="B26" s="7">
        <v>13</v>
      </c>
      <c r="C26" s="7">
        <v>7</v>
      </c>
      <c r="D26" s="4">
        <f t="shared" si="6"/>
        <v>449.87999999999994</v>
      </c>
      <c r="E26" s="3">
        <v>8</v>
      </c>
      <c r="F26" s="3">
        <v>4</v>
      </c>
      <c r="G26" s="4">
        <f t="shared" si="2"/>
        <v>276</v>
      </c>
      <c r="H26" s="3">
        <v>2</v>
      </c>
      <c r="I26" s="7">
        <v>7</v>
      </c>
      <c r="J26" s="4">
        <f t="shared" si="3"/>
        <v>51.769999999999996</v>
      </c>
      <c r="K26" s="34">
        <v>0.67</v>
      </c>
      <c r="L26" s="34">
        <v>0</v>
      </c>
      <c r="M26" s="41">
        <f t="shared" si="4"/>
        <v>201.33500000000001</v>
      </c>
      <c r="N26" s="8">
        <v>292.56</v>
      </c>
      <c r="O26" s="8"/>
      <c r="P26" s="7">
        <v>20.04</v>
      </c>
      <c r="Q26" s="7">
        <v>3750</v>
      </c>
      <c r="R26" s="7">
        <v>300</v>
      </c>
      <c r="S26" s="7">
        <v>2700</v>
      </c>
      <c r="T26" s="7"/>
      <c r="U26" s="7">
        <v>19</v>
      </c>
      <c r="V26" s="7">
        <v>590</v>
      </c>
      <c r="W26" s="7">
        <v>71</v>
      </c>
      <c r="X26" s="7">
        <v>4045</v>
      </c>
      <c r="Y26" s="7">
        <v>420</v>
      </c>
      <c r="Z26" s="7">
        <v>3948</v>
      </c>
      <c r="AA26" s="7">
        <v>3831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5"/>
        <v>20</v>
      </c>
      <c r="B27" s="7">
        <v>1</v>
      </c>
      <c r="C27" s="7">
        <v>10</v>
      </c>
      <c r="D27" s="4">
        <f t="shared" si="6"/>
        <v>60.72</v>
      </c>
      <c r="E27" s="3">
        <v>10</v>
      </c>
      <c r="F27" s="3">
        <v>5</v>
      </c>
      <c r="G27" s="4">
        <f t="shared" si="2"/>
        <v>345</v>
      </c>
      <c r="H27" s="3">
        <v>2</v>
      </c>
      <c r="I27" s="7">
        <v>11</v>
      </c>
      <c r="J27" s="4">
        <f t="shared" si="3"/>
        <v>58.449999999999996</v>
      </c>
      <c r="K27" s="34">
        <v>0.16</v>
      </c>
      <c r="L27" s="34">
        <v>0.35</v>
      </c>
      <c r="M27" s="41">
        <f t="shared" si="4"/>
        <v>151.19</v>
      </c>
      <c r="N27" s="8">
        <v>253.92</v>
      </c>
      <c r="O27" s="8"/>
      <c r="P27" s="7">
        <v>6.68</v>
      </c>
      <c r="Q27" s="7">
        <v>3700</v>
      </c>
      <c r="R27" s="7">
        <v>300</v>
      </c>
      <c r="S27" s="7">
        <v>2700</v>
      </c>
      <c r="T27" s="7"/>
      <c r="U27" s="7">
        <v>19</v>
      </c>
      <c r="V27" s="7">
        <v>590</v>
      </c>
      <c r="W27" s="7">
        <v>71</v>
      </c>
      <c r="X27" s="7">
        <v>4045</v>
      </c>
      <c r="Y27" s="7">
        <v>420</v>
      </c>
      <c r="Z27" s="7">
        <v>3960</v>
      </c>
      <c r="AA27" s="7">
        <v>3835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5"/>
        <v>21</v>
      </c>
      <c r="B28" s="7">
        <v>11</v>
      </c>
      <c r="C28" s="7">
        <v>2</v>
      </c>
      <c r="D28" s="4">
        <f t="shared" si="6"/>
        <v>369.84</v>
      </c>
      <c r="E28" s="3">
        <v>4</v>
      </c>
      <c r="F28" s="3">
        <v>7</v>
      </c>
      <c r="G28" s="4">
        <f t="shared" si="2"/>
        <v>151.79999999999998</v>
      </c>
      <c r="H28" s="3">
        <v>3</v>
      </c>
      <c r="I28" s="7">
        <v>1</v>
      </c>
      <c r="J28" s="4">
        <f t="shared" si="3"/>
        <v>61.79</v>
      </c>
      <c r="K28" s="34">
        <v>0.16</v>
      </c>
      <c r="L28" s="34">
        <v>0.73</v>
      </c>
      <c r="M28" s="41">
        <f t="shared" si="4"/>
        <v>263.13800000000003</v>
      </c>
      <c r="N28" s="8">
        <v>309.12</v>
      </c>
      <c r="O28" s="8"/>
      <c r="P28" s="7">
        <v>3.34</v>
      </c>
      <c r="Q28" s="7">
        <v>3700</v>
      </c>
      <c r="R28" s="7">
        <v>350</v>
      </c>
      <c r="S28" s="7">
        <v>3000</v>
      </c>
      <c r="T28" s="7"/>
      <c r="U28" s="7">
        <v>19</v>
      </c>
      <c r="V28" s="7">
        <v>590</v>
      </c>
      <c r="W28" s="7">
        <v>64</v>
      </c>
      <c r="X28" s="7">
        <v>4008</v>
      </c>
      <c r="Y28" s="7">
        <v>407</v>
      </c>
      <c r="Z28" s="7">
        <v>3978</v>
      </c>
      <c r="AA28" s="7">
        <v>3836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5"/>
        <v>22</v>
      </c>
      <c r="B29" s="7">
        <v>5</v>
      </c>
      <c r="C29" s="7">
        <v>4</v>
      </c>
      <c r="D29" s="4">
        <f t="shared" si="6"/>
        <v>176.64</v>
      </c>
      <c r="E29" s="3">
        <v>13</v>
      </c>
      <c r="F29" s="3">
        <v>7</v>
      </c>
      <c r="G29" s="4">
        <f t="shared" si="2"/>
        <v>449.87999999999994</v>
      </c>
      <c r="H29" s="3">
        <v>3</v>
      </c>
      <c r="I29" s="7">
        <v>2</v>
      </c>
      <c r="J29" s="4">
        <f t="shared" si="3"/>
        <v>63.459999999999994</v>
      </c>
      <c r="K29" s="34">
        <v>0.31</v>
      </c>
      <c r="L29" s="34">
        <v>0.09</v>
      </c>
      <c r="M29" s="41">
        <f t="shared" si="4"/>
        <v>119.669</v>
      </c>
      <c r="N29" s="8">
        <v>298.08</v>
      </c>
      <c r="O29" s="8"/>
      <c r="P29" s="7">
        <v>1.67</v>
      </c>
      <c r="Q29" s="7">
        <v>3700</v>
      </c>
      <c r="R29" s="7">
        <v>350</v>
      </c>
      <c r="S29" s="7">
        <v>3000</v>
      </c>
      <c r="T29" s="7"/>
      <c r="U29" s="7">
        <v>19</v>
      </c>
      <c r="V29" s="7">
        <v>590</v>
      </c>
      <c r="W29" s="7">
        <v>64</v>
      </c>
      <c r="X29" s="7">
        <v>4035</v>
      </c>
      <c r="Y29" s="7">
        <v>401</v>
      </c>
      <c r="Z29" s="7">
        <v>4015</v>
      </c>
      <c r="AA29" s="7">
        <v>3870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5"/>
        <v>23</v>
      </c>
      <c r="B30" s="7">
        <v>14</v>
      </c>
      <c r="C30" s="7">
        <v>4</v>
      </c>
      <c r="D30" s="4">
        <f t="shared" si="6"/>
        <v>474.71999999999997</v>
      </c>
      <c r="E30" s="3">
        <v>1</v>
      </c>
      <c r="F30" s="3">
        <v>11</v>
      </c>
      <c r="G30" s="4">
        <f t="shared" si="2"/>
        <v>63.48</v>
      </c>
      <c r="H30" s="3">
        <v>3</v>
      </c>
      <c r="I30" s="7">
        <v>3</v>
      </c>
      <c r="J30" s="4">
        <f t="shared" si="3"/>
        <v>65.13</v>
      </c>
      <c r="K30" s="34">
        <v>0.73</v>
      </c>
      <c r="L30" s="34">
        <v>0.09</v>
      </c>
      <c r="M30" s="41">
        <f t="shared" si="4"/>
        <v>245.87899999999999</v>
      </c>
      <c r="N30" s="8">
        <v>298.08</v>
      </c>
      <c r="O30" s="8"/>
      <c r="P30" s="7">
        <v>1.67</v>
      </c>
      <c r="Q30" s="7">
        <v>3700</v>
      </c>
      <c r="R30" s="7">
        <v>300</v>
      </c>
      <c r="S30" s="7">
        <v>2900</v>
      </c>
      <c r="T30" s="7"/>
      <c r="U30" s="7">
        <v>19</v>
      </c>
      <c r="V30" s="7">
        <v>590</v>
      </c>
      <c r="W30" s="7">
        <v>56</v>
      </c>
      <c r="X30" s="7">
        <v>4011</v>
      </c>
      <c r="Y30" s="7">
        <v>413</v>
      </c>
      <c r="Z30" s="7">
        <v>3991</v>
      </c>
      <c r="AA30" s="7">
        <v>3847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5"/>
        <v>24</v>
      </c>
      <c r="B31" s="7">
        <v>2</v>
      </c>
      <c r="C31" s="7">
        <v>9</v>
      </c>
      <c r="D31" s="4">
        <f t="shared" si="6"/>
        <v>91.08</v>
      </c>
      <c r="E31" s="3">
        <v>11</v>
      </c>
      <c r="F31" s="3">
        <v>10</v>
      </c>
      <c r="G31" s="4">
        <f t="shared" si="2"/>
        <v>391.91999999999996</v>
      </c>
      <c r="H31" s="3">
        <v>3</v>
      </c>
      <c r="I31" s="7">
        <v>4</v>
      </c>
      <c r="J31" s="4">
        <f t="shared" si="3"/>
        <v>66.8</v>
      </c>
      <c r="K31" s="34">
        <v>0.17</v>
      </c>
      <c r="L31" s="34">
        <v>0.4</v>
      </c>
      <c r="M31" s="41">
        <f t="shared" si="4"/>
        <v>168.92500000000001</v>
      </c>
      <c r="N31" s="8">
        <v>328.44</v>
      </c>
      <c r="O31" s="8"/>
      <c r="P31" s="7">
        <v>1.67</v>
      </c>
      <c r="Q31" s="7">
        <v>3700</v>
      </c>
      <c r="R31" s="7">
        <v>350</v>
      </c>
      <c r="S31" s="7">
        <v>3000</v>
      </c>
      <c r="T31" s="7"/>
      <c r="U31" s="7">
        <v>19</v>
      </c>
      <c r="V31" s="7">
        <v>595</v>
      </c>
      <c r="W31" s="7">
        <v>75</v>
      </c>
      <c r="X31" s="7">
        <v>4058</v>
      </c>
      <c r="Y31" s="7">
        <v>409</v>
      </c>
      <c r="Z31" s="7">
        <v>4028</v>
      </c>
      <c r="AA31" s="7">
        <v>3888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5"/>
        <v>25</v>
      </c>
      <c r="B32" s="7">
        <v>11</v>
      </c>
      <c r="C32" s="7">
        <v>4</v>
      </c>
      <c r="D32" s="4">
        <f t="shared" si="6"/>
        <v>375.35999999999996</v>
      </c>
      <c r="E32" s="3">
        <v>11</v>
      </c>
      <c r="F32" s="3">
        <v>10</v>
      </c>
      <c r="G32" s="4">
        <f t="shared" si="2"/>
        <v>391.91999999999996</v>
      </c>
      <c r="H32" s="3">
        <v>3</v>
      </c>
      <c r="I32" s="7">
        <v>5</v>
      </c>
      <c r="J32" s="4">
        <f t="shared" si="3"/>
        <v>68.47</v>
      </c>
      <c r="K32" s="34">
        <v>0</v>
      </c>
      <c r="L32" s="34">
        <v>0.37</v>
      </c>
      <c r="M32" s="41">
        <f t="shared" si="4"/>
        <v>109.00200000000001</v>
      </c>
      <c r="N32" s="8">
        <v>284.27999999999997</v>
      </c>
      <c r="O32" s="8"/>
      <c r="P32" s="7">
        <v>1.67</v>
      </c>
      <c r="Q32" s="7">
        <v>3700</v>
      </c>
      <c r="R32" s="7">
        <v>350</v>
      </c>
      <c r="S32" s="7">
        <v>3100</v>
      </c>
      <c r="T32" s="7"/>
      <c r="U32" s="7">
        <v>19</v>
      </c>
      <c r="V32" s="7">
        <v>595</v>
      </c>
      <c r="W32" s="7">
        <v>65</v>
      </c>
      <c r="X32" s="7">
        <v>4064</v>
      </c>
      <c r="Y32" s="7">
        <v>407</v>
      </c>
      <c r="Z32" s="7">
        <v>4044</v>
      </c>
      <c r="AA32" s="7">
        <v>3901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5"/>
        <v>26</v>
      </c>
      <c r="B33" s="7">
        <v>19</v>
      </c>
      <c r="C33" s="7">
        <v>7</v>
      </c>
      <c r="D33" s="4">
        <f t="shared" si="6"/>
        <v>648.59999999999991</v>
      </c>
      <c r="E33" s="3">
        <v>6</v>
      </c>
      <c r="F33" s="3">
        <v>0</v>
      </c>
      <c r="G33" s="4">
        <f t="shared" si="2"/>
        <v>198.71999999999997</v>
      </c>
      <c r="H33" s="3">
        <v>4</v>
      </c>
      <c r="I33" s="7">
        <v>5</v>
      </c>
      <c r="J33" s="4">
        <f t="shared" si="3"/>
        <v>88.509999999999991</v>
      </c>
      <c r="K33" s="34">
        <v>0</v>
      </c>
      <c r="L33" s="34">
        <v>0.74</v>
      </c>
      <c r="M33" s="41">
        <f t="shared" si="4"/>
        <v>218.00400000000002</v>
      </c>
      <c r="N33" s="8">
        <v>273.74</v>
      </c>
      <c r="O33" s="8"/>
      <c r="P33" s="7">
        <v>20.04</v>
      </c>
      <c r="Q33" s="7">
        <v>3700</v>
      </c>
      <c r="R33" s="7">
        <v>350</v>
      </c>
      <c r="S33" s="7">
        <v>3100</v>
      </c>
      <c r="T33" s="7"/>
      <c r="U33" s="7">
        <v>19</v>
      </c>
      <c r="V33" s="7">
        <v>595</v>
      </c>
      <c r="W33" s="7">
        <v>65</v>
      </c>
      <c r="X33" s="7">
        <v>4077</v>
      </c>
      <c r="Y33" s="7">
        <v>409</v>
      </c>
      <c r="Z33" s="7">
        <v>4047</v>
      </c>
      <c r="AA33" s="7">
        <v>3903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6.5" x14ac:dyDescent="0.2">
      <c r="A34" s="6">
        <f t="shared" si="5"/>
        <v>27</v>
      </c>
      <c r="B34" s="7">
        <v>14</v>
      </c>
      <c r="C34" s="7">
        <v>0</v>
      </c>
      <c r="D34" s="4">
        <f t="shared" si="6"/>
        <v>463.67999999999995</v>
      </c>
      <c r="E34" s="3">
        <v>14</v>
      </c>
      <c r="F34" s="3">
        <v>9</v>
      </c>
      <c r="G34" s="4">
        <f t="shared" si="2"/>
        <v>488.52</v>
      </c>
      <c r="H34" s="3">
        <v>2</v>
      </c>
      <c r="I34" s="7">
        <v>1</v>
      </c>
      <c r="J34" s="4">
        <f t="shared" si="3"/>
        <v>41.75</v>
      </c>
      <c r="K34" s="34">
        <v>0.23</v>
      </c>
      <c r="L34" s="34">
        <v>0.74</v>
      </c>
      <c r="M34" s="41">
        <f t="shared" si="4"/>
        <v>287.11900000000003</v>
      </c>
      <c r="N34" s="8">
        <v>289.8</v>
      </c>
      <c r="O34" s="8"/>
      <c r="P34" s="7">
        <v>11.69</v>
      </c>
      <c r="Q34" s="7">
        <v>3700</v>
      </c>
      <c r="R34" s="7">
        <v>350</v>
      </c>
      <c r="S34" s="7">
        <v>3100</v>
      </c>
      <c r="T34" s="7"/>
      <c r="U34" s="7">
        <v>19</v>
      </c>
      <c r="V34" s="7">
        <v>595</v>
      </c>
      <c r="W34" s="7">
        <v>65</v>
      </c>
      <c r="X34" s="7">
        <v>4054</v>
      </c>
      <c r="Y34" s="7">
        <v>40</v>
      </c>
      <c r="Z34" s="7">
        <v>4034</v>
      </c>
      <c r="AA34" s="7">
        <v>3890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5"/>
        <v>28</v>
      </c>
      <c r="B35" s="7">
        <v>22</v>
      </c>
      <c r="C35" s="7">
        <v>10</v>
      </c>
      <c r="D35" s="4">
        <f t="shared" si="6"/>
        <v>756.2399999999999</v>
      </c>
      <c r="E35" s="3">
        <v>8</v>
      </c>
      <c r="F35" s="3">
        <v>10</v>
      </c>
      <c r="G35" s="4">
        <f t="shared" si="2"/>
        <v>292.56</v>
      </c>
      <c r="H35" s="3">
        <v>2</v>
      </c>
      <c r="I35" s="7">
        <v>2</v>
      </c>
      <c r="J35" s="4">
        <f t="shared" si="3"/>
        <v>43.42</v>
      </c>
      <c r="K35" s="34">
        <v>0.44</v>
      </c>
      <c r="L35" s="34">
        <v>0.06</v>
      </c>
      <c r="M35" s="41">
        <f t="shared" si="4"/>
        <v>149.89600000000002</v>
      </c>
      <c r="N35" s="8">
        <v>292.56</v>
      </c>
      <c r="O35" s="8"/>
      <c r="P35" s="7">
        <v>1.67</v>
      </c>
      <c r="Q35" s="7">
        <v>3700</v>
      </c>
      <c r="R35" s="7">
        <v>350</v>
      </c>
      <c r="S35" s="7">
        <v>3100</v>
      </c>
      <c r="T35" s="7"/>
      <c r="U35" s="7">
        <v>19</v>
      </c>
      <c r="V35" s="7">
        <v>595</v>
      </c>
      <c r="W35" s="7">
        <v>72</v>
      </c>
      <c r="X35" s="7">
        <v>4226</v>
      </c>
      <c r="Y35" s="7">
        <v>416</v>
      </c>
      <c r="Z35" s="7">
        <v>4196</v>
      </c>
      <c r="AA35" s="7">
        <v>4074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5"/>
        <v>29</v>
      </c>
      <c r="B36" s="7">
        <v>14</v>
      </c>
      <c r="C36" s="7">
        <v>6</v>
      </c>
      <c r="D36" s="4">
        <f t="shared" si="6"/>
        <v>480.23999999999995</v>
      </c>
      <c r="E36" s="3">
        <v>17</v>
      </c>
      <c r="F36" s="3">
        <v>0</v>
      </c>
      <c r="G36" s="4">
        <f t="shared" si="2"/>
        <v>563.04</v>
      </c>
      <c r="H36" s="3">
        <v>2</v>
      </c>
      <c r="I36" s="7">
        <v>2</v>
      </c>
      <c r="J36" s="4">
        <f t="shared" si="3"/>
        <v>43.42</v>
      </c>
      <c r="K36" s="34">
        <v>0.27</v>
      </c>
      <c r="L36" s="34">
        <v>0.06</v>
      </c>
      <c r="M36" s="41">
        <f t="shared" si="4"/>
        <v>98.811000000000007</v>
      </c>
      <c r="N36" s="8">
        <v>270.48</v>
      </c>
      <c r="O36" s="8"/>
      <c r="P36" s="7">
        <v>0</v>
      </c>
      <c r="Q36" s="7">
        <v>3650</v>
      </c>
      <c r="R36" s="7">
        <v>350</v>
      </c>
      <c r="S36" s="7">
        <v>3200</v>
      </c>
      <c r="T36" s="7"/>
      <c r="U36" s="7">
        <v>19</v>
      </c>
      <c r="V36" s="7">
        <v>595</v>
      </c>
      <c r="W36" s="7">
        <v>77</v>
      </c>
      <c r="X36" s="7">
        <v>4213</v>
      </c>
      <c r="Y36" s="7">
        <v>411</v>
      </c>
      <c r="Z36" s="7">
        <v>4285</v>
      </c>
      <c r="AA36" s="7">
        <v>4143</v>
      </c>
      <c r="AB36" s="219" t="s">
        <v>100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11</v>
      </c>
      <c r="C37" s="7">
        <v>3</v>
      </c>
      <c r="D37" s="4">
        <f t="shared" si="6"/>
        <v>372.59999999999997</v>
      </c>
      <c r="E37" s="3">
        <v>6</v>
      </c>
      <c r="F37" s="3">
        <v>2</v>
      </c>
      <c r="G37" s="4">
        <f t="shared" si="2"/>
        <v>204.23999999999998</v>
      </c>
      <c r="H37" s="3">
        <v>2</v>
      </c>
      <c r="I37" s="7">
        <v>3</v>
      </c>
      <c r="J37" s="4">
        <f t="shared" si="3"/>
        <v>45.089999999999996</v>
      </c>
      <c r="K37" s="34">
        <v>0.64</v>
      </c>
      <c r="L37" s="34">
        <v>0.06</v>
      </c>
      <c r="M37" s="41">
        <f t="shared" si="4"/>
        <v>209.99599999999998</v>
      </c>
      <c r="N37" s="8">
        <v>300.83999999999997</v>
      </c>
      <c r="O37" s="8"/>
      <c r="P37" s="7">
        <v>1.67</v>
      </c>
      <c r="Q37" s="7">
        <v>3650</v>
      </c>
      <c r="R37" s="7">
        <v>350</v>
      </c>
      <c r="S37" s="7">
        <v>3100</v>
      </c>
      <c r="T37" s="7"/>
      <c r="U37" s="7">
        <v>19</v>
      </c>
      <c r="V37" s="7">
        <v>590</v>
      </c>
      <c r="W37" s="7">
        <v>77</v>
      </c>
      <c r="X37" s="7">
        <v>4213</v>
      </c>
      <c r="Y37" s="7">
        <v>407</v>
      </c>
      <c r="Z37" s="7">
        <v>4285</v>
      </c>
      <c r="AA37" s="7">
        <v>4143</v>
      </c>
      <c r="AB37" s="183" t="s">
        <v>101</v>
      </c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5</v>
      </c>
      <c r="C38" s="7">
        <v>4</v>
      </c>
      <c r="D38" s="4">
        <f t="shared" si="6"/>
        <v>176.64</v>
      </c>
      <c r="E38" s="3">
        <v>9</v>
      </c>
      <c r="F38" s="3">
        <v>7</v>
      </c>
      <c r="G38" s="4">
        <f t="shared" si="2"/>
        <v>317.39999999999998</v>
      </c>
      <c r="H38" s="3">
        <v>2</v>
      </c>
      <c r="I38" s="7">
        <v>9</v>
      </c>
      <c r="J38" s="4">
        <f t="shared" si="3"/>
        <v>55.11</v>
      </c>
      <c r="K38" s="34">
        <v>0.15</v>
      </c>
      <c r="L38" s="34">
        <v>0.44</v>
      </c>
      <c r="M38" s="41">
        <f t="shared" si="4"/>
        <v>174.69900000000001</v>
      </c>
      <c r="N38" s="8">
        <v>306.36</v>
      </c>
      <c r="O38" s="8"/>
      <c r="P38" s="7">
        <v>10.02</v>
      </c>
      <c r="Q38" s="7">
        <v>3650</v>
      </c>
      <c r="R38" s="7">
        <v>350</v>
      </c>
      <c r="S38" s="7">
        <v>3100</v>
      </c>
      <c r="T38" s="7"/>
      <c r="U38" s="7">
        <v>19</v>
      </c>
      <c r="V38" s="7">
        <v>590</v>
      </c>
      <c r="W38" s="7">
        <v>77</v>
      </c>
      <c r="X38" s="7">
        <v>4213</v>
      </c>
      <c r="Y38" s="7">
        <v>392</v>
      </c>
      <c r="Z38" s="7">
        <v>4267</v>
      </c>
      <c r="AA38" s="7">
        <v>4126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15</v>
      </c>
      <c r="C39" s="7">
        <v>3</v>
      </c>
      <c r="D39" s="4">
        <f t="shared" si="6"/>
        <v>505.08</v>
      </c>
      <c r="E39" s="3">
        <v>3</v>
      </c>
      <c r="F39" s="3">
        <v>9</v>
      </c>
      <c r="G39" s="4">
        <f>(E39*12+F39)*2.76</f>
        <v>124.19999999999999</v>
      </c>
      <c r="H39" s="3">
        <v>3</v>
      </c>
      <c r="I39" s="7">
        <v>3</v>
      </c>
      <c r="J39" s="4">
        <f t="shared" si="3"/>
        <v>65.13</v>
      </c>
      <c r="K39" s="34">
        <v>0.34</v>
      </c>
      <c r="L39" s="34">
        <v>0.44</v>
      </c>
      <c r="M39" s="41">
        <f t="shared" si="4"/>
        <v>231.79400000000004</v>
      </c>
      <c r="N39" s="8">
        <v>328.44</v>
      </c>
      <c r="O39" s="8"/>
      <c r="P39" s="7">
        <v>10.02</v>
      </c>
      <c r="Q39" s="7">
        <v>3650</v>
      </c>
      <c r="R39" s="7">
        <v>350</v>
      </c>
      <c r="S39" s="7">
        <v>3100</v>
      </c>
      <c r="T39" s="7"/>
      <c r="U39" s="7">
        <v>19</v>
      </c>
      <c r="V39" s="7">
        <v>590</v>
      </c>
      <c r="W39" s="7">
        <v>77</v>
      </c>
      <c r="X39" s="7">
        <v>4213</v>
      </c>
      <c r="Y39" s="7">
        <v>401</v>
      </c>
      <c r="Z39" s="7">
        <v>4254</v>
      </c>
      <c r="AA39" s="7">
        <v>4111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9356.9000000000015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128544</v>
      </c>
      <c r="Y40" s="12">
        <f>SUM(Y9:Y39)</f>
        <v>12133</v>
      </c>
      <c r="Z40" s="12">
        <f>SUM(Z9:Z39)</f>
        <v>128199</v>
      </c>
      <c r="AA40" s="12">
        <f>SUM(AA9:AA39)</f>
        <v>120247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78011.81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685935</v>
      </c>
      <c r="Y42" s="6">
        <f>(Y41+Y40)</f>
        <v>18202</v>
      </c>
      <c r="Z42" s="6">
        <f>(Z41+Z40)</f>
        <v>190490</v>
      </c>
      <c r="AA42" s="6">
        <f>(AA41+AA40)</f>
        <v>185025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6229-84CF-4812-A2F9-49ACA1A274DE}">
  <dimension ref="B2:J70"/>
  <sheetViews>
    <sheetView topLeftCell="A23" workbookViewId="0">
      <selection activeCell="I54" sqref="I5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43375</v>
      </c>
      <c r="C6" s="7">
        <v>74610</v>
      </c>
      <c r="D6" s="7">
        <v>6090453</v>
      </c>
      <c r="E6" s="7">
        <v>12</v>
      </c>
      <c r="F6" s="7">
        <v>4</v>
      </c>
      <c r="G6" s="7">
        <v>6</v>
      </c>
      <c r="H6" s="7">
        <v>5</v>
      </c>
      <c r="I6" s="10">
        <v>193</v>
      </c>
    </row>
    <row r="7" spans="2:9" x14ac:dyDescent="0.2">
      <c r="B7" s="9">
        <v>43376</v>
      </c>
      <c r="C7" s="7">
        <v>74609</v>
      </c>
      <c r="D7" s="7">
        <v>9750493</v>
      </c>
      <c r="E7" s="7">
        <v>16</v>
      </c>
      <c r="F7" s="7">
        <v>1</v>
      </c>
      <c r="G7" s="7">
        <v>10</v>
      </c>
      <c r="H7" s="7">
        <v>3</v>
      </c>
      <c r="I7" s="10">
        <v>193</v>
      </c>
    </row>
    <row r="8" spans="2:9" x14ac:dyDescent="0.2">
      <c r="B8" s="9">
        <v>43376</v>
      </c>
      <c r="C8" s="7">
        <v>74609</v>
      </c>
      <c r="D8" s="7">
        <v>9750494</v>
      </c>
      <c r="E8" s="7">
        <v>10</v>
      </c>
      <c r="F8" s="7">
        <v>3</v>
      </c>
      <c r="G8" s="7">
        <v>4</v>
      </c>
      <c r="H8" s="7">
        <v>4</v>
      </c>
      <c r="I8" s="10">
        <v>190</v>
      </c>
    </row>
    <row r="9" spans="2:9" x14ac:dyDescent="0.2">
      <c r="B9" s="9">
        <v>43377</v>
      </c>
      <c r="C9" s="7">
        <v>74610</v>
      </c>
      <c r="D9" s="7">
        <v>5930463</v>
      </c>
      <c r="E9" s="7">
        <v>14</v>
      </c>
      <c r="F9" s="7">
        <v>7</v>
      </c>
      <c r="G9" s="7">
        <v>8</v>
      </c>
      <c r="H9" s="7">
        <v>9</v>
      </c>
      <c r="I9" s="10">
        <v>191</v>
      </c>
    </row>
    <row r="10" spans="2:9" x14ac:dyDescent="0.2">
      <c r="B10" s="44">
        <v>43377</v>
      </c>
      <c r="C10" s="7">
        <v>74610</v>
      </c>
      <c r="D10" s="7">
        <v>7370434</v>
      </c>
      <c r="E10" s="7">
        <v>8</v>
      </c>
      <c r="F10" s="7">
        <v>8</v>
      </c>
      <c r="G10" s="7">
        <v>2</v>
      </c>
      <c r="H10" s="7">
        <v>10</v>
      </c>
      <c r="I10" s="10">
        <v>191</v>
      </c>
    </row>
    <row r="11" spans="2:9" x14ac:dyDescent="0.2">
      <c r="B11" s="9">
        <v>43378</v>
      </c>
      <c r="C11" s="7">
        <v>74609</v>
      </c>
      <c r="D11" s="7">
        <v>5930465</v>
      </c>
      <c r="E11" s="7">
        <v>13</v>
      </c>
      <c r="F11" s="7">
        <v>9</v>
      </c>
      <c r="G11" s="7">
        <v>7</v>
      </c>
      <c r="H11" s="7">
        <v>11</v>
      </c>
      <c r="I11" s="10">
        <v>191</v>
      </c>
    </row>
    <row r="12" spans="2:9" x14ac:dyDescent="0.2">
      <c r="B12" s="9">
        <v>43379</v>
      </c>
      <c r="C12" s="7">
        <v>74609</v>
      </c>
      <c r="D12" s="7">
        <v>593048</v>
      </c>
      <c r="E12" s="7">
        <v>10</v>
      </c>
      <c r="F12" s="7">
        <v>4</v>
      </c>
      <c r="G12" s="7">
        <v>4</v>
      </c>
      <c r="H12" s="7">
        <v>6</v>
      </c>
      <c r="I12" s="10">
        <v>191</v>
      </c>
    </row>
    <row r="13" spans="2:9" x14ac:dyDescent="0.2">
      <c r="B13" s="36">
        <v>43379</v>
      </c>
      <c r="C13" s="7">
        <v>74610</v>
      </c>
      <c r="D13" s="7">
        <v>5930469</v>
      </c>
      <c r="E13" s="7">
        <v>12</v>
      </c>
      <c r="F13" s="7">
        <v>11</v>
      </c>
      <c r="G13" s="7">
        <v>7</v>
      </c>
      <c r="H13" s="7">
        <v>1</v>
      </c>
      <c r="I13" s="10">
        <v>191</v>
      </c>
    </row>
    <row r="14" spans="2:9" x14ac:dyDescent="0.2">
      <c r="B14" s="36">
        <v>43379</v>
      </c>
      <c r="C14" s="7">
        <v>74610</v>
      </c>
      <c r="D14" s="7">
        <v>5930470</v>
      </c>
      <c r="E14" s="7">
        <v>7</v>
      </c>
      <c r="F14" s="7">
        <v>1</v>
      </c>
      <c r="G14" s="7">
        <v>1</v>
      </c>
      <c r="H14" s="7">
        <v>4</v>
      </c>
      <c r="I14" s="10">
        <v>189</v>
      </c>
    </row>
    <row r="15" spans="2:9" x14ac:dyDescent="0.2">
      <c r="B15" s="36">
        <v>43380</v>
      </c>
      <c r="C15" s="7">
        <v>74609</v>
      </c>
      <c r="D15" s="7">
        <v>9750497</v>
      </c>
      <c r="E15" s="7">
        <v>10</v>
      </c>
      <c r="F15" s="7">
        <v>11</v>
      </c>
      <c r="G15" s="7">
        <v>5</v>
      </c>
      <c r="H15" s="7">
        <v>1</v>
      </c>
      <c r="I15" s="10">
        <v>192</v>
      </c>
    </row>
    <row r="16" spans="2:9" x14ac:dyDescent="0.2">
      <c r="B16" s="36">
        <v>43382</v>
      </c>
      <c r="C16" s="7">
        <v>74610</v>
      </c>
      <c r="D16" s="7">
        <v>5930471</v>
      </c>
      <c r="E16" s="7">
        <v>12</v>
      </c>
      <c r="F16" s="7">
        <v>7</v>
      </c>
      <c r="G16" s="7">
        <v>6</v>
      </c>
      <c r="H16" s="7">
        <v>9</v>
      </c>
      <c r="I16" s="10">
        <v>192</v>
      </c>
    </row>
    <row r="17" spans="2:9" x14ac:dyDescent="0.2">
      <c r="B17" s="36">
        <v>43383</v>
      </c>
      <c r="C17" s="7">
        <v>74609</v>
      </c>
      <c r="D17" s="7">
        <v>5930475</v>
      </c>
      <c r="E17" s="7">
        <v>9</v>
      </c>
      <c r="F17" s="7">
        <v>11</v>
      </c>
      <c r="G17" s="7">
        <v>4</v>
      </c>
      <c r="H17" s="7">
        <v>2</v>
      </c>
      <c r="I17" s="10">
        <v>191</v>
      </c>
    </row>
    <row r="18" spans="2:9" x14ac:dyDescent="0.2">
      <c r="B18" s="36">
        <v>43383</v>
      </c>
      <c r="C18" s="7">
        <v>74609</v>
      </c>
      <c r="D18" s="7">
        <v>9750503</v>
      </c>
      <c r="E18" s="7">
        <v>15</v>
      </c>
      <c r="F18" s="7">
        <v>8</v>
      </c>
      <c r="G18" s="7">
        <v>9</v>
      </c>
      <c r="H18" s="7">
        <v>11</v>
      </c>
      <c r="I18" s="10">
        <v>187</v>
      </c>
    </row>
    <row r="19" spans="2:9" x14ac:dyDescent="0.2">
      <c r="B19" s="36">
        <v>43383</v>
      </c>
      <c r="C19" s="7">
        <v>74610</v>
      </c>
      <c r="D19" s="7">
        <v>5930743</v>
      </c>
      <c r="E19" s="7">
        <v>15</v>
      </c>
      <c r="F19" s="7">
        <v>11</v>
      </c>
      <c r="G19" s="7">
        <v>10</v>
      </c>
      <c r="H19" s="7">
        <v>1</v>
      </c>
      <c r="I19" s="10">
        <v>191</v>
      </c>
    </row>
    <row r="20" spans="2:9" x14ac:dyDescent="0.2">
      <c r="B20" s="36">
        <v>43383</v>
      </c>
      <c r="C20" s="7">
        <v>74610</v>
      </c>
      <c r="D20" s="7">
        <v>5930474</v>
      </c>
      <c r="E20" s="7">
        <v>11</v>
      </c>
      <c r="F20" s="7">
        <v>6</v>
      </c>
      <c r="G20" s="7">
        <v>5</v>
      </c>
      <c r="H20" s="7">
        <v>7</v>
      </c>
      <c r="I20" s="10">
        <v>192</v>
      </c>
    </row>
    <row r="21" spans="2:9" x14ac:dyDescent="0.2">
      <c r="B21" s="36">
        <v>43383</v>
      </c>
      <c r="C21" s="7">
        <v>74610</v>
      </c>
      <c r="D21" s="7">
        <v>7370445</v>
      </c>
      <c r="E21" s="7">
        <v>11</v>
      </c>
      <c r="F21" s="7">
        <v>1</v>
      </c>
      <c r="G21" s="7">
        <v>5</v>
      </c>
      <c r="H21" s="7">
        <v>3</v>
      </c>
      <c r="I21" s="10">
        <v>191</v>
      </c>
    </row>
    <row r="22" spans="2:9" x14ac:dyDescent="0.2">
      <c r="B22" s="36">
        <v>43384</v>
      </c>
      <c r="C22" s="7">
        <v>74610</v>
      </c>
      <c r="D22" s="7">
        <v>5930476</v>
      </c>
      <c r="E22" s="7">
        <v>7</v>
      </c>
      <c r="F22" s="7">
        <v>9</v>
      </c>
      <c r="G22" s="7">
        <v>1</v>
      </c>
      <c r="H22" s="7">
        <v>11</v>
      </c>
      <c r="I22" s="10">
        <v>192</v>
      </c>
    </row>
    <row r="23" spans="2:9" x14ac:dyDescent="0.2">
      <c r="B23" s="36">
        <v>43384</v>
      </c>
      <c r="C23" s="7">
        <v>74610</v>
      </c>
      <c r="D23" s="7">
        <v>7370447</v>
      </c>
      <c r="E23" s="7">
        <v>8</v>
      </c>
      <c r="F23" s="7">
        <v>9</v>
      </c>
      <c r="G23" s="7">
        <v>2</v>
      </c>
      <c r="H23" s="7">
        <v>11</v>
      </c>
      <c r="I23" s="10">
        <v>191</v>
      </c>
    </row>
    <row r="24" spans="2:9" x14ac:dyDescent="0.2">
      <c r="B24" s="36">
        <v>43386</v>
      </c>
      <c r="C24" s="7">
        <v>74610</v>
      </c>
      <c r="D24" s="7">
        <v>9750507</v>
      </c>
      <c r="E24" s="7">
        <v>10</v>
      </c>
      <c r="F24" s="7">
        <v>9</v>
      </c>
      <c r="G24" s="7">
        <v>4</v>
      </c>
      <c r="H24" s="7">
        <v>11</v>
      </c>
      <c r="I24" s="10">
        <v>193</v>
      </c>
    </row>
    <row r="25" spans="2:9" x14ac:dyDescent="0.2">
      <c r="B25" s="36">
        <v>43387</v>
      </c>
      <c r="C25" s="7">
        <v>74609</v>
      </c>
      <c r="D25" s="7">
        <v>9750509</v>
      </c>
      <c r="E25" s="7">
        <v>14</v>
      </c>
      <c r="F25" s="7">
        <v>1</v>
      </c>
      <c r="G25" s="7">
        <v>8</v>
      </c>
      <c r="H25" s="7">
        <v>5</v>
      </c>
      <c r="I25" s="10">
        <v>187</v>
      </c>
    </row>
    <row r="26" spans="2:9" x14ac:dyDescent="0.2">
      <c r="B26" s="36">
        <v>43387</v>
      </c>
      <c r="C26" s="7">
        <v>74609</v>
      </c>
      <c r="D26" s="7">
        <v>9750510</v>
      </c>
      <c r="E26" s="7">
        <v>8</v>
      </c>
      <c r="F26" s="7">
        <v>5</v>
      </c>
      <c r="G26" s="7">
        <v>2</v>
      </c>
      <c r="H26" s="7">
        <v>9</v>
      </c>
      <c r="I26" s="10">
        <v>187</v>
      </c>
    </row>
    <row r="27" spans="2:9" x14ac:dyDescent="0.2">
      <c r="B27" s="36">
        <v>43388</v>
      </c>
      <c r="C27" s="7">
        <v>74610</v>
      </c>
      <c r="D27" s="7">
        <v>9750512</v>
      </c>
      <c r="E27" s="7">
        <v>8</v>
      </c>
      <c r="F27" s="7">
        <v>2</v>
      </c>
      <c r="G27" s="7">
        <v>2</v>
      </c>
      <c r="H27" s="7">
        <v>5</v>
      </c>
      <c r="I27" s="10">
        <v>187</v>
      </c>
    </row>
    <row r="28" spans="2:9" x14ac:dyDescent="0.2">
      <c r="B28" s="36">
        <v>43388</v>
      </c>
      <c r="C28" s="7">
        <v>74610</v>
      </c>
      <c r="D28" s="7">
        <v>9750511</v>
      </c>
      <c r="E28" s="7">
        <v>13</v>
      </c>
      <c r="F28" s="7">
        <v>10</v>
      </c>
      <c r="G28" s="7">
        <v>8</v>
      </c>
      <c r="H28" s="7">
        <v>2</v>
      </c>
      <c r="I28" s="10">
        <v>187</v>
      </c>
    </row>
    <row r="29" spans="2:9" x14ac:dyDescent="0.2">
      <c r="B29" s="36">
        <v>43389</v>
      </c>
      <c r="C29" s="7">
        <v>74609</v>
      </c>
      <c r="D29" s="7">
        <v>8320342</v>
      </c>
      <c r="E29" s="7">
        <v>14</v>
      </c>
      <c r="F29" s="7">
        <v>1</v>
      </c>
      <c r="G29" s="7">
        <v>8</v>
      </c>
      <c r="H29" s="7">
        <v>6</v>
      </c>
      <c r="I29" s="10">
        <v>186</v>
      </c>
    </row>
    <row r="30" spans="2:9" x14ac:dyDescent="0.2">
      <c r="B30" s="36">
        <v>43390</v>
      </c>
      <c r="C30" s="7">
        <v>74609</v>
      </c>
      <c r="D30" s="7">
        <v>7370450</v>
      </c>
      <c r="E30" s="7">
        <v>13</v>
      </c>
      <c r="F30" s="7">
        <v>9</v>
      </c>
      <c r="G30" s="7">
        <v>7</v>
      </c>
      <c r="H30" s="7">
        <v>11</v>
      </c>
      <c r="I30" s="10">
        <v>194</v>
      </c>
    </row>
    <row r="31" spans="2:9" x14ac:dyDescent="0.2">
      <c r="B31" s="36">
        <v>43390</v>
      </c>
      <c r="C31" s="7">
        <v>74610</v>
      </c>
      <c r="D31" s="7">
        <v>5930482</v>
      </c>
      <c r="E31" s="7">
        <v>11</v>
      </c>
      <c r="F31" s="7">
        <v>8</v>
      </c>
      <c r="G31" s="7">
        <v>5</v>
      </c>
      <c r="H31" s="7">
        <v>10</v>
      </c>
      <c r="I31" s="10">
        <v>194</v>
      </c>
    </row>
    <row r="32" spans="2:9" x14ac:dyDescent="0.2">
      <c r="B32" s="36">
        <v>43391</v>
      </c>
      <c r="C32" s="7">
        <v>74609</v>
      </c>
      <c r="D32" s="7">
        <v>7370454</v>
      </c>
      <c r="E32" s="7">
        <v>10</v>
      </c>
      <c r="F32" s="7">
        <v>7</v>
      </c>
      <c r="G32" s="7">
        <v>4</v>
      </c>
      <c r="H32" s="7">
        <v>9</v>
      </c>
      <c r="I32" s="10">
        <v>194</v>
      </c>
    </row>
    <row r="33" spans="2:9" x14ac:dyDescent="0.2">
      <c r="B33" s="36">
        <v>43392</v>
      </c>
      <c r="C33" s="7">
        <v>74610</v>
      </c>
      <c r="D33" s="7">
        <v>9750519</v>
      </c>
      <c r="E33" s="7">
        <v>14</v>
      </c>
      <c r="F33" s="7">
        <v>4</v>
      </c>
      <c r="G33" s="7">
        <v>8</v>
      </c>
      <c r="H33" s="7">
        <v>5</v>
      </c>
      <c r="I33" s="10">
        <v>193</v>
      </c>
    </row>
    <row r="34" spans="2:9" x14ac:dyDescent="0.2">
      <c r="B34" s="36">
        <v>43393</v>
      </c>
      <c r="C34" s="7">
        <v>74609</v>
      </c>
      <c r="D34" s="7">
        <v>9750522</v>
      </c>
      <c r="E34" s="7">
        <v>7</v>
      </c>
      <c r="F34" s="7">
        <v>8</v>
      </c>
      <c r="G34" s="7">
        <v>1</v>
      </c>
      <c r="H34" s="7">
        <v>10</v>
      </c>
      <c r="I34" s="10">
        <v>192</v>
      </c>
    </row>
    <row r="35" spans="2:9" x14ac:dyDescent="0.2">
      <c r="B35" s="36">
        <v>43393</v>
      </c>
      <c r="C35" s="7">
        <v>74609</v>
      </c>
      <c r="D35" s="7">
        <v>9750521</v>
      </c>
      <c r="E35" s="7">
        <v>13</v>
      </c>
      <c r="F35" s="7">
        <v>6</v>
      </c>
      <c r="G35" s="7">
        <v>7</v>
      </c>
      <c r="H35" s="7">
        <v>8</v>
      </c>
      <c r="I35" s="10">
        <v>193</v>
      </c>
    </row>
    <row r="36" spans="2:9" x14ac:dyDescent="0.2">
      <c r="B36" s="36">
        <v>43393</v>
      </c>
      <c r="C36" s="7">
        <v>74610</v>
      </c>
      <c r="D36" s="7">
        <v>8320345</v>
      </c>
      <c r="E36" s="7">
        <v>8</v>
      </c>
      <c r="F36" s="7">
        <v>7</v>
      </c>
      <c r="G36" s="7">
        <v>3</v>
      </c>
      <c r="H36" s="7">
        <v>0</v>
      </c>
      <c r="I36" s="10">
        <v>183</v>
      </c>
    </row>
    <row r="37" spans="2:9" x14ac:dyDescent="0.2">
      <c r="B37" s="36">
        <v>43394</v>
      </c>
      <c r="C37" s="7">
        <v>74610</v>
      </c>
      <c r="D37" s="7">
        <v>5930486</v>
      </c>
      <c r="E37" s="7">
        <v>10</v>
      </c>
      <c r="F37" s="7">
        <v>5</v>
      </c>
      <c r="G37" s="7">
        <v>4</v>
      </c>
      <c r="H37" s="7">
        <v>7</v>
      </c>
      <c r="I37" s="10">
        <v>193</v>
      </c>
    </row>
    <row r="38" spans="2:9" x14ac:dyDescent="0.2">
      <c r="B38" s="36">
        <v>43395</v>
      </c>
      <c r="C38" s="7">
        <v>74609</v>
      </c>
      <c r="D38" s="7">
        <v>5930488</v>
      </c>
      <c r="E38" s="7">
        <v>11</v>
      </c>
      <c r="F38" s="7">
        <v>2</v>
      </c>
      <c r="G38" s="7">
        <v>5</v>
      </c>
      <c r="H38" s="7">
        <v>4</v>
      </c>
      <c r="I38" s="10">
        <v>193</v>
      </c>
    </row>
    <row r="39" spans="2:9" x14ac:dyDescent="0.2">
      <c r="B39" s="36">
        <v>43396</v>
      </c>
      <c r="C39" s="7">
        <v>74610</v>
      </c>
      <c r="D39" s="7">
        <v>5930492</v>
      </c>
      <c r="E39" s="7">
        <v>13</v>
      </c>
      <c r="F39" s="7">
        <v>6</v>
      </c>
      <c r="G39" s="7">
        <v>7</v>
      </c>
      <c r="H39" s="7">
        <v>9</v>
      </c>
      <c r="I39" s="10">
        <v>190</v>
      </c>
    </row>
    <row r="40" spans="2:9" x14ac:dyDescent="0.2">
      <c r="B40" s="36">
        <v>43396</v>
      </c>
      <c r="C40" s="7">
        <v>74610</v>
      </c>
      <c r="D40" s="7">
        <v>7370458</v>
      </c>
      <c r="E40" s="7">
        <v>7</v>
      </c>
      <c r="F40" s="7">
        <v>9</v>
      </c>
      <c r="G40" s="7">
        <v>1</v>
      </c>
      <c r="H40" s="7">
        <v>11</v>
      </c>
      <c r="I40" s="10">
        <v>193</v>
      </c>
    </row>
    <row r="41" spans="2:9" x14ac:dyDescent="0.2">
      <c r="B41" s="36">
        <v>43397</v>
      </c>
      <c r="C41" s="7">
        <v>74609</v>
      </c>
      <c r="D41" s="7">
        <v>5930495</v>
      </c>
      <c r="E41" s="7">
        <v>8</v>
      </c>
      <c r="F41" s="7">
        <v>7</v>
      </c>
      <c r="G41" s="7">
        <v>2</v>
      </c>
      <c r="H41" s="7">
        <v>9</v>
      </c>
      <c r="I41" s="10">
        <v>194</v>
      </c>
    </row>
    <row r="42" spans="2:9" x14ac:dyDescent="0.2">
      <c r="B42" s="36">
        <v>43399</v>
      </c>
      <c r="C42" s="7">
        <v>74610</v>
      </c>
      <c r="D42" s="7">
        <v>5930498</v>
      </c>
      <c r="E42" s="7">
        <v>11</v>
      </c>
      <c r="F42" s="7">
        <v>10</v>
      </c>
      <c r="G42" s="7">
        <v>6</v>
      </c>
      <c r="H42" s="7">
        <v>0</v>
      </c>
      <c r="I42" s="10">
        <v>192</v>
      </c>
    </row>
    <row r="43" spans="2:9" x14ac:dyDescent="0.2">
      <c r="B43" s="36">
        <v>43400</v>
      </c>
      <c r="C43" s="7">
        <v>74609</v>
      </c>
      <c r="D43" s="7">
        <v>8320351</v>
      </c>
      <c r="E43" s="7">
        <v>19</v>
      </c>
      <c r="F43" s="7">
        <v>7</v>
      </c>
      <c r="G43" s="7">
        <v>14</v>
      </c>
      <c r="H43" s="7">
        <v>0</v>
      </c>
      <c r="I43" s="10">
        <v>187</v>
      </c>
    </row>
    <row r="44" spans="2:9" x14ac:dyDescent="0.2">
      <c r="B44" s="36">
        <v>43401</v>
      </c>
      <c r="C44" s="7">
        <v>74610</v>
      </c>
      <c r="D44" s="7">
        <v>9750533</v>
      </c>
      <c r="E44" s="7">
        <v>14</v>
      </c>
      <c r="F44" s="7">
        <v>8</v>
      </c>
      <c r="G44" s="7">
        <v>8</v>
      </c>
      <c r="H44" s="7">
        <v>10</v>
      </c>
      <c r="I44" s="10">
        <v>193</v>
      </c>
    </row>
    <row r="45" spans="2:9" x14ac:dyDescent="0.2">
      <c r="B45" s="36">
        <v>43401</v>
      </c>
      <c r="C45" s="7">
        <v>74610</v>
      </c>
      <c r="D45" s="7">
        <v>9750534</v>
      </c>
      <c r="E45" s="7">
        <v>8</v>
      </c>
      <c r="F45" s="7">
        <v>10</v>
      </c>
      <c r="G45" s="7">
        <v>3</v>
      </c>
      <c r="H45" s="7">
        <v>0</v>
      </c>
      <c r="I45" s="10">
        <v>193</v>
      </c>
    </row>
    <row r="46" spans="2:9" x14ac:dyDescent="0.2">
      <c r="B46" s="36">
        <v>43402</v>
      </c>
      <c r="C46" s="7">
        <v>74609</v>
      </c>
      <c r="D46" s="7">
        <v>5930502</v>
      </c>
      <c r="E46" s="7">
        <v>22</v>
      </c>
      <c r="F46" s="7">
        <v>11</v>
      </c>
      <c r="G46" s="7">
        <v>17</v>
      </c>
      <c r="H46" s="7">
        <v>0</v>
      </c>
      <c r="I46" s="10">
        <v>194</v>
      </c>
    </row>
    <row r="47" spans="2:9" x14ac:dyDescent="0.2">
      <c r="B47" s="36">
        <v>43403</v>
      </c>
      <c r="C47" s="7">
        <v>74610</v>
      </c>
      <c r="D47" s="7">
        <v>5930504</v>
      </c>
      <c r="E47" s="7">
        <v>17</v>
      </c>
      <c r="F47" s="7">
        <v>0</v>
      </c>
      <c r="G47" s="7">
        <v>11</v>
      </c>
      <c r="H47" s="7">
        <v>2</v>
      </c>
      <c r="I47" s="10">
        <v>193</v>
      </c>
    </row>
    <row r="48" spans="2:9" x14ac:dyDescent="0.2">
      <c r="B48" s="36">
        <v>43403</v>
      </c>
      <c r="C48" s="7">
        <v>74609</v>
      </c>
      <c r="D48" s="7">
        <v>5930505</v>
      </c>
      <c r="E48" s="7">
        <v>17</v>
      </c>
      <c r="F48" s="7">
        <v>1</v>
      </c>
      <c r="G48" s="7">
        <v>11</v>
      </c>
      <c r="H48" s="7">
        <v>3</v>
      </c>
      <c r="I48" s="10">
        <v>193</v>
      </c>
    </row>
    <row r="49" spans="2:10" x14ac:dyDescent="0.2">
      <c r="B49" s="36">
        <v>43403</v>
      </c>
      <c r="C49" s="7">
        <v>74610</v>
      </c>
      <c r="D49" s="7">
        <v>7370461</v>
      </c>
      <c r="E49" s="7">
        <v>15</v>
      </c>
      <c r="F49" s="7">
        <v>3</v>
      </c>
      <c r="G49" s="7">
        <v>9</v>
      </c>
      <c r="H49" s="7">
        <v>5</v>
      </c>
      <c r="I49" s="10">
        <v>193</v>
      </c>
    </row>
    <row r="50" spans="2:10" x14ac:dyDescent="0.2">
      <c r="B50" s="36">
        <v>43403</v>
      </c>
      <c r="C50" s="7">
        <v>74610</v>
      </c>
      <c r="D50" s="7">
        <v>7370462</v>
      </c>
      <c r="E50" s="7">
        <v>10</v>
      </c>
      <c r="F50" s="7">
        <v>11</v>
      </c>
      <c r="G50" s="7">
        <v>5</v>
      </c>
      <c r="H50" s="7">
        <v>2</v>
      </c>
      <c r="I50" s="10">
        <v>192</v>
      </c>
    </row>
    <row r="51" spans="2:10" x14ac:dyDescent="0.2">
      <c r="B51" s="36">
        <v>43404</v>
      </c>
      <c r="C51" s="7">
        <v>74610</v>
      </c>
      <c r="D51" s="7">
        <v>5930507</v>
      </c>
      <c r="E51" s="7">
        <v>8</v>
      </c>
      <c r="F51" s="7">
        <v>3</v>
      </c>
      <c r="G51" s="7">
        <v>2</v>
      </c>
      <c r="H51" s="7">
        <v>5</v>
      </c>
      <c r="I51" s="10">
        <v>191</v>
      </c>
    </row>
    <row r="52" spans="2:10" x14ac:dyDescent="0.2">
      <c r="B52" s="36">
        <v>43404</v>
      </c>
      <c r="C52" s="7">
        <v>74609</v>
      </c>
      <c r="D52" s="7">
        <v>5930508</v>
      </c>
      <c r="E52" s="7">
        <v>11</v>
      </c>
      <c r="F52" s="7">
        <v>2</v>
      </c>
      <c r="G52" s="7">
        <v>5</v>
      </c>
      <c r="H52" s="7">
        <v>4</v>
      </c>
      <c r="I52" s="10">
        <v>192</v>
      </c>
    </row>
    <row r="53" spans="2:10" x14ac:dyDescent="0.2">
      <c r="B53" s="36">
        <v>43405</v>
      </c>
      <c r="C53" s="7">
        <v>74610</v>
      </c>
      <c r="D53" s="7">
        <v>9750538</v>
      </c>
      <c r="E53" s="7">
        <v>9</v>
      </c>
      <c r="F53" s="7">
        <v>7</v>
      </c>
      <c r="G53" s="7">
        <v>3</v>
      </c>
      <c r="H53" s="7">
        <v>9</v>
      </c>
      <c r="I53" s="10">
        <v>193</v>
      </c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961C-8C49-4307-803A-0C0BE7EAF0D5}">
  <sheetPr>
    <pageSetUpPr fitToPage="1"/>
  </sheetPr>
  <dimension ref="A1:BA42"/>
  <sheetViews>
    <sheetView showGridLines="0" topLeftCell="A5" zoomScale="90" zoomScaleNormal="90" zoomScalePageLayoutView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96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15</v>
      </c>
      <c r="C8" s="7">
        <v>3</v>
      </c>
      <c r="D8" s="4">
        <f t="shared" ref="D8" si="0">(B8*12+C8)*2.76</f>
        <v>505.08</v>
      </c>
      <c r="E8" s="3">
        <v>3</v>
      </c>
      <c r="F8" s="3">
        <v>9</v>
      </c>
      <c r="G8" s="4">
        <f>(E8*12+F8)*2.76</f>
        <v>124.19999999999999</v>
      </c>
      <c r="H8" s="3">
        <v>3</v>
      </c>
      <c r="I8" s="7">
        <v>3</v>
      </c>
      <c r="J8" s="4">
        <f t="shared" ref="J8:J39" si="1">(H8*12+I8)*1.67</f>
        <v>65.13</v>
      </c>
      <c r="K8" s="34">
        <v>0.34</v>
      </c>
      <c r="L8" s="34">
        <v>0.44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3</v>
      </c>
      <c r="C9" s="7">
        <v>6</v>
      </c>
      <c r="D9" s="4">
        <f>(B9*12+C9)*2.76</f>
        <v>115.91999999999999</v>
      </c>
      <c r="E9" s="3">
        <v>12</v>
      </c>
      <c r="F9" s="3">
        <v>6</v>
      </c>
      <c r="G9" s="4">
        <f t="shared" ref="G9:G38" si="2">(E9*12+F9)*2.76</f>
        <v>413.99999999999994</v>
      </c>
      <c r="H9" s="3">
        <v>3</v>
      </c>
      <c r="I9" s="7">
        <v>4</v>
      </c>
      <c r="J9" s="4">
        <f t="shared" si="1"/>
        <v>66.8</v>
      </c>
      <c r="K9" s="34">
        <v>0.4</v>
      </c>
      <c r="L9" s="34">
        <v>0</v>
      </c>
      <c r="M9" s="41">
        <f t="shared" ref="M9:M39" si="3">$M$3*K9+$M$4*L9</f>
        <v>120.2</v>
      </c>
      <c r="N9" s="8">
        <v>289.8</v>
      </c>
      <c r="O9" s="8"/>
      <c r="P9" s="7">
        <v>1.67</v>
      </c>
      <c r="Q9" s="7">
        <v>3650</v>
      </c>
      <c r="R9" s="7">
        <v>350</v>
      </c>
      <c r="S9" s="7">
        <v>3100</v>
      </c>
      <c r="T9" s="7"/>
      <c r="U9" s="7">
        <v>19</v>
      </c>
      <c r="V9" s="7">
        <v>590</v>
      </c>
      <c r="W9" s="7">
        <v>76</v>
      </c>
      <c r="X9" s="7">
        <v>4185</v>
      </c>
      <c r="Y9" s="7">
        <v>394</v>
      </c>
      <c r="Z9" s="7">
        <v>4224</v>
      </c>
      <c r="AA9" s="16">
        <v>4080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3</v>
      </c>
      <c r="D10" s="21">
        <f t="shared" ref="D10:D39" si="5">(B10*12+C10)*2.76</f>
        <v>206.99999999999997</v>
      </c>
      <c r="E10" s="3">
        <v>6</v>
      </c>
      <c r="F10" s="3">
        <v>7</v>
      </c>
      <c r="G10" s="21">
        <f t="shared" si="2"/>
        <v>218.04</v>
      </c>
      <c r="H10" s="3">
        <v>3</v>
      </c>
      <c r="I10" s="7">
        <v>5</v>
      </c>
      <c r="J10" s="21">
        <f t="shared" si="1"/>
        <v>68.47</v>
      </c>
      <c r="K10" s="34">
        <v>0.83</v>
      </c>
      <c r="L10" s="34">
        <v>0</v>
      </c>
      <c r="M10" s="41">
        <f t="shared" si="3"/>
        <v>249.41499999999999</v>
      </c>
      <c r="N10" s="8">
        <v>284.24</v>
      </c>
      <c r="O10" s="8"/>
      <c r="P10" s="7">
        <v>1.67</v>
      </c>
      <c r="Q10" s="7">
        <v>3650</v>
      </c>
      <c r="R10" s="7">
        <v>350</v>
      </c>
      <c r="S10" s="7">
        <v>3100</v>
      </c>
      <c r="T10" s="7"/>
      <c r="U10" s="7">
        <v>19</v>
      </c>
      <c r="V10" s="7">
        <v>590</v>
      </c>
      <c r="W10" s="7">
        <v>76</v>
      </c>
      <c r="X10" s="7">
        <v>4185</v>
      </c>
      <c r="Y10" s="7">
        <v>392</v>
      </c>
      <c r="Z10" s="7">
        <v>4219</v>
      </c>
      <c r="AA10" s="7">
        <v>4076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7</v>
      </c>
      <c r="D11" s="4">
        <f t="shared" si="5"/>
        <v>218.04</v>
      </c>
      <c r="E11" s="3">
        <v>15</v>
      </c>
      <c r="F11" s="3">
        <v>6</v>
      </c>
      <c r="G11" s="4">
        <f t="shared" si="2"/>
        <v>513.36</v>
      </c>
      <c r="H11" s="3">
        <v>3</v>
      </c>
      <c r="I11" s="7">
        <v>6</v>
      </c>
      <c r="J11" s="4">
        <f t="shared" si="1"/>
        <v>70.14</v>
      </c>
      <c r="K11" s="34">
        <v>0.26</v>
      </c>
      <c r="L11" s="34">
        <v>0.39</v>
      </c>
      <c r="M11" s="41">
        <f t="shared" si="3"/>
        <v>193.02400000000003</v>
      </c>
      <c r="N11" s="8">
        <v>306.36</v>
      </c>
      <c r="O11" s="8"/>
      <c r="P11" s="7">
        <v>1.67</v>
      </c>
      <c r="Q11" s="7">
        <v>3650</v>
      </c>
      <c r="R11" s="7">
        <v>350</v>
      </c>
      <c r="S11" s="7">
        <v>3100</v>
      </c>
      <c r="T11" s="7"/>
      <c r="U11" s="7">
        <v>19</v>
      </c>
      <c r="V11" s="7">
        <v>595</v>
      </c>
      <c r="W11" s="7">
        <v>78</v>
      </c>
      <c r="X11" s="7">
        <v>4398</v>
      </c>
      <c r="Y11" s="7">
        <v>411</v>
      </c>
      <c r="Z11" s="7">
        <v>4328</v>
      </c>
      <c r="AA11" s="7">
        <v>4378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9</v>
      </c>
      <c r="C12" s="7">
        <v>7</v>
      </c>
      <c r="D12" s="4">
        <f t="shared" si="5"/>
        <v>317.39999999999998</v>
      </c>
      <c r="E12" s="3">
        <v>15</v>
      </c>
      <c r="F12" s="3">
        <v>11</v>
      </c>
      <c r="G12" s="4">
        <f t="shared" si="2"/>
        <v>527.16</v>
      </c>
      <c r="H12" s="3">
        <v>4</v>
      </c>
      <c r="I12" s="7">
        <v>4</v>
      </c>
      <c r="J12" s="4">
        <f t="shared" si="1"/>
        <v>86.84</v>
      </c>
      <c r="K12" s="34">
        <v>0.26</v>
      </c>
      <c r="L12" s="34">
        <v>0.8</v>
      </c>
      <c r="M12" s="41">
        <f t="shared" si="3"/>
        <v>313.81000000000006</v>
      </c>
      <c r="N12" s="8">
        <v>306.36</v>
      </c>
      <c r="O12" s="8"/>
      <c r="P12" s="7">
        <v>16.7</v>
      </c>
      <c r="Q12" s="7">
        <v>3650</v>
      </c>
      <c r="R12" s="7">
        <v>350</v>
      </c>
      <c r="S12" s="7">
        <v>3100</v>
      </c>
      <c r="T12" s="7"/>
      <c r="U12" s="7">
        <v>19</v>
      </c>
      <c r="V12" s="7">
        <v>595</v>
      </c>
      <c r="W12" s="7">
        <v>83</v>
      </c>
      <c r="X12" s="7">
        <v>4384</v>
      </c>
      <c r="Y12" s="7">
        <v>414</v>
      </c>
      <c r="Z12" s="7">
        <v>4354</v>
      </c>
      <c r="AA12" s="16">
        <v>4229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10</v>
      </c>
      <c r="F13" s="3">
        <v>3</v>
      </c>
      <c r="G13" s="4">
        <f t="shared" si="2"/>
        <v>339.47999999999996</v>
      </c>
      <c r="H13" s="3">
        <v>2</v>
      </c>
      <c r="I13" s="7">
        <v>0</v>
      </c>
      <c r="J13" s="4">
        <f t="shared" si="1"/>
        <v>40.08</v>
      </c>
      <c r="K13" s="34">
        <v>0.68</v>
      </c>
      <c r="L13" s="34">
        <v>0.13</v>
      </c>
      <c r="M13" s="41">
        <f t="shared" si="3"/>
        <v>242.63800000000001</v>
      </c>
      <c r="N13" s="8">
        <v>347.76</v>
      </c>
      <c r="O13" s="8"/>
      <c r="P13" s="7">
        <v>27.6</v>
      </c>
      <c r="Q13" s="7">
        <v>3600</v>
      </c>
      <c r="R13" s="7">
        <v>350</v>
      </c>
      <c r="S13" s="7">
        <v>3100</v>
      </c>
      <c r="T13" s="7"/>
      <c r="U13" s="7">
        <v>19</v>
      </c>
      <c r="V13" s="7">
        <v>590</v>
      </c>
      <c r="W13" s="7">
        <v>92</v>
      </c>
      <c r="X13" s="7">
        <v>4605</v>
      </c>
      <c r="Y13" s="7">
        <v>422</v>
      </c>
      <c r="Z13" s="7">
        <v>4635</v>
      </c>
      <c r="AA13" s="16">
        <v>4496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14</v>
      </c>
      <c r="C14" s="7">
        <v>2</v>
      </c>
      <c r="D14" s="4">
        <f t="shared" si="5"/>
        <v>469.2</v>
      </c>
      <c r="E14" s="3">
        <v>15</v>
      </c>
      <c r="F14" s="3">
        <v>11</v>
      </c>
      <c r="G14" s="4">
        <f t="shared" si="2"/>
        <v>527.16</v>
      </c>
      <c r="H14" s="3">
        <v>2</v>
      </c>
      <c r="I14" s="7">
        <v>1</v>
      </c>
      <c r="J14" s="4">
        <f t="shared" si="1"/>
        <v>41.75</v>
      </c>
      <c r="K14" s="34">
        <v>0.36</v>
      </c>
      <c r="L14" s="34">
        <v>0.13</v>
      </c>
      <c r="M14" s="41">
        <f t="shared" si="3"/>
        <v>146.47800000000001</v>
      </c>
      <c r="N14" s="8">
        <v>369.84</v>
      </c>
      <c r="O14" s="8"/>
      <c r="P14" s="7">
        <v>1.67</v>
      </c>
      <c r="Q14" s="7">
        <v>3600</v>
      </c>
      <c r="R14" s="7">
        <v>350</v>
      </c>
      <c r="S14" s="7">
        <v>3100</v>
      </c>
      <c r="T14" s="7"/>
      <c r="U14" s="7">
        <v>18</v>
      </c>
      <c r="V14" s="7">
        <v>590</v>
      </c>
      <c r="W14" s="7">
        <v>92</v>
      </c>
      <c r="X14" s="7">
        <v>4605</v>
      </c>
      <c r="Y14" s="7">
        <v>415</v>
      </c>
      <c r="Z14" s="7">
        <v>4625</v>
      </c>
      <c r="AA14" s="16">
        <v>4481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17</v>
      </c>
      <c r="C15" s="7">
        <v>9</v>
      </c>
      <c r="D15" s="4">
        <f t="shared" si="5"/>
        <v>587.88</v>
      </c>
      <c r="E15" s="3">
        <v>4</v>
      </c>
      <c r="F15" s="3">
        <v>3</v>
      </c>
      <c r="G15" s="4">
        <f t="shared" si="2"/>
        <v>140.76</v>
      </c>
      <c r="H15" s="3">
        <v>2</v>
      </c>
      <c r="I15" s="7">
        <v>2</v>
      </c>
      <c r="J15" s="4">
        <f t="shared" si="1"/>
        <v>43.42</v>
      </c>
      <c r="K15" s="34">
        <v>0.17</v>
      </c>
      <c r="L15" s="34">
        <v>0.13</v>
      </c>
      <c r="M15" s="41">
        <f t="shared" si="3"/>
        <v>89.38300000000001</v>
      </c>
      <c r="N15" s="8">
        <v>311.88</v>
      </c>
      <c r="O15" s="8"/>
      <c r="P15" s="7">
        <v>1.67</v>
      </c>
      <c r="Q15" s="7">
        <v>3600</v>
      </c>
      <c r="R15" s="7">
        <v>350</v>
      </c>
      <c r="S15" s="7">
        <v>3100</v>
      </c>
      <c r="T15" s="7"/>
      <c r="U15" s="7">
        <v>18</v>
      </c>
      <c r="V15" s="7">
        <v>590</v>
      </c>
      <c r="W15" s="7">
        <v>80</v>
      </c>
      <c r="X15" s="7">
        <v>4294</v>
      </c>
      <c r="Y15" s="7">
        <v>387</v>
      </c>
      <c r="Z15" s="7">
        <v>4334</v>
      </c>
      <c r="AA15" s="16">
        <v>4136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6</v>
      </c>
      <c r="C16" s="7">
        <v>1</v>
      </c>
      <c r="D16" s="4">
        <f t="shared" si="5"/>
        <v>201.48</v>
      </c>
      <c r="E16" s="3">
        <v>12</v>
      </c>
      <c r="F16" s="3">
        <v>7</v>
      </c>
      <c r="G16" s="4">
        <f t="shared" si="2"/>
        <v>416.76</v>
      </c>
      <c r="H16" s="3">
        <v>2</v>
      </c>
      <c r="I16" s="7">
        <v>3</v>
      </c>
      <c r="J16" s="4">
        <f t="shared" si="1"/>
        <v>45.089999999999996</v>
      </c>
      <c r="K16" s="34">
        <v>0.34</v>
      </c>
      <c r="L16" s="34">
        <v>0.13</v>
      </c>
      <c r="M16" s="41">
        <f t="shared" si="3"/>
        <v>140.46800000000002</v>
      </c>
      <c r="N16" s="8">
        <v>276</v>
      </c>
      <c r="O16" s="8"/>
      <c r="P16" s="7">
        <v>1.67</v>
      </c>
      <c r="Q16" s="7">
        <v>3600</v>
      </c>
      <c r="R16" s="7">
        <v>350</v>
      </c>
      <c r="S16" s="7">
        <v>3100</v>
      </c>
      <c r="T16" s="7"/>
      <c r="U16" s="7">
        <v>18</v>
      </c>
      <c r="V16" s="7">
        <v>590</v>
      </c>
      <c r="W16" s="7">
        <v>78</v>
      </c>
      <c r="X16" s="7">
        <v>4240</v>
      </c>
      <c r="Y16" s="7">
        <v>400</v>
      </c>
      <c r="Z16" s="7">
        <v>4196</v>
      </c>
      <c r="AA16" s="16">
        <v>4051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11</v>
      </c>
      <c r="D17" s="4">
        <f t="shared" si="5"/>
        <v>460.91999999999996</v>
      </c>
      <c r="E17" s="3">
        <v>6</v>
      </c>
      <c r="F17" s="3">
        <v>7</v>
      </c>
      <c r="G17" s="4">
        <f t="shared" si="2"/>
        <v>218.04</v>
      </c>
      <c r="H17" s="3">
        <v>3</v>
      </c>
      <c r="I17" s="7">
        <v>2</v>
      </c>
      <c r="J17" s="4">
        <f t="shared" si="1"/>
        <v>63.459999999999994</v>
      </c>
      <c r="K17" s="34">
        <v>0.74</v>
      </c>
      <c r="L17" s="34">
        <v>0.14000000000000001</v>
      </c>
      <c r="M17" s="41">
        <f t="shared" si="3"/>
        <v>263.61400000000003</v>
      </c>
      <c r="N17" s="8">
        <v>259.44</v>
      </c>
      <c r="O17" s="8"/>
      <c r="P17" s="7">
        <v>18.37</v>
      </c>
      <c r="Q17" s="7">
        <v>3600</v>
      </c>
      <c r="R17" s="7">
        <v>350</v>
      </c>
      <c r="S17" s="7">
        <v>3100</v>
      </c>
      <c r="T17" s="7"/>
      <c r="U17" s="7">
        <v>18</v>
      </c>
      <c r="V17" s="7">
        <v>595</v>
      </c>
      <c r="W17" s="7">
        <v>70</v>
      </c>
      <c r="X17" s="7">
        <v>4231</v>
      </c>
      <c r="Y17" s="7">
        <v>396</v>
      </c>
      <c r="Z17" s="7">
        <v>4201</v>
      </c>
      <c r="AA17" s="16">
        <v>4060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2</v>
      </c>
      <c r="C18" s="7">
        <v>10</v>
      </c>
      <c r="D18" s="4">
        <f t="shared" si="5"/>
        <v>93.839999999999989</v>
      </c>
      <c r="E18" s="3">
        <v>15</v>
      </c>
      <c r="F18" s="3">
        <v>5</v>
      </c>
      <c r="G18" s="4">
        <f t="shared" si="2"/>
        <v>510.59999999999997</v>
      </c>
      <c r="H18" s="3">
        <v>4</v>
      </c>
      <c r="I18" s="7">
        <v>1</v>
      </c>
      <c r="J18" s="4">
        <f t="shared" si="1"/>
        <v>81.83</v>
      </c>
      <c r="K18" s="34">
        <v>0.28000000000000003</v>
      </c>
      <c r="L18" s="34">
        <v>0.25</v>
      </c>
      <c r="M18" s="41">
        <f t="shared" si="3"/>
        <v>157.79000000000002</v>
      </c>
      <c r="N18" s="8">
        <v>292.56</v>
      </c>
      <c r="O18" s="8"/>
      <c r="P18" s="7">
        <v>18.37</v>
      </c>
      <c r="Q18" s="7">
        <v>3600</v>
      </c>
      <c r="R18" s="7">
        <v>350</v>
      </c>
      <c r="S18" s="7">
        <v>3100</v>
      </c>
      <c r="T18" s="7"/>
      <c r="U18" s="7">
        <v>18</v>
      </c>
      <c r="V18" s="7">
        <v>595</v>
      </c>
      <c r="W18" s="7">
        <v>70</v>
      </c>
      <c r="X18" s="7">
        <v>4215</v>
      </c>
      <c r="Y18" s="7">
        <v>382</v>
      </c>
      <c r="Z18" s="7">
        <v>4195</v>
      </c>
      <c r="AA18" s="16">
        <v>4049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10</v>
      </c>
      <c r="D19" s="4">
        <f t="shared" si="5"/>
        <v>458.15999999999997</v>
      </c>
      <c r="E19" s="3">
        <v>9</v>
      </c>
      <c r="F19" s="3">
        <v>8</v>
      </c>
      <c r="G19" s="4">
        <f t="shared" si="2"/>
        <v>320.15999999999997</v>
      </c>
      <c r="H19" s="3">
        <v>4</v>
      </c>
      <c r="I19" s="7">
        <v>2</v>
      </c>
      <c r="J19" s="4">
        <f t="shared" si="1"/>
        <v>83.5</v>
      </c>
      <c r="K19" s="34">
        <v>0</v>
      </c>
      <c r="L19" s="34">
        <v>0.47</v>
      </c>
      <c r="M19" s="41">
        <f t="shared" si="3"/>
        <v>138.46199999999999</v>
      </c>
      <c r="N19" s="8">
        <v>364.32</v>
      </c>
      <c r="O19" s="8"/>
      <c r="P19" s="7">
        <v>1.67</v>
      </c>
      <c r="Q19" s="7">
        <v>3600</v>
      </c>
      <c r="R19" s="7">
        <v>350</v>
      </c>
      <c r="S19" s="7">
        <v>3000</v>
      </c>
      <c r="T19" s="7"/>
      <c r="U19" s="7">
        <v>18</v>
      </c>
      <c r="V19" s="7">
        <v>590</v>
      </c>
      <c r="W19" s="7">
        <v>78</v>
      </c>
      <c r="X19" s="7">
        <v>4240</v>
      </c>
      <c r="Y19" s="7">
        <v>390</v>
      </c>
      <c r="Z19" s="7">
        <v>4200</v>
      </c>
      <c r="AA19" s="16">
        <v>4054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2</v>
      </c>
      <c r="C20" s="7">
        <v>0</v>
      </c>
      <c r="D20" s="4">
        <f t="shared" si="5"/>
        <v>66.239999999999995</v>
      </c>
      <c r="E20" s="3">
        <v>19</v>
      </c>
      <c r="F20" s="3">
        <v>1</v>
      </c>
      <c r="G20" s="4">
        <f t="shared" si="2"/>
        <v>632.04</v>
      </c>
      <c r="H20" s="3">
        <v>4</v>
      </c>
      <c r="I20" s="7">
        <v>3</v>
      </c>
      <c r="J20" s="4">
        <f t="shared" si="1"/>
        <v>85.17</v>
      </c>
      <c r="K20" s="34">
        <v>0.24</v>
      </c>
      <c r="L20" s="34">
        <v>0.47</v>
      </c>
      <c r="M20" s="41">
        <f t="shared" si="3"/>
        <v>210.58199999999999</v>
      </c>
      <c r="N20" s="8">
        <v>311.88</v>
      </c>
      <c r="O20" s="8"/>
      <c r="P20" s="7">
        <v>1.67</v>
      </c>
      <c r="Q20" s="7">
        <v>3600</v>
      </c>
      <c r="R20" s="7">
        <v>350</v>
      </c>
      <c r="S20" s="7">
        <v>3000</v>
      </c>
      <c r="T20" s="7"/>
      <c r="U20" s="7">
        <v>18</v>
      </c>
      <c r="V20" s="7">
        <v>590</v>
      </c>
      <c r="W20" s="7">
        <v>77</v>
      </c>
      <c r="X20" s="7">
        <v>4213</v>
      </c>
      <c r="Y20" s="16">
        <v>368</v>
      </c>
      <c r="Z20" s="16">
        <v>4185</v>
      </c>
      <c r="AA20" s="16">
        <v>4044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10</v>
      </c>
      <c r="C21" s="7">
        <v>5</v>
      </c>
      <c r="D21" s="4">
        <f t="shared" si="5"/>
        <v>345</v>
      </c>
      <c r="E21" s="3">
        <v>7</v>
      </c>
      <c r="F21" s="3">
        <v>3</v>
      </c>
      <c r="G21" s="4">
        <f t="shared" si="2"/>
        <v>240.11999999999998</v>
      </c>
      <c r="H21" s="3">
        <v>4</v>
      </c>
      <c r="I21" s="7">
        <v>3</v>
      </c>
      <c r="J21" s="4">
        <f t="shared" si="1"/>
        <v>85.17</v>
      </c>
      <c r="K21" s="34">
        <v>0.52</v>
      </c>
      <c r="L21" s="34">
        <v>0.47</v>
      </c>
      <c r="M21" s="41">
        <f t="shared" si="3"/>
        <v>294.72199999999998</v>
      </c>
      <c r="N21" s="8">
        <v>278.76</v>
      </c>
      <c r="O21" s="8"/>
      <c r="P21" s="7">
        <v>0</v>
      </c>
      <c r="Q21" s="7">
        <v>3600</v>
      </c>
      <c r="R21" s="7">
        <v>350</v>
      </c>
      <c r="S21" s="7">
        <v>3000</v>
      </c>
      <c r="T21" s="7"/>
      <c r="U21" s="11">
        <v>18</v>
      </c>
      <c r="V21" s="7">
        <v>590</v>
      </c>
      <c r="W21" s="7">
        <v>77</v>
      </c>
      <c r="X21" s="7">
        <v>4213</v>
      </c>
      <c r="Y21" s="7">
        <v>382</v>
      </c>
      <c r="Z21" s="7">
        <v>4180</v>
      </c>
      <c r="AA21" s="7">
        <v>4047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4</v>
      </c>
      <c r="C22" s="7">
        <v>7</v>
      </c>
      <c r="D22" s="4">
        <f t="shared" si="5"/>
        <v>151.79999999999998</v>
      </c>
      <c r="E22" s="3">
        <v>9</v>
      </c>
      <c r="F22" s="3">
        <v>11</v>
      </c>
      <c r="G22" s="4">
        <f t="shared" si="2"/>
        <v>328.44</v>
      </c>
      <c r="H22" s="3">
        <v>4</v>
      </c>
      <c r="I22" s="7">
        <v>4</v>
      </c>
      <c r="J22" s="4">
        <f t="shared" si="1"/>
        <v>86.84</v>
      </c>
      <c r="K22" s="34">
        <v>0.26</v>
      </c>
      <c r="L22" s="34">
        <v>0.47</v>
      </c>
      <c r="M22" s="41">
        <f t="shared" si="3"/>
        <v>216.59199999999998</v>
      </c>
      <c r="N22" s="8">
        <v>281.52</v>
      </c>
      <c r="O22" s="8"/>
      <c r="P22" s="7">
        <v>1.67</v>
      </c>
      <c r="Q22" s="7">
        <v>3600</v>
      </c>
      <c r="R22" s="7">
        <v>350</v>
      </c>
      <c r="S22" s="7">
        <v>3000</v>
      </c>
      <c r="T22" s="7"/>
      <c r="U22" s="7">
        <v>18</v>
      </c>
      <c r="V22" s="7">
        <v>590</v>
      </c>
      <c r="W22" s="7">
        <v>77</v>
      </c>
      <c r="X22" s="7">
        <v>4213</v>
      </c>
      <c r="Y22" s="7">
        <v>388</v>
      </c>
      <c r="Z22" s="7">
        <v>4191</v>
      </c>
      <c r="AA22" s="7">
        <v>4054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14</v>
      </c>
      <c r="C23" s="7">
        <v>2</v>
      </c>
      <c r="D23" s="4">
        <f t="shared" si="5"/>
        <v>469.2</v>
      </c>
      <c r="E23" s="3">
        <v>4</v>
      </c>
      <c r="F23" s="3">
        <v>5</v>
      </c>
      <c r="G23" s="4">
        <f t="shared" si="2"/>
        <v>146.28</v>
      </c>
      <c r="H23" s="3">
        <v>5</v>
      </c>
      <c r="I23" s="7">
        <v>0</v>
      </c>
      <c r="J23" s="4">
        <f t="shared" si="1"/>
        <v>100.19999999999999</v>
      </c>
      <c r="K23" s="34">
        <v>0.64</v>
      </c>
      <c r="L23" s="34">
        <v>0.47</v>
      </c>
      <c r="M23" s="41">
        <f t="shared" si="3"/>
        <v>330.78199999999998</v>
      </c>
      <c r="N23" s="8">
        <v>317.39999999999998</v>
      </c>
      <c r="O23" s="8"/>
      <c r="P23" s="7">
        <v>13.36</v>
      </c>
      <c r="Q23" s="7">
        <v>3600</v>
      </c>
      <c r="R23" s="7">
        <v>350</v>
      </c>
      <c r="S23" s="7">
        <v>3000</v>
      </c>
      <c r="T23" s="7"/>
      <c r="U23" s="7">
        <v>18</v>
      </c>
      <c r="V23" s="7">
        <v>590</v>
      </c>
      <c r="W23" s="7">
        <v>77</v>
      </c>
      <c r="X23" s="7">
        <v>4213</v>
      </c>
      <c r="Y23" s="7">
        <v>382</v>
      </c>
      <c r="Z23" s="7">
        <v>4191</v>
      </c>
      <c r="AA23" s="7">
        <v>4050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3</v>
      </c>
      <c r="D24" s="4">
        <f>(B24*12+C24)*2.76</f>
        <v>273.23999999999995</v>
      </c>
      <c r="E24" s="3">
        <v>7</v>
      </c>
      <c r="F24" s="3">
        <v>3</v>
      </c>
      <c r="G24" s="4">
        <f t="shared" si="2"/>
        <v>240.11999999999998</v>
      </c>
      <c r="H24" s="3">
        <v>5</v>
      </c>
      <c r="I24" s="7">
        <v>1</v>
      </c>
      <c r="J24" s="4">
        <f t="shared" si="1"/>
        <v>101.86999999999999</v>
      </c>
      <c r="K24" s="34">
        <v>0.28000000000000003</v>
      </c>
      <c r="L24" s="34">
        <v>0.47</v>
      </c>
      <c r="M24" s="41">
        <f t="shared" si="3"/>
        <v>222.602</v>
      </c>
      <c r="N24" s="8">
        <v>287.04000000000002</v>
      </c>
      <c r="O24" s="8"/>
      <c r="P24" s="7">
        <v>1.67</v>
      </c>
      <c r="Q24" s="7">
        <v>3600</v>
      </c>
      <c r="R24" s="7">
        <v>350</v>
      </c>
      <c r="S24" s="7">
        <v>3000</v>
      </c>
      <c r="T24" s="7"/>
      <c r="U24" s="7">
        <v>18</v>
      </c>
      <c r="V24" s="7">
        <v>590</v>
      </c>
      <c r="W24" s="7">
        <v>77</v>
      </c>
      <c r="X24" s="7">
        <v>4213</v>
      </c>
      <c r="Y24" s="7">
        <v>384</v>
      </c>
      <c r="Z24" s="7">
        <v>4180</v>
      </c>
      <c r="AA24" s="7">
        <v>4038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7</v>
      </c>
      <c r="D25" s="4">
        <f t="shared" si="5"/>
        <v>383.64</v>
      </c>
      <c r="E25" s="3">
        <v>1</v>
      </c>
      <c r="F25" s="3">
        <v>6</v>
      </c>
      <c r="G25" s="4">
        <f t="shared" si="2"/>
        <v>49.679999999999993</v>
      </c>
      <c r="H25" s="3">
        <v>5</v>
      </c>
      <c r="I25" s="7">
        <v>2</v>
      </c>
      <c r="J25" s="4">
        <f t="shared" si="1"/>
        <v>103.53999999999999</v>
      </c>
      <c r="K25" s="34">
        <v>0.14000000000000001</v>
      </c>
      <c r="L25" s="34">
        <v>0.47</v>
      </c>
      <c r="M25" s="41">
        <f t="shared" si="3"/>
        <v>180.53199999999998</v>
      </c>
      <c r="N25" s="8">
        <v>303.60000000000002</v>
      </c>
      <c r="O25" s="8"/>
      <c r="P25" s="7">
        <v>1.67</v>
      </c>
      <c r="Q25" s="7">
        <v>3600</v>
      </c>
      <c r="R25" s="7">
        <v>350</v>
      </c>
      <c r="S25" s="7">
        <v>3000</v>
      </c>
      <c r="T25" s="7"/>
      <c r="U25" s="7">
        <v>18</v>
      </c>
      <c r="V25" s="7">
        <v>590</v>
      </c>
      <c r="W25" s="7">
        <v>70</v>
      </c>
      <c r="X25" s="7">
        <v>4213</v>
      </c>
      <c r="Y25" s="17">
        <v>383</v>
      </c>
      <c r="Z25" s="17">
        <v>4180</v>
      </c>
      <c r="AA25" s="17">
        <v>4034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5</v>
      </c>
      <c r="C26" s="7">
        <v>9</v>
      </c>
      <c r="D26" s="4">
        <f t="shared" si="5"/>
        <v>190.44</v>
      </c>
      <c r="E26" s="3">
        <v>10</v>
      </c>
      <c r="F26" s="3">
        <v>8</v>
      </c>
      <c r="G26" s="4">
        <f t="shared" si="2"/>
        <v>353.28</v>
      </c>
      <c r="H26" s="3">
        <v>5</v>
      </c>
      <c r="I26" s="7">
        <v>6</v>
      </c>
      <c r="J26" s="4">
        <f t="shared" si="1"/>
        <v>110.22</v>
      </c>
      <c r="K26" s="34">
        <v>0.32</v>
      </c>
      <c r="L26" s="34">
        <v>0.47</v>
      </c>
      <c r="M26" s="41">
        <f t="shared" si="3"/>
        <v>234.62199999999999</v>
      </c>
      <c r="N26" s="8">
        <v>303.60000000000002</v>
      </c>
      <c r="O26" s="8"/>
      <c r="P26" s="7">
        <v>6.68</v>
      </c>
      <c r="Q26" s="7">
        <v>3600</v>
      </c>
      <c r="R26" s="7">
        <v>350</v>
      </c>
      <c r="S26" s="7">
        <v>3000</v>
      </c>
      <c r="T26" s="7"/>
      <c r="U26" s="7">
        <v>18</v>
      </c>
      <c r="V26" s="7">
        <v>590</v>
      </c>
      <c r="W26" s="7">
        <v>77</v>
      </c>
      <c r="X26" s="7">
        <v>4213</v>
      </c>
      <c r="Y26" s="7">
        <v>390</v>
      </c>
      <c r="Z26" s="7">
        <v>4186</v>
      </c>
      <c r="AA26" s="7">
        <v>4050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8</v>
      </c>
      <c r="C27" s="7">
        <v>7</v>
      </c>
      <c r="D27" s="4">
        <f t="shared" si="5"/>
        <v>284.27999999999997</v>
      </c>
      <c r="E27" s="3">
        <v>4</v>
      </c>
      <c r="F27" s="3">
        <v>11</v>
      </c>
      <c r="G27" s="4">
        <f t="shared" si="2"/>
        <v>162.83999999999997</v>
      </c>
      <c r="H27" s="3">
        <v>1</v>
      </c>
      <c r="I27" s="7">
        <v>4</v>
      </c>
      <c r="J27" s="4">
        <f t="shared" si="1"/>
        <v>26.72</v>
      </c>
      <c r="K27" s="34">
        <v>0.19</v>
      </c>
      <c r="L27" s="34">
        <v>0.46</v>
      </c>
      <c r="M27" s="41">
        <f t="shared" si="3"/>
        <v>192.61100000000002</v>
      </c>
      <c r="N27" s="8">
        <v>287.04000000000002</v>
      </c>
      <c r="O27" s="8"/>
      <c r="P27" s="7">
        <v>3.34</v>
      </c>
      <c r="Q27" s="7">
        <v>3600</v>
      </c>
      <c r="R27" s="7">
        <v>350</v>
      </c>
      <c r="S27" s="7">
        <v>3000</v>
      </c>
      <c r="T27" s="7"/>
      <c r="U27" s="7">
        <v>18</v>
      </c>
      <c r="V27" s="7">
        <v>590</v>
      </c>
      <c r="W27" s="7">
        <v>77</v>
      </c>
      <c r="X27" s="7">
        <v>4213</v>
      </c>
      <c r="Y27" s="7">
        <v>390</v>
      </c>
      <c r="Z27" s="7">
        <v>4191</v>
      </c>
      <c r="AA27" s="7">
        <v>4048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4"/>
        <v>21</v>
      </c>
      <c r="B28" s="7">
        <v>13</v>
      </c>
      <c r="C28" s="7">
        <v>0</v>
      </c>
      <c r="D28" s="4">
        <f t="shared" si="5"/>
        <v>430.55999999999995</v>
      </c>
      <c r="E28" s="3">
        <v>4</v>
      </c>
      <c r="F28" s="3">
        <v>11</v>
      </c>
      <c r="G28" s="4">
        <f t="shared" si="2"/>
        <v>162.83999999999997</v>
      </c>
      <c r="H28" s="3">
        <v>1</v>
      </c>
      <c r="I28" s="7">
        <v>8</v>
      </c>
      <c r="J28" s="4">
        <f t="shared" si="1"/>
        <v>33.4</v>
      </c>
      <c r="K28" s="34">
        <v>0.41</v>
      </c>
      <c r="L28" s="34">
        <v>0.46</v>
      </c>
      <c r="M28" s="41">
        <f t="shared" si="3"/>
        <v>258.721</v>
      </c>
      <c r="N28" s="8">
        <v>306.36</v>
      </c>
      <c r="O28" s="8"/>
      <c r="P28" s="7">
        <v>6.68</v>
      </c>
      <c r="Q28" s="7">
        <v>3600</v>
      </c>
      <c r="R28" s="7">
        <v>350</v>
      </c>
      <c r="S28" s="7">
        <v>3000</v>
      </c>
      <c r="T28" s="7"/>
      <c r="U28" s="7">
        <v>18</v>
      </c>
      <c r="V28" s="7">
        <v>590</v>
      </c>
      <c r="W28" s="7">
        <v>77</v>
      </c>
      <c r="X28" s="7">
        <v>4213</v>
      </c>
      <c r="Y28" s="7">
        <v>390</v>
      </c>
      <c r="Z28" s="7">
        <v>4192</v>
      </c>
      <c r="AA28" s="7">
        <v>4050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2</v>
      </c>
      <c r="C29" s="7">
        <v>1</v>
      </c>
      <c r="D29" s="4">
        <f t="shared" si="5"/>
        <v>69</v>
      </c>
      <c r="E29" s="3">
        <v>12</v>
      </c>
      <c r="F29" s="3">
        <v>8</v>
      </c>
      <c r="G29" s="4">
        <f t="shared" si="2"/>
        <v>419.52</v>
      </c>
      <c r="H29" s="3">
        <v>2</v>
      </c>
      <c r="I29" s="7">
        <v>0</v>
      </c>
      <c r="J29" s="4">
        <f t="shared" si="1"/>
        <v>40.08</v>
      </c>
      <c r="K29" s="34">
        <v>0.23</v>
      </c>
      <c r="L29" s="34">
        <v>0.46</v>
      </c>
      <c r="M29" s="41">
        <f t="shared" si="3"/>
        <v>204.63100000000003</v>
      </c>
      <c r="N29" s="8">
        <v>256.68</v>
      </c>
      <c r="O29" s="8"/>
      <c r="P29" s="7">
        <v>6.68</v>
      </c>
      <c r="Q29" s="7">
        <v>3600</v>
      </c>
      <c r="R29" s="7">
        <v>350</v>
      </c>
      <c r="S29" s="7">
        <v>3000</v>
      </c>
      <c r="T29" s="7"/>
      <c r="U29" s="7">
        <v>18</v>
      </c>
      <c r="V29" s="7">
        <v>590</v>
      </c>
      <c r="W29" s="7">
        <v>77</v>
      </c>
      <c r="X29" s="7">
        <v>4213</v>
      </c>
      <c r="Y29" s="7">
        <v>384</v>
      </c>
      <c r="Z29" s="7">
        <v>4189</v>
      </c>
      <c r="AA29" s="7">
        <v>4038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11</v>
      </c>
      <c r="C30" s="7">
        <v>2</v>
      </c>
      <c r="D30" s="4">
        <f t="shared" si="5"/>
        <v>369.84</v>
      </c>
      <c r="E30" s="3">
        <v>1</v>
      </c>
      <c r="F30" s="3">
        <v>4</v>
      </c>
      <c r="G30" s="4">
        <f t="shared" si="2"/>
        <v>44.16</v>
      </c>
      <c r="H30" s="3">
        <v>2</v>
      </c>
      <c r="I30" s="7">
        <v>5</v>
      </c>
      <c r="J30" s="4">
        <f t="shared" si="1"/>
        <v>48.43</v>
      </c>
      <c r="K30" s="34">
        <v>0.2</v>
      </c>
      <c r="L30" s="34">
        <v>0.31</v>
      </c>
      <c r="M30" s="41">
        <f t="shared" si="3"/>
        <v>151.42600000000002</v>
      </c>
      <c r="N30" s="8">
        <v>300.83999999999997</v>
      </c>
      <c r="O30" s="8"/>
      <c r="P30" s="7">
        <v>8.35</v>
      </c>
      <c r="Q30" s="7">
        <v>3550</v>
      </c>
      <c r="R30" s="7">
        <v>350</v>
      </c>
      <c r="S30" s="7">
        <v>2900</v>
      </c>
      <c r="T30" s="7"/>
      <c r="U30" s="7">
        <v>18</v>
      </c>
      <c r="V30" s="7">
        <v>590</v>
      </c>
      <c r="W30" s="7">
        <v>77</v>
      </c>
      <c r="X30" s="7">
        <v>4213</v>
      </c>
      <c r="Y30" s="7">
        <v>392</v>
      </c>
      <c r="Z30" s="7">
        <v>4177</v>
      </c>
      <c r="AA30" s="7">
        <v>4032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5</v>
      </c>
      <c r="C31" s="7">
        <v>3</v>
      </c>
      <c r="D31" s="4">
        <f t="shared" si="5"/>
        <v>173.88</v>
      </c>
      <c r="E31" s="3">
        <v>10</v>
      </c>
      <c r="F31" s="3">
        <v>8</v>
      </c>
      <c r="G31" s="4">
        <f t="shared" si="2"/>
        <v>353.28</v>
      </c>
      <c r="H31" s="3">
        <v>3</v>
      </c>
      <c r="I31" s="7">
        <v>1</v>
      </c>
      <c r="J31" s="4">
        <f t="shared" si="1"/>
        <v>61.79</v>
      </c>
      <c r="K31" s="34">
        <v>0.43</v>
      </c>
      <c r="L31" s="34">
        <v>0.31</v>
      </c>
      <c r="M31" s="41">
        <f t="shared" si="3"/>
        <v>220.541</v>
      </c>
      <c r="N31" s="8">
        <v>309.12</v>
      </c>
      <c r="O31" s="8"/>
      <c r="P31" s="7">
        <v>13.36</v>
      </c>
      <c r="Q31" s="7">
        <v>3550</v>
      </c>
      <c r="R31" s="7">
        <v>350</v>
      </c>
      <c r="S31" s="7">
        <v>2900</v>
      </c>
      <c r="T31" s="7"/>
      <c r="U31" s="7">
        <v>18</v>
      </c>
      <c r="V31" s="7">
        <v>590</v>
      </c>
      <c r="W31" s="7">
        <v>77</v>
      </c>
      <c r="X31" s="7">
        <v>4213</v>
      </c>
      <c r="Y31" s="7">
        <v>392</v>
      </c>
      <c r="Z31" s="7">
        <v>4185</v>
      </c>
      <c r="AA31" s="7">
        <v>4036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13</v>
      </c>
      <c r="C32" s="7">
        <v>2</v>
      </c>
      <c r="D32" s="4">
        <f t="shared" si="5"/>
        <v>436.08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3</v>
      </c>
      <c r="J32" s="4">
        <f t="shared" si="1"/>
        <v>65.13</v>
      </c>
      <c r="K32" s="34">
        <v>0.33</v>
      </c>
      <c r="L32" s="34">
        <v>0.09</v>
      </c>
      <c r="M32" s="41">
        <f t="shared" si="3"/>
        <v>125.679</v>
      </c>
      <c r="N32" s="8">
        <v>262.2</v>
      </c>
      <c r="O32" s="8"/>
      <c r="P32" s="7">
        <v>3.34</v>
      </c>
      <c r="Q32" s="7">
        <v>3550</v>
      </c>
      <c r="R32" s="7">
        <v>350</v>
      </c>
      <c r="S32" s="7">
        <v>2900</v>
      </c>
      <c r="T32" s="7"/>
      <c r="U32" s="7">
        <v>18</v>
      </c>
      <c r="V32" s="7">
        <v>590</v>
      </c>
      <c r="W32" s="7">
        <v>76</v>
      </c>
      <c r="X32" s="7">
        <v>4185</v>
      </c>
      <c r="Y32" s="7">
        <v>392</v>
      </c>
      <c r="Z32" s="7">
        <v>4180</v>
      </c>
      <c r="AA32" s="7">
        <v>4030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7</v>
      </c>
      <c r="C33" s="7">
        <v>4</v>
      </c>
      <c r="D33" s="4">
        <f>(B33*12+C33)*2.76</f>
        <v>242.88</v>
      </c>
      <c r="E33" s="3">
        <v>14</v>
      </c>
      <c r="F33" s="3">
        <v>1</v>
      </c>
      <c r="G33" s="4">
        <f t="shared" si="2"/>
        <v>466.43999999999994</v>
      </c>
      <c r="H33" s="3">
        <v>3</v>
      </c>
      <c r="I33" s="7">
        <v>9</v>
      </c>
      <c r="J33" s="4">
        <f t="shared" si="1"/>
        <v>75.149999999999991</v>
      </c>
      <c r="K33" s="34">
        <v>0.82</v>
      </c>
      <c r="L33" s="34">
        <v>0.09</v>
      </c>
      <c r="M33" s="41">
        <f t="shared" si="3"/>
        <v>272.92399999999998</v>
      </c>
      <c r="N33" s="8">
        <v>309.12</v>
      </c>
      <c r="O33" s="8"/>
      <c r="P33" s="7">
        <v>10.02</v>
      </c>
      <c r="Q33" s="7">
        <v>3550</v>
      </c>
      <c r="R33" s="7">
        <v>350</v>
      </c>
      <c r="S33" s="7">
        <v>2850</v>
      </c>
      <c r="T33" s="7"/>
      <c r="U33" s="7">
        <v>18</v>
      </c>
      <c r="V33" s="7">
        <v>590</v>
      </c>
      <c r="W33" s="7">
        <v>75</v>
      </c>
      <c r="X33" s="7">
        <v>4157</v>
      </c>
      <c r="Y33" s="7">
        <v>392</v>
      </c>
      <c r="Z33" s="7">
        <v>4158</v>
      </c>
      <c r="AA33" s="7">
        <v>4010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10</v>
      </c>
      <c r="C34" s="7">
        <v>1</v>
      </c>
      <c r="D34" s="4">
        <f t="shared" si="5"/>
        <v>333.96</v>
      </c>
      <c r="E34" s="3">
        <v>2</v>
      </c>
      <c r="F34" s="3">
        <v>4</v>
      </c>
      <c r="G34" s="4">
        <f t="shared" si="2"/>
        <v>77.28</v>
      </c>
      <c r="H34" s="3">
        <v>3</v>
      </c>
      <c r="I34" s="7">
        <v>11</v>
      </c>
      <c r="J34" s="4">
        <f t="shared" si="1"/>
        <v>78.489999999999995</v>
      </c>
      <c r="K34" s="34">
        <v>0.21</v>
      </c>
      <c r="L34" s="34">
        <v>0.45</v>
      </c>
      <c r="M34" s="41">
        <f t="shared" si="3"/>
        <v>195.67500000000001</v>
      </c>
      <c r="N34" s="8">
        <v>284.27999999999997</v>
      </c>
      <c r="O34" s="8"/>
      <c r="P34" s="7">
        <v>3.34</v>
      </c>
      <c r="Q34" s="7">
        <v>3550</v>
      </c>
      <c r="R34" s="7">
        <v>350</v>
      </c>
      <c r="S34" s="7">
        <v>2850</v>
      </c>
      <c r="T34" s="7"/>
      <c r="U34" s="7">
        <v>18</v>
      </c>
      <c r="V34" s="7">
        <v>590</v>
      </c>
      <c r="W34" s="7">
        <v>75</v>
      </c>
      <c r="X34" s="7">
        <v>4157</v>
      </c>
      <c r="Y34" s="7">
        <v>385</v>
      </c>
      <c r="Z34" s="7">
        <v>4144</v>
      </c>
      <c r="AA34" s="7">
        <v>3999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4</v>
      </c>
      <c r="C35" s="7">
        <v>6</v>
      </c>
      <c r="D35" s="4">
        <f t="shared" si="5"/>
        <v>149.04</v>
      </c>
      <c r="E35" s="3">
        <v>11</v>
      </c>
      <c r="F35" s="3">
        <v>5</v>
      </c>
      <c r="G35" s="4">
        <f t="shared" si="2"/>
        <v>378.11999999999995</v>
      </c>
      <c r="H35" s="3">
        <v>4</v>
      </c>
      <c r="I35" s="7">
        <v>2</v>
      </c>
      <c r="J35" s="4">
        <f t="shared" si="1"/>
        <v>83.5</v>
      </c>
      <c r="K35" s="34">
        <v>0.4</v>
      </c>
      <c r="L35" s="34">
        <v>0.45</v>
      </c>
      <c r="M35" s="41">
        <f t="shared" si="3"/>
        <v>252.77000000000004</v>
      </c>
      <c r="N35" s="8">
        <v>300.83999999999997</v>
      </c>
      <c r="O35" s="8"/>
      <c r="P35" s="7">
        <v>5.01</v>
      </c>
      <c r="Q35" s="7">
        <v>3550</v>
      </c>
      <c r="R35" s="7">
        <v>350</v>
      </c>
      <c r="S35" s="7">
        <v>2850</v>
      </c>
      <c r="T35" s="7"/>
      <c r="U35" s="7">
        <v>18</v>
      </c>
      <c r="V35" s="7">
        <v>590</v>
      </c>
      <c r="W35" s="7">
        <v>75</v>
      </c>
      <c r="X35" s="7">
        <v>4157</v>
      </c>
      <c r="Y35" s="7">
        <v>384</v>
      </c>
      <c r="Z35" s="7">
        <v>4148</v>
      </c>
      <c r="AA35" s="7">
        <v>3999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12</v>
      </c>
      <c r="C36" s="7">
        <v>10</v>
      </c>
      <c r="D36" s="4">
        <f t="shared" si="5"/>
        <v>425.03999999999996</v>
      </c>
      <c r="E36" s="3">
        <v>5</v>
      </c>
      <c r="F36" s="3">
        <v>7</v>
      </c>
      <c r="G36" s="4">
        <f t="shared" si="2"/>
        <v>184.92</v>
      </c>
      <c r="H36" s="3">
        <v>4</v>
      </c>
      <c r="I36" s="7">
        <v>6</v>
      </c>
      <c r="J36" s="4">
        <f t="shared" si="1"/>
        <v>90.179999999999993</v>
      </c>
      <c r="K36" s="34">
        <v>0.21</v>
      </c>
      <c r="L36" s="34">
        <v>0.45</v>
      </c>
      <c r="M36" s="41">
        <f t="shared" si="3"/>
        <v>195.67500000000001</v>
      </c>
      <c r="N36" s="8">
        <v>276</v>
      </c>
      <c r="O36" s="8"/>
      <c r="P36" s="7">
        <v>6.68</v>
      </c>
      <c r="Q36" s="7">
        <v>3550</v>
      </c>
      <c r="R36" s="7">
        <v>350</v>
      </c>
      <c r="S36" s="7">
        <v>2850</v>
      </c>
      <c r="T36" s="7"/>
      <c r="U36" s="7">
        <v>18.5</v>
      </c>
      <c r="V36" s="7">
        <v>590</v>
      </c>
      <c r="W36" s="7">
        <v>75</v>
      </c>
      <c r="X36" s="7">
        <v>4250</v>
      </c>
      <c r="Y36" s="7">
        <v>391</v>
      </c>
      <c r="Z36" s="7">
        <v>4238</v>
      </c>
      <c r="AA36" s="7">
        <v>4107</v>
      </c>
      <c r="AB36" s="219" t="s">
        <v>102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1</v>
      </c>
      <c r="C37" s="7">
        <v>3</v>
      </c>
      <c r="D37" s="4">
        <f t="shared" si="5"/>
        <v>41.4</v>
      </c>
      <c r="E37" s="3">
        <v>14</v>
      </c>
      <c r="F37" s="3">
        <v>8</v>
      </c>
      <c r="G37" s="4">
        <f t="shared" si="2"/>
        <v>485.76</v>
      </c>
      <c r="H37" s="3">
        <v>4</v>
      </c>
      <c r="I37" s="7">
        <v>11</v>
      </c>
      <c r="J37" s="4">
        <f t="shared" si="1"/>
        <v>98.53</v>
      </c>
      <c r="K37" s="34">
        <v>0.03</v>
      </c>
      <c r="L37" s="34">
        <v>0.45</v>
      </c>
      <c r="M37" s="41">
        <f t="shared" si="3"/>
        <v>141.58500000000001</v>
      </c>
      <c r="N37" s="8">
        <v>300.83999999999997</v>
      </c>
      <c r="O37" s="8"/>
      <c r="P37" s="7">
        <v>8.35</v>
      </c>
      <c r="Q37" s="7">
        <v>3550</v>
      </c>
      <c r="R37" s="7">
        <v>350</v>
      </c>
      <c r="S37" s="7">
        <v>2825</v>
      </c>
      <c r="T37" s="7"/>
      <c r="U37" s="7">
        <v>18.5</v>
      </c>
      <c r="V37" s="7">
        <v>590</v>
      </c>
      <c r="W37" s="7">
        <v>79</v>
      </c>
      <c r="X37" s="7">
        <v>4266</v>
      </c>
      <c r="Y37" s="7">
        <v>391</v>
      </c>
      <c r="Z37" s="7">
        <v>4264</v>
      </c>
      <c r="AA37" s="7">
        <v>4115</v>
      </c>
      <c r="AB37" s="183" t="s">
        <v>103</v>
      </c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1</v>
      </c>
      <c r="B38" s="7">
        <v>10</v>
      </c>
      <c r="C38" s="7">
        <v>3</v>
      </c>
      <c r="D38" s="4">
        <f t="shared" si="5"/>
        <v>339.47999999999996</v>
      </c>
      <c r="E38" s="3">
        <v>2</v>
      </c>
      <c r="F38" s="3">
        <v>11</v>
      </c>
      <c r="G38" s="4">
        <f t="shared" si="2"/>
        <v>96.6</v>
      </c>
      <c r="H38" s="3">
        <v>5</v>
      </c>
      <c r="I38" s="7">
        <v>2</v>
      </c>
      <c r="J38" s="4">
        <f t="shared" si="1"/>
        <v>103.53999999999999</v>
      </c>
      <c r="K38" s="34">
        <v>0.23</v>
      </c>
      <c r="L38" s="34">
        <v>0.45</v>
      </c>
      <c r="M38" s="41">
        <f t="shared" si="3"/>
        <v>201.68500000000003</v>
      </c>
      <c r="N38" s="8">
        <v>358.08</v>
      </c>
      <c r="O38" s="8"/>
      <c r="P38" s="7">
        <v>5.01</v>
      </c>
      <c r="Q38" s="7">
        <v>3540</v>
      </c>
      <c r="R38" s="7">
        <v>350</v>
      </c>
      <c r="S38" s="7">
        <v>2825</v>
      </c>
      <c r="T38" s="7"/>
      <c r="U38" s="7">
        <v>18.5</v>
      </c>
      <c r="V38" s="7">
        <v>590</v>
      </c>
      <c r="W38" s="7">
        <v>79</v>
      </c>
      <c r="X38" s="7">
        <v>4266</v>
      </c>
      <c r="Y38" s="7">
        <v>391</v>
      </c>
      <c r="Z38" s="7">
        <v>4247</v>
      </c>
      <c r="AA38" s="7">
        <v>4101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9043.76</v>
      </c>
      <c r="O40" s="19">
        <f>SUM(O9:O39)</f>
        <v>0</v>
      </c>
      <c r="P40" s="12">
        <f>SUM(P9:P39)</f>
        <v>199.61</v>
      </c>
      <c r="W40" s="18" t="s">
        <v>25</v>
      </c>
      <c r="X40" s="12">
        <f>SUM(X9:X39)</f>
        <v>127576</v>
      </c>
      <c r="Y40" s="12">
        <f>SUM(Y9:Y39)</f>
        <v>11754</v>
      </c>
      <c r="Z40" s="12">
        <f>SUM(Z9:Z39)</f>
        <v>127117</v>
      </c>
      <c r="AA40" s="12">
        <f>SUM(AA9:AA39)</f>
        <v>122972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77698.67</v>
      </c>
      <c r="O42" s="33">
        <f>(O41+O40)</f>
        <v>0</v>
      </c>
      <c r="P42" s="6">
        <f>(P41+P40)</f>
        <v>354.92</v>
      </c>
      <c r="V42" t="s">
        <v>41</v>
      </c>
      <c r="X42" s="6">
        <f>(X41+X40)</f>
        <v>684967</v>
      </c>
      <c r="Y42" s="6">
        <f>(Y41+Y40)</f>
        <v>17823</v>
      </c>
      <c r="Z42" s="6">
        <f>(Z41+Z40)</f>
        <v>189408</v>
      </c>
      <c r="AA42" s="6">
        <f>(AA41+AA40)</f>
        <v>187750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86D3-6A1B-448C-A378-44D01032B381}">
  <dimension ref="B2:J70"/>
  <sheetViews>
    <sheetView topLeftCell="A25" workbookViewId="0">
      <selection activeCell="B56" sqref="B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43406</v>
      </c>
      <c r="C6" s="7">
        <v>74609</v>
      </c>
      <c r="D6" s="7">
        <v>5930510</v>
      </c>
      <c r="E6" s="7">
        <v>15</v>
      </c>
      <c r="F6" s="7">
        <v>2</v>
      </c>
      <c r="G6" s="7">
        <v>9</v>
      </c>
      <c r="H6" s="7">
        <v>4</v>
      </c>
      <c r="I6" s="10">
        <v>193</v>
      </c>
    </row>
    <row r="7" spans="2:9" x14ac:dyDescent="0.2">
      <c r="B7" s="9">
        <v>43406</v>
      </c>
      <c r="C7" s="7">
        <v>74609</v>
      </c>
      <c r="D7" s="7">
        <v>5930511</v>
      </c>
      <c r="E7" s="7">
        <v>9</v>
      </c>
      <c r="F7" s="7">
        <v>4</v>
      </c>
      <c r="G7" s="7">
        <v>3</v>
      </c>
      <c r="H7" s="7">
        <v>6</v>
      </c>
      <c r="I7" s="10">
        <v>192</v>
      </c>
    </row>
    <row r="8" spans="2:9" x14ac:dyDescent="0.2">
      <c r="B8" s="9">
        <v>43407</v>
      </c>
      <c r="C8" s="7">
        <v>74610</v>
      </c>
      <c r="D8" s="7">
        <v>9750545</v>
      </c>
      <c r="E8" s="7">
        <v>12</v>
      </c>
      <c r="F8" s="7">
        <v>6</v>
      </c>
      <c r="G8" s="7">
        <v>6</v>
      </c>
      <c r="H8" s="7">
        <v>7</v>
      </c>
      <c r="I8" s="10">
        <v>194</v>
      </c>
    </row>
    <row r="9" spans="2:9" x14ac:dyDescent="0.2">
      <c r="B9" s="9">
        <v>43407</v>
      </c>
      <c r="C9" s="7">
        <v>74609</v>
      </c>
      <c r="D9" s="7">
        <v>5780580</v>
      </c>
      <c r="E9" s="7">
        <v>11</v>
      </c>
      <c r="F9" s="7">
        <v>6</v>
      </c>
      <c r="G9" s="7">
        <v>5</v>
      </c>
      <c r="H9" s="7">
        <v>8</v>
      </c>
      <c r="I9" s="10">
        <v>192</v>
      </c>
    </row>
    <row r="10" spans="2:9" x14ac:dyDescent="0.2">
      <c r="B10" s="44">
        <v>43409</v>
      </c>
      <c r="C10" s="7">
        <v>74609</v>
      </c>
      <c r="D10" s="7">
        <v>5780583</v>
      </c>
      <c r="E10" s="7">
        <v>15</v>
      </c>
      <c r="F10" s="7">
        <v>5</v>
      </c>
      <c r="G10" s="7">
        <v>9</v>
      </c>
      <c r="H10" s="7">
        <v>7</v>
      </c>
      <c r="I10" s="10">
        <v>194</v>
      </c>
    </row>
    <row r="11" spans="2:9" x14ac:dyDescent="0.2">
      <c r="B11" s="9">
        <v>43410</v>
      </c>
      <c r="C11" s="7">
        <v>74610</v>
      </c>
      <c r="D11" s="7">
        <v>8320363</v>
      </c>
      <c r="E11" s="7">
        <v>15</v>
      </c>
      <c r="F11" s="7">
        <v>11</v>
      </c>
      <c r="G11" s="7">
        <v>10</v>
      </c>
      <c r="H11" s="7">
        <v>3</v>
      </c>
      <c r="I11" s="10">
        <v>186</v>
      </c>
    </row>
    <row r="12" spans="2:9" x14ac:dyDescent="0.2">
      <c r="B12" s="9">
        <v>43410</v>
      </c>
      <c r="C12" s="7">
        <v>74609</v>
      </c>
      <c r="D12" s="7">
        <v>5780586</v>
      </c>
      <c r="E12" s="7">
        <v>10</v>
      </c>
      <c r="F12" s="7">
        <v>4</v>
      </c>
      <c r="G12" s="7">
        <v>4</v>
      </c>
      <c r="H12" s="7">
        <v>5</v>
      </c>
      <c r="I12" s="10">
        <v>192</v>
      </c>
    </row>
    <row r="13" spans="2:9" x14ac:dyDescent="0.2">
      <c r="B13" s="36">
        <v>43410</v>
      </c>
      <c r="C13" s="7" t="s">
        <v>91</v>
      </c>
      <c r="D13" s="7">
        <v>407402</v>
      </c>
      <c r="E13" s="7">
        <v>4</v>
      </c>
      <c r="F13" s="7">
        <v>4</v>
      </c>
      <c r="G13" s="7">
        <v>1</v>
      </c>
      <c r="H13" s="7">
        <v>2</v>
      </c>
      <c r="I13" s="10">
        <v>64</v>
      </c>
    </row>
    <row r="14" spans="2:9" x14ac:dyDescent="0.2">
      <c r="B14" s="36">
        <v>43411</v>
      </c>
      <c r="C14" s="7">
        <v>74610</v>
      </c>
      <c r="D14" s="7">
        <v>8320364</v>
      </c>
      <c r="E14" s="7">
        <v>10</v>
      </c>
      <c r="F14" s="7">
        <v>4</v>
      </c>
      <c r="G14" s="7">
        <v>4</v>
      </c>
      <c r="H14" s="7">
        <v>10</v>
      </c>
      <c r="I14" s="10">
        <v>182</v>
      </c>
    </row>
    <row r="15" spans="2:9" x14ac:dyDescent="0.2">
      <c r="B15" s="36">
        <v>43412</v>
      </c>
      <c r="C15" s="7">
        <v>74610</v>
      </c>
      <c r="D15" s="7">
        <v>9750552</v>
      </c>
      <c r="E15" s="7">
        <v>10</v>
      </c>
      <c r="F15" s="7">
        <v>0</v>
      </c>
      <c r="G15" s="7">
        <v>4</v>
      </c>
      <c r="H15" s="7">
        <v>3</v>
      </c>
      <c r="I15" s="10">
        <v>191</v>
      </c>
    </row>
    <row r="16" spans="2:9" x14ac:dyDescent="0.2">
      <c r="B16" s="36">
        <v>43412</v>
      </c>
      <c r="C16" s="7">
        <v>74609</v>
      </c>
      <c r="D16" s="7">
        <v>5780589</v>
      </c>
      <c r="E16" s="7">
        <v>21</v>
      </c>
      <c r="F16" s="7">
        <v>9</v>
      </c>
      <c r="G16" s="7">
        <v>15</v>
      </c>
      <c r="H16" s="7">
        <v>11</v>
      </c>
      <c r="I16" s="10">
        <v>191</v>
      </c>
    </row>
    <row r="17" spans="2:9" x14ac:dyDescent="0.2">
      <c r="B17" s="36">
        <v>43412</v>
      </c>
      <c r="C17" s="7">
        <v>74610</v>
      </c>
      <c r="D17" s="7">
        <v>9750551</v>
      </c>
      <c r="E17" s="7">
        <v>15</v>
      </c>
      <c r="F17" s="7">
        <v>10</v>
      </c>
      <c r="G17" s="7">
        <v>10</v>
      </c>
      <c r="H17" s="7">
        <v>0</v>
      </c>
      <c r="I17" s="10">
        <v>191</v>
      </c>
    </row>
    <row r="18" spans="2:9" x14ac:dyDescent="0.2">
      <c r="B18" s="36">
        <v>43413</v>
      </c>
      <c r="C18" s="7">
        <v>74609</v>
      </c>
      <c r="D18" s="7">
        <v>5930517</v>
      </c>
      <c r="E18" s="7">
        <v>11</v>
      </c>
      <c r="F18" s="7">
        <v>11</v>
      </c>
      <c r="G18" s="7">
        <v>6</v>
      </c>
      <c r="H18" s="7">
        <v>1</v>
      </c>
      <c r="I18" s="10">
        <v>192</v>
      </c>
    </row>
    <row r="19" spans="2:9" x14ac:dyDescent="0.2">
      <c r="B19" s="36">
        <v>43413</v>
      </c>
      <c r="C19" s="7">
        <v>74610</v>
      </c>
      <c r="D19" s="7">
        <v>9750554</v>
      </c>
      <c r="E19" s="7">
        <v>17</v>
      </c>
      <c r="F19" s="7">
        <v>9</v>
      </c>
      <c r="G19" s="7">
        <v>11</v>
      </c>
      <c r="H19" s="7">
        <v>11</v>
      </c>
      <c r="I19" s="10">
        <v>193</v>
      </c>
    </row>
    <row r="20" spans="2:9" x14ac:dyDescent="0.2">
      <c r="B20" s="36">
        <v>43414</v>
      </c>
      <c r="C20" s="7">
        <v>74610</v>
      </c>
      <c r="D20" s="7">
        <v>9750557</v>
      </c>
      <c r="E20" s="7">
        <v>12</v>
      </c>
      <c r="F20" s="7">
        <v>6</v>
      </c>
      <c r="G20" s="7">
        <v>6</v>
      </c>
      <c r="H20" s="7">
        <v>7</v>
      </c>
      <c r="I20" s="10">
        <v>194</v>
      </c>
    </row>
    <row r="21" spans="2:9" x14ac:dyDescent="0.2">
      <c r="B21" s="36">
        <v>43415</v>
      </c>
      <c r="C21" s="7">
        <v>74609</v>
      </c>
      <c r="D21" s="7">
        <v>5930522</v>
      </c>
      <c r="E21" s="7">
        <v>13</v>
      </c>
      <c r="F21" s="7">
        <v>11</v>
      </c>
      <c r="G21" s="7">
        <v>8</v>
      </c>
      <c r="H21" s="7">
        <v>6</v>
      </c>
      <c r="I21" s="10">
        <v>179</v>
      </c>
    </row>
    <row r="22" spans="2:9" x14ac:dyDescent="0.2">
      <c r="B22" s="36">
        <v>43415</v>
      </c>
      <c r="C22" s="7">
        <v>74609</v>
      </c>
      <c r="D22" s="7">
        <v>8930523</v>
      </c>
      <c r="E22" s="7">
        <v>8</v>
      </c>
      <c r="F22" s="7">
        <v>6</v>
      </c>
      <c r="G22" s="7">
        <v>2</v>
      </c>
      <c r="H22" s="7">
        <v>10</v>
      </c>
      <c r="I22" s="10">
        <v>189</v>
      </c>
    </row>
    <row r="23" spans="2:9" x14ac:dyDescent="0.2">
      <c r="B23" s="36">
        <v>43416</v>
      </c>
      <c r="C23" s="7">
        <v>74610</v>
      </c>
      <c r="D23" s="7">
        <v>6090516</v>
      </c>
      <c r="E23" s="7">
        <v>15</v>
      </c>
      <c r="F23" s="7">
        <v>6</v>
      </c>
      <c r="G23" s="7">
        <v>9</v>
      </c>
      <c r="H23" s="7">
        <v>8</v>
      </c>
      <c r="I23" s="10">
        <v>194</v>
      </c>
    </row>
    <row r="24" spans="2:9" x14ac:dyDescent="0.2">
      <c r="B24" s="36">
        <v>43417</v>
      </c>
      <c r="C24" s="7">
        <v>74609</v>
      </c>
      <c r="D24" s="7">
        <v>6090518</v>
      </c>
      <c r="E24" s="7">
        <v>7</v>
      </c>
      <c r="F24" s="7">
        <v>11</v>
      </c>
      <c r="G24" s="7">
        <v>2</v>
      </c>
      <c r="H24" s="7">
        <v>0</v>
      </c>
      <c r="I24" s="10">
        <v>196</v>
      </c>
    </row>
    <row r="25" spans="2:9" x14ac:dyDescent="0.2">
      <c r="B25" s="36">
        <v>43417</v>
      </c>
      <c r="C25" s="7">
        <v>74609</v>
      </c>
      <c r="D25" s="7">
        <v>9750564</v>
      </c>
      <c r="E25" s="7">
        <v>13</v>
      </c>
      <c r="F25" s="7">
        <v>9</v>
      </c>
      <c r="G25" s="7">
        <v>7</v>
      </c>
      <c r="H25" s="7">
        <v>11</v>
      </c>
      <c r="I25" s="10">
        <v>195</v>
      </c>
    </row>
    <row r="26" spans="2:9" x14ac:dyDescent="0.2">
      <c r="B26" s="36">
        <v>43418</v>
      </c>
      <c r="C26" s="7">
        <v>74610</v>
      </c>
      <c r="D26" s="7">
        <v>9750567</v>
      </c>
      <c r="E26" s="7">
        <v>18</v>
      </c>
      <c r="F26" s="7">
        <v>11</v>
      </c>
      <c r="G26" s="7">
        <v>13</v>
      </c>
      <c r="H26" s="7">
        <v>1</v>
      </c>
      <c r="I26" s="10">
        <v>196</v>
      </c>
    </row>
    <row r="27" spans="2:9" x14ac:dyDescent="0.2">
      <c r="B27" s="36">
        <v>43418</v>
      </c>
      <c r="C27" s="7">
        <v>74610</v>
      </c>
      <c r="D27" s="7">
        <v>5930526</v>
      </c>
      <c r="E27" s="7">
        <v>13</v>
      </c>
      <c r="F27" s="7">
        <v>1</v>
      </c>
      <c r="G27" s="7">
        <v>7</v>
      </c>
      <c r="H27" s="7">
        <v>3</v>
      </c>
      <c r="I27" s="10">
        <v>195</v>
      </c>
    </row>
    <row r="28" spans="2:9" x14ac:dyDescent="0.2">
      <c r="B28" s="36">
        <v>43419</v>
      </c>
      <c r="C28" s="7">
        <v>74609</v>
      </c>
      <c r="D28" s="7">
        <v>9750568</v>
      </c>
      <c r="E28" s="7">
        <v>10</v>
      </c>
      <c r="F28" s="7">
        <v>5</v>
      </c>
      <c r="G28" s="7">
        <v>4</v>
      </c>
      <c r="H28" s="7">
        <v>7</v>
      </c>
      <c r="I28" s="10">
        <v>195</v>
      </c>
    </row>
    <row r="29" spans="2:9" x14ac:dyDescent="0.2">
      <c r="B29" s="36">
        <v>43419</v>
      </c>
      <c r="C29" s="7">
        <v>74610</v>
      </c>
      <c r="D29" s="7">
        <v>5930527</v>
      </c>
      <c r="E29" s="7">
        <v>9</v>
      </c>
      <c r="F29" s="7">
        <v>10</v>
      </c>
      <c r="G29" s="7">
        <v>4</v>
      </c>
      <c r="H29" s="7">
        <v>0</v>
      </c>
      <c r="I29" s="10">
        <v>195</v>
      </c>
    </row>
    <row r="30" spans="2:9" x14ac:dyDescent="0.2">
      <c r="B30" s="36">
        <v>43420</v>
      </c>
      <c r="C30" s="7">
        <v>74610</v>
      </c>
      <c r="D30" s="7">
        <v>8320375</v>
      </c>
      <c r="E30" s="7">
        <v>9</v>
      </c>
      <c r="F30" s="7">
        <v>11</v>
      </c>
      <c r="G30" s="7">
        <v>4</v>
      </c>
      <c r="H30" s="7">
        <v>5</v>
      </c>
      <c r="I30" s="10">
        <v>184</v>
      </c>
    </row>
    <row r="31" spans="2:9" x14ac:dyDescent="0.2">
      <c r="B31" s="36">
        <v>43421</v>
      </c>
      <c r="C31" s="7">
        <v>74610</v>
      </c>
      <c r="D31" s="7">
        <v>5930534</v>
      </c>
      <c r="E31" s="7">
        <v>9</v>
      </c>
      <c r="F31" s="7">
        <v>7</v>
      </c>
      <c r="G31" s="7">
        <v>3</v>
      </c>
      <c r="H31" s="7">
        <v>9</v>
      </c>
      <c r="I31" s="10">
        <v>195</v>
      </c>
    </row>
    <row r="32" spans="2:9" x14ac:dyDescent="0.2">
      <c r="B32" s="36">
        <v>43421</v>
      </c>
      <c r="C32" s="7">
        <v>74609</v>
      </c>
      <c r="D32" s="7">
        <v>5780604</v>
      </c>
      <c r="E32" s="7">
        <v>14</v>
      </c>
      <c r="F32" s="7">
        <v>2</v>
      </c>
      <c r="G32" s="7">
        <v>8</v>
      </c>
      <c r="H32" s="7">
        <v>3</v>
      </c>
      <c r="I32" s="10">
        <v>194</v>
      </c>
    </row>
    <row r="33" spans="2:9" x14ac:dyDescent="0.2">
      <c r="B33" s="36">
        <v>43422</v>
      </c>
      <c r="C33" s="7">
        <v>74610</v>
      </c>
      <c r="D33" s="7">
        <v>9750572</v>
      </c>
      <c r="E33" s="7">
        <v>7</v>
      </c>
      <c r="F33" s="7">
        <v>3</v>
      </c>
      <c r="G33" s="7">
        <v>1</v>
      </c>
      <c r="H33" s="7">
        <v>6</v>
      </c>
      <c r="I33" s="10">
        <v>189</v>
      </c>
    </row>
    <row r="34" spans="2:9" x14ac:dyDescent="0.2">
      <c r="B34" s="36">
        <v>43422</v>
      </c>
      <c r="C34" s="7">
        <v>74609</v>
      </c>
      <c r="D34" s="7">
        <v>6570369</v>
      </c>
      <c r="E34" s="7">
        <v>8</v>
      </c>
      <c r="F34" s="7">
        <v>8</v>
      </c>
      <c r="G34" s="7">
        <v>2</v>
      </c>
      <c r="H34" s="7">
        <v>10</v>
      </c>
      <c r="I34" s="10">
        <v>191</v>
      </c>
    </row>
    <row r="35" spans="2:9" x14ac:dyDescent="0.2">
      <c r="B35" s="36">
        <v>43423</v>
      </c>
      <c r="C35" s="7">
        <v>74609</v>
      </c>
      <c r="D35" s="7">
        <v>6090522</v>
      </c>
      <c r="E35" s="7">
        <v>11</v>
      </c>
      <c r="F35" s="7">
        <v>7</v>
      </c>
      <c r="G35" s="7">
        <v>5</v>
      </c>
      <c r="H35" s="7">
        <v>9</v>
      </c>
      <c r="I35" s="10">
        <v>195</v>
      </c>
    </row>
    <row r="36" spans="2:9" x14ac:dyDescent="0.2">
      <c r="B36" s="36">
        <v>43424</v>
      </c>
      <c r="C36" s="7">
        <v>74610</v>
      </c>
      <c r="D36" s="7">
        <v>5930536</v>
      </c>
      <c r="E36" s="7">
        <v>10</v>
      </c>
      <c r="F36" s="7">
        <v>9</v>
      </c>
      <c r="G36" s="7">
        <v>4</v>
      </c>
      <c r="H36" s="7">
        <v>11</v>
      </c>
      <c r="I36" s="10">
        <v>194</v>
      </c>
    </row>
    <row r="37" spans="2:9" x14ac:dyDescent="0.2">
      <c r="B37" s="36">
        <v>43424</v>
      </c>
      <c r="C37" s="7">
        <v>74609</v>
      </c>
      <c r="D37" s="7">
        <v>6570376</v>
      </c>
      <c r="E37" s="7">
        <v>13</v>
      </c>
      <c r="F37" s="7">
        <v>8</v>
      </c>
      <c r="G37" s="7">
        <v>7</v>
      </c>
      <c r="H37" s="7">
        <v>10</v>
      </c>
      <c r="I37" s="10">
        <v>193</v>
      </c>
    </row>
    <row r="38" spans="2:9" x14ac:dyDescent="0.2">
      <c r="B38" s="36">
        <v>43424</v>
      </c>
      <c r="C38" s="7" t="s">
        <v>91</v>
      </c>
      <c r="D38" s="7">
        <v>407521</v>
      </c>
      <c r="E38" s="7">
        <v>5</v>
      </c>
      <c r="F38" s="7">
        <v>4</v>
      </c>
      <c r="G38" s="7">
        <v>1</v>
      </c>
      <c r="H38" s="7">
        <v>2</v>
      </c>
      <c r="I38" s="10">
        <v>140</v>
      </c>
    </row>
    <row r="39" spans="2:9" x14ac:dyDescent="0.2">
      <c r="B39" s="36">
        <v>43425</v>
      </c>
      <c r="C39" s="7">
        <v>74609</v>
      </c>
      <c r="D39" s="7">
        <v>5930539</v>
      </c>
      <c r="E39" s="7">
        <v>13</v>
      </c>
      <c r="F39" s="7">
        <v>0</v>
      </c>
      <c r="G39" s="7">
        <v>7</v>
      </c>
      <c r="H39" s="7">
        <v>2</v>
      </c>
      <c r="I39" s="10">
        <v>194</v>
      </c>
    </row>
    <row r="40" spans="2:9" x14ac:dyDescent="0.2">
      <c r="B40" s="36">
        <v>43426</v>
      </c>
      <c r="C40" s="7">
        <v>74609</v>
      </c>
      <c r="D40" s="7">
        <v>5930541</v>
      </c>
      <c r="E40" s="7">
        <v>12</v>
      </c>
      <c r="F40" s="7">
        <v>10</v>
      </c>
      <c r="G40" s="7">
        <v>7</v>
      </c>
      <c r="H40" s="7">
        <v>6</v>
      </c>
      <c r="I40" s="10">
        <v>180</v>
      </c>
    </row>
    <row r="41" spans="2:9" x14ac:dyDescent="0.2">
      <c r="B41" s="36">
        <v>43426</v>
      </c>
      <c r="C41" s="7">
        <v>74609</v>
      </c>
      <c r="D41" s="7">
        <v>5930542</v>
      </c>
      <c r="E41" s="7">
        <v>7</v>
      </c>
      <c r="F41" s="7">
        <v>6</v>
      </c>
      <c r="G41" s="7">
        <v>2</v>
      </c>
      <c r="H41" s="7">
        <v>1</v>
      </c>
      <c r="I41" s="10">
        <v>180</v>
      </c>
    </row>
    <row r="42" spans="2:9" x14ac:dyDescent="0.2">
      <c r="B42" s="36">
        <v>43427</v>
      </c>
      <c r="C42" s="7">
        <v>74610</v>
      </c>
      <c r="D42" s="7">
        <v>6090523</v>
      </c>
      <c r="E42" s="7">
        <v>12</v>
      </c>
      <c r="F42" s="7">
        <v>8</v>
      </c>
      <c r="G42" s="7">
        <v>7</v>
      </c>
      <c r="H42" s="7">
        <v>0</v>
      </c>
      <c r="I42" s="10">
        <v>188</v>
      </c>
    </row>
    <row r="43" spans="2:9" x14ac:dyDescent="0.2">
      <c r="B43" s="36">
        <v>43427</v>
      </c>
      <c r="C43" s="7">
        <v>74610</v>
      </c>
      <c r="D43" s="7">
        <v>6090524</v>
      </c>
      <c r="E43" s="7">
        <v>7</v>
      </c>
      <c r="F43" s="7">
        <v>0</v>
      </c>
      <c r="G43" s="7">
        <v>1</v>
      </c>
      <c r="H43" s="7">
        <v>4</v>
      </c>
      <c r="I43" s="10">
        <v>189</v>
      </c>
    </row>
    <row r="44" spans="2:9" x14ac:dyDescent="0.2">
      <c r="B44" s="36">
        <v>43428</v>
      </c>
      <c r="C44" s="7">
        <v>74609</v>
      </c>
      <c r="D44" s="7">
        <v>6090528</v>
      </c>
      <c r="E44" s="7">
        <v>11</v>
      </c>
      <c r="F44" s="7">
        <v>1</v>
      </c>
      <c r="G44" s="7">
        <v>5</v>
      </c>
      <c r="H44" s="7">
        <v>3</v>
      </c>
      <c r="I44" s="10">
        <v>195</v>
      </c>
    </row>
    <row r="45" spans="2:9" x14ac:dyDescent="0.2">
      <c r="B45" s="36">
        <v>43429</v>
      </c>
      <c r="C45" s="7">
        <v>74610</v>
      </c>
      <c r="D45" s="7">
        <v>5930543</v>
      </c>
      <c r="E45" s="7">
        <v>10</v>
      </c>
      <c r="F45" s="7">
        <v>7</v>
      </c>
      <c r="G45" s="7">
        <v>4</v>
      </c>
      <c r="H45" s="7">
        <v>9</v>
      </c>
      <c r="I45" s="10">
        <v>192</v>
      </c>
    </row>
    <row r="46" spans="2:9" x14ac:dyDescent="0.2">
      <c r="B46" s="36">
        <v>43430</v>
      </c>
      <c r="C46" s="7">
        <v>74609</v>
      </c>
      <c r="D46" s="7">
        <v>5930543</v>
      </c>
      <c r="E46" s="7">
        <v>13</v>
      </c>
      <c r="F46" s="7">
        <v>2</v>
      </c>
      <c r="G46" s="7">
        <v>7</v>
      </c>
      <c r="H46" s="7">
        <v>4</v>
      </c>
      <c r="I46" s="10">
        <v>194</v>
      </c>
    </row>
    <row r="47" spans="2:9" x14ac:dyDescent="0.2">
      <c r="B47" s="36">
        <v>43431</v>
      </c>
      <c r="C47" s="7">
        <v>74609</v>
      </c>
      <c r="D47" s="7">
        <v>5930548</v>
      </c>
      <c r="E47" s="7">
        <v>12</v>
      </c>
      <c r="F47" s="7">
        <v>9</v>
      </c>
      <c r="G47" s="7">
        <v>6</v>
      </c>
      <c r="H47" s="7">
        <v>11</v>
      </c>
      <c r="I47" s="10">
        <v>194</v>
      </c>
    </row>
    <row r="48" spans="2:9" x14ac:dyDescent="0.2">
      <c r="B48" s="36">
        <v>43431</v>
      </c>
      <c r="C48" s="7">
        <v>74610</v>
      </c>
      <c r="D48" s="7">
        <v>9750591</v>
      </c>
      <c r="E48" s="7">
        <v>8</v>
      </c>
      <c r="F48" s="7">
        <v>3</v>
      </c>
      <c r="G48" s="7">
        <v>2</v>
      </c>
      <c r="H48" s="7">
        <v>4</v>
      </c>
      <c r="I48" s="10">
        <v>195</v>
      </c>
    </row>
    <row r="49" spans="2:10" x14ac:dyDescent="0.2">
      <c r="B49" s="36">
        <v>43431</v>
      </c>
      <c r="C49" s="7">
        <v>74610</v>
      </c>
      <c r="D49" s="7">
        <v>9750590</v>
      </c>
      <c r="E49" s="7">
        <v>14</v>
      </c>
      <c r="F49" s="7">
        <v>1</v>
      </c>
      <c r="G49" s="7">
        <v>8</v>
      </c>
      <c r="H49" s="7">
        <v>3</v>
      </c>
      <c r="I49" s="10">
        <v>194</v>
      </c>
    </row>
    <row r="50" spans="2:10" x14ac:dyDescent="0.2">
      <c r="B50" s="36">
        <v>43432</v>
      </c>
      <c r="C50" s="7">
        <v>74609</v>
      </c>
      <c r="D50" s="7">
        <v>8320386</v>
      </c>
      <c r="E50" s="7">
        <v>10</v>
      </c>
      <c r="F50" s="7">
        <v>1</v>
      </c>
      <c r="G50" s="7">
        <v>4</v>
      </c>
      <c r="H50" s="7">
        <v>6</v>
      </c>
      <c r="I50" s="10">
        <v>187</v>
      </c>
    </row>
    <row r="51" spans="2:10" x14ac:dyDescent="0.2">
      <c r="B51" s="36">
        <v>43433</v>
      </c>
      <c r="C51" s="7">
        <v>74610</v>
      </c>
      <c r="D51" s="7">
        <v>5930554</v>
      </c>
      <c r="E51" s="7">
        <v>11</v>
      </c>
      <c r="F51" s="7">
        <v>5</v>
      </c>
      <c r="G51" s="7">
        <v>5</v>
      </c>
      <c r="H51" s="7">
        <v>7</v>
      </c>
      <c r="I51" s="10">
        <v>193</v>
      </c>
    </row>
    <row r="52" spans="2:10" x14ac:dyDescent="0.2">
      <c r="B52" s="36">
        <v>43434</v>
      </c>
      <c r="C52" s="7">
        <v>74609</v>
      </c>
      <c r="D52" s="7">
        <v>6090536</v>
      </c>
      <c r="E52" s="7">
        <v>7</v>
      </c>
      <c r="F52" s="7">
        <v>1</v>
      </c>
      <c r="G52" s="7">
        <v>1</v>
      </c>
      <c r="H52" s="7">
        <v>3</v>
      </c>
      <c r="I52" s="10">
        <v>192</v>
      </c>
    </row>
    <row r="53" spans="2:10" x14ac:dyDescent="0.2">
      <c r="B53" s="36">
        <v>43434</v>
      </c>
      <c r="C53" s="7">
        <v>74609</v>
      </c>
      <c r="D53" s="7">
        <v>6090535</v>
      </c>
      <c r="E53" s="7">
        <v>12</v>
      </c>
      <c r="F53" s="7">
        <v>11</v>
      </c>
      <c r="G53" s="7">
        <v>7</v>
      </c>
      <c r="H53" s="7">
        <v>1</v>
      </c>
      <c r="I53" s="10">
        <v>193</v>
      </c>
    </row>
    <row r="54" spans="2:10" x14ac:dyDescent="0.2">
      <c r="B54" s="36">
        <v>43435</v>
      </c>
      <c r="C54" s="7">
        <v>74610</v>
      </c>
      <c r="D54" s="7">
        <v>9750595</v>
      </c>
      <c r="E54" s="7">
        <v>8</v>
      </c>
      <c r="F54" s="7">
        <v>10</v>
      </c>
      <c r="G54" s="7">
        <v>2</v>
      </c>
      <c r="H54" s="7">
        <v>11</v>
      </c>
      <c r="I54" s="10">
        <v>193</v>
      </c>
    </row>
    <row r="55" spans="2:10" x14ac:dyDescent="0.2">
      <c r="B55" s="36">
        <v>43435</v>
      </c>
      <c r="C55" s="7">
        <v>74610</v>
      </c>
      <c r="D55" s="7">
        <v>9750594</v>
      </c>
      <c r="E55" s="7">
        <v>14</v>
      </c>
      <c r="F55" s="7">
        <v>8</v>
      </c>
      <c r="G55" s="7">
        <v>8</v>
      </c>
      <c r="H55" s="7">
        <v>10</v>
      </c>
      <c r="I55" s="10">
        <v>193</v>
      </c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F7BA-9DD3-45C1-A086-BC5006D18671}">
  <sheetPr>
    <pageSetUpPr fitToPage="1"/>
  </sheetPr>
  <dimension ref="A1:BA42"/>
  <sheetViews>
    <sheetView showGridLines="0" topLeftCell="A6" zoomScale="90" zoomScaleNormal="90" zoomScalePageLayoutView="80" workbookViewId="0">
      <selection activeCell="J29" sqref="J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104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10</v>
      </c>
      <c r="C8" s="7">
        <v>3</v>
      </c>
      <c r="D8" s="4">
        <f t="shared" ref="D8" si="0">(B8*12+C8)*2.76</f>
        <v>339.47999999999996</v>
      </c>
      <c r="E8" s="3">
        <v>2</v>
      </c>
      <c r="F8" s="3">
        <v>11</v>
      </c>
      <c r="G8" s="4">
        <f>(E8*12+F8)*2.76</f>
        <v>96.6</v>
      </c>
      <c r="H8" s="3">
        <v>5</v>
      </c>
      <c r="I8" s="7">
        <v>2</v>
      </c>
      <c r="J8" s="4">
        <f t="shared" ref="J8:J39" si="1">(H8*12+I8)*1.67</f>
        <v>103.53999999999999</v>
      </c>
      <c r="K8" s="34">
        <v>0.23</v>
      </c>
      <c r="L8" s="34">
        <v>0.45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4</v>
      </c>
      <c r="C9" s="7">
        <v>4</v>
      </c>
      <c r="D9" s="4">
        <f>(B9*12+C9)*2.76</f>
        <v>143.51999999999998</v>
      </c>
      <c r="E9" s="3">
        <v>10</v>
      </c>
      <c r="F9" s="3">
        <v>11</v>
      </c>
      <c r="G9" s="4">
        <f t="shared" ref="G9:G38" si="2">(E9*12+F9)*2.76</f>
        <v>361.55999999999995</v>
      </c>
      <c r="H9" s="3">
        <v>5</v>
      </c>
      <c r="I9" s="7">
        <v>5</v>
      </c>
      <c r="J9" s="4">
        <f t="shared" si="1"/>
        <v>108.55</v>
      </c>
      <c r="K9" s="34">
        <v>0.47</v>
      </c>
      <c r="L9" s="34">
        <v>0.45</v>
      </c>
      <c r="M9" s="41">
        <f t="shared" ref="M9:M39" si="3">$M$3*K9+$M$4*L9</f>
        <v>273.80500000000001</v>
      </c>
      <c r="N9" s="8">
        <v>264.95999999999998</v>
      </c>
      <c r="O9" s="8"/>
      <c r="P9" s="7">
        <v>5.01</v>
      </c>
      <c r="Q9" s="7">
        <v>3540</v>
      </c>
      <c r="R9" s="7">
        <v>350</v>
      </c>
      <c r="S9" s="7">
        <v>2825</v>
      </c>
      <c r="T9" s="7"/>
      <c r="U9" s="7">
        <v>18.5</v>
      </c>
      <c r="V9" s="7">
        <v>590</v>
      </c>
      <c r="W9" s="7">
        <v>78</v>
      </c>
      <c r="X9" s="7">
        <v>4266</v>
      </c>
      <c r="Y9" s="7">
        <v>391</v>
      </c>
      <c r="Z9" s="7">
        <v>4237</v>
      </c>
      <c r="AA9" s="16">
        <v>4089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11</v>
      </c>
      <c r="D10" s="21">
        <f t="shared" ref="D10:D39" si="5">(B10*12+C10)*2.76</f>
        <v>460.91999999999996</v>
      </c>
      <c r="E10" s="3">
        <v>5</v>
      </c>
      <c r="F10" s="3">
        <v>1</v>
      </c>
      <c r="G10" s="21">
        <f t="shared" si="2"/>
        <v>168.35999999999999</v>
      </c>
      <c r="H10" s="3">
        <v>5</v>
      </c>
      <c r="I10" s="7">
        <v>9</v>
      </c>
      <c r="J10" s="21">
        <f t="shared" si="1"/>
        <v>115.22999999999999</v>
      </c>
      <c r="K10" s="34">
        <v>0.25</v>
      </c>
      <c r="L10" s="34">
        <v>0.45</v>
      </c>
      <c r="M10" s="41">
        <f t="shared" si="3"/>
        <v>207.69500000000002</v>
      </c>
      <c r="N10" s="8">
        <v>317.39999999999998</v>
      </c>
      <c r="O10" s="8"/>
      <c r="P10" s="7">
        <v>6.68</v>
      </c>
      <c r="Q10" s="7">
        <v>3530</v>
      </c>
      <c r="R10" s="7">
        <v>350</v>
      </c>
      <c r="S10" s="7">
        <v>2810</v>
      </c>
      <c r="T10" s="7"/>
      <c r="U10" s="7">
        <v>18.5</v>
      </c>
      <c r="V10" s="7">
        <v>590</v>
      </c>
      <c r="W10" s="7">
        <v>79</v>
      </c>
      <c r="X10" s="7">
        <v>4266</v>
      </c>
      <c r="Y10" s="7">
        <v>391</v>
      </c>
      <c r="Z10" s="7">
        <v>4223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6</v>
      </c>
      <c r="D11" s="4">
        <f t="shared" si="5"/>
        <v>82.8</v>
      </c>
      <c r="E11" s="3">
        <v>8</v>
      </c>
      <c r="F11" s="3">
        <v>10</v>
      </c>
      <c r="G11" s="4">
        <f t="shared" si="2"/>
        <v>292.56</v>
      </c>
      <c r="H11" s="3">
        <v>5</v>
      </c>
      <c r="I11" s="7">
        <v>10</v>
      </c>
      <c r="J11" s="4">
        <f t="shared" si="1"/>
        <v>116.89999999999999</v>
      </c>
      <c r="K11" s="34">
        <v>0.65</v>
      </c>
      <c r="L11" s="34">
        <v>0.45</v>
      </c>
      <c r="M11" s="41">
        <f t="shared" si="3"/>
        <v>327.89500000000004</v>
      </c>
      <c r="N11" s="8">
        <v>320.16000000000003</v>
      </c>
      <c r="O11" s="8"/>
      <c r="P11" s="7">
        <v>1.67</v>
      </c>
      <c r="Q11" s="7">
        <v>3530</v>
      </c>
      <c r="R11" s="7">
        <v>350</v>
      </c>
      <c r="S11" s="7">
        <v>2800</v>
      </c>
      <c r="T11" s="7"/>
      <c r="U11" s="7">
        <v>18.5</v>
      </c>
      <c r="V11" s="7">
        <v>590</v>
      </c>
      <c r="W11" s="7">
        <v>77</v>
      </c>
      <c r="X11" s="7">
        <v>4213</v>
      </c>
      <c r="Y11" s="7">
        <v>378</v>
      </c>
      <c r="Z11" s="7">
        <v>4208</v>
      </c>
      <c r="AA11" s="7">
        <v>4057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10</v>
      </c>
      <c r="C12" s="7">
        <v>10</v>
      </c>
      <c r="D12" s="4">
        <f t="shared" si="5"/>
        <v>358.79999999999995</v>
      </c>
      <c r="E12" s="3">
        <v>3</v>
      </c>
      <c r="F12" s="3">
        <v>0</v>
      </c>
      <c r="G12" s="4">
        <f t="shared" si="2"/>
        <v>99.359999999999985</v>
      </c>
      <c r="H12" s="3">
        <v>6</v>
      </c>
      <c r="I12" s="7">
        <v>2</v>
      </c>
      <c r="J12" s="4">
        <f t="shared" si="1"/>
        <v>123.58</v>
      </c>
      <c r="K12" s="34">
        <v>0.56999999999999995</v>
      </c>
      <c r="L12" s="34">
        <v>0.27</v>
      </c>
      <c r="M12" s="41">
        <f t="shared" si="3"/>
        <v>250.827</v>
      </c>
      <c r="N12" s="8">
        <v>276</v>
      </c>
      <c r="O12" s="8"/>
      <c r="P12" s="7">
        <v>6.68</v>
      </c>
      <c r="Q12" s="7">
        <v>3530</v>
      </c>
      <c r="R12" s="7">
        <v>350</v>
      </c>
      <c r="S12" s="7">
        <v>2800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370</v>
      </c>
      <c r="Z12" s="7">
        <v>4186</v>
      </c>
      <c r="AA12" s="16">
        <v>4033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6</v>
      </c>
      <c r="F13" s="3">
        <v>6</v>
      </c>
      <c r="G13" s="4">
        <f t="shared" si="2"/>
        <v>215.27999999999997</v>
      </c>
      <c r="H13" s="3">
        <v>1</v>
      </c>
      <c r="I13" s="7">
        <v>6</v>
      </c>
      <c r="J13" s="4">
        <f t="shared" si="1"/>
        <v>30.06</v>
      </c>
      <c r="K13" s="34">
        <v>0.15</v>
      </c>
      <c r="L13" s="34">
        <v>0.68</v>
      </c>
      <c r="M13" s="41">
        <f t="shared" si="3"/>
        <v>245.40300000000002</v>
      </c>
      <c r="N13" s="8">
        <v>295.32</v>
      </c>
      <c r="O13" s="8"/>
      <c r="P13" s="7">
        <v>6.68</v>
      </c>
      <c r="Q13" s="7">
        <v>3530</v>
      </c>
      <c r="R13" s="7">
        <v>350</v>
      </c>
      <c r="S13" s="7">
        <v>2800</v>
      </c>
      <c r="T13" s="7"/>
      <c r="U13" s="7">
        <v>18.5</v>
      </c>
      <c r="V13" s="7">
        <v>590</v>
      </c>
      <c r="W13" s="7">
        <v>76</v>
      </c>
      <c r="X13" s="7">
        <v>4185</v>
      </c>
      <c r="Y13" s="7">
        <v>411</v>
      </c>
      <c r="Z13" s="7">
        <v>4156</v>
      </c>
      <c r="AA13" s="16">
        <v>4000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1</v>
      </c>
      <c r="D14" s="4">
        <f t="shared" si="5"/>
        <v>168.35999999999999</v>
      </c>
      <c r="E14" s="3">
        <v>13</v>
      </c>
      <c r="F14" s="3">
        <v>11</v>
      </c>
      <c r="G14" s="4">
        <f t="shared" si="2"/>
        <v>460.91999999999996</v>
      </c>
      <c r="H14" s="3">
        <v>2</v>
      </c>
      <c r="I14" s="7">
        <v>3</v>
      </c>
      <c r="J14" s="4">
        <f t="shared" si="1"/>
        <v>45.089999999999996</v>
      </c>
      <c r="K14" s="34">
        <v>0.27</v>
      </c>
      <c r="L14" s="34">
        <v>0.68</v>
      </c>
      <c r="M14" s="41">
        <f t="shared" si="3"/>
        <v>281.46300000000002</v>
      </c>
      <c r="N14" s="8">
        <v>245.64</v>
      </c>
      <c r="O14" s="8"/>
      <c r="P14" s="7">
        <v>15.03</v>
      </c>
      <c r="Q14" s="7">
        <v>3500</v>
      </c>
      <c r="R14" s="7">
        <v>350</v>
      </c>
      <c r="S14" s="7">
        <v>2800</v>
      </c>
      <c r="T14" s="7"/>
      <c r="U14" s="7">
        <v>18.5</v>
      </c>
      <c r="V14" s="7">
        <v>590</v>
      </c>
      <c r="W14" s="7">
        <v>77</v>
      </c>
      <c r="X14" s="7">
        <v>4213</v>
      </c>
      <c r="Y14" s="7">
        <v>384</v>
      </c>
      <c r="Z14" s="7">
        <v>4189</v>
      </c>
      <c r="AA14" s="16">
        <v>4053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0</v>
      </c>
      <c r="D15" s="4">
        <f t="shared" si="5"/>
        <v>463.67999999999995</v>
      </c>
      <c r="E15" s="3">
        <v>1</v>
      </c>
      <c r="F15" s="3">
        <v>10</v>
      </c>
      <c r="G15" s="4">
        <f t="shared" si="2"/>
        <v>60.72</v>
      </c>
      <c r="H15" s="3">
        <v>2</v>
      </c>
      <c r="I15" s="7">
        <v>11</v>
      </c>
      <c r="J15" s="4">
        <f t="shared" si="1"/>
        <v>58.449999999999996</v>
      </c>
      <c r="K15" s="34">
        <v>0.65</v>
      </c>
      <c r="L15" s="34">
        <v>0</v>
      </c>
      <c r="M15" s="41">
        <f t="shared" si="3"/>
        <v>195.32500000000002</v>
      </c>
      <c r="N15" s="8">
        <v>295.32</v>
      </c>
      <c r="O15" s="8"/>
      <c r="P15" s="7">
        <v>13.36</v>
      </c>
      <c r="Q15" s="7">
        <v>3500</v>
      </c>
      <c r="R15" s="7">
        <v>350</v>
      </c>
      <c r="S15" s="7">
        <v>2800</v>
      </c>
      <c r="T15" s="7"/>
      <c r="U15" s="7">
        <v>18.5</v>
      </c>
      <c r="V15" s="7">
        <v>590</v>
      </c>
      <c r="W15" s="7">
        <v>78</v>
      </c>
      <c r="X15" s="7">
        <v>4240</v>
      </c>
      <c r="Y15" s="7">
        <v>392</v>
      </c>
      <c r="Z15" s="7">
        <v>4283</v>
      </c>
      <c r="AA15" s="16">
        <v>4135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2</v>
      </c>
      <c r="C16" s="7">
        <v>4</v>
      </c>
      <c r="D16" s="4">
        <f t="shared" si="5"/>
        <v>77.28</v>
      </c>
      <c r="E16" s="3">
        <v>10</v>
      </c>
      <c r="F16" s="3">
        <v>11</v>
      </c>
      <c r="G16" s="4">
        <f t="shared" si="2"/>
        <v>361.55999999999995</v>
      </c>
      <c r="H16" s="3">
        <v>3</v>
      </c>
      <c r="I16" s="7">
        <v>0</v>
      </c>
      <c r="J16" s="4">
        <f t="shared" si="1"/>
        <v>60.12</v>
      </c>
      <c r="K16" s="34">
        <v>0.65</v>
      </c>
      <c r="L16" s="34">
        <v>0.43</v>
      </c>
      <c r="M16" s="41">
        <f t="shared" si="3"/>
        <v>322.00300000000004</v>
      </c>
      <c r="N16" s="8">
        <v>300.83999999999997</v>
      </c>
      <c r="O16" s="8"/>
      <c r="P16" s="7">
        <v>1.67</v>
      </c>
      <c r="Q16" s="7">
        <v>3500</v>
      </c>
      <c r="R16" s="7">
        <v>350</v>
      </c>
      <c r="S16" s="7">
        <v>2800</v>
      </c>
      <c r="T16" s="7"/>
      <c r="U16" s="7">
        <v>18.5</v>
      </c>
      <c r="V16" s="7">
        <v>590</v>
      </c>
      <c r="W16" s="7">
        <v>78</v>
      </c>
      <c r="X16" s="7">
        <v>4240</v>
      </c>
      <c r="Y16" s="7">
        <v>386</v>
      </c>
      <c r="Z16" s="7">
        <v>4260</v>
      </c>
      <c r="AA16" s="16">
        <v>4113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4</v>
      </c>
      <c r="D17" s="4">
        <f t="shared" si="5"/>
        <v>77.28</v>
      </c>
      <c r="E17" s="3">
        <v>10</v>
      </c>
      <c r="F17" s="3">
        <v>1</v>
      </c>
      <c r="G17" s="4">
        <f t="shared" si="2"/>
        <v>333.96</v>
      </c>
      <c r="H17" s="3">
        <v>3</v>
      </c>
      <c r="I17" s="7">
        <v>0</v>
      </c>
      <c r="J17" s="4">
        <f t="shared" si="1"/>
        <v>60.12</v>
      </c>
      <c r="K17" s="34">
        <v>0.18</v>
      </c>
      <c r="L17" s="34">
        <v>0.04</v>
      </c>
      <c r="M17" s="41">
        <f t="shared" si="3"/>
        <v>65.873999999999995</v>
      </c>
      <c r="N17" s="8">
        <v>358.8</v>
      </c>
      <c r="O17" s="8"/>
      <c r="P17" s="7">
        <v>0</v>
      </c>
      <c r="Q17" s="7">
        <v>3500</v>
      </c>
      <c r="R17" s="7">
        <v>350</v>
      </c>
      <c r="S17" s="7">
        <v>2800</v>
      </c>
      <c r="T17" s="7"/>
      <c r="U17" s="7">
        <v>18.5</v>
      </c>
      <c r="V17" s="7">
        <v>590</v>
      </c>
      <c r="W17" s="7">
        <v>78</v>
      </c>
      <c r="X17" s="7">
        <v>4240</v>
      </c>
      <c r="Y17" s="7">
        <v>377</v>
      </c>
      <c r="Z17" s="7">
        <v>4247</v>
      </c>
      <c r="AA17" s="16">
        <v>4099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10</v>
      </c>
      <c r="C18" s="7">
        <v>6</v>
      </c>
      <c r="D18" s="4">
        <f t="shared" si="5"/>
        <v>347.76</v>
      </c>
      <c r="E18" s="3">
        <v>4</v>
      </c>
      <c r="F18" s="3">
        <v>3</v>
      </c>
      <c r="G18" s="4">
        <f t="shared" si="2"/>
        <v>140.76</v>
      </c>
      <c r="H18" s="3">
        <v>3</v>
      </c>
      <c r="I18" s="7">
        <v>4</v>
      </c>
      <c r="J18" s="4">
        <f t="shared" si="1"/>
        <v>66.8</v>
      </c>
      <c r="K18" s="34">
        <v>0.18</v>
      </c>
      <c r="L18" s="34">
        <v>0.4</v>
      </c>
      <c r="M18" s="41">
        <f t="shared" si="3"/>
        <v>171.93</v>
      </c>
      <c r="N18" s="8">
        <v>270.48</v>
      </c>
      <c r="O18" s="8"/>
      <c r="P18" s="7">
        <v>6.68</v>
      </c>
      <c r="Q18" s="7">
        <v>3500</v>
      </c>
      <c r="R18" s="7">
        <v>350</v>
      </c>
      <c r="S18" s="7">
        <v>2800</v>
      </c>
      <c r="T18" s="7"/>
      <c r="U18" s="7">
        <v>18.5</v>
      </c>
      <c r="V18" s="7">
        <v>590</v>
      </c>
      <c r="W18" s="7">
        <v>78</v>
      </c>
      <c r="X18" s="7">
        <v>4240</v>
      </c>
      <c r="Y18" s="7">
        <v>388</v>
      </c>
      <c r="Z18" s="7">
        <v>4244</v>
      </c>
      <c r="AA18" s="16">
        <v>4093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7</v>
      </c>
      <c r="D19" s="4">
        <f t="shared" si="5"/>
        <v>151.79999999999998</v>
      </c>
      <c r="E19" s="3">
        <v>11</v>
      </c>
      <c r="F19" s="3">
        <v>1</v>
      </c>
      <c r="G19" s="4">
        <f t="shared" si="2"/>
        <v>367.08</v>
      </c>
      <c r="H19" s="3">
        <v>3</v>
      </c>
      <c r="I19" s="7">
        <v>5</v>
      </c>
      <c r="J19" s="4">
        <f t="shared" si="1"/>
        <v>68.47</v>
      </c>
      <c r="K19" s="34">
        <v>0.41</v>
      </c>
      <c r="L19" s="34">
        <v>0.41</v>
      </c>
      <c r="M19" s="41">
        <f t="shared" si="3"/>
        <v>243.99099999999999</v>
      </c>
      <c r="N19" s="8">
        <v>226.32</v>
      </c>
      <c r="O19" s="8"/>
      <c r="P19" s="7">
        <v>1.67</v>
      </c>
      <c r="Q19" s="7">
        <v>3500</v>
      </c>
      <c r="R19" s="7">
        <v>350</v>
      </c>
      <c r="S19" s="7">
        <v>2800</v>
      </c>
      <c r="T19" s="7"/>
      <c r="U19" s="7">
        <v>18.5</v>
      </c>
      <c r="V19" s="7">
        <v>590</v>
      </c>
      <c r="W19" s="7">
        <v>78</v>
      </c>
      <c r="X19" s="7">
        <v>4240</v>
      </c>
      <c r="Y19" s="7">
        <v>378</v>
      </c>
      <c r="Z19" s="7">
        <v>4249</v>
      </c>
      <c r="AA19" s="16">
        <v>4094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4</v>
      </c>
      <c r="D20" s="4">
        <f t="shared" si="5"/>
        <v>44.16</v>
      </c>
      <c r="E20" s="3">
        <v>13</v>
      </c>
      <c r="F20" s="3">
        <v>4</v>
      </c>
      <c r="G20" s="4">
        <f t="shared" si="2"/>
        <v>441.59999999999997</v>
      </c>
      <c r="H20" s="3">
        <v>3</v>
      </c>
      <c r="I20" s="7">
        <v>9</v>
      </c>
      <c r="J20" s="4">
        <f t="shared" si="1"/>
        <v>75.149999999999991</v>
      </c>
      <c r="K20" s="34">
        <v>0.28000000000000003</v>
      </c>
      <c r="L20" s="34">
        <v>0.41</v>
      </c>
      <c r="M20" s="41">
        <f t="shared" si="3"/>
        <v>204.92600000000002</v>
      </c>
      <c r="N20" s="8">
        <v>356.04</v>
      </c>
      <c r="O20" s="8"/>
      <c r="P20" s="7">
        <v>6.68</v>
      </c>
      <c r="Q20" s="7">
        <v>3500</v>
      </c>
      <c r="R20" s="7">
        <v>350</v>
      </c>
      <c r="S20" s="7">
        <v>2800</v>
      </c>
      <c r="T20" s="7"/>
      <c r="U20" s="7">
        <v>18.5</v>
      </c>
      <c r="V20" s="7">
        <v>590</v>
      </c>
      <c r="W20" s="7">
        <v>78</v>
      </c>
      <c r="X20" s="7">
        <v>4240</v>
      </c>
      <c r="Y20" s="16">
        <v>396</v>
      </c>
      <c r="Z20" s="16">
        <v>4243</v>
      </c>
      <c r="AA20" s="16">
        <v>4083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9</v>
      </c>
      <c r="C21" s="7">
        <v>6</v>
      </c>
      <c r="D21" s="4">
        <f t="shared" si="5"/>
        <v>314.64</v>
      </c>
      <c r="E21" s="3">
        <v>13</v>
      </c>
      <c r="F21" s="3">
        <v>4</v>
      </c>
      <c r="G21" s="4">
        <f t="shared" si="2"/>
        <v>441.59999999999997</v>
      </c>
      <c r="H21" s="3">
        <v>4</v>
      </c>
      <c r="I21" s="7">
        <v>3</v>
      </c>
      <c r="J21" s="4">
        <f t="shared" si="1"/>
        <v>85.17</v>
      </c>
      <c r="K21" s="34">
        <v>0.55000000000000004</v>
      </c>
      <c r="L21" s="34">
        <v>0.41</v>
      </c>
      <c r="M21" s="41">
        <f t="shared" si="3"/>
        <v>286.06100000000004</v>
      </c>
      <c r="N21" s="8">
        <v>270.48</v>
      </c>
      <c r="O21" s="8"/>
      <c r="P21" s="7">
        <v>10.02</v>
      </c>
      <c r="Q21" s="7">
        <v>3500</v>
      </c>
      <c r="R21" s="7">
        <v>350</v>
      </c>
      <c r="S21" s="7">
        <v>2800</v>
      </c>
      <c r="T21" s="7"/>
      <c r="U21" s="11">
        <v>18.5</v>
      </c>
      <c r="V21" s="7">
        <v>590</v>
      </c>
      <c r="W21" s="7">
        <v>70</v>
      </c>
      <c r="X21" s="7">
        <v>4230</v>
      </c>
      <c r="Y21" s="7">
        <v>390</v>
      </c>
      <c r="Z21" s="7">
        <v>4076</v>
      </c>
      <c r="AA21" s="7">
        <v>3999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12</v>
      </c>
      <c r="C22" s="7">
        <v>4</v>
      </c>
      <c r="D22" s="4">
        <f t="shared" si="5"/>
        <v>408.47999999999996</v>
      </c>
      <c r="E22" s="3">
        <v>1</v>
      </c>
      <c r="F22" s="3">
        <v>6</v>
      </c>
      <c r="G22" s="4">
        <f t="shared" si="2"/>
        <v>49.679999999999993</v>
      </c>
      <c r="H22" s="3">
        <v>4</v>
      </c>
      <c r="I22" s="7">
        <v>4</v>
      </c>
      <c r="J22" s="4">
        <f t="shared" si="1"/>
        <v>86.84</v>
      </c>
      <c r="K22" s="34">
        <v>0.3</v>
      </c>
      <c r="L22" s="34">
        <v>0.41</v>
      </c>
      <c r="M22" s="41">
        <f t="shared" si="3"/>
        <v>210.93599999999998</v>
      </c>
      <c r="N22" s="8">
        <v>276</v>
      </c>
      <c r="O22" s="8"/>
      <c r="P22" s="7">
        <v>1.67</v>
      </c>
      <c r="Q22" s="7">
        <v>3500</v>
      </c>
      <c r="R22" s="7">
        <v>350</v>
      </c>
      <c r="S22" s="7">
        <v>2800</v>
      </c>
      <c r="T22" s="7"/>
      <c r="U22" s="7">
        <v>18.5</v>
      </c>
      <c r="V22" s="7">
        <v>590</v>
      </c>
      <c r="W22" s="7">
        <v>78</v>
      </c>
      <c r="X22" s="7">
        <v>4240</v>
      </c>
      <c r="Y22" s="7">
        <v>382</v>
      </c>
      <c r="Z22" s="7">
        <v>4198</v>
      </c>
      <c r="AA22" s="7">
        <v>4049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4</v>
      </c>
      <c r="D23" s="4">
        <f t="shared" si="5"/>
        <v>408.47999999999996</v>
      </c>
      <c r="E23" s="3">
        <v>11</v>
      </c>
      <c r="F23" s="3">
        <v>2</v>
      </c>
      <c r="G23" s="4">
        <f t="shared" si="2"/>
        <v>369.84</v>
      </c>
      <c r="H23" s="3">
        <v>4</v>
      </c>
      <c r="I23" s="7">
        <v>5</v>
      </c>
      <c r="J23" s="4">
        <f t="shared" si="1"/>
        <v>88.509999999999991</v>
      </c>
      <c r="K23" s="34">
        <v>0.28000000000000003</v>
      </c>
      <c r="L23" s="34">
        <v>6.5000000000000002E-2</v>
      </c>
      <c r="M23" s="41">
        <f t="shared" si="3"/>
        <v>103.28900000000002</v>
      </c>
      <c r="N23" s="8">
        <v>320.16000000000003</v>
      </c>
      <c r="O23" s="8"/>
      <c r="P23" s="7">
        <v>1.67</v>
      </c>
      <c r="Q23" s="7">
        <v>3500</v>
      </c>
      <c r="R23" s="7">
        <v>350</v>
      </c>
      <c r="S23" s="7">
        <v>2800</v>
      </c>
      <c r="T23" s="7"/>
      <c r="U23" s="7">
        <v>18.5</v>
      </c>
      <c r="V23" s="7">
        <v>590</v>
      </c>
      <c r="W23" s="7">
        <v>73</v>
      </c>
      <c r="X23" s="7">
        <v>4199</v>
      </c>
      <c r="Y23" s="7">
        <v>391</v>
      </c>
      <c r="Z23" s="7">
        <v>4102</v>
      </c>
      <c r="AA23" s="7">
        <v>4043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5</v>
      </c>
      <c r="D24" s="4">
        <f>(B24*12+C24)*2.76</f>
        <v>212.51999999999998</v>
      </c>
      <c r="E24" s="3">
        <v>12</v>
      </c>
      <c r="F24" s="3">
        <v>10</v>
      </c>
      <c r="G24" s="4">
        <f t="shared" si="2"/>
        <v>425.03999999999996</v>
      </c>
      <c r="H24" s="3">
        <v>4</v>
      </c>
      <c r="I24" s="7">
        <v>11</v>
      </c>
      <c r="J24" s="4">
        <f t="shared" si="1"/>
        <v>98.53</v>
      </c>
      <c r="K24" s="34">
        <v>0.59</v>
      </c>
      <c r="L24" s="34">
        <v>7.0000000000000007E-2</v>
      </c>
      <c r="M24" s="41">
        <f t="shared" si="3"/>
        <v>197.917</v>
      </c>
      <c r="N24" s="8">
        <v>251.16</v>
      </c>
      <c r="O24" s="8"/>
      <c r="P24" s="7">
        <v>10.02</v>
      </c>
      <c r="Q24" s="7">
        <v>3500</v>
      </c>
      <c r="R24" s="7">
        <v>350</v>
      </c>
      <c r="S24" s="7">
        <v>2800</v>
      </c>
      <c r="T24" s="7"/>
      <c r="U24" s="7">
        <v>18.5</v>
      </c>
      <c r="V24" s="7">
        <v>590</v>
      </c>
      <c r="W24" s="7">
        <v>78</v>
      </c>
      <c r="X24" s="7">
        <v>4240</v>
      </c>
      <c r="Y24" s="7">
        <v>382</v>
      </c>
      <c r="Z24" s="7">
        <v>4186</v>
      </c>
      <c r="AA24" s="7">
        <v>4033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15</v>
      </c>
      <c r="C25" s="7">
        <v>1</v>
      </c>
      <c r="D25" s="4">
        <f t="shared" si="5"/>
        <v>499.55999999999995</v>
      </c>
      <c r="E25" s="3">
        <v>1</v>
      </c>
      <c r="F25" s="3">
        <v>3</v>
      </c>
      <c r="G25" s="4">
        <f t="shared" si="2"/>
        <v>41.4</v>
      </c>
      <c r="H25" s="3">
        <v>1</v>
      </c>
      <c r="I25" s="7">
        <v>8</v>
      </c>
      <c r="J25" s="4">
        <f t="shared" si="1"/>
        <v>33.4</v>
      </c>
      <c r="K25" s="34">
        <v>7.0000000000000007E-2</v>
      </c>
      <c r="L25" s="34">
        <v>0.45</v>
      </c>
      <c r="M25" s="41">
        <f t="shared" si="3"/>
        <v>153.60500000000002</v>
      </c>
      <c r="N25" s="8">
        <v>287.04000000000002</v>
      </c>
      <c r="O25" s="8"/>
      <c r="P25" s="7">
        <v>3.34</v>
      </c>
      <c r="Q25" s="7">
        <v>3450</v>
      </c>
      <c r="R25" s="7">
        <v>350</v>
      </c>
      <c r="S25" s="7">
        <v>2700</v>
      </c>
      <c r="T25" s="7"/>
      <c r="U25" s="7">
        <v>19</v>
      </c>
      <c r="V25" s="7">
        <v>590</v>
      </c>
      <c r="W25" s="7">
        <v>78</v>
      </c>
      <c r="X25" s="7">
        <v>4240</v>
      </c>
      <c r="Y25" s="17">
        <v>374</v>
      </c>
      <c r="Z25" s="17">
        <v>4192</v>
      </c>
      <c r="AA25" s="17">
        <v>4040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3</v>
      </c>
      <c r="C26" s="7">
        <v>3</v>
      </c>
      <c r="D26" s="4">
        <f t="shared" si="5"/>
        <v>107.63999999999999</v>
      </c>
      <c r="E26" s="3">
        <v>9</v>
      </c>
      <c r="F26" s="3">
        <v>7</v>
      </c>
      <c r="G26" s="4">
        <f t="shared" si="2"/>
        <v>317.39999999999998</v>
      </c>
      <c r="H26" s="3">
        <v>2</v>
      </c>
      <c r="I26" s="7">
        <v>0</v>
      </c>
      <c r="J26" s="4">
        <f t="shared" si="1"/>
        <v>40.08</v>
      </c>
      <c r="K26" s="34">
        <v>0.32</v>
      </c>
      <c r="L26" s="34">
        <v>0.45</v>
      </c>
      <c r="M26" s="41">
        <f t="shared" si="3"/>
        <v>228.73000000000002</v>
      </c>
      <c r="N26" s="8">
        <v>276</v>
      </c>
      <c r="O26" s="8"/>
      <c r="P26" s="7">
        <v>6.68</v>
      </c>
      <c r="Q26" s="7">
        <v>3450</v>
      </c>
      <c r="R26" s="7">
        <v>350</v>
      </c>
      <c r="S26" s="7">
        <v>2700</v>
      </c>
      <c r="T26" s="7"/>
      <c r="U26" s="7">
        <v>19</v>
      </c>
      <c r="V26" s="7">
        <v>590</v>
      </c>
      <c r="W26" s="7">
        <v>78</v>
      </c>
      <c r="X26" s="7">
        <v>4240</v>
      </c>
      <c r="Y26" s="7">
        <v>382</v>
      </c>
      <c r="Z26" s="7">
        <v>4175</v>
      </c>
      <c r="AA26" s="7">
        <v>4021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12</v>
      </c>
      <c r="C27" s="7">
        <v>6</v>
      </c>
      <c r="D27" s="4">
        <f t="shared" si="5"/>
        <v>413.99999999999994</v>
      </c>
      <c r="E27" s="3">
        <v>3</v>
      </c>
      <c r="F27" s="3">
        <v>10</v>
      </c>
      <c r="G27" s="4">
        <f t="shared" si="2"/>
        <v>126.96</v>
      </c>
      <c r="H27" s="3">
        <v>2</v>
      </c>
      <c r="I27" s="7">
        <v>7</v>
      </c>
      <c r="J27" s="4">
        <f t="shared" si="1"/>
        <v>51.769999999999996</v>
      </c>
      <c r="K27" s="34">
        <v>0.3</v>
      </c>
      <c r="L27" s="34">
        <v>0.24</v>
      </c>
      <c r="M27" s="41">
        <f t="shared" si="3"/>
        <v>160.85399999999998</v>
      </c>
      <c r="N27" s="8">
        <v>306.36</v>
      </c>
      <c r="O27" s="8"/>
      <c r="P27" s="7">
        <v>8.35</v>
      </c>
      <c r="Q27" s="7">
        <v>3450</v>
      </c>
      <c r="R27" s="7">
        <v>350</v>
      </c>
      <c r="S27" s="7">
        <v>2700</v>
      </c>
      <c r="T27" s="7"/>
      <c r="U27" s="7">
        <v>19</v>
      </c>
      <c r="V27" s="7">
        <v>590</v>
      </c>
      <c r="W27" s="7">
        <v>86</v>
      </c>
      <c r="X27" s="7">
        <v>4452</v>
      </c>
      <c r="Y27" s="7">
        <v>392</v>
      </c>
      <c r="Z27" s="7">
        <v>4426</v>
      </c>
      <c r="AA27" s="7">
        <v>4323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7</v>
      </c>
      <c r="F28" s="3">
        <v>6</v>
      </c>
      <c r="G28" s="4">
        <f t="shared" si="2"/>
        <v>248.39999999999998</v>
      </c>
      <c r="H28" s="3">
        <v>2</v>
      </c>
      <c r="I28" s="7">
        <v>8</v>
      </c>
      <c r="J28" s="4">
        <f t="shared" si="1"/>
        <v>53.44</v>
      </c>
      <c r="K28" s="34">
        <v>0.17</v>
      </c>
      <c r="L28" s="34">
        <v>0.24</v>
      </c>
      <c r="M28" s="41">
        <f t="shared" si="3"/>
        <v>121.78900000000002</v>
      </c>
      <c r="N28" s="8">
        <v>317.39999999999998</v>
      </c>
      <c r="O28" s="8"/>
      <c r="P28" s="7">
        <v>1.67</v>
      </c>
      <c r="Q28" s="7">
        <v>3450</v>
      </c>
      <c r="R28" s="7">
        <v>350</v>
      </c>
      <c r="S28" s="7">
        <v>2700</v>
      </c>
      <c r="T28" s="7"/>
      <c r="U28" s="7">
        <v>19</v>
      </c>
      <c r="V28" s="7">
        <v>590</v>
      </c>
      <c r="W28" s="7">
        <v>86</v>
      </c>
      <c r="X28" s="7">
        <v>4452</v>
      </c>
      <c r="Y28" s="7">
        <v>390</v>
      </c>
      <c r="Z28" s="7">
        <v>4509</v>
      </c>
      <c r="AA28" s="7">
        <v>4361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16</v>
      </c>
      <c r="C29" s="7">
        <v>8</v>
      </c>
      <c r="D29" s="4">
        <f t="shared" si="5"/>
        <v>552</v>
      </c>
      <c r="E29" s="3">
        <v>1</v>
      </c>
      <c r="F29" s="3">
        <v>7</v>
      </c>
      <c r="G29" s="4">
        <f t="shared" si="2"/>
        <v>52.44</v>
      </c>
      <c r="H29" s="3">
        <v>4</v>
      </c>
      <c r="I29" s="7">
        <v>0</v>
      </c>
      <c r="J29" s="4">
        <f t="shared" si="1"/>
        <v>80.16</v>
      </c>
      <c r="K29" s="34">
        <v>0.04</v>
      </c>
      <c r="L29" s="34">
        <v>0.21</v>
      </c>
      <c r="M29" s="41">
        <f t="shared" si="3"/>
        <v>73.885999999999996</v>
      </c>
      <c r="N29" s="8">
        <v>333.96</v>
      </c>
      <c r="O29" s="8"/>
      <c r="P29" s="7">
        <v>26.72</v>
      </c>
      <c r="Q29" s="7">
        <v>3450</v>
      </c>
      <c r="R29" s="7">
        <v>350</v>
      </c>
      <c r="S29" s="7">
        <v>2700</v>
      </c>
      <c r="T29" s="7"/>
      <c r="U29" s="7">
        <v>19</v>
      </c>
      <c r="V29" s="7">
        <v>590</v>
      </c>
      <c r="W29" s="7">
        <v>84</v>
      </c>
      <c r="X29" s="7">
        <v>4504</v>
      </c>
      <c r="Y29" s="7">
        <v>390</v>
      </c>
      <c r="Z29" s="7">
        <v>4362</v>
      </c>
      <c r="AA29" s="7">
        <v>4333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4</v>
      </c>
      <c r="C30" s="7">
        <v>11</v>
      </c>
      <c r="D30" s="4">
        <f t="shared" si="5"/>
        <v>162.83999999999997</v>
      </c>
      <c r="E30" s="3">
        <v>10</v>
      </c>
      <c r="F30" s="3">
        <v>2</v>
      </c>
      <c r="G30" s="4">
        <f t="shared" si="2"/>
        <v>336.71999999999997</v>
      </c>
      <c r="H30" s="3">
        <v>4</v>
      </c>
      <c r="I30" s="7">
        <v>8</v>
      </c>
      <c r="J30" s="4">
        <f t="shared" si="1"/>
        <v>93.52</v>
      </c>
      <c r="K30" s="34">
        <v>0.31</v>
      </c>
      <c r="L30" s="34">
        <v>0.21</v>
      </c>
      <c r="M30" s="41">
        <f t="shared" si="3"/>
        <v>155.02100000000002</v>
      </c>
      <c r="N30" s="8">
        <v>284.27999999999997</v>
      </c>
      <c r="O30" s="8"/>
      <c r="P30" s="7">
        <v>13.36</v>
      </c>
      <c r="Q30" s="7">
        <v>3450</v>
      </c>
      <c r="R30" s="7">
        <v>350</v>
      </c>
      <c r="S30" s="7">
        <v>2700</v>
      </c>
      <c r="T30" s="7"/>
      <c r="U30" s="7">
        <v>19</v>
      </c>
      <c r="V30" s="7">
        <v>590</v>
      </c>
      <c r="W30" s="7">
        <v>83</v>
      </c>
      <c r="X30" s="7">
        <v>4490</v>
      </c>
      <c r="Y30" s="7">
        <v>408</v>
      </c>
      <c r="Z30" s="7">
        <v>4373</v>
      </c>
      <c r="AA30" s="7">
        <v>4338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13</v>
      </c>
      <c r="C31" s="7">
        <v>1</v>
      </c>
      <c r="D31" s="4">
        <f t="shared" si="5"/>
        <v>433.32</v>
      </c>
      <c r="E31" s="3">
        <v>4</v>
      </c>
      <c r="F31" s="3">
        <v>4</v>
      </c>
      <c r="G31" s="4">
        <f t="shared" si="2"/>
        <v>143.51999999999998</v>
      </c>
      <c r="H31" s="3">
        <v>4</v>
      </c>
      <c r="I31" s="7">
        <v>11</v>
      </c>
      <c r="J31" s="4">
        <f t="shared" si="1"/>
        <v>98.53</v>
      </c>
      <c r="K31" s="34">
        <v>0.57999999999999996</v>
      </c>
      <c r="L31" s="34">
        <v>0.21</v>
      </c>
      <c r="M31" s="41">
        <f t="shared" si="3"/>
        <v>236.15600000000001</v>
      </c>
      <c r="N31" s="8">
        <v>270.48</v>
      </c>
      <c r="O31" s="8"/>
      <c r="P31" s="7">
        <v>5.01</v>
      </c>
      <c r="Q31" s="7">
        <v>3450</v>
      </c>
      <c r="R31" s="7">
        <v>350</v>
      </c>
      <c r="S31" s="7">
        <v>2700</v>
      </c>
      <c r="T31" s="7"/>
      <c r="U31" s="7">
        <v>19</v>
      </c>
      <c r="V31" s="7">
        <v>590</v>
      </c>
      <c r="W31" s="7">
        <v>86</v>
      </c>
      <c r="X31" s="7">
        <v>4452</v>
      </c>
      <c r="Y31" s="7">
        <v>392</v>
      </c>
      <c r="Z31" s="7">
        <v>4480</v>
      </c>
      <c r="AA31" s="7">
        <v>4328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7</v>
      </c>
      <c r="C32" s="7">
        <v>4</v>
      </c>
      <c r="D32" s="4">
        <f t="shared" si="5"/>
        <v>242.88</v>
      </c>
      <c r="E32" s="3">
        <v>7</v>
      </c>
      <c r="F32" s="3">
        <v>0</v>
      </c>
      <c r="G32" s="4">
        <f t="shared" si="2"/>
        <v>231.83999999999997</v>
      </c>
      <c r="H32" s="3">
        <v>4</v>
      </c>
      <c r="I32" s="7">
        <v>11</v>
      </c>
      <c r="J32" s="4">
        <f t="shared" si="1"/>
        <v>98.53</v>
      </c>
      <c r="K32" s="34">
        <v>0.11</v>
      </c>
      <c r="L32" s="34">
        <v>0.6</v>
      </c>
      <c r="M32" s="41">
        <f t="shared" si="3"/>
        <v>209.81500000000003</v>
      </c>
      <c r="N32" s="8">
        <v>278.76</v>
      </c>
      <c r="O32" s="8"/>
      <c r="P32" s="7">
        <v>0</v>
      </c>
      <c r="Q32" s="7">
        <v>3450</v>
      </c>
      <c r="R32" s="7">
        <v>350</v>
      </c>
      <c r="S32" s="7">
        <v>2700</v>
      </c>
      <c r="T32" s="7"/>
      <c r="U32" s="7">
        <v>19</v>
      </c>
      <c r="V32" s="7">
        <v>590</v>
      </c>
      <c r="W32" s="7">
        <v>86</v>
      </c>
      <c r="X32" s="7">
        <v>4452</v>
      </c>
      <c r="Y32" s="7">
        <v>388</v>
      </c>
      <c r="Z32" s="7">
        <v>4466</v>
      </c>
      <c r="AA32" s="7">
        <v>4312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1</v>
      </c>
      <c r="C33" s="7">
        <v>6</v>
      </c>
      <c r="D33" s="4">
        <f>(B33*12+C33)*2.76</f>
        <v>49.679999999999993</v>
      </c>
      <c r="E33" s="3">
        <v>11</v>
      </c>
      <c r="F33" s="3">
        <v>6</v>
      </c>
      <c r="G33" s="4">
        <f t="shared" si="2"/>
        <v>380.88</v>
      </c>
      <c r="H33" s="3">
        <v>1</v>
      </c>
      <c r="I33" s="7">
        <v>5</v>
      </c>
      <c r="J33" s="4">
        <f t="shared" si="1"/>
        <v>28.39</v>
      </c>
      <c r="K33" s="34">
        <v>0.37</v>
      </c>
      <c r="L33" s="34">
        <v>0.6</v>
      </c>
      <c r="M33" s="41">
        <f t="shared" si="3"/>
        <v>287.94500000000005</v>
      </c>
      <c r="N33" s="8">
        <v>336.72</v>
      </c>
      <c r="O33" s="8"/>
      <c r="P33" s="7">
        <v>0</v>
      </c>
      <c r="Q33" s="7">
        <v>3450</v>
      </c>
      <c r="R33" s="7">
        <v>350</v>
      </c>
      <c r="S33" s="7">
        <v>2700</v>
      </c>
      <c r="T33" s="7"/>
      <c r="U33" s="7">
        <v>19</v>
      </c>
      <c r="V33" s="7">
        <v>590</v>
      </c>
      <c r="W33" s="7">
        <v>82</v>
      </c>
      <c r="X33" s="7">
        <v>4347</v>
      </c>
      <c r="Y33" s="7">
        <v>200</v>
      </c>
      <c r="Z33" s="7">
        <v>4338</v>
      </c>
      <c r="AA33" s="7">
        <v>4165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10</v>
      </c>
      <c r="C34" s="7">
        <v>7</v>
      </c>
      <c r="D34" s="4">
        <f t="shared" si="5"/>
        <v>350.52</v>
      </c>
      <c r="E34" s="3">
        <v>11</v>
      </c>
      <c r="F34" s="3">
        <v>6</v>
      </c>
      <c r="G34" s="4">
        <f t="shared" si="2"/>
        <v>380.88</v>
      </c>
      <c r="H34" s="3">
        <v>1</v>
      </c>
      <c r="I34" s="7">
        <v>6</v>
      </c>
      <c r="J34" s="4">
        <f t="shared" si="1"/>
        <v>30.06</v>
      </c>
      <c r="K34" s="34">
        <v>0.4</v>
      </c>
      <c r="L34" s="34">
        <v>0</v>
      </c>
      <c r="M34" s="41">
        <f t="shared" si="3"/>
        <v>120.2</v>
      </c>
      <c r="N34" s="8">
        <v>300.83999999999997</v>
      </c>
      <c r="O34" s="8"/>
      <c r="P34" s="7">
        <v>1.67</v>
      </c>
      <c r="Q34" s="7">
        <v>3450</v>
      </c>
      <c r="R34" s="7">
        <v>350</v>
      </c>
      <c r="S34" s="7">
        <v>2700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124</v>
      </c>
      <c r="Z34" s="7">
        <v>4187</v>
      </c>
      <c r="AA34" s="7">
        <v>4058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5</v>
      </c>
      <c r="F35" s="3">
        <v>7</v>
      </c>
      <c r="G35" s="4">
        <f t="shared" si="2"/>
        <v>184.92</v>
      </c>
      <c r="H35" s="3">
        <v>1</v>
      </c>
      <c r="I35" s="7">
        <v>7</v>
      </c>
      <c r="J35" s="4">
        <f t="shared" si="1"/>
        <v>31.729999999999997</v>
      </c>
      <c r="K35" s="34">
        <v>0.81</v>
      </c>
      <c r="L35" s="34">
        <v>0</v>
      </c>
      <c r="M35" s="41">
        <f t="shared" si="3"/>
        <v>243.40500000000003</v>
      </c>
      <c r="N35" s="8">
        <v>278.76</v>
      </c>
      <c r="O35" s="8"/>
      <c r="P35" s="7">
        <v>1.67</v>
      </c>
      <c r="Q35" s="7">
        <v>3450</v>
      </c>
      <c r="R35" s="7">
        <v>350</v>
      </c>
      <c r="S35" s="7">
        <v>2700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420</v>
      </c>
      <c r="Z35" s="7">
        <v>4362</v>
      </c>
      <c r="AA35" s="7">
        <v>4246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2</v>
      </c>
      <c r="C36" s="7">
        <v>5</v>
      </c>
      <c r="D36" s="4">
        <f t="shared" si="5"/>
        <v>80.039999999999992</v>
      </c>
      <c r="E36" s="3">
        <v>13</v>
      </c>
      <c r="F36" s="3">
        <v>8</v>
      </c>
      <c r="G36" s="4">
        <f t="shared" si="2"/>
        <v>452.64</v>
      </c>
      <c r="H36" s="3">
        <v>2</v>
      </c>
      <c r="I36" s="7">
        <v>7</v>
      </c>
      <c r="J36" s="4">
        <f t="shared" si="1"/>
        <v>51.769999999999996</v>
      </c>
      <c r="K36" s="34">
        <v>0.24</v>
      </c>
      <c r="L36" s="34">
        <v>0.41</v>
      </c>
      <c r="M36" s="41">
        <f t="shared" si="3"/>
        <v>192.90600000000001</v>
      </c>
      <c r="N36" s="8">
        <v>267.72000000000003</v>
      </c>
      <c r="O36" s="8"/>
      <c r="P36" s="7">
        <v>20.04</v>
      </c>
      <c r="Q36" s="7">
        <v>3450</v>
      </c>
      <c r="R36" s="7">
        <v>350</v>
      </c>
      <c r="S36" s="7">
        <v>2700</v>
      </c>
      <c r="T36" s="7"/>
      <c r="U36" s="7">
        <v>19</v>
      </c>
      <c r="V36" s="7">
        <v>590</v>
      </c>
      <c r="W36" s="7">
        <v>78</v>
      </c>
      <c r="X36" s="7">
        <v>4406</v>
      </c>
      <c r="Y36" s="7">
        <v>434</v>
      </c>
      <c r="Z36" s="7">
        <v>4256</v>
      </c>
      <c r="AA36" s="7">
        <v>4239</v>
      </c>
      <c r="AB36" s="219" t="s">
        <v>105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10</v>
      </c>
      <c r="C37" s="7">
        <v>7</v>
      </c>
      <c r="D37" s="4">
        <f t="shared" si="5"/>
        <v>350.52</v>
      </c>
      <c r="E37" s="3">
        <v>2</v>
      </c>
      <c r="F37" s="3">
        <v>1</v>
      </c>
      <c r="G37" s="4">
        <f t="shared" si="2"/>
        <v>69</v>
      </c>
      <c r="H37" s="3">
        <v>3</v>
      </c>
      <c r="I37" s="7">
        <v>3</v>
      </c>
      <c r="J37" s="4">
        <f t="shared" si="1"/>
        <v>65.13</v>
      </c>
      <c r="K37" s="34">
        <v>0.24</v>
      </c>
      <c r="L37" s="34">
        <v>0.1</v>
      </c>
      <c r="M37" s="41">
        <f t="shared" si="3"/>
        <v>101.58</v>
      </c>
      <c r="N37" s="8">
        <v>270.48</v>
      </c>
      <c r="O37" s="8"/>
      <c r="P37" s="7">
        <v>13.36</v>
      </c>
      <c r="Q37" s="7">
        <v>3450</v>
      </c>
      <c r="R37" s="7">
        <v>350</v>
      </c>
      <c r="S37" s="7">
        <v>2700</v>
      </c>
      <c r="T37" s="7"/>
      <c r="U37" s="7">
        <v>19</v>
      </c>
      <c r="V37" s="7">
        <v>590</v>
      </c>
      <c r="W37" s="7">
        <v>76</v>
      </c>
      <c r="X37" s="7">
        <v>4403</v>
      </c>
      <c r="Y37" s="7">
        <v>406</v>
      </c>
      <c r="Z37" s="7">
        <v>4251</v>
      </c>
      <c r="AA37" s="7">
        <v>4185</v>
      </c>
      <c r="AB37" s="183">
        <v>3</v>
      </c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4</v>
      </c>
      <c r="C38" s="7">
        <v>9</v>
      </c>
      <c r="D38" s="4">
        <f t="shared" si="5"/>
        <v>157.32</v>
      </c>
      <c r="E38" s="3">
        <v>11</v>
      </c>
      <c r="F38" s="3">
        <v>6</v>
      </c>
      <c r="G38" s="4">
        <f t="shared" si="2"/>
        <v>380.88</v>
      </c>
      <c r="H38" s="3">
        <v>3</v>
      </c>
      <c r="I38" s="7">
        <v>8</v>
      </c>
      <c r="J38" s="4">
        <f t="shared" si="1"/>
        <v>73.47999999999999</v>
      </c>
      <c r="K38" s="34">
        <v>0.24</v>
      </c>
      <c r="L38" s="34">
        <v>0.53</v>
      </c>
      <c r="M38" s="41">
        <f t="shared" si="3"/>
        <v>228.25800000000004</v>
      </c>
      <c r="N38" s="8">
        <v>311.88</v>
      </c>
      <c r="O38" s="8"/>
      <c r="P38" s="7">
        <v>8.35</v>
      </c>
      <c r="Q38" s="7">
        <v>3450</v>
      </c>
      <c r="R38" s="7">
        <v>350</v>
      </c>
      <c r="S38" s="7">
        <v>2700</v>
      </c>
      <c r="T38" s="7"/>
      <c r="U38" s="7">
        <v>19</v>
      </c>
      <c r="V38" s="7">
        <v>590</v>
      </c>
      <c r="W38" s="7">
        <v>83</v>
      </c>
      <c r="X38" s="7">
        <v>4374</v>
      </c>
      <c r="Y38" s="7">
        <v>420</v>
      </c>
      <c r="Z38" s="7">
        <v>4384</v>
      </c>
      <c r="AA38" s="7">
        <v>4232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13</v>
      </c>
      <c r="C39" s="7">
        <v>8</v>
      </c>
      <c r="D39" s="4">
        <f t="shared" si="5"/>
        <v>452.64</v>
      </c>
      <c r="E39" s="3">
        <v>11</v>
      </c>
      <c r="F39" s="3">
        <v>6</v>
      </c>
      <c r="G39" s="4">
        <f>(E39*12+F39)*2.76</f>
        <v>380.88</v>
      </c>
      <c r="H39" s="3">
        <v>4</v>
      </c>
      <c r="I39" s="7">
        <v>1</v>
      </c>
      <c r="J39" s="4">
        <f t="shared" si="1"/>
        <v>81.83</v>
      </c>
      <c r="K39" s="34">
        <v>0</v>
      </c>
      <c r="L39" s="34">
        <v>0.53</v>
      </c>
      <c r="M39" s="41">
        <f t="shared" si="3"/>
        <v>156.13800000000003</v>
      </c>
      <c r="N39" s="8">
        <v>295.32</v>
      </c>
      <c r="O39" s="8"/>
      <c r="P39" s="7">
        <v>8.35</v>
      </c>
      <c r="Q39" s="7">
        <v>3450</v>
      </c>
      <c r="R39" s="7">
        <v>350</v>
      </c>
      <c r="S39" s="7">
        <v>2700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411</v>
      </c>
      <c r="Z39" s="7">
        <v>4378</v>
      </c>
      <c r="AA39" s="7">
        <v>4223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9061.0799999999981</v>
      </c>
      <c r="O40" s="19">
        <f>SUM(O9:O39)</f>
        <v>0</v>
      </c>
      <c r="P40" s="12">
        <f>SUM(P9:P39)</f>
        <v>213.75999999999993</v>
      </c>
      <c r="W40" s="18" t="s">
        <v>25</v>
      </c>
      <c r="X40" s="12">
        <f>SUM(X9:X39)</f>
        <v>133532</v>
      </c>
      <c r="Y40" s="12">
        <f>SUM(Y9:Y39)</f>
        <v>11718</v>
      </c>
      <c r="Z40" s="12">
        <f>SUM(Z9:Z39)</f>
        <v>132426</v>
      </c>
      <c r="AA40" s="12">
        <f>SUM(AA9:AA39)</f>
        <v>128451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77715.990000000005</v>
      </c>
      <c r="O42" s="33">
        <f>(O41+O40)</f>
        <v>0</v>
      </c>
      <c r="P42" s="6">
        <f>(P41+P40)</f>
        <v>369.06999999999994</v>
      </c>
      <c r="V42" t="s">
        <v>41</v>
      </c>
      <c r="X42" s="6">
        <f>(X41+X40)</f>
        <v>690923</v>
      </c>
      <c r="Y42" s="6">
        <f>(Y41+Y40)</f>
        <v>17787</v>
      </c>
      <c r="Z42" s="6">
        <f>(Z41+Z40)</f>
        <v>194717</v>
      </c>
      <c r="AA42" s="6">
        <f>(AA41+AA40)</f>
        <v>193229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6793-774D-4817-85A1-E1F86423DB4E}">
  <dimension ref="B2:J70"/>
  <sheetViews>
    <sheetView topLeftCell="A22" workbookViewId="0">
      <selection activeCell="C53" sqref="C5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43436</v>
      </c>
      <c r="C6" s="7">
        <v>74609</v>
      </c>
      <c r="D6" s="7">
        <v>9750597</v>
      </c>
      <c r="E6" s="7">
        <v>10</v>
      </c>
      <c r="F6" s="7">
        <v>3</v>
      </c>
      <c r="G6" s="7">
        <v>4</v>
      </c>
      <c r="H6" s="7">
        <v>4</v>
      </c>
      <c r="I6" s="10">
        <v>193</v>
      </c>
    </row>
    <row r="7" spans="2:9" x14ac:dyDescent="0.2">
      <c r="B7" s="9">
        <v>43437</v>
      </c>
      <c r="C7" s="7">
        <v>74610</v>
      </c>
      <c r="D7" s="7">
        <v>5780626</v>
      </c>
      <c r="E7" s="7">
        <v>10</v>
      </c>
      <c r="F7" s="7">
        <v>11</v>
      </c>
      <c r="G7" s="7">
        <v>5</v>
      </c>
      <c r="H7" s="7">
        <v>1</v>
      </c>
      <c r="I7" s="10">
        <v>192</v>
      </c>
    </row>
    <row r="8" spans="2:9" x14ac:dyDescent="0.2">
      <c r="B8" s="9">
        <v>43438</v>
      </c>
      <c r="C8" s="7">
        <v>74610</v>
      </c>
      <c r="D8" s="7">
        <v>5780630</v>
      </c>
      <c r="E8" s="7">
        <v>13</v>
      </c>
      <c r="F8" s="7">
        <v>9</v>
      </c>
      <c r="G8" s="7">
        <v>7</v>
      </c>
      <c r="H8" s="7">
        <v>10</v>
      </c>
      <c r="I8" s="10">
        <v>195</v>
      </c>
    </row>
    <row r="9" spans="2:9" x14ac:dyDescent="0.2">
      <c r="B9" s="9">
        <v>43438</v>
      </c>
      <c r="C9" s="7">
        <v>74609</v>
      </c>
      <c r="D9" s="7">
        <v>5930559</v>
      </c>
      <c r="E9" s="7">
        <v>8</v>
      </c>
      <c r="F9" s="7">
        <v>1</v>
      </c>
      <c r="G9" s="7">
        <v>2</v>
      </c>
      <c r="H9" s="7">
        <v>6</v>
      </c>
      <c r="I9" s="10">
        <v>186</v>
      </c>
    </row>
    <row r="10" spans="2:9" x14ac:dyDescent="0.2">
      <c r="B10" s="44">
        <v>43438</v>
      </c>
      <c r="C10" s="7">
        <v>74609</v>
      </c>
      <c r="D10" s="7">
        <v>5930558</v>
      </c>
      <c r="E10" s="7">
        <v>13</v>
      </c>
      <c r="F10" s="7">
        <v>11</v>
      </c>
      <c r="G10" s="7">
        <v>8</v>
      </c>
      <c r="H10" s="7">
        <v>1</v>
      </c>
      <c r="I10" s="10">
        <v>194</v>
      </c>
    </row>
    <row r="11" spans="2:9" x14ac:dyDescent="0.2">
      <c r="B11" s="9">
        <v>43439</v>
      </c>
      <c r="C11" s="7">
        <v>74610</v>
      </c>
      <c r="D11" s="7">
        <v>5930561</v>
      </c>
      <c r="E11" s="7">
        <v>8</v>
      </c>
      <c r="F11" s="7">
        <v>10</v>
      </c>
      <c r="G11" s="7">
        <v>3</v>
      </c>
      <c r="H11" s="7">
        <v>0</v>
      </c>
      <c r="I11" s="10">
        <v>194</v>
      </c>
    </row>
    <row r="12" spans="2:9" x14ac:dyDescent="0.2">
      <c r="B12" s="9">
        <v>43440</v>
      </c>
      <c r="C12" s="9" t="s">
        <v>91</v>
      </c>
      <c r="D12" s="7">
        <v>407755</v>
      </c>
      <c r="E12" s="7">
        <v>6</v>
      </c>
      <c r="F12" s="7">
        <v>3</v>
      </c>
      <c r="G12" s="7">
        <v>1</v>
      </c>
      <c r="H12" s="7">
        <v>2</v>
      </c>
      <c r="I12" s="10">
        <v>106</v>
      </c>
    </row>
    <row r="13" spans="2:9" x14ac:dyDescent="0.2">
      <c r="B13" s="36">
        <v>43440</v>
      </c>
      <c r="C13" s="7">
        <v>74609</v>
      </c>
      <c r="D13" s="7">
        <v>9750602</v>
      </c>
      <c r="E13" s="7">
        <v>10</v>
      </c>
      <c r="F13" s="7">
        <v>11</v>
      </c>
      <c r="G13" s="7">
        <v>5</v>
      </c>
      <c r="H13" s="7">
        <v>1</v>
      </c>
      <c r="I13" s="10">
        <v>170</v>
      </c>
    </row>
    <row r="14" spans="2:9" x14ac:dyDescent="0.2">
      <c r="B14" s="36">
        <v>43440</v>
      </c>
      <c r="C14" s="7">
        <v>74610</v>
      </c>
      <c r="D14" s="7">
        <v>8320394</v>
      </c>
      <c r="E14" s="7">
        <v>11</v>
      </c>
      <c r="F14" s="7">
        <v>3</v>
      </c>
      <c r="G14" s="7">
        <v>5</v>
      </c>
      <c r="H14" s="7">
        <v>10</v>
      </c>
      <c r="I14" s="10">
        <v>178</v>
      </c>
    </row>
    <row r="15" spans="2:9" x14ac:dyDescent="0.2">
      <c r="B15" s="36">
        <v>43442</v>
      </c>
      <c r="C15" s="7">
        <v>74610</v>
      </c>
      <c r="D15" s="7">
        <v>5930564</v>
      </c>
      <c r="E15" s="7">
        <v>7</v>
      </c>
      <c r="F15" s="7">
        <v>8</v>
      </c>
      <c r="G15" s="7">
        <v>1</v>
      </c>
      <c r="H15" s="7">
        <v>10</v>
      </c>
      <c r="I15" s="10">
        <v>193</v>
      </c>
    </row>
    <row r="16" spans="2:9" x14ac:dyDescent="0.2">
      <c r="B16" s="36">
        <v>43442</v>
      </c>
      <c r="C16" s="7">
        <v>74610</v>
      </c>
      <c r="D16" s="7">
        <v>5930563</v>
      </c>
      <c r="E16" s="7">
        <v>13</v>
      </c>
      <c r="F16" s="7">
        <v>6</v>
      </c>
      <c r="G16" s="7">
        <v>7</v>
      </c>
      <c r="H16" s="7">
        <v>8</v>
      </c>
      <c r="I16" s="10">
        <v>192</v>
      </c>
    </row>
    <row r="17" spans="2:9" x14ac:dyDescent="0.2">
      <c r="B17" s="36">
        <v>43443</v>
      </c>
      <c r="C17" s="7">
        <v>74609</v>
      </c>
      <c r="D17" s="7">
        <v>5930565</v>
      </c>
      <c r="E17" s="7">
        <v>13</v>
      </c>
      <c r="F17" s="7">
        <v>11</v>
      </c>
      <c r="G17" s="7">
        <v>8</v>
      </c>
      <c r="H17" s="7">
        <v>2</v>
      </c>
      <c r="I17" s="10">
        <v>194</v>
      </c>
    </row>
    <row r="18" spans="2:9" x14ac:dyDescent="0.2">
      <c r="B18" s="36">
        <v>43443</v>
      </c>
      <c r="C18" s="7">
        <v>74609</v>
      </c>
      <c r="D18" s="7">
        <v>5930566</v>
      </c>
      <c r="E18" s="7">
        <v>8</v>
      </c>
      <c r="F18" s="7">
        <v>2</v>
      </c>
      <c r="G18" s="7">
        <v>2</v>
      </c>
      <c r="H18" s="7">
        <v>4</v>
      </c>
      <c r="I18" s="10">
        <v>194</v>
      </c>
    </row>
    <row r="19" spans="2:9" x14ac:dyDescent="0.2">
      <c r="B19" s="36">
        <v>43444</v>
      </c>
      <c r="C19" s="7">
        <v>74610</v>
      </c>
      <c r="D19" s="7">
        <v>6090553</v>
      </c>
      <c r="E19" s="7">
        <v>15</v>
      </c>
      <c r="F19" s="7">
        <v>11</v>
      </c>
      <c r="G19" s="7">
        <v>10</v>
      </c>
      <c r="H19" s="7">
        <v>1</v>
      </c>
      <c r="I19" s="10">
        <v>195</v>
      </c>
    </row>
    <row r="20" spans="2:9" x14ac:dyDescent="0.2">
      <c r="B20" s="36">
        <v>43444</v>
      </c>
      <c r="C20" s="7">
        <v>74610</v>
      </c>
      <c r="D20" s="7">
        <v>5930569</v>
      </c>
      <c r="E20" s="7">
        <v>15</v>
      </c>
      <c r="F20" s="7">
        <v>6</v>
      </c>
      <c r="G20" s="7">
        <v>9</v>
      </c>
      <c r="H20" s="7">
        <v>8</v>
      </c>
      <c r="I20" s="10">
        <v>194</v>
      </c>
    </row>
    <row r="21" spans="2:9" x14ac:dyDescent="0.2">
      <c r="B21" s="36">
        <v>43445</v>
      </c>
      <c r="C21" s="7">
        <v>74610</v>
      </c>
      <c r="D21" s="7">
        <v>5930570</v>
      </c>
      <c r="E21" s="7">
        <v>10</v>
      </c>
      <c r="F21" s="7">
        <v>1</v>
      </c>
      <c r="G21" s="7">
        <v>4</v>
      </c>
      <c r="H21" s="7">
        <v>3</v>
      </c>
      <c r="I21" s="10">
        <v>194</v>
      </c>
    </row>
    <row r="22" spans="2:9" x14ac:dyDescent="0.2">
      <c r="B22" s="36">
        <v>43446</v>
      </c>
      <c r="C22" s="7">
        <v>7609</v>
      </c>
      <c r="D22" s="7">
        <v>9750615</v>
      </c>
      <c r="E22" s="7">
        <v>10</v>
      </c>
      <c r="F22" s="7">
        <v>5</v>
      </c>
      <c r="G22" s="7">
        <v>4</v>
      </c>
      <c r="H22" s="7">
        <v>7</v>
      </c>
      <c r="I22" s="10">
        <v>154</v>
      </c>
    </row>
    <row r="23" spans="2:9" x14ac:dyDescent="0.2">
      <c r="B23" s="36">
        <v>43447</v>
      </c>
      <c r="C23" s="7">
        <v>74610</v>
      </c>
      <c r="D23" s="7">
        <v>9750617</v>
      </c>
      <c r="E23" s="7">
        <v>13</v>
      </c>
      <c r="F23" s="7">
        <v>2</v>
      </c>
      <c r="G23" s="7">
        <v>10</v>
      </c>
      <c r="H23" s="7">
        <v>6</v>
      </c>
      <c r="I23" s="10">
        <v>88</v>
      </c>
    </row>
    <row r="24" spans="2:9" x14ac:dyDescent="0.2">
      <c r="B24" s="36">
        <v>43447</v>
      </c>
      <c r="C24" s="7">
        <v>74610</v>
      </c>
      <c r="D24" s="7">
        <v>9750618</v>
      </c>
      <c r="E24" s="7">
        <v>10</v>
      </c>
      <c r="F24" s="7">
        <v>6</v>
      </c>
      <c r="G24" s="7">
        <v>4</v>
      </c>
      <c r="H24" s="7">
        <v>8</v>
      </c>
      <c r="I24" s="10">
        <v>194</v>
      </c>
    </row>
    <row r="25" spans="2:9" x14ac:dyDescent="0.2">
      <c r="B25" s="36">
        <v>43447</v>
      </c>
      <c r="C25" s="7">
        <v>74609</v>
      </c>
      <c r="D25" s="7">
        <v>9750616</v>
      </c>
      <c r="E25" s="7">
        <v>4</v>
      </c>
      <c r="F25" s="7">
        <v>7</v>
      </c>
      <c r="G25" s="7">
        <v>1</v>
      </c>
      <c r="H25" s="7">
        <v>4</v>
      </c>
      <c r="I25" s="10">
        <v>107</v>
      </c>
    </row>
    <row r="26" spans="2:9" x14ac:dyDescent="0.2">
      <c r="B26" s="36">
        <v>43449</v>
      </c>
      <c r="C26" s="7">
        <v>74610</v>
      </c>
      <c r="D26" s="7">
        <v>9750623</v>
      </c>
      <c r="E26" s="7">
        <v>13</v>
      </c>
      <c r="F26" s="7">
        <v>2</v>
      </c>
      <c r="G26" s="7">
        <v>7</v>
      </c>
      <c r="H26" s="7">
        <v>4</v>
      </c>
      <c r="I26" s="10">
        <v>195</v>
      </c>
    </row>
    <row r="27" spans="2:9" x14ac:dyDescent="0.2">
      <c r="B27" s="36">
        <v>43449</v>
      </c>
      <c r="C27" s="7">
        <v>74610</v>
      </c>
      <c r="D27" s="7">
        <v>9750624</v>
      </c>
      <c r="E27" s="7">
        <v>7</v>
      </c>
      <c r="F27" s="7">
        <v>4</v>
      </c>
      <c r="G27" s="7">
        <v>1</v>
      </c>
      <c r="H27" s="7">
        <v>6</v>
      </c>
      <c r="I27" s="10">
        <v>195</v>
      </c>
    </row>
    <row r="28" spans="2:9" x14ac:dyDescent="0.2">
      <c r="B28" s="36">
        <v>43449</v>
      </c>
      <c r="C28" s="7">
        <v>74609</v>
      </c>
      <c r="D28" s="7">
        <v>5930575</v>
      </c>
      <c r="E28" s="7">
        <v>11</v>
      </c>
      <c r="F28" s="7">
        <v>10</v>
      </c>
      <c r="G28" s="7">
        <v>6</v>
      </c>
      <c r="H28" s="7">
        <v>0</v>
      </c>
      <c r="I28" s="10">
        <v>194</v>
      </c>
    </row>
    <row r="29" spans="2:9" x14ac:dyDescent="0.2">
      <c r="B29" s="36">
        <v>43450</v>
      </c>
      <c r="C29" s="7">
        <v>74609</v>
      </c>
      <c r="D29" s="7">
        <v>5930579</v>
      </c>
      <c r="E29" s="7">
        <v>12</v>
      </c>
      <c r="F29" s="7">
        <v>3</v>
      </c>
      <c r="G29" s="7">
        <v>6</v>
      </c>
      <c r="H29" s="7">
        <v>5</v>
      </c>
      <c r="I29" s="10">
        <v>194</v>
      </c>
    </row>
    <row r="30" spans="2:9" x14ac:dyDescent="0.2">
      <c r="B30" s="36">
        <v>43451</v>
      </c>
      <c r="C30" s="7">
        <v>74610</v>
      </c>
      <c r="D30" s="7">
        <v>6090564</v>
      </c>
      <c r="E30" s="7">
        <v>12</v>
      </c>
      <c r="F30" s="7">
        <v>9</v>
      </c>
      <c r="G30" s="7">
        <v>6</v>
      </c>
      <c r="H30" s="7">
        <v>10</v>
      </c>
      <c r="I30" s="10">
        <v>193</v>
      </c>
    </row>
    <row r="31" spans="2:9" x14ac:dyDescent="0.2">
      <c r="B31" s="36">
        <v>43452</v>
      </c>
      <c r="C31" s="7">
        <v>74610</v>
      </c>
      <c r="D31" s="7">
        <v>6090567</v>
      </c>
      <c r="E31" s="7">
        <v>6</v>
      </c>
      <c r="F31" s="7">
        <v>11</v>
      </c>
      <c r="G31" s="7">
        <v>1</v>
      </c>
      <c r="H31" s="7">
        <v>3</v>
      </c>
      <c r="I31" s="10">
        <v>187</v>
      </c>
    </row>
    <row r="32" spans="2:9" x14ac:dyDescent="0.2">
      <c r="B32" s="36">
        <v>43452</v>
      </c>
      <c r="C32" s="7">
        <v>74610</v>
      </c>
      <c r="D32" s="7">
        <v>9750625</v>
      </c>
      <c r="E32" s="7">
        <v>12</v>
      </c>
      <c r="F32" s="7">
        <v>9</v>
      </c>
      <c r="G32" s="7">
        <v>6</v>
      </c>
      <c r="H32" s="7">
        <v>11</v>
      </c>
      <c r="I32" s="10">
        <v>194</v>
      </c>
    </row>
    <row r="33" spans="2:9" x14ac:dyDescent="0.2">
      <c r="B33" s="36">
        <v>43453</v>
      </c>
      <c r="C33" s="7">
        <v>74609</v>
      </c>
      <c r="D33" s="7">
        <v>6090569</v>
      </c>
      <c r="E33" s="7">
        <v>15</v>
      </c>
      <c r="F33" s="7">
        <v>0</v>
      </c>
      <c r="G33" s="7">
        <v>9</v>
      </c>
      <c r="H33" s="7">
        <v>1</v>
      </c>
      <c r="I33" s="10">
        <v>194</v>
      </c>
    </row>
    <row r="34" spans="2:9" x14ac:dyDescent="0.2">
      <c r="B34" s="36">
        <v>43453</v>
      </c>
      <c r="C34" s="7">
        <v>74609</v>
      </c>
      <c r="D34" s="7">
        <v>9750628</v>
      </c>
      <c r="E34" s="7">
        <v>9</v>
      </c>
      <c r="F34" s="7">
        <v>1</v>
      </c>
      <c r="G34" s="7">
        <v>3</v>
      </c>
      <c r="H34" s="7">
        <v>3</v>
      </c>
      <c r="I34" s="10">
        <v>194</v>
      </c>
    </row>
    <row r="35" spans="2:9" x14ac:dyDescent="0.2">
      <c r="B35" s="36">
        <v>43454</v>
      </c>
      <c r="C35" s="7">
        <v>74610</v>
      </c>
      <c r="D35" s="7">
        <v>5930582</v>
      </c>
      <c r="E35" s="7">
        <v>9</v>
      </c>
      <c r="F35" s="7">
        <v>8</v>
      </c>
      <c r="G35" s="7">
        <v>3</v>
      </c>
      <c r="H35" s="7">
        <v>10</v>
      </c>
      <c r="I35" s="10">
        <v>193</v>
      </c>
    </row>
    <row r="36" spans="2:9" x14ac:dyDescent="0.2">
      <c r="B36" s="36">
        <v>43455</v>
      </c>
      <c r="C36" s="7">
        <v>74610</v>
      </c>
      <c r="D36" s="7">
        <v>5780655</v>
      </c>
      <c r="E36" s="7">
        <v>12</v>
      </c>
      <c r="F36" s="7">
        <v>8</v>
      </c>
      <c r="G36" s="7">
        <v>6</v>
      </c>
      <c r="H36" s="7">
        <v>9</v>
      </c>
      <c r="I36" s="10">
        <v>195</v>
      </c>
    </row>
    <row r="37" spans="2:9" x14ac:dyDescent="0.2">
      <c r="B37" s="36">
        <v>43455</v>
      </c>
      <c r="C37" s="7">
        <v>74609</v>
      </c>
      <c r="D37" s="7">
        <v>5930586</v>
      </c>
      <c r="E37" s="7">
        <v>12</v>
      </c>
      <c r="F37" s="7">
        <v>3</v>
      </c>
      <c r="G37" s="7">
        <v>6</v>
      </c>
      <c r="H37" s="7">
        <v>7</v>
      </c>
      <c r="I37" s="10">
        <v>194</v>
      </c>
    </row>
    <row r="38" spans="2:9" x14ac:dyDescent="0.2">
      <c r="B38" s="36">
        <v>43456</v>
      </c>
      <c r="C38" s="7">
        <v>74610</v>
      </c>
      <c r="D38" s="7">
        <v>6090572</v>
      </c>
      <c r="E38" s="7">
        <v>7</v>
      </c>
      <c r="F38" s="7">
        <v>6</v>
      </c>
      <c r="G38" s="7">
        <v>1</v>
      </c>
      <c r="H38" s="7">
        <v>7</v>
      </c>
      <c r="I38" s="10">
        <v>195</v>
      </c>
    </row>
    <row r="39" spans="2:9" x14ac:dyDescent="0.2">
      <c r="B39" s="36">
        <v>43457</v>
      </c>
      <c r="C39" s="7">
        <v>74609</v>
      </c>
      <c r="D39" s="7">
        <v>5930590</v>
      </c>
      <c r="E39" s="7">
        <v>16</v>
      </c>
      <c r="F39" s="7">
        <v>7</v>
      </c>
      <c r="G39" s="7">
        <v>10</v>
      </c>
      <c r="H39" s="7">
        <v>9</v>
      </c>
      <c r="I39" s="10">
        <v>193</v>
      </c>
    </row>
    <row r="40" spans="2:9" x14ac:dyDescent="0.2">
      <c r="B40" s="36">
        <v>43457</v>
      </c>
      <c r="C40" s="7">
        <v>74609</v>
      </c>
      <c r="D40" s="7">
        <v>5930591</v>
      </c>
      <c r="E40" s="7">
        <v>10</v>
      </c>
      <c r="F40" s="7">
        <v>9</v>
      </c>
      <c r="G40" s="7">
        <v>4</v>
      </c>
      <c r="H40" s="7">
        <v>11</v>
      </c>
      <c r="I40" s="10">
        <v>194</v>
      </c>
    </row>
    <row r="41" spans="2:9" x14ac:dyDescent="0.2">
      <c r="B41" s="36">
        <v>43458</v>
      </c>
      <c r="C41" s="7">
        <v>74610</v>
      </c>
      <c r="D41" s="7">
        <v>9750636</v>
      </c>
      <c r="E41" s="7">
        <v>10</v>
      </c>
      <c r="F41" s="7">
        <v>2</v>
      </c>
      <c r="G41" s="7">
        <v>4</v>
      </c>
      <c r="H41" s="7">
        <v>4</v>
      </c>
      <c r="I41" s="10">
        <v>194</v>
      </c>
    </row>
    <row r="42" spans="2:9" x14ac:dyDescent="0.2">
      <c r="B42" s="36">
        <v>43459</v>
      </c>
      <c r="C42" s="7">
        <v>74610</v>
      </c>
      <c r="D42" s="7">
        <v>6570413</v>
      </c>
      <c r="E42" s="7">
        <v>12</v>
      </c>
      <c r="F42" s="7">
        <v>9</v>
      </c>
      <c r="G42" s="7">
        <v>7</v>
      </c>
      <c r="H42" s="7">
        <v>0</v>
      </c>
      <c r="I42" s="10">
        <v>190</v>
      </c>
    </row>
    <row r="43" spans="2:9" x14ac:dyDescent="0.2">
      <c r="B43" s="36">
        <v>43459</v>
      </c>
      <c r="C43" s="7">
        <v>74609</v>
      </c>
      <c r="D43" s="7">
        <v>6570411</v>
      </c>
      <c r="E43" s="7">
        <v>13</v>
      </c>
      <c r="F43" s="7">
        <v>0</v>
      </c>
      <c r="G43" s="7">
        <v>7</v>
      </c>
      <c r="H43" s="7">
        <v>4</v>
      </c>
      <c r="I43" s="10">
        <v>189</v>
      </c>
    </row>
    <row r="44" spans="2:9" x14ac:dyDescent="0.2">
      <c r="B44" s="36">
        <v>43460</v>
      </c>
      <c r="C44" s="7">
        <v>74609</v>
      </c>
      <c r="D44" s="7">
        <v>5930594</v>
      </c>
      <c r="E44" s="7">
        <v>7</v>
      </c>
      <c r="F44" s="7">
        <v>4</v>
      </c>
      <c r="G44" s="7">
        <v>1</v>
      </c>
      <c r="H44" s="7">
        <v>6</v>
      </c>
      <c r="I44" s="10">
        <v>193</v>
      </c>
    </row>
    <row r="45" spans="2:9" x14ac:dyDescent="0.2">
      <c r="B45" s="36">
        <v>43460</v>
      </c>
      <c r="C45" s="7">
        <v>74610</v>
      </c>
      <c r="D45" s="7">
        <v>5930593</v>
      </c>
      <c r="E45" s="7">
        <v>10</v>
      </c>
      <c r="F45" s="7">
        <v>9</v>
      </c>
      <c r="G45" s="7">
        <v>4</v>
      </c>
      <c r="H45" s="7">
        <v>11</v>
      </c>
      <c r="I45" s="10">
        <v>192</v>
      </c>
    </row>
    <row r="46" spans="2:9" x14ac:dyDescent="0.2">
      <c r="B46" s="36">
        <v>43462</v>
      </c>
      <c r="C46" s="7">
        <v>74609</v>
      </c>
      <c r="D46" s="7">
        <v>5930598</v>
      </c>
      <c r="E46" s="7">
        <v>12</v>
      </c>
      <c r="F46" s="7">
        <v>6</v>
      </c>
      <c r="G46" s="7">
        <v>6</v>
      </c>
      <c r="H46" s="7">
        <v>8</v>
      </c>
      <c r="I46" s="10">
        <v>194</v>
      </c>
    </row>
    <row r="47" spans="2:9" x14ac:dyDescent="0.2">
      <c r="B47" s="36">
        <v>43462</v>
      </c>
      <c r="C47" s="7">
        <v>74610</v>
      </c>
      <c r="D47" s="7">
        <v>5930600</v>
      </c>
      <c r="E47" s="7">
        <v>11</v>
      </c>
      <c r="F47" s="7">
        <v>5</v>
      </c>
      <c r="G47" s="7">
        <v>5</v>
      </c>
      <c r="H47" s="7">
        <v>7</v>
      </c>
      <c r="I47" s="10">
        <v>194</v>
      </c>
    </row>
    <row r="48" spans="2:9" x14ac:dyDescent="0.2">
      <c r="B48" s="36">
        <v>43463</v>
      </c>
      <c r="C48" s="7">
        <v>74609</v>
      </c>
      <c r="D48" s="7">
        <v>5930601</v>
      </c>
      <c r="E48" s="7">
        <v>14</v>
      </c>
      <c r="F48" s="7">
        <v>1</v>
      </c>
      <c r="G48" s="7">
        <v>8</v>
      </c>
      <c r="H48" s="7">
        <v>3</v>
      </c>
      <c r="I48" s="10">
        <v>194</v>
      </c>
    </row>
    <row r="49" spans="2:10" x14ac:dyDescent="0.2">
      <c r="B49" s="36">
        <v>43463</v>
      </c>
      <c r="C49" s="7">
        <v>74609</v>
      </c>
      <c r="D49" s="7">
        <v>5930602</v>
      </c>
      <c r="E49" s="7">
        <v>8</v>
      </c>
      <c r="F49" s="7">
        <v>3</v>
      </c>
      <c r="G49" s="7">
        <v>2</v>
      </c>
      <c r="H49" s="7">
        <v>5</v>
      </c>
      <c r="I49" s="10">
        <v>193</v>
      </c>
    </row>
    <row r="50" spans="2:10" x14ac:dyDescent="0.2">
      <c r="B50" s="36">
        <v>43464</v>
      </c>
      <c r="C50" s="7">
        <v>74610</v>
      </c>
      <c r="D50" s="7">
        <v>6090588</v>
      </c>
      <c r="E50" s="7">
        <v>13</v>
      </c>
      <c r="F50" s="7">
        <v>8</v>
      </c>
      <c r="G50" s="7">
        <v>7</v>
      </c>
      <c r="H50" s="7">
        <v>9</v>
      </c>
      <c r="I50" s="10">
        <v>195</v>
      </c>
    </row>
    <row r="51" spans="2:10" x14ac:dyDescent="0.2">
      <c r="B51" s="36">
        <v>43464</v>
      </c>
      <c r="C51" s="7">
        <v>74610</v>
      </c>
      <c r="D51" s="7">
        <v>830416</v>
      </c>
      <c r="E51" s="7">
        <v>7</v>
      </c>
      <c r="F51" s="7">
        <v>9</v>
      </c>
      <c r="G51" s="7">
        <v>2</v>
      </c>
      <c r="H51" s="7">
        <v>1</v>
      </c>
      <c r="I51" s="10">
        <v>190</v>
      </c>
    </row>
    <row r="52" spans="2:10" x14ac:dyDescent="0.2">
      <c r="B52" s="36">
        <v>43465</v>
      </c>
      <c r="C52" s="7">
        <v>74609</v>
      </c>
      <c r="D52" s="7">
        <v>5780673</v>
      </c>
      <c r="E52" s="7">
        <v>10</v>
      </c>
      <c r="F52" s="7">
        <v>7</v>
      </c>
      <c r="G52" s="7">
        <v>4</v>
      </c>
      <c r="H52" s="7">
        <v>9</v>
      </c>
      <c r="I52" s="10">
        <v>193</v>
      </c>
    </row>
    <row r="53" spans="2:10" x14ac:dyDescent="0.2">
      <c r="B53" s="36">
        <v>43466</v>
      </c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7B43-C635-449F-9EE0-8CE266C0E21B}">
  <sheetPr>
    <pageSetUpPr fitToPage="1"/>
  </sheetPr>
  <dimension ref="A1:BA42"/>
  <sheetViews>
    <sheetView showGridLines="0" topLeftCell="A14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104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13</v>
      </c>
      <c r="C8" s="7">
        <v>8</v>
      </c>
      <c r="D8" s="4">
        <f t="shared" ref="D8" si="0">(B8*12+C8)*2.76</f>
        <v>452.64</v>
      </c>
      <c r="E8" s="3">
        <v>11</v>
      </c>
      <c r="F8" s="3">
        <v>6</v>
      </c>
      <c r="G8" s="4">
        <f>(E8*12+F8)*2.76</f>
        <v>380.88</v>
      </c>
      <c r="H8" s="3">
        <v>4</v>
      </c>
      <c r="I8" s="7">
        <v>1</v>
      </c>
      <c r="J8" s="4">
        <f t="shared" ref="J8:J39" si="1">(H8*12+I8)*1.67</f>
        <v>81.83</v>
      </c>
      <c r="K8" s="34">
        <v>0</v>
      </c>
      <c r="L8" s="34">
        <v>0.53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</v>
      </c>
      <c r="C9" s="7">
        <v>10</v>
      </c>
      <c r="D9" s="4">
        <f>(B9*12+C9)*2.76</f>
        <v>60.72</v>
      </c>
      <c r="E9" s="3">
        <v>14</v>
      </c>
      <c r="F9" s="3">
        <v>6</v>
      </c>
      <c r="G9" s="4">
        <f t="shared" ref="G9:G38" si="2">(E9*12+F9)*2.76</f>
        <v>480.23999999999995</v>
      </c>
      <c r="H9" s="3">
        <v>4</v>
      </c>
      <c r="I9" s="7">
        <v>2</v>
      </c>
      <c r="J9" s="4">
        <f t="shared" si="1"/>
        <v>83.5</v>
      </c>
      <c r="K9" s="34">
        <v>0.15</v>
      </c>
      <c r="L9" s="34">
        <v>0</v>
      </c>
      <c r="M9" s="41">
        <f t="shared" ref="M9:M39" si="3">$M$3*K9+$M$4*L9</f>
        <v>45.074999999999996</v>
      </c>
      <c r="N9" s="8">
        <v>276</v>
      </c>
      <c r="O9" s="8"/>
      <c r="P9" s="7">
        <v>1.67</v>
      </c>
      <c r="Q9" s="7">
        <v>3450</v>
      </c>
      <c r="R9" s="7">
        <v>350</v>
      </c>
      <c r="S9" s="7">
        <v>2700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422</v>
      </c>
      <c r="Z9" s="7">
        <v>4365</v>
      </c>
      <c r="AA9" s="16">
        <v>4209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5</v>
      </c>
      <c r="D10" s="21">
        <f t="shared" ref="D10:D39" si="5">(B10*12+C10)*2.76</f>
        <v>345</v>
      </c>
      <c r="E10" s="3">
        <v>8</v>
      </c>
      <c r="F10" s="3">
        <v>11</v>
      </c>
      <c r="G10" s="21">
        <f t="shared" si="2"/>
        <v>295.32</v>
      </c>
      <c r="H10" s="3">
        <v>4</v>
      </c>
      <c r="I10" s="7">
        <v>2</v>
      </c>
      <c r="J10" s="21">
        <f t="shared" si="1"/>
        <v>83.5</v>
      </c>
      <c r="K10" s="34">
        <v>0.37</v>
      </c>
      <c r="L10" s="34">
        <v>0</v>
      </c>
      <c r="M10" s="41">
        <f t="shared" si="3"/>
        <v>111.185</v>
      </c>
      <c r="N10" s="8">
        <v>284.27999999999997</v>
      </c>
      <c r="O10" s="8"/>
      <c r="P10" s="7">
        <v>0</v>
      </c>
      <c r="Q10" s="7">
        <v>3450</v>
      </c>
      <c r="R10" s="7">
        <v>350</v>
      </c>
      <c r="S10" s="7">
        <v>2700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428</v>
      </c>
      <c r="Z10" s="7">
        <v>4352</v>
      </c>
      <c r="AA10" s="7">
        <v>4200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3</v>
      </c>
      <c r="F11" s="3">
        <v>1</v>
      </c>
      <c r="G11" s="4">
        <f t="shared" si="2"/>
        <v>102.11999999999999</v>
      </c>
      <c r="H11" s="3">
        <v>4</v>
      </c>
      <c r="I11" s="7">
        <v>3</v>
      </c>
      <c r="J11" s="4">
        <f t="shared" si="1"/>
        <v>85.17</v>
      </c>
      <c r="K11" s="34">
        <v>0.74</v>
      </c>
      <c r="L11" s="34">
        <v>0</v>
      </c>
      <c r="M11" s="41">
        <f t="shared" si="3"/>
        <v>222.37</v>
      </c>
      <c r="N11" s="8">
        <v>272.27999999999997</v>
      </c>
      <c r="O11" s="8"/>
      <c r="P11" s="7">
        <v>1.67</v>
      </c>
      <c r="Q11" s="7">
        <v>3400</v>
      </c>
      <c r="R11" s="7">
        <v>350</v>
      </c>
      <c r="S11" s="7">
        <v>2700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422</v>
      </c>
      <c r="Z11" s="7">
        <v>4339</v>
      </c>
      <c r="AA11" s="7">
        <v>4186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11</v>
      </c>
      <c r="F12" s="3">
        <v>7</v>
      </c>
      <c r="G12" s="4">
        <f t="shared" si="2"/>
        <v>383.64</v>
      </c>
      <c r="H12" s="3">
        <v>4</v>
      </c>
      <c r="I12" s="7">
        <v>10</v>
      </c>
      <c r="J12" s="4">
        <f t="shared" si="1"/>
        <v>96.86</v>
      </c>
      <c r="K12" s="34">
        <v>0.2</v>
      </c>
      <c r="L12" s="34">
        <v>0.41</v>
      </c>
      <c r="M12" s="41">
        <f t="shared" si="3"/>
        <v>180.886</v>
      </c>
      <c r="N12" s="8">
        <v>281.52</v>
      </c>
      <c r="O12" s="8"/>
      <c r="P12" s="7">
        <v>11.69</v>
      </c>
      <c r="Q12" s="7">
        <v>3400</v>
      </c>
      <c r="R12" s="7">
        <v>350</v>
      </c>
      <c r="S12" s="7">
        <v>2700</v>
      </c>
      <c r="T12" s="7"/>
      <c r="U12" s="7">
        <v>19</v>
      </c>
      <c r="V12" s="7">
        <v>590</v>
      </c>
      <c r="W12" s="7">
        <v>78</v>
      </c>
      <c r="X12" s="7">
        <v>4330</v>
      </c>
      <c r="Y12" s="7">
        <v>400</v>
      </c>
      <c r="Z12" s="7">
        <v>4240</v>
      </c>
      <c r="AA12" s="16">
        <v>4175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</v>
      </c>
      <c r="C13" s="7">
        <v>4</v>
      </c>
      <c r="D13" s="4">
        <f t="shared" si="5"/>
        <v>44.16</v>
      </c>
      <c r="E13" s="3">
        <v>15</v>
      </c>
      <c r="F13" s="3">
        <v>0</v>
      </c>
      <c r="G13" s="4">
        <f t="shared" si="2"/>
        <v>496.79999999999995</v>
      </c>
      <c r="H13" s="3">
        <v>2</v>
      </c>
      <c r="I13" s="7">
        <v>4</v>
      </c>
      <c r="J13" s="4">
        <f t="shared" si="1"/>
        <v>46.76</v>
      </c>
      <c r="K13" s="34">
        <v>7.0000000000000007E-2</v>
      </c>
      <c r="L13" s="34">
        <v>0.35</v>
      </c>
      <c r="M13" s="41">
        <f t="shared" si="3"/>
        <v>124.14500000000001</v>
      </c>
      <c r="N13" s="8">
        <v>306.36</v>
      </c>
      <c r="O13" s="8"/>
      <c r="P13" s="7">
        <v>0</v>
      </c>
      <c r="Q13" s="7">
        <v>3400</v>
      </c>
      <c r="R13" s="7">
        <v>350</v>
      </c>
      <c r="S13" s="7">
        <v>2600</v>
      </c>
      <c r="T13" s="7"/>
      <c r="U13" s="7">
        <v>19</v>
      </c>
      <c r="V13" s="7">
        <v>590</v>
      </c>
      <c r="W13" s="7">
        <v>76</v>
      </c>
      <c r="X13" s="7">
        <v>4320</v>
      </c>
      <c r="Y13" s="7">
        <v>394</v>
      </c>
      <c r="Z13" s="7">
        <v>4202</v>
      </c>
      <c r="AA13" s="16">
        <v>4164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9</v>
      </c>
      <c r="C14" s="7">
        <v>4</v>
      </c>
      <c r="D14" s="4">
        <f t="shared" si="5"/>
        <v>309.12</v>
      </c>
      <c r="E14" s="3">
        <v>3</v>
      </c>
      <c r="F14" s="3">
        <v>4</v>
      </c>
      <c r="G14" s="4">
        <f t="shared" si="2"/>
        <v>110.39999999999999</v>
      </c>
      <c r="H14" s="3">
        <v>2</v>
      </c>
      <c r="I14" s="7">
        <v>4</v>
      </c>
      <c r="J14" s="4">
        <f t="shared" si="1"/>
        <v>46.76</v>
      </c>
      <c r="K14" s="34">
        <v>0.28000000000000003</v>
      </c>
      <c r="L14" s="34">
        <v>0.35</v>
      </c>
      <c r="M14" s="41">
        <f t="shared" si="3"/>
        <v>187.25</v>
      </c>
      <c r="N14" s="8">
        <v>364.96</v>
      </c>
      <c r="O14" s="8"/>
      <c r="P14" s="7">
        <v>0</v>
      </c>
      <c r="Q14" s="7">
        <v>3400</v>
      </c>
      <c r="R14" s="7">
        <v>350</v>
      </c>
      <c r="S14" s="7">
        <v>2700</v>
      </c>
      <c r="T14" s="7"/>
      <c r="U14" s="7">
        <v>19</v>
      </c>
      <c r="V14" s="7">
        <v>590</v>
      </c>
      <c r="W14" s="7">
        <v>83</v>
      </c>
      <c r="X14" s="7">
        <v>4374</v>
      </c>
      <c r="Y14" s="7">
        <v>424</v>
      </c>
      <c r="Z14" s="7">
        <v>4309</v>
      </c>
      <c r="AA14" s="16">
        <v>4152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3</v>
      </c>
      <c r="C15" s="7">
        <v>5</v>
      </c>
      <c r="D15" s="4">
        <f t="shared" si="5"/>
        <v>113.16</v>
      </c>
      <c r="E15" s="3">
        <v>12</v>
      </c>
      <c r="F15" s="3">
        <v>11</v>
      </c>
      <c r="G15" s="4">
        <f t="shared" si="2"/>
        <v>427.79999999999995</v>
      </c>
      <c r="H15" s="3">
        <v>2</v>
      </c>
      <c r="I15" s="7">
        <v>8</v>
      </c>
      <c r="J15" s="4">
        <f t="shared" si="1"/>
        <v>53.44</v>
      </c>
      <c r="K15" s="34">
        <v>0.65</v>
      </c>
      <c r="L15" s="34">
        <v>0.35</v>
      </c>
      <c r="M15" s="41">
        <f t="shared" si="3"/>
        <v>298.435</v>
      </c>
      <c r="N15" s="8">
        <v>317.39999999999998</v>
      </c>
      <c r="O15" s="8"/>
      <c r="P15" s="7">
        <v>6.68</v>
      </c>
      <c r="Q15" s="7">
        <v>3400</v>
      </c>
      <c r="R15" s="7">
        <v>350</v>
      </c>
      <c r="S15" s="7">
        <v>2700</v>
      </c>
      <c r="T15" s="7"/>
      <c r="U15" s="7">
        <v>19</v>
      </c>
      <c r="V15" s="7">
        <v>590</v>
      </c>
      <c r="W15" s="7">
        <v>89</v>
      </c>
      <c r="X15" s="7">
        <v>4529</v>
      </c>
      <c r="Y15" s="7">
        <v>420</v>
      </c>
      <c r="Z15" s="7">
        <v>4546</v>
      </c>
      <c r="AA15" s="16">
        <v>4434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10</v>
      </c>
      <c r="D16" s="4">
        <f t="shared" si="5"/>
        <v>391.91999999999996</v>
      </c>
      <c r="E16" s="3">
        <v>1</v>
      </c>
      <c r="F16" s="3">
        <v>4</v>
      </c>
      <c r="G16" s="4">
        <f t="shared" si="2"/>
        <v>44.16</v>
      </c>
      <c r="H16" s="3">
        <v>3</v>
      </c>
      <c r="I16" s="7">
        <v>2</v>
      </c>
      <c r="J16" s="4">
        <f t="shared" si="1"/>
        <v>63.459999999999994</v>
      </c>
      <c r="K16" s="34">
        <v>0.17</v>
      </c>
      <c r="L16" s="34">
        <v>0.73</v>
      </c>
      <c r="M16" s="41">
        <f t="shared" si="3"/>
        <v>266.14300000000003</v>
      </c>
      <c r="N16" s="8">
        <v>278.76</v>
      </c>
      <c r="O16" s="8"/>
      <c r="P16" s="7">
        <v>10.02</v>
      </c>
      <c r="Q16" s="7">
        <v>3400</v>
      </c>
      <c r="R16" s="7">
        <v>350</v>
      </c>
      <c r="S16" s="7">
        <v>2700</v>
      </c>
      <c r="T16" s="7"/>
      <c r="U16" s="7">
        <v>19</v>
      </c>
      <c r="V16" s="7">
        <v>590</v>
      </c>
      <c r="W16" s="7">
        <v>89</v>
      </c>
      <c r="X16" s="7">
        <v>4529</v>
      </c>
      <c r="Y16" s="7">
        <v>418</v>
      </c>
      <c r="Z16" s="7">
        <v>4613</v>
      </c>
      <c r="AA16" s="16">
        <v>4459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6</v>
      </c>
      <c r="C17" s="7">
        <v>2</v>
      </c>
      <c r="D17" s="4">
        <f t="shared" si="5"/>
        <v>204.23999999999998</v>
      </c>
      <c r="E17" s="3">
        <v>9</v>
      </c>
      <c r="F17" s="3">
        <v>1</v>
      </c>
      <c r="G17" s="4">
        <f t="shared" si="2"/>
        <v>300.83999999999997</v>
      </c>
      <c r="H17" s="3">
        <v>3</v>
      </c>
      <c r="I17" s="7">
        <v>3</v>
      </c>
      <c r="J17" s="4">
        <f t="shared" si="1"/>
        <v>65.13</v>
      </c>
      <c r="K17" s="34">
        <v>0.28000000000000003</v>
      </c>
      <c r="L17" s="34">
        <v>0.17</v>
      </c>
      <c r="M17" s="41">
        <f t="shared" si="3"/>
        <v>134.22200000000004</v>
      </c>
      <c r="N17" s="8">
        <v>256.68</v>
      </c>
      <c r="O17" s="8"/>
      <c r="P17" s="7">
        <v>1.67</v>
      </c>
      <c r="Q17" s="7">
        <v>3400</v>
      </c>
      <c r="R17" s="7">
        <v>350</v>
      </c>
      <c r="S17" s="7">
        <v>2700</v>
      </c>
      <c r="T17" s="7"/>
      <c r="U17" s="7">
        <v>19</v>
      </c>
      <c r="V17" s="7">
        <v>590</v>
      </c>
      <c r="W17" s="7">
        <v>89</v>
      </c>
      <c r="X17" s="7">
        <v>4529</v>
      </c>
      <c r="Y17" s="7">
        <v>420</v>
      </c>
      <c r="Z17" s="7">
        <v>4593</v>
      </c>
      <c r="AA17" s="16">
        <v>4442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15</v>
      </c>
      <c r="C18" s="7">
        <v>3</v>
      </c>
      <c r="D18" s="4">
        <f t="shared" si="5"/>
        <v>505.08</v>
      </c>
      <c r="E18" s="3">
        <v>3</v>
      </c>
      <c r="F18" s="3">
        <v>2</v>
      </c>
      <c r="G18" s="4">
        <f t="shared" si="2"/>
        <v>104.88</v>
      </c>
      <c r="H18" s="3">
        <v>3</v>
      </c>
      <c r="I18" s="7">
        <v>11</v>
      </c>
      <c r="J18" s="4">
        <f t="shared" si="1"/>
        <v>78.489999999999995</v>
      </c>
      <c r="K18" s="34">
        <v>0.09</v>
      </c>
      <c r="L18" s="34">
        <v>0.17</v>
      </c>
      <c r="M18" s="41">
        <f t="shared" si="3"/>
        <v>77.12700000000001</v>
      </c>
      <c r="N18" s="8">
        <v>300.83999999999997</v>
      </c>
      <c r="O18" s="8"/>
      <c r="P18" s="7">
        <v>13.36</v>
      </c>
      <c r="Q18" s="7">
        <v>3350</v>
      </c>
      <c r="R18" s="7">
        <v>350</v>
      </c>
      <c r="S18" s="7">
        <v>2600</v>
      </c>
      <c r="T18" s="7"/>
      <c r="U18" s="7">
        <v>19</v>
      </c>
      <c r="V18" s="7">
        <v>590</v>
      </c>
      <c r="W18" s="7">
        <v>89</v>
      </c>
      <c r="X18" s="7">
        <v>4529</v>
      </c>
      <c r="Y18" s="7">
        <v>420</v>
      </c>
      <c r="Z18" s="7">
        <v>4560</v>
      </c>
      <c r="AA18" s="16">
        <v>4402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3</v>
      </c>
      <c r="C19" s="7">
        <v>7</v>
      </c>
      <c r="D19" s="4">
        <f t="shared" si="5"/>
        <v>118.67999999999999</v>
      </c>
      <c r="E19" s="3">
        <v>13</v>
      </c>
      <c r="F19" s="3">
        <v>9</v>
      </c>
      <c r="G19" s="4">
        <f t="shared" si="2"/>
        <v>455.4</v>
      </c>
      <c r="H19" s="3">
        <v>4</v>
      </c>
      <c r="I19" s="7">
        <v>0</v>
      </c>
      <c r="J19" s="4">
        <f t="shared" si="1"/>
        <v>80.16</v>
      </c>
      <c r="K19" s="34">
        <v>0.38</v>
      </c>
      <c r="L19" s="34">
        <v>0.17</v>
      </c>
      <c r="M19" s="41">
        <f t="shared" si="3"/>
        <v>164.27199999999999</v>
      </c>
      <c r="N19" s="8">
        <v>350.52</v>
      </c>
      <c r="O19" s="8"/>
      <c r="P19" s="7">
        <v>1.67</v>
      </c>
      <c r="Q19" s="7">
        <v>3350</v>
      </c>
      <c r="R19" s="7">
        <v>350</v>
      </c>
      <c r="S19" s="7">
        <v>2600</v>
      </c>
      <c r="T19" s="7"/>
      <c r="U19" s="7">
        <v>19</v>
      </c>
      <c r="V19" s="7">
        <v>590</v>
      </c>
      <c r="W19" s="7">
        <v>85</v>
      </c>
      <c r="X19" s="7">
        <v>4239</v>
      </c>
      <c r="Y19" s="7">
        <v>436</v>
      </c>
      <c r="Z19" s="7">
        <v>4467</v>
      </c>
      <c r="AA19" s="16">
        <v>4388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12</v>
      </c>
      <c r="C20" s="7">
        <v>5</v>
      </c>
      <c r="D20" s="4">
        <f t="shared" si="5"/>
        <v>411.23999999999995</v>
      </c>
      <c r="E20" s="3">
        <v>13</v>
      </c>
      <c r="F20" s="3">
        <v>9</v>
      </c>
      <c r="G20" s="4">
        <f t="shared" si="2"/>
        <v>455.4</v>
      </c>
      <c r="H20" s="3">
        <v>4</v>
      </c>
      <c r="I20" s="7">
        <v>11</v>
      </c>
      <c r="J20" s="4">
        <f t="shared" si="1"/>
        <v>98.53</v>
      </c>
      <c r="K20" s="34">
        <v>0.79</v>
      </c>
      <c r="L20" s="34">
        <v>0.17</v>
      </c>
      <c r="M20" s="41">
        <f t="shared" si="3"/>
        <v>287.47700000000003</v>
      </c>
      <c r="N20" s="8">
        <v>292.56</v>
      </c>
      <c r="O20" s="8"/>
      <c r="P20" s="7">
        <v>18.37</v>
      </c>
      <c r="Q20" s="7">
        <v>3350</v>
      </c>
      <c r="R20" s="7">
        <v>350</v>
      </c>
      <c r="S20" s="7">
        <v>2600</v>
      </c>
      <c r="T20" s="7"/>
      <c r="U20" s="7">
        <v>19</v>
      </c>
      <c r="V20" s="7">
        <v>590</v>
      </c>
      <c r="W20" s="7">
        <v>85</v>
      </c>
      <c r="X20" s="7">
        <v>4538</v>
      </c>
      <c r="Y20" s="16">
        <v>440</v>
      </c>
      <c r="Z20" s="16">
        <v>4439</v>
      </c>
      <c r="AA20" s="16">
        <v>4386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20</v>
      </c>
      <c r="C21" s="7">
        <v>4</v>
      </c>
      <c r="D21" s="4">
        <f t="shared" si="5"/>
        <v>673.43999999999994</v>
      </c>
      <c r="E21" s="3">
        <v>1</v>
      </c>
      <c r="F21" s="3">
        <v>2</v>
      </c>
      <c r="G21" s="4">
        <f t="shared" si="2"/>
        <v>38.64</v>
      </c>
      <c r="H21" s="3">
        <v>4</v>
      </c>
      <c r="I21" s="7">
        <v>11</v>
      </c>
      <c r="J21" s="4">
        <f t="shared" si="1"/>
        <v>98.53</v>
      </c>
      <c r="K21" s="34">
        <v>0.79</v>
      </c>
      <c r="L21" s="34">
        <v>0.54</v>
      </c>
      <c r="M21" s="41">
        <f t="shared" si="3"/>
        <v>396.47900000000004</v>
      </c>
      <c r="N21" s="8">
        <v>262.2</v>
      </c>
      <c r="O21" s="8"/>
      <c r="P21" s="7">
        <v>0</v>
      </c>
      <c r="Q21" s="7">
        <v>3350</v>
      </c>
      <c r="R21" s="7">
        <v>350</v>
      </c>
      <c r="S21" s="7">
        <v>2600</v>
      </c>
      <c r="T21" s="7"/>
      <c r="U21" s="11">
        <v>19</v>
      </c>
      <c r="V21" s="7">
        <v>590</v>
      </c>
      <c r="W21" s="7">
        <v>89</v>
      </c>
      <c r="X21" s="7">
        <v>4529</v>
      </c>
      <c r="Y21" s="7">
        <v>56</v>
      </c>
      <c r="Z21" s="7">
        <v>4524</v>
      </c>
      <c r="AA21" s="7">
        <v>4371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8</v>
      </c>
      <c r="C22" s="7">
        <v>7</v>
      </c>
      <c r="D22" s="4">
        <f>(B22*12+C22)*2.76</f>
        <v>284.27999999999997</v>
      </c>
      <c r="E22" s="3">
        <v>11</v>
      </c>
      <c r="F22" s="3">
        <v>1</v>
      </c>
      <c r="G22" s="4">
        <f t="shared" si="2"/>
        <v>367.08</v>
      </c>
      <c r="H22" s="3">
        <v>1</v>
      </c>
      <c r="I22" s="7">
        <v>3</v>
      </c>
      <c r="J22" s="4">
        <f t="shared" si="1"/>
        <v>25.049999999999997</v>
      </c>
      <c r="K22" s="34">
        <v>0</v>
      </c>
      <c r="L22" s="34">
        <v>0.41</v>
      </c>
      <c r="M22" s="41">
        <f t="shared" si="3"/>
        <v>120.786</v>
      </c>
      <c r="N22" s="8">
        <v>328.44</v>
      </c>
      <c r="O22" s="8"/>
      <c r="P22" s="7">
        <v>0</v>
      </c>
      <c r="Q22" s="7">
        <v>3350</v>
      </c>
      <c r="R22" s="7">
        <v>350</v>
      </c>
      <c r="S22" s="7">
        <v>2600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424</v>
      </c>
      <c r="Z22" s="7">
        <v>4519</v>
      </c>
      <c r="AA22" s="7">
        <v>4377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11</v>
      </c>
      <c r="C23" s="7">
        <v>5</v>
      </c>
      <c r="D23" s="4">
        <f t="shared" si="5"/>
        <v>378.11999999999995</v>
      </c>
      <c r="E23" s="3">
        <v>5</v>
      </c>
      <c r="F23" s="3">
        <v>2</v>
      </c>
      <c r="G23" s="4">
        <f t="shared" si="2"/>
        <v>171.11999999999998</v>
      </c>
      <c r="H23" s="3">
        <v>1</v>
      </c>
      <c r="I23" s="7">
        <v>6</v>
      </c>
      <c r="J23" s="4">
        <f t="shared" si="1"/>
        <v>30.06</v>
      </c>
      <c r="K23" s="34">
        <v>0.26</v>
      </c>
      <c r="L23" s="34">
        <v>0.41</v>
      </c>
      <c r="M23" s="41">
        <f t="shared" si="3"/>
        <v>198.916</v>
      </c>
      <c r="N23" s="8">
        <v>287.04000000000002</v>
      </c>
      <c r="O23" s="8"/>
      <c r="P23" s="7">
        <v>5.01</v>
      </c>
      <c r="Q23" s="7">
        <v>3350</v>
      </c>
      <c r="R23" s="7">
        <v>350</v>
      </c>
      <c r="S23" s="7">
        <v>2600</v>
      </c>
      <c r="T23" s="7"/>
      <c r="U23" s="7">
        <v>19</v>
      </c>
      <c r="V23" s="7">
        <v>590</v>
      </c>
      <c r="W23" s="7">
        <v>88</v>
      </c>
      <c r="X23" s="7">
        <v>4503</v>
      </c>
      <c r="Y23" s="7">
        <v>424</v>
      </c>
      <c r="Z23" s="7">
        <v>4522</v>
      </c>
      <c r="AA23" s="7">
        <v>4367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5</v>
      </c>
      <c r="D24" s="4">
        <f>(B24*12+C24)*2.76</f>
        <v>378.11999999999995</v>
      </c>
      <c r="E24" s="3">
        <v>14</v>
      </c>
      <c r="F24" s="3">
        <v>4</v>
      </c>
      <c r="G24" s="4">
        <f t="shared" si="2"/>
        <v>474.71999999999997</v>
      </c>
      <c r="H24" s="3">
        <v>1</v>
      </c>
      <c r="I24" s="7">
        <v>6</v>
      </c>
      <c r="J24" s="4">
        <f t="shared" si="1"/>
        <v>30.06</v>
      </c>
      <c r="K24" s="34">
        <v>0.11</v>
      </c>
      <c r="L24" s="34">
        <v>0.41</v>
      </c>
      <c r="M24" s="41">
        <f t="shared" si="3"/>
        <v>153.84100000000001</v>
      </c>
      <c r="N24" s="8">
        <v>303.60000000000002</v>
      </c>
      <c r="O24" s="8"/>
      <c r="P24" s="7">
        <v>0</v>
      </c>
      <c r="Q24" s="7">
        <v>3350</v>
      </c>
      <c r="R24" s="7">
        <v>350</v>
      </c>
      <c r="S24" s="7">
        <v>2600</v>
      </c>
      <c r="T24" s="7"/>
      <c r="U24" s="7">
        <v>19</v>
      </c>
      <c r="V24" s="7">
        <v>590</v>
      </c>
      <c r="W24" s="7">
        <v>88</v>
      </c>
      <c r="X24" s="7">
        <v>4503</v>
      </c>
      <c r="Y24" s="7">
        <v>428</v>
      </c>
      <c r="Z24" s="7">
        <v>4522</v>
      </c>
      <c r="AA24" s="7">
        <v>4365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19</v>
      </c>
      <c r="C25" s="7">
        <v>3</v>
      </c>
      <c r="D25" s="4">
        <f t="shared" si="5"/>
        <v>637.55999999999995</v>
      </c>
      <c r="E25" s="3">
        <v>2</v>
      </c>
      <c r="F25" s="3">
        <v>8</v>
      </c>
      <c r="G25" s="4">
        <f t="shared" si="2"/>
        <v>88.32</v>
      </c>
      <c r="H25" s="3">
        <v>2</v>
      </c>
      <c r="I25" s="7">
        <v>1</v>
      </c>
      <c r="J25" s="4">
        <f t="shared" si="1"/>
        <v>41.75</v>
      </c>
      <c r="K25" s="34">
        <v>0.28999999999999998</v>
      </c>
      <c r="L25" s="34">
        <v>0.41</v>
      </c>
      <c r="M25" s="41">
        <f t="shared" si="3"/>
        <v>207.93099999999998</v>
      </c>
      <c r="N25" s="8">
        <v>259.44</v>
      </c>
      <c r="O25" s="8"/>
      <c r="P25" s="7">
        <v>11.69</v>
      </c>
      <c r="Q25" s="7">
        <v>3350</v>
      </c>
      <c r="R25" s="7">
        <v>350</v>
      </c>
      <c r="S25" s="7">
        <v>2600</v>
      </c>
      <c r="T25" s="7"/>
      <c r="U25" s="7">
        <v>19</v>
      </c>
      <c r="V25" s="7">
        <v>590</v>
      </c>
      <c r="W25" s="7">
        <v>83</v>
      </c>
      <c r="X25" s="7">
        <v>4374</v>
      </c>
      <c r="Y25" s="17">
        <v>214</v>
      </c>
      <c r="Z25" s="17">
        <v>4311</v>
      </c>
      <c r="AA25" s="17">
        <v>4171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7</v>
      </c>
      <c r="C26" s="7">
        <v>7</v>
      </c>
      <c r="D26" s="4">
        <f t="shared" si="5"/>
        <v>251.15999999999997</v>
      </c>
      <c r="E26" s="3">
        <v>11</v>
      </c>
      <c r="F26" s="3">
        <v>0</v>
      </c>
      <c r="G26" s="4">
        <f t="shared" si="2"/>
        <v>364.32</v>
      </c>
      <c r="H26" s="3">
        <v>2</v>
      </c>
      <c r="I26" s="7">
        <v>5</v>
      </c>
      <c r="J26" s="4">
        <f t="shared" si="1"/>
        <v>48.43</v>
      </c>
      <c r="K26" s="34">
        <v>0.64</v>
      </c>
      <c r="L26" s="34">
        <v>0.41</v>
      </c>
      <c r="M26" s="41">
        <f t="shared" si="3"/>
        <v>313.10599999999999</v>
      </c>
      <c r="N26" s="8">
        <v>276</v>
      </c>
      <c r="O26" s="8"/>
      <c r="P26" s="7">
        <v>6.68</v>
      </c>
      <c r="Q26" s="7">
        <v>3350</v>
      </c>
      <c r="R26" s="7">
        <v>350</v>
      </c>
      <c r="S26" s="7">
        <v>2600</v>
      </c>
      <c r="T26" s="7"/>
      <c r="U26" s="7">
        <v>19</v>
      </c>
      <c r="V26" s="7">
        <v>590</v>
      </c>
      <c r="W26" s="7">
        <v>87</v>
      </c>
      <c r="X26" s="7">
        <v>4478</v>
      </c>
      <c r="Y26" s="7">
        <v>415</v>
      </c>
      <c r="Z26" s="7">
        <v>4442</v>
      </c>
      <c r="AA26" s="7">
        <v>4323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11</v>
      </c>
      <c r="C27" s="7">
        <v>10</v>
      </c>
      <c r="D27" s="4">
        <f t="shared" si="5"/>
        <v>391.91999999999996</v>
      </c>
      <c r="E27" s="3">
        <v>5</v>
      </c>
      <c r="F27" s="3">
        <v>4</v>
      </c>
      <c r="G27" s="4">
        <f t="shared" si="2"/>
        <v>176.64</v>
      </c>
      <c r="H27" s="3">
        <v>3</v>
      </c>
      <c r="I27" s="7">
        <v>4</v>
      </c>
      <c r="J27" s="4">
        <f t="shared" si="1"/>
        <v>66.8</v>
      </c>
      <c r="K27" s="34">
        <v>0.06</v>
      </c>
      <c r="L27" s="34">
        <v>0.35</v>
      </c>
      <c r="M27" s="41">
        <f t="shared" si="3"/>
        <v>121.14</v>
      </c>
      <c r="N27" s="8">
        <v>325.68</v>
      </c>
      <c r="O27" s="8"/>
      <c r="P27" s="7">
        <v>18.37</v>
      </c>
      <c r="Q27" s="7">
        <v>3350</v>
      </c>
      <c r="R27" s="7">
        <v>350</v>
      </c>
      <c r="S27" s="7">
        <v>2600</v>
      </c>
      <c r="T27" s="7"/>
      <c r="U27" s="7">
        <v>19</v>
      </c>
      <c r="V27" s="7">
        <v>590</v>
      </c>
      <c r="W27" s="7">
        <v>82</v>
      </c>
      <c r="X27" s="7">
        <v>4461</v>
      </c>
      <c r="Y27" s="7">
        <v>429</v>
      </c>
      <c r="Z27" s="7">
        <v>4312</v>
      </c>
      <c r="AA27" s="7">
        <v>4310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4"/>
        <v>21</v>
      </c>
      <c r="B28" s="7">
        <v>11</v>
      </c>
      <c r="C28" s="7">
        <v>10</v>
      </c>
      <c r="D28" s="4">
        <f t="shared" si="5"/>
        <v>391.91999999999996</v>
      </c>
      <c r="E28" s="3">
        <v>5</v>
      </c>
      <c r="F28" s="3">
        <v>4</v>
      </c>
      <c r="G28" s="4">
        <f t="shared" si="2"/>
        <v>176.64</v>
      </c>
      <c r="H28" s="3">
        <v>3</v>
      </c>
      <c r="I28" s="7">
        <v>4</v>
      </c>
      <c r="J28" s="4">
        <f t="shared" si="1"/>
        <v>66.8</v>
      </c>
      <c r="K28" s="34">
        <v>0.06</v>
      </c>
      <c r="L28" s="34">
        <v>0.35</v>
      </c>
      <c r="M28" s="41">
        <f t="shared" si="3"/>
        <v>121.14</v>
      </c>
      <c r="N28" s="8">
        <v>0</v>
      </c>
      <c r="O28" s="8"/>
      <c r="P28" s="7">
        <v>0</v>
      </c>
      <c r="Q28" s="7">
        <v>3550</v>
      </c>
      <c r="R28" s="7">
        <v>350</v>
      </c>
      <c r="S28" s="7">
        <v>2100</v>
      </c>
      <c r="T28" s="7"/>
      <c r="U28" s="7">
        <v>19</v>
      </c>
      <c r="V28" s="7">
        <v>590</v>
      </c>
      <c r="W28" s="7">
        <v>0</v>
      </c>
      <c r="X28" s="7">
        <v>0</v>
      </c>
      <c r="Y28" s="7">
        <v>0</v>
      </c>
      <c r="Z28" s="7">
        <v>2539</v>
      </c>
      <c r="AA28" s="7">
        <v>1315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11</v>
      </c>
      <c r="C29" s="7">
        <v>10</v>
      </c>
      <c r="D29" s="4">
        <f t="shared" si="5"/>
        <v>391.91999999999996</v>
      </c>
      <c r="E29" s="3">
        <v>5</v>
      </c>
      <c r="F29" s="3">
        <v>4</v>
      </c>
      <c r="G29" s="4">
        <f t="shared" si="2"/>
        <v>176.64</v>
      </c>
      <c r="H29" s="3">
        <v>3</v>
      </c>
      <c r="I29" s="7">
        <v>4</v>
      </c>
      <c r="J29" s="4">
        <f t="shared" si="1"/>
        <v>66.8</v>
      </c>
      <c r="K29" s="34">
        <v>0</v>
      </c>
      <c r="L29" s="34">
        <v>0</v>
      </c>
      <c r="M29" s="41">
        <f t="shared" si="3"/>
        <v>0</v>
      </c>
      <c r="N29" s="8">
        <v>0</v>
      </c>
      <c r="O29" s="8"/>
      <c r="P29" s="7">
        <v>0</v>
      </c>
      <c r="Q29" s="7">
        <v>3300</v>
      </c>
      <c r="R29" s="7">
        <v>350</v>
      </c>
      <c r="S29" s="7">
        <v>2240</v>
      </c>
      <c r="T29" s="7"/>
      <c r="U29" s="7">
        <v>19</v>
      </c>
      <c r="V29" s="7">
        <v>590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6</v>
      </c>
      <c r="C30" s="7">
        <v>4</v>
      </c>
      <c r="D30" s="4">
        <f t="shared" si="5"/>
        <v>209.76</v>
      </c>
      <c r="E30" s="3">
        <v>13</v>
      </c>
      <c r="F30" s="3">
        <v>9</v>
      </c>
      <c r="G30" s="4">
        <f t="shared" si="2"/>
        <v>455.4</v>
      </c>
      <c r="H30" s="3">
        <v>3</v>
      </c>
      <c r="I30" s="7">
        <v>5</v>
      </c>
      <c r="J30" s="4">
        <f t="shared" si="1"/>
        <v>68.47</v>
      </c>
      <c r="K30" s="34">
        <v>0.05</v>
      </c>
      <c r="L30" s="34">
        <v>0.42</v>
      </c>
      <c r="M30" s="41">
        <f t="shared" si="3"/>
        <v>138.75700000000001</v>
      </c>
      <c r="N30" s="8">
        <v>278.76</v>
      </c>
      <c r="O30" s="8"/>
      <c r="P30" s="7">
        <v>1.67</v>
      </c>
      <c r="Q30" s="7">
        <v>3325</v>
      </c>
      <c r="R30" s="7">
        <v>350</v>
      </c>
      <c r="S30" s="7">
        <v>2000</v>
      </c>
      <c r="T30" s="7"/>
      <c r="U30" s="7">
        <v>19</v>
      </c>
      <c r="V30" s="7">
        <v>590</v>
      </c>
      <c r="W30" s="7">
        <v>80</v>
      </c>
      <c r="X30" s="7">
        <v>4294</v>
      </c>
      <c r="Y30" s="7">
        <v>364</v>
      </c>
      <c r="Z30" s="7">
        <v>3287</v>
      </c>
      <c r="AA30" s="7">
        <v>3262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15</v>
      </c>
      <c r="C31" s="7">
        <v>1</v>
      </c>
      <c r="D31" s="4">
        <f t="shared" si="5"/>
        <v>499.55999999999995</v>
      </c>
      <c r="E31" s="3">
        <v>7</v>
      </c>
      <c r="F31" s="3">
        <v>11</v>
      </c>
      <c r="G31" s="4">
        <f t="shared" si="2"/>
        <v>262.2</v>
      </c>
      <c r="H31" s="3">
        <v>3</v>
      </c>
      <c r="I31" s="7">
        <v>6</v>
      </c>
      <c r="J31" s="4">
        <f t="shared" si="1"/>
        <v>70.14</v>
      </c>
      <c r="K31" s="34">
        <v>0.27</v>
      </c>
      <c r="L31" s="34">
        <v>0.42</v>
      </c>
      <c r="M31" s="41">
        <f t="shared" si="3"/>
        <v>204.86700000000002</v>
      </c>
      <c r="N31" s="8">
        <v>289.8</v>
      </c>
      <c r="O31" s="8"/>
      <c r="P31" s="7">
        <v>1.67</v>
      </c>
      <c r="Q31" s="7">
        <v>3350</v>
      </c>
      <c r="R31" s="7">
        <v>350</v>
      </c>
      <c r="S31" s="7">
        <v>2080</v>
      </c>
      <c r="T31" s="7"/>
      <c r="U31" s="7">
        <v>19</v>
      </c>
      <c r="V31" s="7">
        <v>590</v>
      </c>
      <c r="W31" s="7">
        <v>74</v>
      </c>
      <c r="X31" s="7">
        <v>4153</v>
      </c>
      <c r="Y31" s="7">
        <v>384</v>
      </c>
      <c r="Z31" s="7">
        <v>4150</v>
      </c>
      <c r="AA31" s="7">
        <v>4147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9</v>
      </c>
      <c r="C32" s="7">
        <v>2</v>
      </c>
      <c r="D32" s="4">
        <f t="shared" si="5"/>
        <v>303.59999999999997</v>
      </c>
      <c r="E32" s="3">
        <v>11</v>
      </c>
      <c r="F32" s="3">
        <v>3</v>
      </c>
      <c r="G32" s="4">
        <f t="shared" si="2"/>
        <v>372.59999999999997</v>
      </c>
      <c r="H32" s="3">
        <v>3</v>
      </c>
      <c r="I32" s="7">
        <v>10</v>
      </c>
      <c r="J32" s="4">
        <f t="shared" si="1"/>
        <v>76.819999999999993</v>
      </c>
      <c r="K32" s="34">
        <v>0.31</v>
      </c>
      <c r="L32" s="34">
        <v>0.1</v>
      </c>
      <c r="M32" s="41">
        <f t="shared" si="3"/>
        <v>122.61500000000001</v>
      </c>
      <c r="N32" s="8">
        <v>300.83999999999997</v>
      </c>
      <c r="O32" s="8"/>
      <c r="P32" s="7">
        <v>6.68</v>
      </c>
      <c r="Q32" s="7">
        <v>3300</v>
      </c>
      <c r="R32" s="7">
        <v>350</v>
      </c>
      <c r="S32" s="7">
        <v>2125</v>
      </c>
      <c r="T32" s="7"/>
      <c r="U32" s="7">
        <v>19</v>
      </c>
      <c r="V32" s="7">
        <v>595</v>
      </c>
      <c r="W32" s="7">
        <v>84</v>
      </c>
      <c r="X32" s="7">
        <v>4418</v>
      </c>
      <c r="Y32" s="7">
        <v>390</v>
      </c>
      <c r="Z32" s="7">
        <v>4358</v>
      </c>
      <c r="AA32" s="7">
        <v>4361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3</v>
      </c>
      <c r="C33" s="7">
        <v>3</v>
      </c>
      <c r="D33" s="4">
        <f>(B33*12+C33)*2.76</f>
        <v>107.63999999999999</v>
      </c>
      <c r="E33" s="3">
        <v>12</v>
      </c>
      <c r="F33" s="3">
        <v>3</v>
      </c>
      <c r="G33" s="4">
        <f t="shared" si="2"/>
        <v>405.71999999999997</v>
      </c>
      <c r="H33" s="3">
        <v>3</v>
      </c>
      <c r="I33" s="7">
        <v>11</v>
      </c>
      <c r="J33" s="4">
        <f t="shared" si="1"/>
        <v>78.489999999999995</v>
      </c>
      <c r="K33" s="34">
        <v>0.56000000000000005</v>
      </c>
      <c r="L33" s="34">
        <v>0.1</v>
      </c>
      <c r="M33" s="41">
        <f t="shared" si="3"/>
        <v>197.74000000000004</v>
      </c>
      <c r="N33" s="8">
        <v>226.32</v>
      </c>
      <c r="O33" s="8"/>
      <c r="P33" s="7">
        <v>1.67</v>
      </c>
      <c r="Q33" s="7">
        <v>3300</v>
      </c>
      <c r="R33" s="7">
        <v>350</v>
      </c>
      <c r="S33" s="7">
        <v>2100</v>
      </c>
      <c r="T33" s="7"/>
      <c r="U33" s="7">
        <v>19</v>
      </c>
      <c r="V33" s="7">
        <v>590</v>
      </c>
      <c r="W33" s="7">
        <v>85</v>
      </c>
      <c r="X33" s="7">
        <v>4426</v>
      </c>
      <c r="Y33" s="7">
        <v>398</v>
      </c>
      <c r="Z33" s="7">
        <v>4387</v>
      </c>
      <c r="AA33" s="7">
        <v>4353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12</v>
      </c>
      <c r="C34" s="7">
        <v>10</v>
      </c>
      <c r="D34" s="4">
        <f t="shared" si="5"/>
        <v>425.03999999999996</v>
      </c>
      <c r="E34" s="3">
        <v>6</v>
      </c>
      <c r="F34" s="3">
        <v>6</v>
      </c>
      <c r="G34" s="4">
        <f t="shared" si="2"/>
        <v>215.27999999999997</v>
      </c>
      <c r="H34" s="3">
        <v>4</v>
      </c>
      <c r="I34" s="7">
        <v>4</v>
      </c>
      <c r="J34" s="4">
        <f t="shared" si="1"/>
        <v>86.84</v>
      </c>
      <c r="K34" s="34">
        <v>0</v>
      </c>
      <c r="L34" s="34">
        <v>0.54</v>
      </c>
      <c r="M34" s="41">
        <f t="shared" si="3"/>
        <v>159.08400000000003</v>
      </c>
      <c r="N34" s="8">
        <v>317.39999999999998</v>
      </c>
      <c r="O34" s="8"/>
      <c r="P34" s="7">
        <v>8.35</v>
      </c>
      <c r="Q34" s="7">
        <v>3250</v>
      </c>
      <c r="R34" s="7">
        <v>350</v>
      </c>
      <c r="S34" s="7">
        <v>2300</v>
      </c>
      <c r="T34" s="7"/>
      <c r="U34" s="7">
        <v>19</v>
      </c>
      <c r="V34" s="7">
        <v>590</v>
      </c>
      <c r="W34" s="7">
        <v>82</v>
      </c>
      <c r="X34" s="7">
        <v>4366</v>
      </c>
      <c r="Y34" s="7">
        <v>392</v>
      </c>
      <c r="Z34" s="7">
        <v>4348</v>
      </c>
      <c r="AA34" s="7">
        <v>4316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12</v>
      </c>
      <c r="C35" s="7">
        <v>10</v>
      </c>
      <c r="D35" s="4">
        <f t="shared" si="5"/>
        <v>425.03999999999996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4</v>
      </c>
      <c r="J35" s="4">
        <f t="shared" si="1"/>
        <v>86.84</v>
      </c>
      <c r="K35" s="34">
        <v>0.23</v>
      </c>
      <c r="L35" s="34">
        <v>0.54</v>
      </c>
      <c r="M35" s="41">
        <f t="shared" si="3"/>
        <v>228.19900000000004</v>
      </c>
      <c r="N35" s="8">
        <v>259.44</v>
      </c>
      <c r="O35" s="8"/>
      <c r="P35" s="7">
        <v>0</v>
      </c>
      <c r="Q35" s="7">
        <v>3250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382</v>
      </c>
      <c r="Z35" s="7">
        <v>4269</v>
      </c>
      <c r="AA35" s="7">
        <v>4254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1</v>
      </c>
      <c r="C36" s="7">
        <v>4</v>
      </c>
      <c r="D36" s="4">
        <f t="shared" si="5"/>
        <v>44.16</v>
      </c>
      <c r="E36" s="3">
        <v>18</v>
      </c>
      <c r="F36" s="3">
        <v>5</v>
      </c>
      <c r="G36" s="4">
        <f t="shared" si="2"/>
        <v>609.95999999999992</v>
      </c>
      <c r="H36" s="3">
        <v>5</v>
      </c>
      <c r="I36" s="7">
        <v>3</v>
      </c>
      <c r="J36" s="4">
        <f t="shared" si="1"/>
        <v>105.21</v>
      </c>
      <c r="K36" s="34">
        <v>0.62</v>
      </c>
      <c r="L36" s="34">
        <v>0.54</v>
      </c>
      <c r="M36" s="41">
        <f t="shared" si="3"/>
        <v>345.39400000000001</v>
      </c>
      <c r="N36" s="8">
        <v>328.44</v>
      </c>
      <c r="O36" s="8"/>
      <c r="P36" s="7">
        <v>18.37</v>
      </c>
      <c r="Q36" s="7">
        <v>3250</v>
      </c>
      <c r="R36" s="7">
        <v>350</v>
      </c>
      <c r="S36" s="7">
        <v>2150</v>
      </c>
      <c r="T36" s="7"/>
      <c r="U36" s="7">
        <v>19</v>
      </c>
      <c r="V36" s="7">
        <v>590</v>
      </c>
      <c r="W36" s="7">
        <v>105</v>
      </c>
      <c r="X36" s="7">
        <v>4919</v>
      </c>
      <c r="Y36" s="7">
        <v>413</v>
      </c>
      <c r="Z36" s="7">
        <v>4868</v>
      </c>
      <c r="AA36" s="7">
        <v>4890</v>
      </c>
      <c r="AB36" s="219" t="s">
        <v>106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9</v>
      </c>
      <c r="C37" s="7">
        <v>6</v>
      </c>
      <c r="D37" s="4">
        <f t="shared" si="5"/>
        <v>314.64</v>
      </c>
      <c r="E37" s="3">
        <v>12</v>
      </c>
      <c r="F37" s="3">
        <v>6</v>
      </c>
      <c r="G37" s="4">
        <f t="shared" si="2"/>
        <v>413.99999999999994</v>
      </c>
      <c r="H37" s="3">
        <v>5</v>
      </c>
      <c r="I37" s="7">
        <v>5</v>
      </c>
      <c r="J37" s="4">
        <f t="shared" si="1"/>
        <v>108.55</v>
      </c>
      <c r="K37" s="34">
        <v>0.35</v>
      </c>
      <c r="L37" s="34">
        <v>0.54</v>
      </c>
      <c r="M37" s="41">
        <f t="shared" si="3"/>
        <v>264.25900000000001</v>
      </c>
      <c r="N37" s="8">
        <v>270.48</v>
      </c>
      <c r="O37" s="8"/>
      <c r="P37" s="7">
        <v>3.34</v>
      </c>
      <c r="Q37" s="7">
        <v>3250</v>
      </c>
      <c r="R37" s="7">
        <v>350</v>
      </c>
      <c r="S37" s="7">
        <v>2150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406</v>
      </c>
      <c r="Z37" s="7">
        <v>4547</v>
      </c>
      <c r="AA37" s="7">
        <v>4482</v>
      </c>
      <c r="AB37" s="183" t="s">
        <v>107</v>
      </c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12</v>
      </c>
      <c r="C38" s="7">
        <v>6</v>
      </c>
      <c r="D38" s="4">
        <f t="shared" si="5"/>
        <v>413.99999999999994</v>
      </c>
      <c r="E38" s="3">
        <v>1</v>
      </c>
      <c r="F38" s="3">
        <v>3</v>
      </c>
      <c r="G38" s="4">
        <f t="shared" si="2"/>
        <v>41.4</v>
      </c>
      <c r="H38" s="3">
        <v>1</v>
      </c>
      <c r="I38" s="7">
        <v>4</v>
      </c>
      <c r="J38" s="4">
        <f t="shared" si="1"/>
        <v>26.72</v>
      </c>
      <c r="K38" s="34">
        <v>0.5</v>
      </c>
      <c r="L38" s="34">
        <v>0</v>
      </c>
      <c r="M38" s="41">
        <f t="shared" si="3"/>
        <v>150.25</v>
      </c>
      <c r="N38" s="8">
        <v>295.32</v>
      </c>
      <c r="O38" s="8"/>
      <c r="P38" s="7">
        <v>0</v>
      </c>
      <c r="Q38" s="7">
        <v>3200</v>
      </c>
      <c r="R38" s="7">
        <v>350</v>
      </c>
      <c r="S38" s="7">
        <v>2150</v>
      </c>
      <c r="T38" s="7"/>
      <c r="U38" s="7">
        <v>19</v>
      </c>
      <c r="V38" s="7">
        <v>590</v>
      </c>
      <c r="W38" s="7">
        <v>79</v>
      </c>
      <c r="X38" s="7">
        <v>4267</v>
      </c>
      <c r="Y38" s="7">
        <v>287</v>
      </c>
      <c r="Z38" s="7">
        <v>4160</v>
      </c>
      <c r="AA38" s="7">
        <v>4130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7</v>
      </c>
      <c r="D39" s="4">
        <f t="shared" si="5"/>
        <v>218.04</v>
      </c>
      <c r="E39" s="3">
        <v>9</v>
      </c>
      <c r="F39" s="3">
        <v>8</v>
      </c>
      <c r="G39" s="4">
        <f>(E39*12+F39)*2.76</f>
        <v>320.15999999999997</v>
      </c>
      <c r="H39" s="3">
        <v>1</v>
      </c>
      <c r="I39" s="7">
        <v>8</v>
      </c>
      <c r="J39" s="4">
        <f t="shared" si="1"/>
        <v>33.4</v>
      </c>
      <c r="K39" s="34">
        <v>0.5</v>
      </c>
      <c r="L39" s="34">
        <v>0.43</v>
      </c>
      <c r="M39" s="41">
        <f t="shared" si="3"/>
        <v>276.928</v>
      </c>
      <c r="N39" s="8">
        <v>278.76</v>
      </c>
      <c r="O39" s="8"/>
      <c r="P39" s="7">
        <v>6.68</v>
      </c>
      <c r="Q39" s="7">
        <v>3200</v>
      </c>
      <c r="R39" s="7">
        <v>350</v>
      </c>
      <c r="S39" s="7">
        <v>2100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402</v>
      </c>
      <c r="Z39" s="7">
        <v>4331</v>
      </c>
      <c r="AA39" s="7">
        <v>4337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8470.119999999999</v>
      </c>
      <c r="O40" s="19">
        <f>SUM(O9:O39)</f>
        <v>0</v>
      </c>
      <c r="P40" s="12">
        <f>SUM(P9:P39)</f>
        <v>156.98000000000005</v>
      </c>
      <c r="W40" s="18" t="s">
        <v>25</v>
      </c>
      <c r="X40" s="12">
        <f>SUM(X9:X39)</f>
        <v>128354</v>
      </c>
      <c r="Y40" s="12">
        <f>SUM(Y9:Y39)</f>
        <v>11252</v>
      </c>
      <c r="Z40" s="12">
        <f>SUM(Z9:Z39)</f>
        <v>129421</v>
      </c>
      <c r="AA40" s="12">
        <f>SUM(AA9:AA39)</f>
        <v>125728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77125.03</v>
      </c>
      <c r="O42" s="33">
        <f>(O41+O40)</f>
        <v>0</v>
      </c>
      <c r="P42" s="6">
        <f>(P41+P40)</f>
        <v>312.29000000000008</v>
      </c>
      <c r="V42" t="s">
        <v>41</v>
      </c>
      <c r="X42" s="6">
        <f>(X41+X40)</f>
        <v>685745</v>
      </c>
      <c r="Y42" s="6">
        <f>(Y41+Y40)</f>
        <v>17321</v>
      </c>
      <c r="Z42" s="6">
        <f>(Z41+Z40)</f>
        <v>191712</v>
      </c>
      <c r="AA42" s="6">
        <f>(AA41+AA40)</f>
        <v>190506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2"/>
  <sheetViews>
    <sheetView showGridLines="0" topLeftCell="A2" zoomScale="80" zoomScaleNormal="80" workbookViewId="0">
      <selection activeCell="M6" sqref="M6:M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3" width="10.85546875" customWidth="1"/>
    <col min="14" max="14" width="9.85546875" customWidth="1"/>
    <col min="15" max="15" width="11" customWidth="1"/>
    <col min="16" max="16" width="7.7109375" bestFit="1" customWidth="1"/>
    <col min="17" max="19" width="7.7109375" customWidth="1"/>
    <col min="20" max="20" width="10.5703125" customWidth="1"/>
    <col min="21" max="24" width="7.7109375" customWidth="1"/>
    <col min="25" max="25" width="8.85546875" customWidth="1"/>
    <col min="26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59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2017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ht="18.75" customHeight="1" x14ac:dyDescent="0.2">
      <c r="A8" s="209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11</v>
      </c>
      <c r="C9" s="7">
        <v>5</v>
      </c>
      <c r="D9" s="4">
        <v>378.12</v>
      </c>
      <c r="E9" s="3">
        <v>13</v>
      </c>
      <c r="F9" s="3">
        <v>3</v>
      </c>
      <c r="G9" s="4">
        <v>438.84</v>
      </c>
      <c r="H9" s="3">
        <v>2</v>
      </c>
      <c r="I9" s="7">
        <v>5</v>
      </c>
      <c r="J9" s="4">
        <v>48.43</v>
      </c>
      <c r="K9" s="34">
        <v>0.33</v>
      </c>
      <c r="L9" s="34">
        <v>0.69</v>
      </c>
      <c r="M9" s="41">
        <f>$M$3*K9+$M$4*L9</f>
        <v>302.43900000000002</v>
      </c>
      <c r="N9" s="8">
        <v>309.12</v>
      </c>
      <c r="O9" s="8"/>
      <c r="P9" s="7">
        <v>15.03</v>
      </c>
      <c r="Q9" s="7">
        <v>5700</v>
      </c>
      <c r="R9" s="7"/>
      <c r="S9" s="7"/>
      <c r="T9" s="7"/>
      <c r="U9" s="7">
        <v>13</v>
      </c>
      <c r="V9" s="7">
        <v>600</v>
      </c>
      <c r="W9" s="7">
        <v>58</v>
      </c>
      <c r="X9" s="7">
        <v>3720</v>
      </c>
      <c r="Y9" s="7">
        <v>430</v>
      </c>
      <c r="Z9" s="7">
        <v>3690</v>
      </c>
      <c r="AA9" s="16">
        <v>3606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20</v>
      </c>
      <c r="C10" s="7">
        <v>8</v>
      </c>
      <c r="D10" s="21">
        <v>684.48</v>
      </c>
      <c r="E10" s="3">
        <v>7</v>
      </c>
      <c r="F10" s="3">
        <v>5</v>
      </c>
      <c r="G10" s="21">
        <v>245.64</v>
      </c>
      <c r="H10" s="3">
        <v>2</v>
      </c>
      <c r="I10" s="7">
        <v>5</v>
      </c>
      <c r="J10" s="21">
        <v>48.43</v>
      </c>
      <c r="K10" s="34">
        <v>0.33</v>
      </c>
      <c r="L10" s="34">
        <v>0.12</v>
      </c>
      <c r="M10" s="41">
        <f t="shared" ref="M10:M39" si="1">$M$3*K10+$M$4*L10</f>
        <v>134.517</v>
      </c>
      <c r="N10" s="8">
        <v>306.36</v>
      </c>
      <c r="O10" s="8"/>
      <c r="P10" s="7">
        <v>0</v>
      </c>
      <c r="Q10" s="7">
        <v>5750</v>
      </c>
      <c r="R10" s="7"/>
      <c r="S10" s="7"/>
      <c r="T10" s="7"/>
      <c r="U10" s="7">
        <v>13</v>
      </c>
      <c r="V10" s="7">
        <v>600</v>
      </c>
      <c r="W10" s="7">
        <v>56</v>
      </c>
      <c r="X10" s="7">
        <v>3622</v>
      </c>
      <c r="Y10" s="7">
        <v>419</v>
      </c>
      <c r="Z10" s="7">
        <v>3605</v>
      </c>
      <c r="AA10" s="7">
        <v>3562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14</v>
      </c>
      <c r="C11" s="7">
        <v>10</v>
      </c>
      <c r="D11" s="4">
        <v>491.28</v>
      </c>
      <c r="E11" s="3">
        <v>17</v>
      </c>
      <c r="F11" s="3">
        <v>3</v>
      </c>
      <c r="G11" s="4">
        <v>571.32000000000005</v>
      </c>
      <c r="H11" s="3">
        <v>2</v>
      </c>
      <c r="I11" s="7">
        <v>5</v>
      </c>
      <c r="J11" s="4">
        <v>48.43</v>
      </c>
      <c r="K11" s="34">
        <v>0.33</v>
      </c>
      <c r="L11" s="34">
        <v>0.46</v>
      </c>
      <c r="M11" s="41">
        <f t="shared" si="1"/>
        <v>234.68100000000004</v>
      </c>
      <c r="N11" s="8">
        <v>325.68</v>
      </c>
      <c r="O11" s="8"/>
      <c r="P11" s="7">
        <v>0</v>
      </c>
      <c r="Q11" s="7">
        <v>5650</v>
      </c>
      <c r="R11" s="7"/>
      <c r="S11" s="7"/>
      <c r="T11" s="7"/>
      <c r="U11" s="7">
        <v>13</v>
      </c>
      <c r="V11" s="7">
        <v>595</v>
      </c>
      <c r="W11" s="7">
        <v>57</v>
      </c>
      <c r="X11" s="7">
        <v>3751</v>
      </c>
      <c r="Y11" s="7">
        <v>449</v>
      </c>
      <c r="Z11" s="7">
        <v>3701</v>
      </c>
      <c r="AA11" s="16">
        <v>3678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23</v>
      </c>
      <c r="C12" s="7">
        <v>4</v>
      </c>
      <c r="D12" s="4">
        <v>772.8</v>
      </c>
      <c r="E12" s="3">
        <v>6</v>
      </c>
      <c r="F12" s="3">
        <v>2</v>
      </c>
      <c r="G12" s="4">
        <v>204.24</v>
      </c>
      <c r="H12" s="3">
        <v>2</v>
      </c>
      <c r="I12" s="7">
        <v>5</v>
      </c>
      <c r="J12" s="4">
        <v>48.43</v>
      </c>
      <c r="K12" s="34">
        <v>0.32</v>
      </c>
      <c r="L12" s="34">
        <v>0.31</v>
      </c>
      <c r="M12" s="41">
        <f t="shared" si="1"/>
        <v>187.48599999999999</v>
      </c>
      <c r="N12" s="8">
        <v>300.83999999999997</v>
      </c>
      <c r="O12" s="8"/>
      <c r="P12" s="7">
        <v>0</v>
      </c>
      <c r="Q12" s="7">
        <v>5620</v>
      </c>
      <c r="R12" s="7"/>
      <c r="S12" s="7"/>
      <c r="T12" s="7"/>
      <c r="U12" s="7">
        <v>13</v>
      </c>
      <c r="V12" s="7">
        <v>595</v>
      </c>
      <c r="W12" s="7">
        <v>57</v>
      </c>
      <c r="X12" s="7">
        <v>3790</v>
      </c>
      <c r="Y12" s="7">
        <v>458</v>
      </c>
      <c r="Z12" s="7">
        <v>3750</v>
      </c>
      <c r="AA12" s="16">
        <v>3725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</v>
      </c>
      <c r="C13" s="7">
        <v>3</v>
      </c>
      <c r="D13" s="4">
        <v>41.4</v>
      </c>
      <c r="E13" s="3">
        <v>16</v>
      </c>
      <c r="F13" s="3">
        <v>4</v>
      </c>
      <c r="G13" s="4">
        <v>540.96</v>
      </c>
      <c r="H13" s="3">
        <v>2</v>
      </c>
      <c r="I13" s="7">
        <v>5</v>
      </c>
      <c r="J13" s="4">
        <v>48.43</v>
      </c>
      <c r="K13" s="34">
        <v>0.13</v>
      </c>
      <c r="L13" s="34">
        <v>0</v>
      </c>
      <c r="M13" s="41">
        <f t="shared" si="1"/>
        <v>39.065000000000005</v>
      </c>
      <c r="N13" s="8">
        <v>336.72</v>
      </c>
      <c r="O13" s="8"/>
      <c r="P13" s="7">
        <v>0</v>
      </c>
      <c r="Q13" s="7">
        <v>5620</v>
      </c>
      <c r="R13" s="7"/>
      <c r="S13" s="7"/>
      <c r="T13" s="7"/>
      <c r="U13" s="7">
        <v>13</v>
      </c>
      <c r="V13" s="7">
        <v>595</v>
      </c>
      <c r="W13" s="7">
        <v>56</v>
      </c>
      <c r="X13" s="7">
        <v>3851</v>
      </c>
      <c r="Y13" s="7">
        <v>415</v>
      </c>
      <c r="Z13" s="7">
        <v>3801</v>
      </c>
      <c r="AA13" s="16">
        <v>3731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11</v>
      </c>
      <c r="C14" s="7">
        <v>1</v>
      </c>
      <c r="D14" s="4">
        <v>367.08</v>
      </c>
      <c r="E14" s="3">
        <v>5</v>
      </c>
      <c r="F14" s="3">
        <v>2</v>
      </c>
      <c r="G14" s="4">
        <v>171.12</v>
      </c>
      <c r="H14" s="3">
        <v>2</v>
      </c>
      <c r="I14" s="7">
        <v>6</v>
      </c>
      <c r="J14" s="4">
        <v>50.01</v>
      </c>
      <c r="K14" s="34">
        <v>0.42</v>
      </c>
      <c r="L14" s="34">
        <v>0</v>
      </c>
      <c r="M14" s="41">
        <f t="shared" si="1"/>
        <v>126.21</v>
      </c>
      <c r="N14" s="8">
        <v>325.68</v>
      </c>
      <c r="O14" s="8"/>
      <c r="P14" s="7">
        <v>1.67</v>
      </c>
      <c r="Q14" s="7">
        <v>5620</v>
      </c>
      <c r="R14" s="7"/>
      <c r="S14" s="7"/>
      <c r="T14" s="7"/>
      <c r="U14" s="7">
        <v>13</v>
      </c>
      <c r="V14" s="7">
        <v>595</v>
      </c>
      <c r="W14" s="7">
        <v>54</v>
      </c>
      <c r="X14" s="7">
        <v>3865</v>
      </c>
      <c r="Y14" s="7">
        <v>397</v>
      </c>
      <c r="Z14" s="7">
        <v>3805</v>
      </c>
      <c r="AA14" s="16">
        <v>3687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11</v>
      </c>
      <c r="C15" s="7">
        <v>1</v>
      </c>
      <c r="D15" s="4">
        <v>367.08</v>
      </c>
      <c r="E15" s="3">
        <v>15</v>
      </c>
      <c r="F15" s="3">
        <v>6</v>
      </c>
      <c r="G15" s="4">
        <v>513.36</v>
      </c>
      <c r="H15" s="3">
        <v>2</v>
      </c>
      <c r="I15" s="7">
        <v>6</v>
      </c>
      <c r="J15" s="4">
        <v>50.01</v>
      </c>
      <c r="K15" s="34">
        <v>0.7</v>
      </c>
      <c r="L15" s="34">
        <v>0</v>
      </c>
      <c r="M15" s="41">
        <f t="shared" si="1"/>
        <v>210.35</v>
      </c>
      <c r="N15" s="8">
        <v>342.24</v>
      </c>
      <c r="O15" s="8"/>
      <c r="P15" s="7">
        <v>0</v>
      </c>
      <c r="Q15" s="7">
        <v>5600</v>
      </c>
      <c r="R15" s="7"/>
      <c r="S15" s="7"/>
      <c r="T15" s="7"/>
      <c r="U15" s="7">
        <v>13</v>
      </c>
      <c r="V15" s="7">
        <v>600</v>
      </c>
      <c r="W15" s="7">
        <v>59</v>
      </c>
      <c r="X15" s="7">
        <v>3819</v>
      </c>
      <c r="Y15" s="7">
        <v>395</v>
      </c>
      <c r="Z15" s="7">
        <v>3718</v>
      </c>
      <c r="AA15" s="16">
        <v>3690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19</v>
      </c>
      <c r="C16" s="7">
        <v>8</v>
      </c>
      <c r="D16" s="4">
        <v>651.36</v>
      </c>
      <c r="E16" s="3">
        <v>3</v>
      </c>
      <c r="F16" s="3">
        <v>8</v>
      </c>
      <c r="G16" s="4">
        <v>121.44</v>
      </c>
      <c r="H16" s="3">
        <v>2</v>
      </c>
      <c r="I16" s="7">
        <v>7</v>
      </c>
      <c r="J16" s="4">
        <v>51.77</v>
      </c>
      <c r="K16" s="34">
        <v>0.28999999999999998</v>
      </c>
      <c r="L16" s="34">
        <v>0.34</v>
      </c>
      <c r="M16" s="41">
        <f t="shared" si="1"/>
        <v>187.30900000000003</v>
      </c>
      <c r="N16" s="8">
        <v>284.24</v>
      </c>
      <c r="O16" s="8"/>
      <c r="P16" s="7">
        <v>1.67</v>
      </c>
      <c r="Q16" s="7">
        <v>5600</v>
      </c>
      <c r="R16" s="7"/>
      <c r="S16" s="7"/>
      <c r="T16" s="7"/>
      <c r="U16" s="7">
        <v>13</v>
      </c>
      <c r="V16" s="7">
        <v>600</v>
      </c>
      <c r="W16" s="7">
        <v>59</v>
      </c>
      <c r="X16" s="7">
        <v>3818</v>
      </c>
      <c r="Y16" s="7">
        <v>386</v>
      </c>
      <c r="Z16" s="7">
        <v>3718</v>
      </c>
      <c r="AA16" s="16">
        <v>3710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11</v>
      </c>
      <c r="D17" s="4">
        <v>460.92</v>
      </c>
      <c r="E17" s="3">
        <v>13</v>
      </c>
      <c r="F17" s="3">
        <v>2</v>
      </c>
      <c r="G17" s="4">
        <v>436.08</v>
      </c>
      <c r="H17" s="3">
        <v>2</v>
      </c>
      <c r="I17" s="7">
        <v>8</v>
      </c>
      <c r="J17" s="4">
        <v>53.44</v>
      </c>
      <c r="K17" s="34">
        <v>0.28999999999999998</v>
      </c>
      <c r="L17" s="34">
        <v>0.67</v>
      </c>
      <c r="M17" s="41">
        <f t="shared" si="1"/>
        <v>284.52700000000004</v>
      </c>
      <c r="N17" s="8">
        <v>314.64</v>
      </c>
      <c r="O17" s="8"/>
      <c r="P17" s="7">
        <v>1.67</v>
      </c>
      <c r="Q17" s="7">
        <v>5600</v>
      </c>
      <c r="R17" s="7"/>
      <c r="S17" s="7"/>
      <c r="T17" s="7"/>
      <c r="U17" s="7">
        <v>13</v>
      </c>
      <c r="V17" s="7">
        <v>600</v>
      </c>
      <c r="W17" s="7">
        <v>60</v>
      </c>
      <c r="X17" s="7">
        <v>3769</v>
      </c>
      <c r="Y17" s="7">
        <v>411</v>
      </c>
      <c r="Z17" s="7">
        <v>3749</v>
      </c>
      <c r="AA17" s="16">
        <v>3638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2</v>
      </c>
      <c r="C18" s="7">
        <v>7</v>
      </c>
      <c r="D18" s="4">
        <v>85.56</v>
      </c>
      <c r="E18" s="3">
        <v>23</v>
      </c>
      <c r="F18" s="3">
        <v>2</v>
      </c>
      <c r="G18" s="4">
        <v>767.28</v>
      </c>
      <c r="H18" s="3">
        <v>2</v>
      </c>
      <c r="I18" s="7">
        <v>8</v>
      </c>
      <c r="J18" s="4">
        <v>53.44</v>
      </c>
      <c r="K18" s="34">
        <v>0.38</v>
      </c>
      <c r="L18" s="34">
        <v>0</v>
      </c>
      <c r="M18" s="41">
        <f t="shared" si="1"/>
        <v>114.19</v>
      </c>
      <c r="N18" s="8">
        <v>331.2</v>
      </c>
      <c r="O18" s="8"/>
      <c r="P18" s="7">
        <v>0</v>
      </c>
      <c r="Q18" s="7">
        <v>5600</v>
      </c>
      <c r="R18" s="7"/>
      <c r="S18" s="7"/>
      <c r="T18" s="7"/>
      <c r="U18" s="7">
        <v>13</v>
      </c>
      <c r="V18" s="7">
        <v>600</v>
      </c>
      <c r="W18" s="7">
        <v>60</v>
      </c>
      <c r="X18" s="7">
        <v>3749</v>
      </c>
      <c r="Y18" s="7">
        <v>401</v>
      </c>
      <c r="Z18" s="7">
        <v>3746</v>
      </c>
      <c r="AA18" s="16">
        <v>3627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11</v>
      </c>
      <c r="C19" s="7">
        <v>6</v>
      </c>
      <c r="D19" s="4">
        <v>380.88</v>
      </c>
      <c r="E19" s="3">
        <v>11</v>
      </c>
      <c r="F19" s="3">
        <v>3</v>
      </c>
      <c r="G19" s="4">
        <v>372.6</v>
      </c>
      <c r="H19" s="3">
        <v>2</v>
      </c>
      <c r="I19" s="7">
        <v>9</v>
      </c>
      <c r="J19" s="4">
        <v>55.11</v>
      </c>
      <c r="K19" s="34">
        <v>0.67</v>
      </c>
      <c r="L19" s="34">
        <v>0</v>
      </c>
      <c r="M19" s="41">
        <f t="shared" si="1"/>
        <v>201.33500000000001</v>
      </c>
      <c r="N19" s="8">
        <v>295.32</v>
      </c>
      <c r="O19" s="8"/>
      <c r="P19" s="7">
        <v>1.67</v>
      </c>
      <c r="Q19" s="7">
        <v>5600</v>
      </c>
      <c r="R19" s="7"/>
      <c r="S19" s="7"/>
      <c r="T19" s="7"/>
      <c r="U19" s="7">
        <v>13</v>
      </c>
      <c r="V19" s="7">
        <v>600</v>
      </c>
      <c r="W19" s="7">
        <v>59</v>
      </c>
      <c r="X19" s="7">
        <v>3718</v>
      </c>
      <c r="Y19" s="7">
        <v>424</v>
      </c>
      <c r="Z19" s="7">
        <v>3672</v>
      </c>
      <c r="AA19" s="16">
        <v>3604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15</v>
      </c>
      <c r="C20" s="7">
        <v>4</v>
      </c>
      <c r="D20" s="4">
        <v>507.84</v>
      </c>
      <c r="E20" s="3">
        <v>5</v>
      </c>
      <c r="F20" s="3">
        <v>4</v>
      </c>
      <c r="G20" s="4">
        <v>176.64</v>
      </c>
      <c r="H20" s="3">
        <v>2</v>
      </c>
      <c r="I20" s="7">
        <v>10</v>
      </c>
      <c r="J20" s="4">
        <v>56.78</v>
      </c>
      <c r="K20" s="34">
        <v>0.09</v>
      </c>
      <c r="L20" s="34">
        <v>0.38</v>
      </c>
      <c r="M20" s="41">
        <f t="shared" si="1"/>
        <v>138.99299999999999</v>
      </c>
      <c r="N20" s="8">
        <v>320.16000000000003</v>
      </c>
      <c r="O20" s="8"/>
      <c r="P20" s="7">
        <v>1.67</v>
      </c>
      <c r="Q20" s="7">
        <v>5600</v>
      </c>
      <c r="R20" s="7"/>
      <c r="S20" s="7"/>
      <c r="T20" s="7"/>
      <c r="U20" s="7">
        <v>13</v>
      </c>
      <c r="V20" s="7">
        <v>600</v>
      </c>
      <c r="W20" s="7">
        <v>60</v>
      </c>
      <c r="X20" s="7">
        <v>3780</v>
      </c>
      <c r="Y20" s="16">
        <v>418</v>
      </c>
      <c r="Z20" s="16">
        <v>3749</v>
      </c>
      <c r="AA20" s="16">
        <v>3657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35" ht="13.5" thickTop="1" x14ac:dyDescent="0.2">
      <c r="A21" s="6">
        <f t="shared" si="0"/>
        <v>14</v>
      </c>
      <c r="B21" s="7">
        <v>8</v>
      </c>
      <c r="C21" s="7">
        <v>9</v>
      </c>
      <c r="D21" s="4">
        <v>289.8</v>
      </c>
      <c r="E21" s="3">
        <v>9</v>
      </c>
      <c r="F21" s="3">
        <v>4</v>
      </c>
      <c r="G21" s="4">
        <v>309.12</v>
      </c>
      <c r="H21" s="3">
        <v>2</v>
      </c>
      <c r="I21" s="7">
        <v>11</v>
      </c>
      <c r="J21" s="4">
        <v>58.45</v>
      </c>
      <c r="K21" s="34">
        <v>0.09</v>
      </c>
      <c r="L21" s="34">
        <v>0.72</v>
      </c>
      <c r="M21" s="41">
        <f t="shared" si="1"/>
        <v>239.15699999999998</v>
      </c>
      <c r="N21" s="8">
        <v>311.88</v>
      </c>
      <c r="O21" s="8"/>
      <c r="P21" s="7">
        <v>1.67</v>
      </c>
      <c r="Q21" s="7">
        <v>5590</v>
      </c>
      <c r="R21" s="7"/>
      <c r="S21" s="7"/>
      <c r="T21" s="7"/>
      <c r="U21" s="11">
        <v>13</v>
      </c>
      <c r="V21" s="7">
        <v>600</v>
      </c>
      <c r="W21" s="7">
        <v>59</v>
      </c>
      <c r="X21" s="7">
        <v>3759</v>
      </c>
      <c r="Y21" s="7">
        <v>417</v>
      </c>
      <c r="Z21" s="7">
        <v>3718</v>
      </c>
      <c r="AA21" s="7">
        <v>3658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35" x14ac:dyDescent="0.2">
      <c r="A22" s="6">
        <f t="shared" si="0"/>
        <v>15</v>
      </c>
      <c r="B22" s="7">
        <v>3</v>
      </c>
      <c r="C22" s="7">
        <v>2</v>
      </c>
      <c r="D22" s="4">
        <v>104.88</v>
      </c>
      <c r="E22" s="3">
        <v>18</v>
      </c>
      <c r="F22" s="3">
        <v>7</v>
      </c>
      <c r="G22" s="4">
        <v>615.48</v>
      </c>
      <c r="H22" s="3">
        <v>2</v>
      </c>
      <c r="I22" s="7">
        <v>11</v>
      </c>
      <c r="J22" s="4">
        <v>58.45</v>
      </c>
      <c r="K22" s="34">
        <v>0.34</v>
      </c>
      <c r="L22" s="34">
        <v>0</v>
      </c>
      <c r="M22" s="41">
        <f t="shared" si="1"/>
        <v>102.17</v>
      </c>
      <c r="N22" s="8">
        <v>306.36</v>
      </c>
      <c r="O22" s="8"/>
      <c r="P22" s="7">
        <v>0</v>
      </c>
      <c r="Q22" s="7">
        <v>5590</v>
      </c>
      <c r="R22" s="7"/>
      <c r="S22" s="7"/>
      <c r="T22" s="7"/>
      <c r="U22" s="7">
        <v>13</v>
      </c>
      <c r="V22" s="7">
        <v>595</v>
      </c>
      <c r="W22" s="7">
        <v>54</v>
      </c>
      <c r="X22" s="7">
        <v>3710</v>
      </c>
      <c r="Y22" s="7">
        <v>415</v>
      </c>
      <c r="Z22" s="7">
        <v>3680</v>
      </c>
      <c r="AA22" s="7">
        <v>3618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12</v>
      </c>
      <c r="C23" s="7">
        <v>6</v>
      </c>
      <c r="D23" s="4">
        <v>414</v>
      </c>
      <c r="E23" s="3">
        <v>6</v>
      </c>
      <c r="F23" s="3">
        <v>6</v>
      </c>
      <c r="G23" s="4">
        <v>215.28</v>
      </c>
      <c r="H23" s="3">
        <v>2</v>
      </c>
      <c r="I23" s="7">
        <v>11</v>
      </c>
      <c r="J23" s="4">
        <v>58.45</v>
      </c>
      <c r="K23" s="34">
        <v>0.63</v>
      </c>
      <c r="L23" s="34">
        <v>0</v>
      </c>
      <c r="M23" s="41">
        <f t="shared" si="1"/>
        <v>189.315</v>
      </c>
      <c r="N23" s="8">
        <v>309.12</v>
      </c>
      <c r="O23" s="8"/>
      <c r="P23" s="7">
        <v>0</v>
      </c>
      <c r="Q23" s="7">
        <v>5590</v>
      </c>
      <c r="R23" s="7"/>
      <c r="S23" s="7"/>
      <c r="T23" s="7"/>
      <c r="U23" s="7">
        <v>13</v>
      </c>
      <c r="V23" s="7">
        <v>595</v>
      </c>
      <c r="W23" s="7">
        <v>52</v>
      </c>
      <c r="X23" s="7">
        <v>3462</v>
      </c>
      <c r="Y23" s="7">
        <v>400</v>
      </c>
      <c r="Z23" s="7">
        <v>3190</v>
      </c>
      <c r="AA23" s="7">
        <v>3141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7</v>
      </c>
      <c r="D24" s="4">
        <v>218.04</v>
      </c>
      <c r="E24" s="3">
        <v>9</v>
      </c>
      <c r="F24" s="3">
        <v>4</v>
      </c>
      <c r="G24" s="4">
        <v>309.12</v>
      </c>
      <c r="H24" s="3">
        <v>2</v>
      </c>
      <c r="I24" s="7">
        <v>11</v>
      </c>
      <c r="J24" s="4">
        <v>58.45</v>
      </c>
      <c r="K24" s="34">
        <v>0.92</v>
      </c>
      <c r="L24" s="34">
        <v>0.33</v>
      </c>
      <c r="M24" s="41">
        <f t="shared" si="1"/>
        <v>373.67800000000005</v>
      </c>
      <c r="N24" s="8">
        <v>287.04000000000002</v>
      </c>
      <c r="O24" s="8"/>
      <c r="P24" s="7">
        <v>0</v>
      </c>
      <c r="Q24" s="7">
        <v>5590</v>
      </c>
      <c r="R24" s="7"/>
      <c r="S24" s="7"/>
      <c r="T24" s="7"/>
      <c r="U24" s="7">
        <v>13</v>
      </c>
      <c r="V24" s="7">
        <v>595</v>
      </c>
      <c r="W24" s="7">
        <v>44</v>
      </c>
      <c r="X24" s="7">
        <v>3296</v>
      </c>
      <c r="Y24" s="7">
        <v>393</v>
      </c>
      <c r="Z24" s="7">
        <v>3266</v>
      </c>
      <c r="AA24" s="7">
        <v>3205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8</v>
      </c>
      <c r="C25" s="7">
        <v>5</v>
      </c>
      <c r="D25" s="4">
        <v>278.76</v>
      </c>
      <c r="E25" s="3">
        <v>3</v>
      </c>
      <c r="F25" s="3">
        <v>5</v>
      </c>
      <c r="G25" s="4">
        <v>113.16</v>
      </c>
      <c r="H25" s="3">
        <v>2</v>
      </c>
      <c r="I25" s="7">
        <v>11</v>
      </c>
      <c r="J25" s="4">
        <v>58.45</v>
      </c>
      <c r="K25" s="34">
        <v>0.08</v>
      </c>
      <c r="L25" s="34">
        <v>0.62</v>
      </c>
      <c r="M25" s="41">
        <f t="shared" si="1"/>
        <v>206.69200000000001</v>
      </c>
      <c r="N25" s="8">
        <v>253.92</v>
      </c>
      <c r="O25" s="8"/>
      <c r="P25" s="7">
        <v>0</v>
      </c>
      <c r="Q25" s="7">
        <v>5580</v>
      </c>
      <c r="R25" s="7">
        <v>0</v>
      </c>
      <c r="S25" s="7">
        <v>3500</v>
      </c>
      <c r="T25" s="7"/>
      <c r="U25" s="7">
        <v>13</v>
      </c>
      <c r="V25" s="7">
        <v>590</v>
      </c>
      <c r="W25" s="7">
        <v>40</v>
      </c>
      <c r="X25" s="7">
        <v>3179</v>
      </c>
      <c r="Y25" s="17">
        <v>385</v>
      </c>
      <c r="Z25" s="17">
        <v>3139</v>
      </c>
      <c r="AA25" s="17">
        <v>3091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35" x14ac:dyDescent="0.2">
      <c r="A26" s="6">
        <f t="shared" si="0"/>
        <v>19</v>
      </c>
      <c r="B26" s="7">
        <v>2</v>
      </c>
      <c r="C26" s="7">
        <v>6</v>
      </c>
      <c r="D26" s="4">
        <v>82.8</v>
      </c>
      <c r="E26" s="3">
        <v>11</v>
      </c>
      <c r="F26" s="3">
        <v>6</v>
      </c>
      <c r="G26" s="4">
        <v>380.88</v>
      </c>
      <c r="H26" s="3">
        <v>2</v>
      </c>
      <c r="I26" s="7">
        <v>11</v>
      </c>
      <c r="J26" s="4">
        <v>58.45</v>
      </c>
      <c r="K26" s="34">
        <v>0.28999999999999998</v>
      </c>
      <c r="L26" s="34">
        <v>0</v>
      </c>
      <c r="M26" s="41">
        <f t="shared" si="1"/>
        <v>87.144999999999996</v>
      </c>
      <c r="N26" s="8">
        <v>267.72000000000003</v>
      </c>
      <c r="O26" s="8"/>
      <c r="P26" s="7">
        <v>0</v>
      </c>
      <c r="Q26" s="7">
        <v>5425</v>
      </c>
      <c r="R26" s="7">
        <v>0</v>
      </c>
      <c r="S26" s="7">
        <v>50</v>
      </c>
      <c r="T26" s="7"/>
      <c r="U26" s="7">
        <v>13</v>
      </c>
      <c r="V26" s="7">
        <v>590</v>
      </c>
      <c r="W26" s="7">
        <v>38</v>
      </c>
      <c r="X26" s="7">
        <v>3120</v>
      </c>
      <c r="Y26" s="7">
        <v>396</v>
      </c>
      <c r="Z26" s="7">
        <v>3090</v>
      </c>
      <c r="AA26" s="7">
        <v>3062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35" x14ac:dyDescent="0.2">
      <c r="A27" s="6">
        <f t="shared" si="0"/>
        <v>20</v>
      </c>
      <c r="B27" s="7">
        <v>12</v>
      </c>
      <c r="C27" s="7">
        <v>6</v>
      </c>
      <c r="D27" s="4">
        <v>414</v>
      </c>
      <c r="E27" s="3">
        <v>5</v>
      </c>
      <c r="F27" s="3">
        <v>8</v>
      </c>
      <c r="G27" s="4">
        <v>187.68</v>
      </c>
      <c r="H27" s="3">
        <v>2</v>
      </c>
      <c r="I27" s="7">
        <v>11</v>
      </c>
      <c r="J27" s="4">
        <v>58.45</v>
      </c>
      <c r="K27" s="34">
        <v>0.61</v>
      </c>
      <c r="L27" s="34">
        <v>0</v>
      </c>
      <c r="M27" s="41">
        <f t="shared" si="1"/>
        <v>183.30500000000001</v>
      </c>
      <c r="N27" s="8">
        <v>331.2</v>
      </c>
      <c r="O27" s="8"/>
      <c r="P27" s="7">
        <v>0</v>
      </c>
      <c r="Q27" s="7">
        <v>5425</v>
      </c>
      <c r="R27" s="7">
        <v>0</v>
      </c>
      <c r="S27" s="7">
        <v>600</v>
      </c>
      <c r="T27" s="7"/>
      <c r="U27" s="7">
        <v>14</v>
      </c>
      <c r="V27" s="7">
        <v>595</v>
      </c>
      <c r="W27" s="7">
        <v>60</v>
      </c>
      <c r="X27" s="7">
        <v>3765</v>
      </c>
      <c r="Y27" s="7">
        <v>458</v>
      </c>
      <c r="Z27" s="7">
        <v>3750</v>
      </c>
      <c r="AA27" s="7">
        <v>3729</v>
      </c>
      <c r="AB27" s="185" t="s">
        <v>9</v>
      </c>
      <c r="AC27" s="185"/>
      <c r="AD27" s="185"/>
      <c r="AE27" s="185"/>
      <c r="AF27" s="185"/>
      <c r="AG27" s="185"/>
      <c r="AH27" s="186"/>
      <c r="AI27" s="186"/>
    </row>
    <row r="28" spans="1:35" x14ac:dyDescent="0.2">
      <c r="A28" s="6">
        <f t="shared" si="0"/>
        <v>21</v>
      </c>
      <c r="B28" s="7">
        <v>6</v>
      </c>
      <c r="C28" s="7">
        <v>8</v>
      </c>
      <c r="D28" s="4">
        <v>220.8</v>
      </c>
      <c r="E28" s="3">
        <v>14</v>
      </c>
      <c r="F28" s="3">
        <v>11</v>
      </c>
      <c r="G28" s="4">
        <v>494.04</v>
      </c>
      <c r="H28" s="3">
        <v>2</v>
      </c>
      <c r="I28" s="7">
        <v>11</v>
      </c>
      <c r="J28" s="4">
        <v>58.45</v>
      </c>
      <c r="K28" s="34">
        <v>0.65</v>
      </c>
      <c r="L28" s="34">
        <v>0</v>
      </c>
      <c r="M28" s="41">
        <f t="shared" si="1"/>
        <v>195.32500000000002</v>
      </c>
      <c r="N28" s="8">
        <v>306.36</v>
      </c>
      <c r="O28" s="8"/>
      <c r="P28" s="7">
        <v>0</v>
      </c>
      <c r="Q28" s="7">
        <v>5420</v>
      </c>
      <c r="R28" s="7">
        <v>0</v>
      </c>
      <c r="S28" s="7">
        <v>700</v>
      </c>
      <c r="T28" s="7"/>
      <c r="U28" s="7">
        <v>14</v>
      </c>
      <c r="V28" s="7">
        <v>595</v>
      </c>
      <c r="W28" s="7">
        <v>55</v>
      </c>
      <c r="X28" s="7">
        <v>3696</v>
      </c>
      <c r="Y28" s="7">
        <v>431</v>
      </c>
      <c r="Z28" s="7">
        <v>3676</v>
      </c>
      <c r="AA28" s="7">
        <v>3628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35" x14ac:dyDescent="0.2">
      <c r="A29" s="6">
        <f t="shared" si="0"/>
        <v>22</v>
      </c>
      <c r="B29" s="7">
        <v>16</v>
      </c>
      <c r="C29" s="7">
        <v>3</v>
      </c>
      <c r="D29" s="4">
        <v>538.20000000000005</v>
      </c>
      <c r="E29" s="3">
        <v>9</v>
      </c>
      <c r="F29" s="3">
        <v>0</v>
      </c>
      <c r="G29" s="4">
        <v>298.08</v>
      </c>
      <c r="H29" s="3">
        <v>2</v>
      </c>
      <c r="I29" s="7">
        <v>11</v>
      </c>
      <c r="J29" s="4">
        <v>58.45</v>
      </c>
      <c r="K29" s="34">
        <v>0.08</v>
      </c>
      <c r="L29" s="34">
        <v>0.65</v>
      </c>
      <c r="M29" s="41">
        <f t="shared" si="1"/>
        <v>215.53</v>
      </c>
      <c r="N29" s="8">
        <v>317.39999999999998</v>
      </c>
      <c r="O29" s="8"/>
      <c r="P29" s="7">
        <v>0</v>
      </c>
      <c r="Q29" s="7">
        <v>5400</v>
      </c>
      <c r="R29" s="7">
        <v>0</v>
      </c>
      <c r="S29" s="7">
        <v>1000</v>
      </c>
      <c r="T29" s="7"/>
      <c r="U29" s="7">
        <v>14</v>
      </c>
      <c r="V29" s="7">
        <v>600</v>
      </c>
      <c r="W29" s="7">
        <v>63</v>
      </c>
      <c r="X29" s="7">
        <v>3842</v>
      </c>
      <c r="Y29" s="7">
        <v>465</v>
      </c>
      <c r="Z29" s="7">
        <v>3759</v>
      </c>
      <c r="AA29" s="7">
        <v>3741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35" x14ac:dyDescent="0.2">
      <c r="A30" s="6">
        <f t="shared" si="0"/>
        <v>23</v>
      </c>
      <c r="B30" s="7">
        <v>5</v>
      </c>
      <c r="C30" s="7">
        <v>3</v>
      </c>
      <c r="D30" s="4">
        <v>173.88</v>
      </c>
      <c r="E30" s="3">
        <v>19</v>
      </c>
      <c r="F30" s="3">
        <v>1</v>
      </c>
      <c r="G30" s="4">
        <v>632.04</v>
      </c>
      <c r="H30" s="3">
        <v>2</v>
      </c>
      <c r="I30" s="7">
        <v>11</v>
      </c>
      <c r="J30" s="4">
        <v>58.45</v>
      </c>
      <c r="K30" s="34">
        <v>0.08</v>
      </c>
      <c r="L30" s="34">
        <v>0.39</v>
      </c>
      <c r="M30" s="41">
        <f t="shared" si="1"/>
        <v>138.93400000000003</v>
      </c>
      <c r="N30" s="8">
        <v>333.96</v>
      </c>
      <c r="O30" s="8"/>
      <c r="P30" s="7">
        <v>0</v>
      </c>
      <c r="Q30" s="7">
        <v>5400</v>
      </c>
      <c r="R30" s="7">
        <v>0</v>
      </c>
      <c r="S30" s="7">
        <v>1200</v>
      </c>
      <c r="T30" s="7"/>
      <c r="U30" s="7">
        <v>14</v>
      </c>
      <c r="V30" s="7">
        <v>600</v>
      </c>
      <c r="W30" s="7">
        <v>66</v>
      </c>
      <c r="X30" s="7">
        <v>3932</v>
      </c>
      <c r="Y30" s="7">
        <v>449</v>
      </c>
      <c r="Z30" s="7">
        <v>3902</v>
      </c>
      <c r="AA30" s="7">
        <v>3887</v>
      </c>
      <c r="AB30" s="184"/>
      <c r="AC30" s="184"/>
      <c r="AD30" s="184"/>
      <c r="AE30" s="184"/>
      <c r="AF30" s="184"/>
      <c r="AG30" s="184"/>
      <c r="AH30" s="183"/>
      <c r="AI30" s="183"/>
    </row>
    <row r="31" spans="1:35" x14ac:dyDescent="0.2">
      <c r="A31" s="6">
        <f t="shared" si="0"/>
        <v>24</v>
      </c>
      <c r="B31" s="7">
        <v>14</v>
      </c>
      <c r="C31" s="7">
        <v>6</v>
      </c>
      <c r="D31" s="4">
        <v>480.24</v>
      </c>
      <c r="E31" s="3">
        <v>13</v>
      </c>
      <c r="F31" s="3">
        <v>7</v>
      </c>
      <c r="G31" s="4">
        <v>449.88</v>
      </c>
      <c r="H31" s="3">
        <v>3</v>
      </c>
      <c r="I31" s="7">
        <v>6</v>
      </c>
      <c r="J31" s="4">
        <v>70.14</v>
      </c>
      <c r="K31" s="34">
        <v>0.08</v>
      </c>
      <c r="L31" s="34">
        <v>0.73</v>
      </c>
      <c r="M31" s="41">
        <f t="shared" si="1"/>
        <v>239.09800000000001</v>
      </c>
      <c r="N31" s="8">
        <v>306.36</v>
      </c>
      <c r="O31" s="8"/>
      <c r="P31" s="7">
        <v>11.69</v>
      </c>
      <c r="Q31" s="7">
        <v>5400</v>
      </c>
      <c r="R31" s="7">
        <v>0</v>
      </c>
      <c r="S31" s="7">
        <v>0</v>
      </c>
      <c r="T31" s="7"/>
      <c r="U31" s="7">
        <v>14</v>
      </c>
      <c r="V31" s="7">
        <v>600</v>
      </c>
      <c r="W31" s="7">
        <v>69</v>
      </c>
      <c r="X31" s="7">
        <v>4021</v>
      </c>
      <c r="Y31" s="7">
        <v>422</v>
      </c>
      <c r="Z31" s="7">
        <v>3996</v>
      </c>
      <c r="AA31" s="7">
        <v>3879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35" ht="13.5" customHeight="1" x14ac:dyDescent="0.2">
      <c r="A32" s="6">
        <f t="shared" si="0"/>
        <v>25</v>
      </c>
      <c r="B32" s="7">
        <v>14</v>
      </c>
      <c r="C32" s="7">
        <v>6</v>
      </c>
      <c r="D32" s="4">
        <v>480.24</v>
      </c>
      <c r="E32" s="3">
        <v>6</v>
      </c>
      <c r="F32" s="3">
        <v>11</v>
      </c>
      <c r="G32" s="4">
        <v>229.08</v>
      </c>
      <c r="H32" s="3">
        <v>3</v>
      </c>
      <c r="I32" s="7">
        <v>6</v>
      </c>
      <c r="J32" s="4">
        <v>70.14</v>
      </c>
      <c r="K32" s="34">
        <v>0.37</v>
      </c>
      <c r="L32" s="34">
        <v>0.06</v>
      </c>
      <c r="M32" s="41">
        <f t="shared" si="1"/>
        <v>128.86099999999999</v>
      </c>
      <c r="N32" s="8">
        <v>356.14</v>
      </c>
      <c r="O32" s="8"/>
      <c r="P32" s="7">
        <v>0</v>
      </c>
      <c r="Q32" s="7">
        <v>5390</v>
      </c>
      <c r="R32" s="7">
        <v>0</v>
      </c>
      <c r="S32" s="7">
        <v>500</v>
      </c>
      <c r="T32" s="7"/>
      <c r="U32" s="7">
        <v>14</v>
      </c>
      <c r="V32" s="7">
        <v>600</v>
      </c>
      <c r="W32" s="7">
        <v>70</v>
      </c>
      <c r="X32" s="7">
        <v>4050</v>
      </c>
      <c r="Y32" s="7">
        <v>420</v>
      </c>
      <c r="Z32" s="7">
        <v>3948</v>
      </c>
      <c r="AA32" s="7">
        <v>3867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0"/>
        <v>26</v>
      </c>
      <c r="B33" s="7">
        <v>2</v>
      </c>
      <c r="C33" s="7">
        <v>9</v>
      </c>
      <c r="D33" s="4">
        <v>91.08</v>
      </c>
      <c r="E33" s="3">
        <v>16</v>
      </c>
      <c r="F33" s="3">
        <v>1</v>
      </c>
      <c r="G33" s="4">
        <v>532.67999999999995</v>
      </c>
      <c r="H33" s="3">
        <v>4</v>
      </c>
      <c r="I33" s="7">
        <v>5</v>
      </c>
      <c r="J33" s="4">
        <v>88.51</v>
      </c>
      <c r="K33" s="34">
        <v>0.7</v>
      </c>
      <c r="L33" s="34">
        <v>0.06</v>
      </c>
      <c r="M33" s="41">
        <f t="shared" si="1"/>
        <v>228.02600000000001</v>
      </c>
      <c r="N33" s="8">
        <v>303.60000000000002</v>
      </c>
      <c r="O33" s="8"/>
      <c r="P33" s="7">
        <v>18.37</v>
      </c>
      <c r="Q33" s="7">
        <v>5390</v>
      </c>
      <c r="R33" s="7">
        <v>0</v>
      </c>
      <c r="S33" s="7">
        <v>800</v>
      </c>
      <c r="T33" s="7"/>
      <c r="U33" s="7">
        <v>14</v>
      </c>
      <c r="V33" s="7">
        <v>600</v>
      </c>
      <c r="W33" s="7">
        <v>69</v>
      </c>
      <c r="X33" s="7">
        <v>4021</v>
      </c>
      <c r="Y33" s="7">
        <v>449</v>
      </c>
      <c r="Z33" s="7">
        <v>3937</v>
      </c>
      <c r="AA33" s="7">
        <v>3868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6.5" x14ac:dyDescent="0.2">
      <c r="A34" s="6">
        <f t="shared" si="0"/>
        <v>27</v>
      </c>
      <c r="B34" s="7">
        <v>12</v>
      </c>
      <c r="C34" s="7">
        <v>11</v>
      </c>
      <c r="D34" s="4">
        <v>427.8</v>
      </c>
      <c r="E34" s="3">
        <v>4</v>
      </c>
      <c r="F34" s="3">
        <v>8</v>
      </c>
      <c r="G34" s="4">
        <v>154.56</v>
      </c>
      <c r="H34" s="3">
        <v>4</v>
      </c>
      <c r="I34" s="7">
        <v>5</v>
      </c>
      <c r="J34" s="4">
        <v>88.51</v>
      </c>
      <c r="K34" s="34">
        <v>0.11</v>
      </c>
      <c r="L34" s="34">
        <v>0.42</v>
      </c>
      <c r="M34" s="41">
        <f t="shared" si="1"/>
        <v>156.78700000000001</v>
      </c>
      <c r="N34" s="8">
        <v>336.72</v>
      </c>
      <c r="O34" s="8"/>
      <c r="P34" s="7">
        <v>0</v>
      </c>
      <c r="Q34" s="7">
        <v>5375</v>
      </c>
      <c r="R34" s="7">
        <v>0</v>
      </c>
      <c r="S34" s="7">
        <v>900</v>
      </c>
      <c r="T34" s="7"/>
      <c r="U34" s="7">
        <v>14</v>
      </c>
      <c r="V34" s="7">
        <v>600</v>
      </c>
      <c r="W34" s="7">
        <v>68</v>
      </c>
      <c r="X34" s="7">
        <v>3992</v>
      </c>
      <c r="Y34" s="7">
        <v>429</v>
      </c>
      <c r="Z34" s="7">
        <v>3910</v>
      </c>
      <c r="AA34" s="7">
        <v>3829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0"/>
        <v>28</v>
      </c>
      <c r="B35" s="7">
        <v>1</v>
      </c>
      <c r="C35" s="7">
        <v>5</v>
      </c>
      <c r="D35" s="4">
        <v>46.92</v>
      </c>
      <c r="E35" s="3">
        <v>14</v>
      </c>
      <c r="F35" s="3">
        <v>10</v>
      </c>
      <c r="G35" s="4">
        <v>491.28</v>
      </c>
      <c r="H35" s="3">
        <v>4</v>
      </c>
      <c r="I35" s="7">
        <v>5</v>
      </c>
      <c r="J35" s="4">
        <v>88.51</v>
      </c>
      <c r="K35" s="34">
        <v>0.11</v>
      </c>
      <c r="L35" s="34">
        <v>0.77</v>
      </c>
      <c r="M35" s="41">
        <f t="shared" si="1"/>
        <v>259.89699999999999</v>
      </c>
      <c r="N35" s="8">
        <v>336.72</v>
      </c>
      <c r="O35" s="8"/>
      <c r="P35" s="7">
        <v>0</v>
      </c>
      <c r="Q35" s="7">
        <v>5350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69</v>
      </c>
      <c r="X35" s="7">
        <v>3987</v>
      </c>
      <c r="Y35" s="7">
        <v>410</v>
      </c>
      <c r="Z35" s="7">
        <v>3955</v>
      </c>
      <c r="AA35" s="7">
        <v>3832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0"/>
        <v>29</v>
      </c>
      <c r="B36" s="7">
        <v>12</v>
      </c>
      <c r="C36" s="7">
        <v>3</v>
      </c>
      <c r="D36" s="4">
        <v>405.72</v>
      </c>
      <c r="E36" s="3">
        <v>3</v>
      </c>
      <c r="F36" s="3">
        <v>1</v>
      </c>
      <c r="G36" s="4">
        <v>102.12</v>
      </c>
      <c r="H36" s="3">
        <v>4</v>
      </c>
      <c r="I36" s="7">
        <v>5</v>
      </c>
      <c r="J36" s="4">
        <v>88.51</v>
      </c>
      <c r="K36" s="34">
        <v>0.41</v>
      </c>
      <c r="L36" s="34">
        <v>7.0000000000000007E-2</v>
      </c>
      <c r="M36" s="41">
        <f t="shared" si="1"/>
        <v>143.827</v>
      </c>
      <c r="N36" s="8">
        <v>358.8</v>
      </c>
      <c r="O36" s="8"/>
      <c r="P36" s="7">
        <v>0</v>
      </c>
      <c r="Q36" s="7">
        <v>5350</v>
      </c>
      <c r="R36" s="7">
        <v>0</v>
      </c>
      <c r="S36" s="7">
        <v>1100</v>
      </c>
      <c r="T36" s="7"/>
      <c r="U36" s="7">
        <v>14</v>
      </c>
      <c r="V36" s="7">
        <v>590</v>
      </c>
      <c r="W36" s="7">
        <v>65</v>
      </c>
      <c r="X36" s="7">
        <v>4175</v>
      </c>
      <c r="Y36" s="7">
        <v>415</v>
      </c>
      <c r="Z36" s="7">
        <v>4145</v>
      </c>
      <c r="AA36" s="7">
        <v>4020</v>
      </c>
      <c r="AB36" s="183"/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6</v>
      </c>
      <c r="C37" s="7">
        <v>3</v>
      </c>
      <c r="D37" s="4">
        <v>207</v>
      </c>
      <c r="E37" s="3">
        <v>8</v>
      </c>
      <c r="F37" s="3">
        <v>0</v>
      </c>
      <c r="G37" s="4">
        <v>353.28</v>
      </c>
      <c r="H37" s="3">
        <v>5</v>
      </c>
      <c r="I37" s="7">
        <v>1</v>
      </c>
      <c r="J37" s="4">
        <v>101.87</v>
      </c>
      <c r="K37" s="34">
        <v>0.17</v>
      </c>
      <c r="L37" s="34">
        <v>7.0000000000000007E-2</v>
      </c>
      <c r="M37" s="41">
        <f t="shared" si="1"/>
        <v>71.707000000000008</v>
      </c>
      <c r="N37" s="8">
        <v>356.04</v>
      </c>
      <c r="O37" s="8"/>
      <c r="P37" s="7">
        <v>13.36</v>
      </c>
      <c r="Q37" s="7">
        <v>5300</v>
      </c>
      <c r="R37" s="7">
        <v>0</v>
      </c>
      <c r="S37" s="7">
        <v>1300</v>
      </c>
      <c r="T37" s="7"/>
      <c r="U37" s="7">
        <v>14</v>
      </c>
      <c r="V37" s="7">
        <v>595</v>
      </c>
      <c r="W37" s="7">
        <v>65</v>
      </c>
      <c r="X37" s="7">
        <v>4110</v>
      </c>
      <c r="Y37" s="7">
        <v>415</v>
      </c>
      <c r="Z37" s="7">
        <v>4090</v>
      </c>
      <c r="AA37" s="7">
        <v>4008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16</v>
      </c>
      <c r="C38" s="7">
        <v>2</v>
      </c>
      <c r="D38" s="4">
        <v>535.44000000000005</v>
      </c>
      <c r="E38" s="3">
        <v>2</v>
      </c>
      <c r="F38" s="3">
        <v>2</v>
      </c>
      <c r="G38" s="4">
        <v>71.760000000000005</v>
      </c>
      <c r="H38" s="3">
        <v>5</v>
      </c>
      <c r="I38" s="7">
        <v>1</v>
      </c>
      <c r="J38" s="4">
        <v>101.87</v>
      </c>
      <c r="K38" s="34">
        <v>0.45</v>
      </c>
      <c r="L38" s="34">
        <v>7.0000000000000007E-2</v>
      </c>
      <c r="M38" s="41">
        <f t="shared" si="1"/>
        <v>155.84700000000001</v>
      </c>
      <c r="N38" s="8">
        <v>328.44</v>
      </c>
      <c r="O38" s="8"/>
      <c r="P38" s="7">
        <v>0</v>
      </c>
      <c r="Q38" s="7">
        <v>5300</v>
      </c>
      <c r="R38" s="7">
        <v>0</v>
      </c>
      <c r="S38" s="7">
        <v>1450</v>
      </c>
      <c r="T38" s="7"/>
      <c r="U38" s="7">
        <v>14</v>
      </c>
      <c r="V38" s="7">
        <v>595</v>
      </c>
      <c r="W38" s="7">
        <v>64</v>
      </c>
      <c r="X38" s="7">
        <v>4075</v>
      </c>
      <c r="Y38" s="7">
        <v>418</v>
      </c>
      <c r="Z38" s="7">
        <v>4035</v>
      </c>
      <c r="AA38" s="7">
        <v>3970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10</v>
      </c>
      <c r="C39" s="7">
        <v>3</v>
      </c>
      <c r="D39" s="4">
        <v>339.48</v>
      </c>
      <c r="E39" s="3">
        <v>13</v>
      </c>
      <c r="F39" s="3">
        <v>3</v>
      </c>
      <c r="G39" s="4">
        <v>438.84</v>
      </c>
      <c r="H39" s="3">
        <v>5</v>
      </c>
      <c r="I39" s="7">
        <v>1</v>
      </c>
      <c r="J39" s="4">
        <v>101.87</v>
      </c>
      <c r="K39" s="34">
        <v>0.84</v>
      </c>
      <c r="L39" s="34">
        <v>7.0000000000000007E-2</v>
      </c>
      <c r="M39" s="41">
        <f t="shared" si="1"/>
        <v>273.04199999999997</v>
      </c>
      <c r="N39" s="8">
        <v>367.08</v>
      </c>
      <c r="O39" s="8"/>
      <c r="P39" s="7">
        <v>0</v>
      </c>
      <c r="Q39" s="7">
        <v>5300</v>
      </c>
      <c r="R39" s="7">
        <v>0</v>
      </c>
      <c r="S39" s="7">
        <v>300</v>
      </c>
      <c r="T39" s="7"/>
      <c r="U39" s="7">
        <v>14</v>
      </c>
      <c r="V39" s="7">
        <v>595</v>
      </c>
      <c r="W39" s="7">
        <v>62</v>
      </c>
      <c r="X39" s="7">
        <v>7086</v>
      </c>
      <c r="Y39" s="7">
        <v>408</v>
      </c>
      <c r="Z39" s="7">
        <v>4056</v>
      </c>
      <c r="AA39" s="7">
        <v>3940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9867.06</v>
      </c>
      <c r="O40" s="19">
        <f>SUM(O9:O39)</f>
        <v>0</v>
      </c>
      <c r="P40" s="12">
        <f>SUM(P9:P39)</f>
        <v>68.47</v>
      </c>
      <c r="W40" s="18" t="s">
        <v>25</v>
      </c>
      <c r="X40" s="12">
        <f>SUM(X9:X39)</f>
        <v>120530</v>
      </c>
      <c r="Y40" s="12">
        <f>SUM(Y9:Y39)</f>
        <v>12998</v>
      </c>
      <c r="Z40" s="12">
        <f>SUM(Z9:Z39)</f>
        <v>115946</v>
      </c>
      <c r="AA40" s="12">
        <f>SUM(AA9:AA39)</f>
        <v>113888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SUM(November!N42)</f>
        <v>6540.46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SUM(November!V42)</f>
        <v>67314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16407.52</v>
      </c>
      <c r="O42" s="33">
        <f>(O41+O40)</f>
        <v>0</v>
      </c>
      <c r="P42" s="6">
        <f>(P41+P40)</f>
        <v>223.78</v>
      </c>
      <c r="V42" t="s">
        <v>41</v>
      </c>
      <c r="X42" s="6">
        <f>(X41+X40)</f>
        <v>187844</v>
      </c>
      <c r="Y42" s="6">
        <f>(Y41+Y40)</f>
        <v>19067</v>
      </c>
      <c r="Z42" s="6">
        <f>(Z41+Z40)</f>
        <v>178237</v>
      </c>
      <c r="AA42" s="6">
        <f>(AA41+AA40)</f>
        <v>178666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6:AG26"/>
    <mergeCell ref="AH26:AI26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2775-5AF8-4D32-A31E-032D3AF7D9D0}">
  <dimension ref="B2:J70"/>
  <sheetViews>
    <sheetView topLeftCell="A19" workbookViewId="0">
      <selection activeCell="I50" sqref="I50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43467</v>
      </c>
      <c r="C6" s="7">
        <v>74609</v>
      </c>
      <c r="D6" s="7">
        <v>9750002</v>
      </c>
      <c r="E6" s="7">
        <v>13</v>
      </c>
      <c r="F6" s="7">
        <v>7</v>
      </c>
      <c r="G6" s="7">
        <v>7</v>
      </c>
      <c r="H6" s="7">
        <v>8</v>
      </c>
      <c r="I6" s="10">
        <v>195</v>
      </c>
    </row>
    <row r="7" spans="2:9" x14ac:dyDescent="0.2">
      <c r="B7" s="9">
        <v>43467</v>
      </c>
      <c r="C7" s="7">
        <v>74609</v>
      </c>
      <c r="D7" s="7">
        <v>9750003</v>
      </c>
      <c r="E7" s="7">
        <v>7</v>
      </c>
      <c r="F7" s="7">
        <v>8</v>
      </c>
      <c r="G7" s="7">
        <v>1</v>
      </c>
      <c r="H7" s="7">
        <v>10</v>
      </c>
      <c r="I7" s="10">
        <v>194</v>
      </c>
    </row>
    <row r="8" spans="2:9" x14ac:dyDescent="0.2">
      <c r="B8" s="9">
        <v>43467</v>
      </c>
      <c r="C8" s="7">
        <v>74610</v>
      </c>
      <c r="D8" s="7">
        <v>8320003</v>
      </c>
      <c r="E8" s="7">
        <v>18</v>
      </c>
      <c r="F8" s="7">
        <v>7</v>
      </c>
      <c r="G8" s="7">
        <v>13</v>
      </c>
      <c r="H8" s="7">
        <v>2</v>
      </c>
      <c r="I8" s="10">
        <v>178</v>
      </c>
    </row>
    <row r="9" spans="2:9" x14ac:dyDescent="0.2">
      <c r="B9" s="9">
        <v>43468</v>
      </c>
      <c r="C9" s="7">
        <v>74610</v>
      </c>
      <c r="D9" s="7">
        <v>5930005</v>
      </c>
      <c r="E9" s="7">
        <v>14</v>
      </c>
      <c r="F9" s="7">
        <v>5</v>
      </c>
      <c r="G9" s="7">
        <v>8</v>
      </c>
      <c r="H9" s="7">
        <v>11</v>
      </c>
      <c r="I9" s="10">
        <v>182</v>
      </c>
    </row>
    <row r="10" spans="2:9" x14ac:dyDescent="0.2">
      <c r="B10" s="44">
        <v>43469</v>
      </c>
      <c r="C10" s="7">
        <v>74609</v>
      </c>
      <c r="D10" s="7">
        <v>5780007</v>
      </c>
      <c r="E10" s="7">
        <v>12</v>
      </c>
      <c r="F10" s="7">
        <v>3</v>
      </c>
      <c r="G10" s="7">
        <v>6</v>
      </c>
      <c r="H10" s="7">
        <v>5</v>
      </c>
      <c r="I10" s="10">
        <v>195</v>
      </c>
    </row>
    <row r="11" spans="2:9" x14ac:dyDescent="0.2">
      <c r="B11" s="9">
        <v>43469</v>
      </c>
      <c r="C11" s="7">
        <v>74609</v>
      </c>
      <c r="D11" s="7">
        <v>5930006</v>
      </c>
      <c r="E11" s="7">
        <v>12</v>
      </c>
      <c r="F11" s="7">
        <v>3</v>
      </c>
      <c r="G11" s="7">
        <v>6</v>
      </c>
      <c r="H11" s="7">
        <v>5</v>
      </c>
      <c r="I11" s="10">
        <v>194</v>
      </c>
    </row>
    <row r="12" spans="2:9" x14ac:dyDescent="0.2">
      <c r="B12" s="9">
        <v>43469</v>
      </c>
      <c r="C12" s="7">
        <v>74610</v>
      </c>
      <c r="D12" s="7">
        <v>5930008</v>
      </c>
      <c r="E12" s="7">
        <v>8</v>
      </c>
      <c r="F12" s="7">
        <v>11</v>
      </c>
      <c r="G12" s="7">
        <v>3</v>
      </c>
      <c r="H12" s="7">
        <v>1</v>
      </c>
      <c r="I12" s="10">
        <v>194</v>
      </c>
    </row>
    <row r="13" spans="2:9" x14ac:dyDescent="0.2">
      <c r="B13" s="36">
        <v>43471</v>
      </c>
      <c r="C13" s="7">
        <v>74610</v>
      </c>
      <c r="D13" s="7">
        <v>6090009</v>
      </c>
      <c r="E13" s="7">
        <v>13</v>
      </c>
      <c r="F13" s="7">
        <v>10</v>
      </c>
      <c r="G13" s="7">
        <v>8</v>
      </c>
      <c r="H13" s="7">
        <v>0</v>
      </c>
      <c r="I13" s="10">
        <v>194</v>
      </c>
    </row>
    <row r="14" spans="2:9" x14ac:dyDescent="0.2">
      <c r="B14" s="36">
        <v>43471</v>
      </c>
      <c r="C14" s="7">
        <v>74609</v>
      </c>
      <c r="D14" s="7">
        <v>6090008</v>
      </c>
      <c r="E14" s="7">
        <v>6</v>
      </c>
      <c r="F14" s="7">
        <v>10</v>
      </c>
      <c r="G14" s="7">
        <v>1</v>
      </c>
      <c r="H14" s="7">
        <v>4</v>
      </c>
      <c r="I14" s="10">
        <v>184</v>
      </c>
    </row>
    <row r="15" spans="2:9" x14ac:dyDescent="0.2">
      <c r="B15" s="36">
        <v>43472</v>
      </c>
      <c r="C15" s="7">
        <v>74610</v>
      </c>
      <c r="D15" s="7">
        <v>5930010</v>
      </c>
      <c r="E15" s="7">
        <v>9</v>
      </c>
      <c r="F15" s="7">
        <v>2</v>
      </c>
      <c r="G15" s="7">
        <v>3</v>
      </c>
      <c r="H15" s="7">
        <v>4</v>
      </c>
      <c r="I15" s="10">
        <v>193</v>
      </c>
    </row>
    <row r="16" spans="2:9" x14ac:dyDescent="0.2">
      <c r="B16" s="36">
        <v>43472</v>
      </c>
      <c r="C16" s="7">
        <v>74610</v>
      </c>
      <c r="D16" s="7">
        <v>5930009</v>
      </c>
      <c r="E16" s="7">
        <v>15</v>
      </c>
      <c r="F16" s="7">
        <v>0</v>
      </c>
      <c r="G16" s="7">
        <v>9</v>
      </c>
      <c r="H16" s="7">
        <v>2</v>
      </c>
      <c r="I16" s="10">
        <v>192</v>
      </c>
    </row>
    <row r="17" spans="2:9" x14ac:dyDescent="0.2">
      <c r="B17" s="36">
        <v>43473</v>
      </c>
      <c r="C17" s="7">
        <v>74609</v>
      </c>
      <c r="D17" s="7">
        <v>9750008</v>
      </c>
      <c r="E17" s="7">
        <v>9</v>
      </c>
      <c r="F17" s="7">
        <v>4</v>
      </c>
      <c r="G17" s="7">
        <v>3</v>
      </c>
      <c r="H17" s="7">
        <v>5</v>
      </c>
      <c r="I17" s="10">
        <v>194</v>
      </c>
    </row>
    <row r="18" spans="2:9" x14ac:dyDescent="0.2">
      <c r="B18" s="36">
        <v>43474</v>
      </c>
      <c r="C18" s="7">
        <v>74610</v>
      </c>
      <c r="D18" s="7">
        <v>6090012</v>
      </c>
      <c r="E18" s="7">
        <v>12</v>
      </c>
      <c r="F18" s="7">
        <v>10</v>
      </c>
      <c r="G18" s="7">
        <v>7</v>
      </c>
      <c r="H18" s="7">
        <v>0</v>
      </c>
      <c r="I18" s="10">
        <v>194</v>
      </c>
    </row>
    <row r="19" spans="2:9" x14ac:dyDescent="0.2">
      <c r="B19" s="36">
        <v>43474</v>
      </c>
      <c r="C19" s="7">
        <v>74610</v>
      </c>
      <c r="D19" s="7">
        <v>5930013</v>
      </c>
      <c r="E19" s="7">
        <v>7</v>
      </c>
      <c r="F19" s="7">
        <v>0</v>
      </c>
      <c r="G19" s="7">
        <v>1</v>
      </c>
      <c r="H19" s="7">
        <v>4</v>
      </c>
      <c r="I19" s="10">
        <v>188</v>
      </c>
    </row>
    <row r="20" spans="2:9" x14ac:dyDescent="0.2">
      <c r="B20" s="36">
        <v>43475</v>
      </c>
      <c r="C20" s="7">
        <v>74609</v>
      </c>
      <c r="D20" s="7">
        <v>5930014</v>
      </c>
      <c r="E20" s="7">
        <v>11</v>
      </c>
      <c r="F20" s="7">
        <v>10</v>
      </c>
      <c r="G20" s="7">
        <v>6</v>
      </c>
      <c r="H20" s="7">
        <v>2</v>
      </c>
      <c r="I20" s="10">
        <v>187</v>
      </c>
    </row>
    <row r="21" spans="2:9" x14ac:dyDescent="0.2">
      <c r="B21" s="36">
        <v>43476</v>
      </c>
      <c r="C21" s="7">
        <v>74610</v>
      </c>
      <c r="D21" s="7">
        <v>9750013</v>
      </c>
      <c r="E21" s="7">
        <v>9</v>
      </c>
      <c r="F21" s="7">
        <v>1</v>
      </c>
      <c r="G21" s="7">
        <v>3</v>
      </c>
      <c r="H21" s="7">
        <v>2</v>
      </c>
      <c r="I21" s="10">
        <v>194</v>
      </c>
    </row>
    <row r="22" spans="2:9" x14ac:dyDescent="0.2">
      <c r="B22" s="36">
        <v>43477</v>
      </c>
      <c r="C22" s="7">
        <v>74609</v>
      </c>
      <c r="D22" s="7">
        <v>9750016</v>
      </c>
      <c r="E22" s="7">
        <v>15</v>
      </c>
      <c r="F22" s="7">
        <v>3</v>
      </c>
      <c r="G22" s="7">
        <v>9</v>
      </c>
      <c r="H22" s="7">
        <v>5</v>
      </c>
      <c r="I22" s="10">
        <v>194</v>
      </c>
    </row>
    <row r="23" spans="2:9" x14ac:dyDescent="0.2">
      <c r="B23" s="36">
        <v>43477</v>
      </c>
      <c r="C23" s="7">
        <v>74609</v>
      </c>
      <c r="D23" s="7">
        <v>9750017</v>
      </c>
      <c r="E23" s="7">
        <v>9</v>
      </c>
      <c r="F23" s="7">
        <v>5</v>
      </c>
      <c r="G23" s="7">
        <v>3</v>
      </c>
      <c r="H23" s="7">
        <v>7</v>
      </c>
      <c r="I23" s="10">
        <v>194</v>
      </c>
    </row>
    <row r="24" spans="2:9" x14ac:dyDescent="0.2">
      <c r="B24" s="36">
        <v>43479</v>
      </c>
      <c r="C24" s="7">
        <v>74610</v>
      </c>
      <c r="D24" s="7">
        <v>5930017</v>
      </c>
      <c r="E24" s="7">
        <v>13</v>
      </c>
      <c r="F24" s="7">
        <v>4</v>
      </c>
      <c r="G24" s="7">
        <v>7</v>
      </c>
      <c r="H24" s="7">
        <v>6</v>
      </c>
      <c r="I24" s="10">
        <v>194</v>
      </c>
    </row>
    <row r="25" spans="2:9" x14ac:dyDescent="0.2">
      <c r="B25" s="36">
        <v>43479</v>
      </c>
      <c r="C25" s="7">
        <v>74610</v>
      </c>
      <c r="D25" s="7">
        <v>5930018</v>
      </c>
      <c r="E25" s="7">
        <v>7</v>
      </c>
      <c r="F25" s="7">
        <v>6</v>
      </c>
      <c r="G25" s="7">
        <v>1</v>
      </c>
      <c r="H25" s="7">
        <v>9</v>
      </c>
      <c r="I25" s="10">
        <v>194</v>
      </c>
    </row>
    <row r="26" spans="2:9" x14ac:dyDescent="0.2">
      <c r="B26" s="36">
        <v>43480</v>
      </c>
      <c r="C26" s="7">
        <v>74609</v>
      </c>
      <c r="D26" s="7">
        <v>5930020</v>
      </c>
      <c r="E26" s="7">
        <v>20</v>
      </c>
      <c r="F26" s="7">
        <v>3</v>
      </c>
      <c r="G26" s="7">
        <v>14</v>
      </c>
      <c r="H26" s="7">
        <v>5</v>
      </c>
      <c r="I26" s="45">
        <v>195</v>
      </c>
    </row>
    <row r="27" spans="2:9" x14ac:dyDescent="0.2">
      <c r="B27" s="36">
        <v>43480</v>
      </c>
      <c r="C27" s="7">
        <v>74609</v>
      </c>
      <c r="D27" s="7">
        <v>5930021</v>
      </c>
      <c r="E27" s="7">
        <v>14</v>
      </c>
      <c r="F27" s="7">
        <v>5</v>
      </c>
      <c r="G27" s="7">
        <v>8</v>
      </c>
      <c r="H27" s="7">
        <v>7</v>
      </c>
      <c r="I27" s="10">
        <v>195</v>
      </c>
    </row>
    <row r="28" spans="2:9" x14ac:dyDescent="0.2">
      <c r="B28" s="36">
        <v>43481</v>
      </c>
      <c r="C28" s="7">
        <v>74609</v>
      </c>
      <c r="D28" s="7">
        <v>5930023</v>
      </c>
      <c r="E28" s="7">
        <v>10</v>
      </c>
      <c r="F28" s="7">
        <v>9</v>
      </c>
      <c r="G28" s="7">
        <v>4</v>
      </c>
      <c r="H28" s="7">
        <v>11</v>
      </c>
      <c r="I28" s="10">
        <v>194</v>
      </c>
    </row>
    <row r="29" spans="2:9" x14ac:dyDescent="0.2">
      <c r="B29" s="36">
        <v>43481</v>
      </c>
      <c r="C29" s="7">
        <v>74610</v>
      </c>
      <c r="D29" s="7">
        <v>5780018</v>
      </c>
      <c r="E29" s="7">
        <v>11</v>
      </c>
      <c r="F29" s="7">
        <v>1</v>
      </c>
      <c r="G29" s="7">
        <v>5</v>
      </c>
      <c r="H29" s="7">
        <v>2</v>
      </c>
      <c r="I29" s="10">
        <v>174</v>
      </c>
    </row>
    <row r="30" spans="2:9" x14ac:dyDescent="0.2">
      <c r="B30" s="36">
        <v>43483</v>
      </c>
      <c r="C30" s="7">
        <v>74610</v>
      </c>
      <c r="D30" s="7">
        <v>9750027</v>
      </c>
      <c r="E30" s="7">
        <v>8</v>
      </c>
      <c r="F30" s="7">
        <v>6</v>
      </c>
      <c r="G30" s="7">
        <v>2</v>
      </c>
      <c r="H30" s="7">
        <v>8</v>
      </c>
      <c r="I30" s="10">
        <v>194</v>
      </c>
    </row>
    <row r="31" spans="2:9" x14ac:dyDescent="0.2">
      <c r="B31" s="36">
        <v>43483</v>
      </c>
      <c r="C31" s="7">
        <v>74610</v>
      </c>
      <c r="D31" s="7">
        <v>9750026</v>
      </c>
      <c r="E31" s="7">
        <v>14</v>
      </c>
      <c r="F31" s="7">
        <v>5</v>
      </c>
      <c r="G31" s="7">
        <v>8</v>
      </c>
      <c r="H31" s="7">
        <v>6</v>
      </c>
      <c r="I31" s="10">
        <v>194</v>
      </c>
    </row>
    <row r="32" spans="2:9" x14ac:dyDescent="0.2">
      <c r="B32" s="36">
        <v>43484</v>
      </c>
      <c r="C32" s="7">
        <v>74609</v>
      </c>
      <c r="D32" s="7">
        <v>6570024</v>
      </c>
      <c r="E32" s="7">
        <v>19</v>
      </c>
      <c r="F32" s="7">
        <v>2</v>
      </c>
      <c r="G32" s="7">
        <v>13</v>
      </c>
      <c r="H32" s="7">
        <v>4</v>
      </c>
      <c r="I32" s="10">
        <v>194</v>
      </c>
    </row>
    <row r="33" spans="2:9" x14ac:dyDescent="0.2">
      <c r="B33" s="36">
        <v>43484</v>
      </c>
      <c r="C33" s="7">
        <v>74609</v>
      </c>
      <c r="D33" s="7">
        <v>5930026</v>
      </c>
      <c r="E33" s="7">
        <v>13</v>
      </c>
      <c r="F33" s="7">
        <v>5</v>
      </c>
      <c r="G33" s="7">
        <v>7</v>
      </c>
      <c r="H33" s="7">
        <v>7</v>
      </c>
      <c r="I33" s="10">
        <v>193</v>
      </c>
    </row>
    <row r="34" spans="2:9" x14ac:dyDescent="0.2">
      <c r="B34" s="36">
        <v>43485</v>
      </c>
      <c r="C34" s="7">
        <v>74609</v>
      </c>
      <c r="D34" s="7">
        <v>5780021</v>
      </c>
      <c r="E34" s="7">
        <v>7</v>
      </c>
      <c r="F34" s="7">
        <v>7</v>
      </c>
      <c r="G34" s="7">
        <v>2</v>
      </c>
      <c r="H34" s="7">
        <v>0</v>
      </c>
      <c r="I34" s="10">
        <v>185</v>
      </c>
    </row>
    <row r="35" spans="2:9" x14ac:dyDescent="0.2">
      <c r="B35" s="36">
        <v>43485</v>
      </c>
      <c r="C35" s="7">
        <v>74610</v>
      </c>
      <c r="D35" s="7">
        <v>9750031</v>
      </c>
      <c r="E35" s="7">
        <v>11</v>
      </c>
      <c r="F35" s="7">
        <v>3</v>
      </c>
      <c r="G35" s="7">
        <v>5</v>
      </c>
      <c r="H35" s="7">
        <v>5</v>
      </c>
      <c r="I35" s="10">
        <v>195</v>
      </c>
    </row>
    <row r="36" spans="2:9" x14ac:dyDescent="0.2">
      <c r="B36" s="36">
        <v>43488</v>
      </c>
      <c r="C36" s="7">
        <v>74609</v>
      </c>
      <c r="D36" s="7">
        <v>9750033</v>
      </c>
      <c r="E36" s="7">
        <v>12</v>
      </c>
      <c r="F36" s="7">
        <v>2</v>
      </c>
      <c r="G36" s="7">
        <v>6</v>
      </c>
      <c r="H36" s="7">
        <v>4</v>
      </c>
      <c r="I36" s="10">
        <v>195</v>
      </c>
    </row>
    <row r="37" spans="2:9" x14ac:dyDescent="0.2">
      <c r="B37" s="36">
        <v>43490</v>
      </c>
      <c r="C37" s="7">
        <v>74609</v>
      </c>
      <c r="D37" s="7">
        <v>5930031</v>
      </c>
      <c r="E37" s="7">
        <v>15</v>
      </c>
      <c r="F37" s="7">
        <v>1</v>
      </c>
      <c r="G37" s="7">
        <v>9</v>
      </c>
      <c r="H37" s="7">
        <v>3</v>
      </c>
      <c r="I37" s="10">
        <v>194</v>
      </c>
    </row>
    <row r="38" spans="2:9" x14ac:dyDescent="0.2">
      <c r="B38" s="36">
        <v>43490</v>
      </c>
      <c r="C38" s="7">
        <v>74610</v>
      </c>
      <c r="D38" s="7">
        <v>5930029</v>
      </c>
      <c r="E38" s="7">
        <v>9</v>
      </c>
      <c r="F38" s="7">
        <v>5</v>
      </c>
      <c r="G38" s="7">
        <v>3</v>
      </c>
      <c r="H38" s="7">
        <v>7</v>
      </c>
      <c r="I38" s="10">
        <v>194</v>
      </c>
    </row>
    <row r="39" spans="2:9" x14ac:dyDescent="0.2">
      <c r="B39" s="36">
        <v>43491</v>
      </c>
      <c r="C39" s="7">
        <v>74609</v>
      </c>
      <c r="D39" s="7">
        <v>9750039</v>
      </c>
      <c r="E39" s="7">
        <v>9</v>
      </c>
      <c r="F39" s="7">
        <v>1</v>
      </c>
      <c r="G39" s="7">
        <v>3</v>
      </c>
      <c r="H39" s="7">
        <v>3</v>
      </c>
      <c r="I39" s="10">
        <v>195</v>
      </c>
    </row>
    <row r="40" spans="2:9" x14ac:dyDescent="0.2">
      <c r="B40" s="36">
        <v>43491</v>
      </c>
      <c r="C40" s="7">
        <v>74610</v>
      </c>
      <c r="D40" s="7">
        <v>5930033</v>
      </c>
      <c r="E40" s="7">
        <v>13</v>
      </c>
      <c r="F40" s="7">
        <v>8</v>
      </c>
      <c r="G40" s="7">
        <v>7</v>
      </c>
      <c r="H40" s="7">
        <v>10</v>
      </c>
      <c r="I40" s="10">
        <v>194</v>
      </c>
    </row>
    <row r="41" spans="2:9" x14ac:dyDescent="0.2">
      <c r="B41" s="36">
        <v>43492</v>
      </c>
      <c r="C41" s="7">
        <v>74610</v>
      </c>
      <c r="D41" s="7">
        <v>5780033</v>
      </c>
      <c r="E41" s="7">
        <v>12</v>
      </c>
      <c r="F41" s="7">
        <v>3</v>
      </c>
      <c r="G41" s="7">
        <v>6</v>
      </c>
      <c r="H41" s="7">
        <v>6</v>
      </c>
      <c r="I41" s="10">
        <v>191</v>
      </c>
    </row>
    <row r="42" spans="2:9" x14ac:dyDescent="0.2">
      <c r="B42" s="36">
        <v>43493</v>
      </c>
      <c r="C42" s="7">
        <v>74610</v>
      </c>
      <c r="D42" s="7">
        <v>6090037</v>
      </c>
      <c r="E42" s="7">
        <v>7</v>
      </c>
      <c r="F42" s="7">
        <v>10</v>
      </c>
      <c r="G42" s="7">
        <v>2</v>
      </c>
      <c r="H42" s="7">
        <v>0</v>
      </c>
      <c r="I42" s="10">
        <v>194</v>
      </c>
    </row>
    <row r="43" spans="2:9" x14ac:dyDescent="0.2">
      <c r="B43" s="36">
        <v>43494</v>
      </c>
      <c r="C43" s="7">
        <v>74609</v>
      </c>
      <c r="D43" s="7">
        <v>9750041</v>
      </c>
      <c r="E43" s="7">
        <v>12</v>
      </c>
      <c r="F43" s="7">
        <v>7</v>
      </c>
      <c r="G43" s="7">
        <v>6</v>
      </c>
      <c r="H43" s="7">
        <v>10</v>
      </c>
      <c r="I43" s="10">
        <v>191</v>
      </c>
    </row>
    <row r="44" spans="2:9" x14ac:dyDescent="0.2">
      <c r="B44" s="36">
        <v>43494</v>
      </c>
      <c r="C44" s="7">
        <v>74609</v>
      </c>
      <c r="D44" s="7">
        <v>9750042</v>
      </c>
      <c r="E44" s="7">
        <v>6</v>
      </c>
      <c r="F44" s="7">
        <v>10</v>
      </c>
      <c r="G44" s="7">
        <v>1</v>
      </c>
      <c r="H44" s="7">
        <v>4</v>
      </c>
      <c r="I44" s="10">
        <v>183</v>
      </c>
    </row>
    <row r="45" spans="2:9" x14ac:dyDescent="0.2">
      <c r="B45" s="36">
        <v>43495</v>
      </c>
      <c r="C45" s="7">
        <v>74610</v>
      </c>
      <c r="D45" s="7">
        <v>6090043</v>
      </c>
      <c r="E45" s="7">
        <v>18</v>
      </c>
      <c r="F45" s="7">
        <v>5</v>
      </c>
      <c r="G45" s="7">
        <v>12</v>
      </c>
      <c r="H45" s="7">
        <v>6</v>
      </c>
      <c r="I45" s="10">
        <v>198</v>
      </c>
    </row>
    <row r="46" spans="2:9" x14ac:dyDescent="0.2">
      <c r="B46" s="36">
        <v>43496</v>
      </c>
      <c r="C46" s="7">
        <v>74610</v>
      </c>
      <c r="D46" s="7">
        <v>9750046</v>
      </c>
      <c r="E46" s="7">
        <v>6</v>
      </c>
      <c r="F46" s="7">
        <v>6</v>
      </c>
      <c r="G46" s="7">
        <v>1</v>
      </c>
      <c r="H46" s="7">
        <v>3</v>
      </c>
      <c r="I46" s="10">
        <v>43</v>
      </c>
    </row>
    <row r="47" spans="2:9" x14ac:dyDescent="0.2">
      <c r="B47" s="36">
        <v>43496</v>
      </c>
      <c r="C47" s="7">
        <v>74610</v>
      </c>
      <c r="D47" s="7">
        <v>9750045</v>
      </c>
      <c r="E47" s="7">
        <v>12</v>
      </c>
      <c r="F47" s="7">
        <v>5</v>
      </c>
      <c r="G47" s="7">
        <v>6</v>
      </c>
      <c r="H47" s="7">
        <v>6</v>
      </c>
      <c r="I47" s="10">
        <v>195</v>
      </c>
    </row>
    <row r="48" spans="2:9" x14ac:dyDescent="0.2">
      <c r="B48" s="36">
        <v>43496</v>
      </c>
      <c r="C48" s="7">
        <v>74609</v>
      </c>
      <c r="D48" s="7">
        <v>6090046</v>
      </c>
      <c r="E48" s="7">
        <v>11</v>
      </c>
      <c r="F48" s="7">
        <v>8</v>
      </c>
      <c r="G48" s="7">
        <v>5</v>
      </c>
      <c r="H48" s="7">
        <v>9</v>
      </c>
      <c r="I48" s="10">
        <v>195</v>
      </c>
    </row>
    <row r="49" spans="2:10" x14ac:dyDescent="0.2">
      <c r="B49" s="36">
        <v>43497</v>
      </c>
      <c r="C49" s="7">
        <v>74609</v>
      </c>
      <c r="D49" s="7">
        <v>5930040</v>
      </c>
      <c r="E49" s="7">
        <v>12</v>
      </c>
      <c r="F49" s="7">
        <v>5</v>
      </c>
      <c r="G49" s="7">
        <v>6</v>
      </c>
      <c r="H49" s="7">
        <v>7</v>
      </c>
      <c r="I49" s="10">
        <v>193</v>
      </c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9320-DF86-458C-A954-A287045E3FE2}">
  <sheetPr>
    <pageSetUpPr fitToPage="1"/>
  </sheetPr>
  <dimension ref="A1:BA42"/>
  <sheetViews>
    <sheetView showGridLines="0" topLeftCell="A7" zoomScale="85" zoomScaleNormal="85" zoomScalePageLayoutView="80" workbookViewId="0">
      <selection activeCell="S43" sqref="S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104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6</v>
      </c>
      <c r="C8" s="7">
        <v>7</v>
      </c>
      <c r="D8" s="4">
        <f t="shared" ref="D8" si="0">(B8*12+C8)*2.76</f>
        <v>218.04</v>
      </c>
      <c r="E8" s="3">
        <v>9</v>
      </c>
      <c r="F8" s="3">
        <v>8</v>
      </c>
      <c r="G8" s="4">
        <f>(E8*12+F8)*2.76</f>
        <v>320.15999999999997</v>
      </c>
      <c r="H8" s="3">
        <v>1</v>
      </c>
      <c r="I8" s="7">
        <v>8</v>
      </c>
      <c r="J8" s="4">
        <f t="shared" ref="J8:J39" si="1">(H8*12+I8)*1.67</f>
        <v>33.4</v>
      </c>
      <c r="K8" s="34">
        <v>0.5</v>
      </c>
      <c r="L8" s="34">
        <v>0.43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16</v>
      </c>
      <c r="C9" s="7">
        <v>2</v>
      </c>
      <c r="D9" s="4">
        <f>(B9*12+C9)*2.76</f>
        <v>535.43999999999994</v>
      </c>
      <c r="E9" s="3">
        <v>9</v>
      </c>
      <c r="F9" s="3">
        <v>8</v>
      </c>
      <c r="G9" s="4">
        <f t="shared" ref="G9:G38" si="2">(E9*12+F9)*2.76</f>
        <v>320.15999999999997</v>
      </c>
      <c r="H9" s="3">
        <v>2</v>
      </c>
      <c r="I9" s="7">
        <v>0</v>
      </c>
      <c r="J9" s="4">
        <f t="shared" si="1"/>
        <v>40.08</v>
      </c>
      <c r="K9" s="34">
        <v>0.3</v>
      </c>
      <c r="L9" s="34">
        <v>0.43</v>
      </c>
      <c r="M9" s="41">
        <f t="shared" ref="M9:M39" si="3">$M$3*K9+$M$4*L9</f>
        <v>216.828</v>
      </c>
      <c r="N9" s="8">
        <v>317.39999999999998</v>
      </c>
      <c r="O9" s="8"/>
      <c r="P9" s="7">
        <v>6.68</v>
      </c>
      <c r="Q9" s="7">
        <v>3250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78</v>
      </c>
      <c r="X9" s="7">
        <v>4363</v>
      </c>
      <c r="Y9" s="7">
        <v>380</v>
      </c>
      <c r="Z9" s="7">
        <v>4331</v>
      </c>
      <c r="AA9" s="16">
        <v>4240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6</v>
      </c>
      <c r="D10" s="21">
        <f t="shared" ref="D10:D39" si="5">(B10*12+C10)*2.76</f>
        <v>149.04</v>
      </c>
      <c r="E10" s="3">
        <v>18</v>
      </c>
      <c r="F10" s="3">
        <v>4</v>
      </c>
      <c r="G10" s="21">
        <f t="shared" si="2"/>
        <v>607.19999999999993</v>
      </c>
      <c r="H10" s="3">
        <v>2</v>
      </c>
      <c r="I10" s="7">
        <v>10</v>
      </c>
      <c r="J10" s="21">
        <f t="shared" si="1"/>
        <v>56.78</v>
      </c>
      <c r="K10" s="34">
        <v>0.12</v>
      </c>
      <c r="L10" s="34">
        <v>0.43</v>
      </c>
      <c r="M10" s="41">
        <f t="shared" si="3"/>
        <v>162.738</v>
      </c>
      <c r="N10" s="8">
        <v>287.04000000000002</v>
      </c>
      <c r="O10" s="8"/>
      <c r="P10" s="7">
        <v>16.7</v>
      </c>
      <c r="Q10" s="7">
        <v>3275</v>
      </c>
      <c r="R10" s="7">
        <v>350</v>
      </c>
      <c r="S10" s="7">
        <v>2260</v>
      </c>
      <c r="T10" s="7"/>
      <c r="U10" s="7">
        <v>19</v>
      </c>
      <c r="V10" s="7">
        <v>590</v>
      </c>
      <c r="W10" s="7">
        <v>84</v>
      </c>
      <c r="X10" s="7">
        <v>4413</v>
      </c>
      <c r="Y10" s="7">
        <v>380</v>
      </c>
      <c r="Z10" s="7">
        <v>4334</v>
      </c>
      <c r="AA10" s="7">
        <v>4322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3</v>
      </c>
      <c r="D11" s="4">
        <f t="shared" si="5"/>
        <v>405.71999999999997</v>
      </c>
      <c r="E11" s="3">
        <v>6</v>
      </c>
      <c r="F11" s="3">
        <v>7</v>
      </c>
      <c r="G11" s="4">
        <f t="shared" si="2"/>
        <v>218.04</v>
      </c>
      <c r="H11" s="3">
        <v>3</v>
      </c>
      <c r="I11" s="7">
        <v>0</v>
      </c>
      <c r="J11" s="4">
        <f t="shared" si="1"/>
        <v>60.12</v>
      </c>
      <c r="K11" s="34">
        <v>0.33</v>
      </c>
      <c r="L11" s="34">
        <v>0.43</v>
      </c>
      <c r="M11" s="41">
        <f t="shared" si="3"/>
        <v>225.84300000000002</v>
      </c>
      <c r="N11" s="8">
        <v>256.68</v>
      </c>
      <c r="O11" s="8"/>
      <c r="P11" s="7">
        <v>3.34</v>
      </c>
      <c r="Q11" s="7">
        <v>3200</v>
      </c>
      <c r="R11" s="7">
        <v>350</v>
      </c>
      <c r="S11" s="7">
        <v>2200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413</v>
      </c>
      <c r="Z11" s="7">
        <v>4428</v>
      </c>
      <c r="AA11" s="7">
        <v>4402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3</v>
      </c>
      <c r="D12" s="4">
        <f t="shared" si="5"/>
        <v>206.99999999999997</v>
      </c>
      <c r="E12" s="3">
        <v>14</v>
      </c>
      <c r="F12" s="3">
        <v>5</v>
      </c>
      <c r="G12" s="4">
        <f t="shared" si="2"/>
        <v>477.47999999999996</v>
      </c>
      <c r="H12" s="3">
        <v>3</v>
      </c>
      <c r="I12" s="7">
        <v>2</v>
      </c>
      <c r="J12" s="4">
        <f t="shared" si="1"/>
        <v>63.459999999999994</v>
      </c>
      <c r="K12" s="34">
        <v>0.54</v>
      </c>
      <c r="L12" s="34">
        <v>0.43</v>
      </c>
      <c r="M12" s="41">
        <f t="shared" si="3"/>
        <v>288.94800000000004</v>
      </c>
      <c r="N12" s="8">
        <v>259.44</v>
      </c>
      <c r="O12" s="8"/>
      <c r="P12" s="7">
        <v>3.34</v>
      </c>
      <c r="Q12" s="7">
        <v>3200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74</v>
      </c>
      <c r="X12" s="7">
        <v>4130</v>
      </c>
      <c r="Y12" s="7">
        <v>398</v>
      </c>
      <c r="Z12" s="7">
        <v>4063</v>
      </c>
      <c r="AA12" s="16">
        <v>4024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2</v>
      </c>
      <c r="F13" s="3">
        <v>8</v>
      </c>
      <c r="G13" s="4">
        <f t="shared" si="2"/>
        <v>88.32</v>
      </c>
      <c r="H13" s="3">
        <v>3</v>
      </c>
      <c r="I13" s="7">
        <v>6</v>
      </c>
      <c r="J13" s="4">
        <f t="shared" si="1"/>
        <v>70.14</v>
      </c>
      <c r="K13" s="34">
        <v>0.28999999999999998</v>
      </c>
      <c r="L13" s="34">
        <v>0.43</v>
      </c>
      <c r="M13" s="41">
        <f t="shared" si="3"/>
        <v>213.82300000000001</v>
      </c>
      <c r="N13" s="8">
        <v>262.2</v>
      </c>
      <c r="O13" s="8"/>
      <c r="P13" s="7">
        <v>6.68</v>
      </c>
      <c r="Q13" s="7">
        <v>3200</v>
      </c>
      <c r="R13" s="7">
        <v>350</v>
      </c>
      <c r="S13" s="7">
        <v>2250</v>
      </c>
      <c r="T13" s="7"/>
      <c r="U13" s="7">
        <v>19</v>
      </c>
      <c r="V13" s="7">
        <v>590</v>
      </c>
      <c r="W13" s="7">
        <v>89</v>
      </c>
      <c r="X13" s="7">
        <v>4529</v>
      </c>
      <c r="Y13" s="7">
        <v>388</v>
      </c>
      <c r="Z13" s="7">
        <v>4511</v>
      </c>
      <c r="AA13" s="16">
        <v>4461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2</v>
      </c>
      <c r="C14" s="7">
        <v>10</v>
      </c>
      <c r="D14" s="4">
        <f t="shared" si="5"/>
        <v>93.839999999999989</v>
      </c>
      <c r="E14" s="3">
        <v>11</v>
      </c>
      <c r="F14" s="3">
        <v>4</v>
      </c>
      <c r="G14" s="4">
        <f t="shared" si="2"/>
        <v>375.35999999999996</v>
      </c>
      <c r="H14" s="3">
        <v>3</v>
      </c>
      <c r="I14" s="7">
        <v>10</v>
      </c>
      <c r="J14" s="4">
        <f t="shared" si="1"/>
        <v>76.819999999999993</v>
      </c>
      <c r="K14" s="34">
        <v>0.65</v>
      </c>
      <c r="L14" s="34">
        <v>0.43</v>
      </c>
      <c r="M14" s="41">
        <f t="shared" si="3"/>
        <v>322.00300000000004</v>
      </c>
      <c r="N14" s="8">
        <v>287.04000000000002</v>
      </c>
      <c r="O14" s="8"/>
      <c r="P14" s="7">
        <v>6.68</v>
      </c>
      <c r="Q14" s="7">
        <v>3200</v>
      </c>
      <c r="R14" s="7">
        <v>350</v>
      </c>
      <c r="S14" s="7">
        <v>2200</v>
      </c>
      <c r="T14" s="7"/>
      <c r="U14" s="7">
        <v>19</v>
      </c>
      <c r="V14" s="7">
        <v>590</v>
      </c>
      <c r="W14" s="7">
        <v>89</v>
      </c>
      <c r="X14" s="7">
        <v>4529</v>
      </c>
      <c r="Y14" s="7">
        <v>404</v>
      </c>
      <c r="Z14" s="7">
        <v>4481</v>
      </c>
      <c r="AA14" s="16">
        <v>4452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9</v>
      </c>
      <c r="D15" s="4">
        <f t="shared" si="5"/>
        <v>389.15999999999997</v>
      </c>
      <c r="E15" s="3">
        <v>5</v>
      </c>
      <c r="F15" s="3">
        <v>5</v>
      </c>
      <c r="G15" s="4">
        <f t="shared" si="2"/>
        <v>179.39999999999998</v>
      </c>
      <c r="H15" s="3">
        <v>4</v>
      </c>
      <c r="I15" s="7">
        <v>5</v>
      </c>
      <c r="J15" s="4">
        <f t="shared" si="1"/>
        <v>88.509999999999991</v>
      </c>
      <c r="K15" s="34">
        <v>0.46</v>
      </c>
      <c r="L15" s="34">
        <v>0.43</v>
      </c>
      <c r="M15" s="41">
        <f t="shared" si="3"/>
        <v>264.90800000000002</v>
      </c>
      <c r="N15" s="8">
        <v>295.32</v>
      </c>
      <c r="O15" s="8"/>
      <c r="P15" s="7">
        <v>11.69</v>
      </c>
      <c r="Q15" s="7">
        <v>3200</v>
      </c>
      <c r="R15" s="7">
        <v>350</v>
      </c>
      <c r="S15" s="7">
        <v>2200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382</v>
      </c>
      <c r="Z15" s="7">
        <v>4417</v>
      </c>
      <c r="AA15" s="16">
        <v>4350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5</v>
      </c>
      <c r="C16" s="7">
        <v>10</v>
      </c>
      <c r="D16" s="4">
        <f t="shared" si="5"/>
        <v>193.2</v>
      </c>
      <c r="E16" s="3">
        <v>8</v>
      </c>
      <c r="F16" s="3">
        <v>9</v>
      </c>
      <c r="G16" s="4">
        <f t="shared" si="2"/>
        <v>289.79999999999995</v>
      </c>
      <c r="H16" s="3">
        <v>4</v>
      </c>
      <c r="I16" s="7">
        <v>9</v>
      </c>
      <c r="J16" s="4">
        <f t="shared" si="1"/>
        <v>95.19</v>
      </c>
      <c r="K16" s="34">
        <v>0.27</v>
      </c>
      <c r="L16" s="34">
        <v>0.43</v>
      </c>
      <c r="M16" s="41">
        <f t="shared" si="3"/>
        <v>207.81300000000002</v>
      </c>
      <c r="N16" s="8">
        <v>289.8</v>
      </c>
      <c r="O16" s="8"/>
      <c r="P16" s="7">
        <v>6.68</v>
      </c>
      <c r="Q16" s="7">
        <v>3200</v>
      </c>
      <c r="R16" s="7">
        <v>350</v>
      </c>
      <c r="S16" s="7">
        <v>2000</v>
      </c>
      <c r="T16" s="7"/>
      <c r="U16" s="7">
        <v>19</v>
      </c>
      <c r="V16" s="7">
        <v>590</v>
      </c>
      <c r="W16" s="7">
        <v>83</v>
      </c>
      <c r="X16" s="7">
        <v>4404</v>
      </c>
      <c r="Y16" s="7">
        <v>365</v>
      </c>
      <c r="Z16" s="7">
        <v>4389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10</v>
      </c>
      <c r="D17" s="4">
        <f t="shared" si="5"/>
        <v>193.2</v>
      </c>
      <c r="E17" s="3">
        <v>11</v>
      </c>
      <c r="F17" s="3">
        <v>4</v>
      </c>
      <c r="G17" s="4">
        <f t="shared" si="2"/>
        <v>375.35999999999996</v>
      </c>
      <c r="H17" s="3">
        <v>5</v>
      </c>
      <c r="I17" s="7">
        <v>0</v>
      </c>
      <c r="J17" s="4">
        <f t="shared" si="1"/>
        <v>100.19999999999999</v>
      </c>
      <c r="K17" s="34">
        <v>0.1</v>
      </c>
      <c r="L17" s="34">
        <v>0.45</v>
      </c>
      <c r="M17" s="41">
        <f t="shared" si="3"/>
        <v>162.62000000000003</v>
      </c>
      <c r="N17" s="8">
        <v>289.8</v>
      </c>
      <c r="O17" s="8"/>
      <c r="P17" s="7">
        <v>5.01</v>
      </c>
      <c r="Q17" s="7">
        <v>3250</v>
      </c>
      <c r="R17" s="7">
        <v>350</v>
      </c>
      <c r="S17" s="7">
        <v>2100</v>
      </c>
      <c r="T17" s="7"/>
      <c r="U17" s="7">
        <v>19</v>
      </c>
      <c r="V17" s="7">
        <v>590</v>
      </c>
      <c r="W17" s="7">
        <v>86</v>
      </c>
      <c r="X17" s="7">
        <v>4452</v>
      </c>
      <c r="Y17" s="7">
        <v>390</v>
      </c>
      <c r="Z17" s="7">
        <v>4454</v>
      </c>
      <c r="AA17" s="16">
        <v>4424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3</v>
      </c>
      <c r="D18" s="4">
        <f t="shared" si="5"/>
        <v>438.84</v>
      </c>
      <c r="E18" s="3">
        <v>5</v>
      </c>
      <c r="F18" s="3">
        <v>6</v>
      </c>
      <c r="G18" s="4">
        <f t="shared" si="2"/>
        <v>182.16</v>
      </c>
      <c r="H18" s="3">
        <v>5</v>
      </c>
      <c r="I18" s="7">
        <v>3</v>
      </c>
      <c r="J18" s="4">
        <f t="shared" si="1"/>
        <v>105.21</v>
      </c>
      <c r="K18" s="34">
        <v>0.3</v>
      </c>
      <c r="L18" s="34">
        <v>0.45</v>
      </c>
      <c r="M18" s="41">
        <f t="shared" si="3"/>
        <v>222.72000000000003</v>
      </c>
      <c r="N18" s="8">
        <v>245.64</v>
      </c>
      <c r="O18" s="8"/>
      <c r="P18" s="7">
        <v>5.01</v>
      </c>
      <c r="Q18" s="7">
        <v>3200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411</v>
      </c>
      <c r="Z18" s="7">
        <v>4468</v>
      </c>
      <c r="AA18" s="16">
        <v>4444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</v>
      </c>
      <c r="C19" s="7">
        <v>8</v>
      </c>
      <c r="D19" s="4">
        <f t="shared" si="5"/>
        <v>55.199999999999996</v>
      </c>
      <c r="E19" s="3">
        <v>14</v>
      </c>
      <c r="F19" s="3">
        <v>6</v>
      </c>
      <c r="G19" s="4">
        <f t="shared" si="2"/>
        <v>480.23999999999995</v>
      </c>
      <c r="H19" s="3">
        <v>1</v>
      </c>
      <c r="I19" s="7">
        <v>6</v>
      </c>
      <c r="J19" s="4">
        <f t="shared" si="1"/>
        <v>30.06</v>
      </c>
      <c r="K19" s="34">
        <v>0.2</v>
      </c>
      <c r="L19" s="34">
        <v>0.39</v>
      </c>
      <c r="M19" s="41">
        <f t="shared" si="3"/>
        <v>174.99400000000003</v>
      </c>
      <c r="N19" s="8">
        <v>298.08</v>
      </c>
      <c r="O19" s="8"/>
      <c r="P19" s="7">
        <v>5.01</v>
      </c>
      <c r="Q19" s="7">
        <v>3200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89</v>
      </c>
      <c r="X19" s="7">
        <v>4529</v>
      </c>
      <c r="Y19" s="7">
        <v>404</v>
      </c>
      <c r="Z19" s="7">
        <v>4475</v>
      </c>
      <c r="AA19" s="16">
        <v>4450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8</v>
      </c>
      <c r="D20" s="4">
        <f t="shared" si="5"/>
        <v>320.15999999999997</v>
      </c>
      <c r="E20" s="3">
        <v>2</v>
      </c>
      <c r="F20" s="3">
        <v>9</v>
      </c>
      <c r="G20" s="4">
        <f t="shared" si="2"/>
        <v>91.08</v>
      </c>
      <c r="H20" s="3">
        <v>1</v>
      </c>
      <c r="I20" s="7">
        <v>9</v>
      </c>
      <c r="J20" s="4">
        <f t="shared" si="1"/>
        <v>35.07</v>
      </c>
      <c r="K20" s="34">
        <v>0.24</v>
      </c>
      <c r="L20" s="34">
        <v>0</v>
      </c>
      <c r="M20" s="41">
        <f t="shared" si="3"/>
        <v>72.11999999999999</v>
      </c>
      <c r="N20" s="8">
        <v>298.08</v>
      </c>
      <c r="O20" s="8"/>
      <c r="P20" s="7">
        <v>5.01</v>
      </c>
      <c r="Q20" s="7">
        <v>3200</v>
      </c>
      <c r="R20" s="7">
        <v>350</v>
      </c>
      <c r="S20" s="7">
        <v>2200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390</v>
      </c>
      <c r="Z20" s="16">
        <v>4450</v>
      </c>
      <c r="AA20" s="16">
        <v>4429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8</v>
      </c>
      <c r="D21" s="4">
        <f t="shared" si="5"/>
        <v>121.44</v>
      </c>
      <c r="E21" s="3">
        <v>11</v>
      </c>
      <c r="F21" s="3">
        <v>4</v>
      </c>
      <c r="G21" s="4">
        <f t="shared" si="2"/>
        <v>375.35999999999996</v>
      </c>
      <c r="H21" s="3">
        <v>2</v>
      </c>
      <c r="I21" s="7">
        <v>6</v>
      </c>
      <c r="J21" s="4">
        <f t="shared" si="1"/>
        <v>50.099999999999994</v>
      </c>
      <c r="K21" s="34">
        <v>0.56000000000000005</v>
      </c>
      <c r="L21" s="34">
        <v>0</v>
      </c>
      <c r="M21" s="41">
        <f t="shared" si="3"/>
        <v>168.28000000000003</v>
      </c>
      <c r="N21" s="8">
        <v>284.27999999999997</v>
      </c>
      <c r="O21" s="8"/>
      <c r="P21" s="7">
        <v>15.03</v>
      </c>
      <c r="Q21" s="7">
        <v>3200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400</v>
      </c>
      <c r="Z21" s="7">
        <v>4398</v>
      </c>
      <c r="AA21" s="7">
        <v>4374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6</v>
      </c>
      <c r="C22" s="7">
        <v>10</v>
      </c>
      <c r="D22" s="4">
        <f>(B22*12+C22)*2.76</f>
        <v>226.32</v>
      </c>
      <c r="E22" s="3">
        <v>5</v>
      </c>
      <c r="F22" s="3">
        <v>6</v>
      </c>
      <c r="G22" s="4">
        <f t="shared" si="2"/>
        <v>182.16</v>
      </c>
      <c r="H22" s="3">
        <v>2</v>
      </c>
      <c r="I22" s="7">
        <v>9</v>
      </c>
      <c r="J22" s="4">
        <f t="shared" si="1"/>
        <v>55.11</v>
      </c>
      <c r="K22" s="34">
        <v>0.56000000000000005</v>
      </c>
      <c r="L22" s="34">
        <v>0.47</v>
      </c>
      <c r="M22" s="41">
        <f t="shared" si="3"/>
        <v>306.74200000000002</v>
      </c>
      <c r="N22" s="8">
        <v>298.08</v>
      </c>
      <c r="O22" s="8"/>
      <c r="P22" s="7">
        <v>5.01</v>
      </c>
      <c r="Q22" s="7">
        <v>3200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392</v>
      </c>
      <c r="Z22" s="7">
        <v>4485</v>
      </c>
      <c r="AA22" s="7">
        <v>4465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7</v>
      </c>
      <c r="D23" s="4">
        <f t="shared" si="5"/>
        <v>516.12</v>
      </c>
      <c r="E23" s="3">
        <v>5</v>
      </c>
      <c r="F23" s="3">
        <v>6</v>
      </c>
      <c r="G23" s="4">
        <f t="shared" si="2"/>
        <v>182.16</v>
      </c>
      <c r="H23" s="3">
        <v>3</v>
      </c>
      <c r="I23" s="7">
        <v>3</v>
      </c>
      <c r="J23" s="4">
        <f t="shared" si="1"/>
        <v>65.13</v>
      </c>
      <c r="K23" s="34">
        <v>0.36</v>
      </c>
      <c r="L23" s="34">
        <v>0.47</v>
      </c>
      <c r="M23" s="41">
        <f t="shared" si="3"/>
        <v>246.642</v>
      </c>
      <c r="N23" s="8">
        <v>289.8</v>
      </c>
      <c r="O23" s="8"/>
      <c r="P23" s="7">
        <v>10.02</v>
      </c>
      <c r="Q23" s="7">
        <v>3200</v>
      </c>
      <c r="R23" s="7">
        <v>350</v>
      </c>
      <c r="S23" s="7">
        <v>2400</v>
      </c>
      <c r="T23" s="7"/>
      <c r="U23" s="7">
        <v>19</v>
      </c>
      <c r="V23" s="7">
        <v>590</v>
      </c>
      <c r="W23" s="7">
        <v>89</v>
      </c>
      <c r="X23" s="7">
        <v>4548</v>
      </c>
      <c r="Y23" s="7">
        <v>415</v>
      </c>
      <c r="Z23" s="7">
        <v>4508</v>
      </c>
      <c r="AA23" s="7">
        <v>4481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12</v>
      </c>
      <c r="C24" s="7">
        <v>2</v>
      </c>
      <c r="D24" s="4">
        <f>(B24*12+C24)*2.76</f>
        <v>402.96</v>
      </c>
      <c r="E24" s="3">
        <v>5</v>
      </c>
      <c r="F24" s="3">
        <v>6</v>
      </c>
      <c r="G24" s="4">
        <f t="shared" si="2"/>
        <v>182.16</v>
      </c>
      <c r="H24" s="3">
        <v>3</v>
      </c>
      <c r="I24" s="7">
        <v>6</v>
      </c>
      <c r="J24" s="4">
        <f t="shared" si="1"/>
        <v>70.14</v>
      </c>
      <c r="K24" s="34">
        <v>0.23</v>
      </c>
      <c r="L24" s="34">
        <v>0.48</v>
      </c>
      <c r="M24" s="41">
        <f t="shared" si="3"/>
        <v>210.52300000000002</v>
      </c>
      <c r="N24" s="8">
        <v>273.24</v>
      </c>
      <c r="O24" s="8"/>
      <c r="P24" s="7">
        <v>5.01</v>
      </c>
      <c r="Q24" s="7">
        <v>3200</v>
      </c>
      <c r="R24" s="7">
        <v>350</v>
      </c>
      <c r="S24" s="7">
        <v>2110</v>
      </c>
      <c r="T24" s="7"/>
      <c r="U24" s="7">
        <v>19</v>
      </c>
      <c r="V24" s="7">
        <v>590</v>
      </c>
      <c r="W24" s="7">
        <v>86</v>
      </c>
      <c r="X24" s="7">
        <v>4452</v>
      </c>
      <c r="Y24" s="7">
        <v>379</v>
      </c>
      <c r="Z24" s="7">
        <v>4507</v>
      </c>
      <c r="AA24" s="7">
        <v>4478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20</v>
      </c>
      <c r="C25" s="7">
        <v>8</v>
      </c>
      <c r="D25" s="4">
        <f t="shared" si="5"/>
        <v>684.4799999999999</v>
      </c>
      <c r="E25" s="3">
        <v>5</v>
      </c>
      <c r="F25" s="3">
        <v>6</v>
      </c>
      <c r="G25" s="4">
        <f t="shared" si="2"/>
        <v>182.16</v>
      </c>
      <c r="H25" s="3">
        <v>4</v>
      </c>
      <c r="I25" s="7">
        <v>0</v>
      </c>
      <c r="J25" s="4">
        <f t="shared" si="1"/>
        <v>80.16</v>
      </c>
      <c r="K25" s="34">
        <v>0.54</v>
      </c>
      <c r="L25" s="34">
        <v>0.47</v>
      </c>
      <c r="M25" s="41">
        <f t="shared" si="3"/>
        <v>300.73199999999997</v>
      </c>
      <c r="N25" s="8">
        <v>281.52</v>
      </c>
      <c r="O25" s="8"/>
      <c r="P25" s="7">
        <v>10.02</v>
      </c>
      <c r="Q25" s="7">
        <v>3200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89</v>
      </c>
      <c r="X25" s="7">
        <v>4529</v>
      </c>
      <c r="Y25" s="17">
        <v>390</v>
      </c>
      <c r="Z25" s="17">
        <v>4503</v>
      </c>
      <c r="AA25" s="17">
        <v>4485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14</v>
      </c>
      <c r="C26" s="7">
        <v>8</v>
      </c>
      <c r="D26" s="4">
        <f t="shared" si="5"/>
        <v>485.76</v>
      </c>
      <c r="E26" s="3">
        <v>14</v>
      </c>
      <c r="F26" s="3">
        <v>2</v>
      </c>
      <c r="G26" s="4">
        <f t="shared" si="2"/>
        <v>469.2</v>
      </c>
      <c r="H26" s="3">
        <v>4</v>
      </c>
      <c r="I26" s="7">
        <v>7</v>
      </c>
      <c r="J26" s="4">
        <f t="shared" si="1"/>
        <v>91.85</v>
      </c>
      <c r="K26" s="46">
        <v>0.37</v>
      </c>
      <c r="L26" s="34">
        <v>0.47</v>
      </c>
      <c r="M26" s="41">
        <f>$M$3*K26+$M$4*L26</f>
        <v>249.64699999999999</v>
      </c>
      <c r="N26" s="8">
        <v>287.04000000000002</v>
      </c>
      <c r="O26" s="8"/>
      <c r="P26" s="7">
        <v>11.69</v>
      </c>
      <c r="Q26" s="7">
        <v>3200</v>
      </c>
      <c r="R26" s="7">
        <v>350</v>
      </c>
      <c r="S26" s="7">
        <v>2100</v>
      </c>
      <c r="T26" s="7"/>
      <c r="U26" s="7">
        <v>19</v>
      </c>
      <c r="V26" s="7">
        <v>590</v>
      </c>
      <c r="W26" s="7">
        <v>90</v>
      </c>
      <c r="X26" s="7">
        <v>4554</v>
      </c>
      <c r="Y26" s="7">
        <v>382</v>
      </c>
      <c r="Z26" s="7">
        <v>4552</v>
      </c>
      <c r="AA26" s="7">
        <v>4527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2</v>
      </c>
      <c r="C27" s="7">
        <v>11</v>
      </c>
      <c r="D27" s="4">
        <f t="shared" si="5"/>
        <v>96.6</v>
      </c>
      <c r="E27" s="3">
        <v>9</v>
      </c>
      <c r="F27" s="3">
        <v>8</v>
      </c>
      <c r="G27" s="4">
        <f t="shared" si="2"/>
        <v>320.15999999999997</v>
      </c>
      <c r="H27" s="3">
        <v>4</v>
      </c>
      <c r="I27" s="7">
        <v>10</v>
      </c>
      <c r="J27" s="4">
        <f t="shared" si="1"/>
        <v>96.86</v>
      </c>
      <c r="K27" s="34">
        <v>0.74</v>
      </c>
      <c r="L27" s="34">
        <v>0.47</v>
      </c>
      <c r="M27" s="41">
        <f t="shared" si="3"/>
        <v>360.83199999999999</v>
      </c>
      <c r="N27" s="8">
        <v>220.8</v>
      </c>
      <c r="O27" s="8"/>
      <c r="P27" s="7">
        <v>5.01</v>
      </c>
      <c r="Q27" s="7">
        <v>3150</v>
      </c>
      <c r="R27" s="7">
        <v>350</v>
      </c>
      <c r="S27" s="7">
        <v>2000</v>
      </c>
      <c r="T27" s="7"/>
      <c r="U27" s="7">
        <v>19</v>
      </c>
      <c r="V27" s="7">
        <v>590</v>
      </c>
      <c r="W27" s="7">
        <v>90</v>
      </c>
      <c r="X27" s="7">
        <v>4554</v>
      </c>
      <c r="Y27" s="7">
        <v>390</v>
      </c>
      <c r="Z27" s="7">
        <v>4551</v>
      </c>
      <c r="AA27" s="7">
        <v>4529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11</v>
      </c>
      <c r="D28" s="4">
        <f t="shared" si="5"/>
        <v>96.6</v>
      </c>
      <c r="E28" s="3">
        <v>12</v>
      </c>
      <c r="F28" s="3">
        <v>11</v>
      </c>
      <c r="G28" s="4">
        <f t="shared" si="2"/>
        <v>427.79999999999995</v>
      </c>
      <c r="H28" s="3">
        <v>5</v>
      </c>
      <c r="I28" s="7">
        <v>2</v>
      </c>
      <c r="J28" s="4">
        <f t="shared" si="1"/>
        <v>103.53999999999999</v>
      </c>
      <c r="K28" s="34">
        <v>0.04</v>
      </c>
      <c r="L28" s="34">
        <v>0.44</v>
      </c>
      <c r="M28" s="41">
        <f t="shared" si="3"/>
        <v>141.64400000000003</v>
      </c>
      <c r="N28" s="8">
        <v>262.2</v>
      </c>
      <c r="O28" s="8"/>
      <c r="P28" s="7">
        <v>6.68</v>
      </c>
      <c r="Q28" s="7">
        <v>3150</v>
      </c>
      <c r="R28" s="7">
        <v>350</v>
      </c>
      <c r="S28" s="7">
        <v>2000</v>
      </c>
      <c r="T28" s="7"/>
      <c r="U28" s="7">
        <v>19</v>
      </c>
      <c r="V28" s="7">
        <v>590</v>
      </c>
      <c r="W28" s="7">
        <v>90</v>
      </c>
      <c r="X28" s="7">
        <v>4554</v>
      </c>
      <c r="Y28" s="7">
        <v>382</v>
      </c>
      <c r="Z28" s="7">
        <v>4544</v>
      </c>
      <c r="AA28" s="7">
        <v>4518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12</v>
      </c>
      <c r="C29" s="7">
        <v>3</v>
      </c>
      <c r="D29" s="4">
        <f t="shared" si="5"/>
        <v>405.71999999999997</v>
      </c>
      <c r="E29" s="3">
        <v>1</v>
      </c>
      <c r="F29" s="3">
        <v>3</v>
      </c>
      <c r="G29" s="4">
        <f t="shared" si="2"/>
        <v>41.4</v>
      </c>
      <c r="H29" s="3">
        <v>1</v>
      </c>
      <c r="I29" s="7">
        <v>6</v>
      </c>
      <c r="J29" s="4">
        <f t="shared" si="1"/>
        <v>30.06</v>
      </c>
      <c r="K29" s="34">
        <v>0.17</v>
      </c>
      <c r="L29" s="34">
        <v>0</v>
      </c>
      <c r="M29" s="41">
        <f t="shared" si="3"/>
        <v>51.085000000000001</v>
      </c>
      <c r="N29" s="8">
        <v>309.12</v>
      </c>
      <c r="O29" s="8"/>
      <c r="P29" s="7">
        <v>5.01</v>
      </c>
      <c r="Q29" s="7">
        <v>3200</v>
      </c>
      <c r="R29" s="7">
        <v>350</v>
      </c>
      <c r="S29" s="7">
        <v>2190</v>
      </c>
      <c r="T29" s="7"/>
      <c r="U29" s="7">
        <v>19</v>
      </c>
      <c r="V29" s="7">
        <v>590</v>
      </c>
      <c r="W29" s="7">
        <v>91</v>
      </c>
      <c r="X29" s="7">
        <v>4579</v>
      </c>
      <c r="Y29" s="7">
        <v>430</v>
      </c>
      <c r="Z29" s="7">
        <v>4537</v>
      </c>
      <c r="AA29" s="7">
        <v>4511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14</v>
      </c>
      <c r="C30" s="7">
        <v>10</v>
      </c>
      <c r="D30" s="4">
        <f t="shared" si="5"/>
        <v>491.28</v>
      </c>
      <c r="E30" s="3">
        <v>1</v>
      </c>
      <c r="F30" s="3">
        <v>3</v>
      </c>
      <c r="G30" s="4">
        <f t="shared" si="2"/>
        <v>41.4</v>
      </c>
      <c r="H30" s="3">
        <v>1</v>
      </c>
      <c r="I30" s="7">
        <v>10</v>
      </c>
      <c r="J30" s="4">
        <f t="shared" si="1"/>
        <v>36.739999999999995</v>
      </c>
      <c r="K30" s="34">
        <v>0.42</v>
      </c>
      <c r="L30" s="34">
        <v>0</v>
      </c>
      <c r="M30" s="41">
        <f t="shared" si="3"/>
        <v>126.21</v>
      </c>
      <c r="N30" s="8">
        <v>278.76</v>
      </c>
      <c r="O30" s="8"/>
      <c r="P30" s="7">
        <v>6.68</v>
      </c>
      <c r="Q30" s="7">
        <v>3180</v>
      </c>
      <c r="R30" s="7">
        <v>350</v>
      </c>
      <c r="S30" s="7">
        <v>2210</v>
      </c>
      <c r="T30" s="7"/>
      <c r="U30" s="7">
        <v>19</v>
      </c>
      <c r="V30" s="7">
        <v>590</v>
      </c>
      <c r="W30" s="7">
        <v>91</v>
      </c>
      <c r="X30" s="7">
        <v>4580</v>
      </c>
      <c r="Y30" s="7">
        <v>413</v>
      </c>
      <c r="Z30" s="7">
        <v>4551</v>
      </c>
      <c r="AA30" s="7">
        <v>4525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12</v>
      </c>
      <c r="C31" s="7">
        <v>1</v>
      </c>
      <c r="D31" s="4">
        <f t="shared" si="5"/>
        <v>400.2</v>
      </c>
      <c r="E31" s="3">
        <v>1</v>
      </c>
      <c r="F31" s="3">
        <v>3</v>
      </c>
      <c r="G31" s="4">
        <f t="shared" si="2"/>
        <v>41.4</v>
      </c>
      <c r="H31" s="3">
        <v>2</v>
      </c>
      <c r="I31" s="7">
        <v>1</v>
      </c>
      <c r="J31" s="4">
        <f t="shared" si="1"/>
        <v>41.75</v>
      </c>
      <c r="K31" s="34">
        <v>0.27</v>
      </c>
      <c r="L31" s="34">
        <v>0</v>
      </c>
      <c r="M31" s="41">
        <f t="shared" si="3"/>
        <v>81.135000000000005</v>
      </c>
      <c r="N31" s="8">
        <v>292.56</v>
      </c>
      <c r="O31" s="8"/>
      <c r="P31" s="7">
        <v>5.01</v>
      </c>
      <c r="Q31" s="7">
        <v>3150</v>
      </c>
      <c r="R31" s="7">
        <v>350</v>
      </c>
      <c r="S31" s="7">
        <v>2210</v>
      </c>
      <c r="T31" s="7"/>
      <c r="U31" s="7">
        <v>19</v>
      </c>
      <c r="V31" s="7">
        <v>590</v>
      </c>
      <c r="W31" s="7">
        <v>90</v>
      </c>
      <c r="X31" s="7">
        <v>4574</v>
      </c>
      <c r="Y31" s="7">
        <v>415</v>
      </c>
      <c r="Z31" s="7">
        <v>4545</v>
      </c>
      <c r="AA31" s="7">
        <v>4516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6</v>
      </c>
      <c r="C32" s="7">
        <v>2</v>
      </c>
      <c r="D32" s="4">
        <f t="shared" si="5"/>
        <v>204.23999999999998</v>
      </c>
      <c r="E32" s="3">
        <v>8</v>
      </c>
      <c r="F32" s="3">
        <v>11</v>
      </c>
      <c r="G32" s="4">
        <f t="shared" si="2"/>
        <v>295.32</v>
      </c>
      <c r="H32" s="3">
        <v>2</v>
      </c>
      <c r="I32" s="7">
        <v>3</v>
      </c>
      <c r="J32" s="4">
        <f t="shared" si="1"/>
        <v>45.089999999999996</v>
      </c>
      <c r="K32" s="34">
        <v>0.57999999999999996</v>
      </c>
      <c r="L32" s="34">
        <v>0</v>
      </c>
      <c r="M32" s="41">
        <f>$M$3*K32+$M$4*L32</f>
        <v>174.29</v>
      </c>
      <c r="N32" s="8">
        <v>253.92</v>
      </c>
      <c r="O32" s="8"/>
      <c r="P32" s="7">
        <v>3.34</v>
      </c>
      <c r="Q32" s="7">
        <v>3150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91</v>
      </c>
      <c r="X32" s="7">
        <v>4580</v>
      </c>
      <c r="Y32" s="7">
        <v>382</v>
      </c>
      <c r="Z32" s="7">
        <v>4529</v>
      </c>
      <c r="AA32" s="7">
        <v>4502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13</v>
      </c>
      <c r="C33" s="7">
        <v>11</v>
      </c>
      <c r="D33" s="4">
        <f>(B33*12+C33)*2.76</f>
        <v>460.91999999999996</v>
      </c>
      <c r="E33" s="3">
        <v>8</v>
      </c>
      <c r="F33" s="3">
        <v>11</v>
      </c>
      <c r="G33" s="4">
        <f t="shared" si="2"/>
        <v>295.32</v>
      </c>
      <c r="H33" s="3">
        <v>3</v>
      </c>
      <c r="I33" s="7">
        <v>4</v>
      </c>
      <c r="J33" s="4">
        <f t="shared" si="1"/>
        <v>66.8</v>
      </c>
      <c r="K33" s="34">
        <v>0.57999999999999996</v>
      </c>
      <c r="L33" s="34">
        <v>0.43</v>
      </c>
      <c r="M33" s="41">
        <f t="shared" si="3"/>
        <v>300.96800000000002</v>
      </c>
      <c r="N33" s="8">
        <v>256.68</v>
      </c>
      <c r="O33" s="8"/>
      <c r="P33" s="7">
        <v>21.71</v>
      </c>
      <c r="Q33" s="7">
        <v>3150</v>
      </c>
      <c r="R33" s="7">
        <v>350</v>
      </c>
      <c r="S33" s="7">
        <v>2150</v>
      </c>
      <c r="T33" s="7"/>
      <c r="U33" s="7">
        <v>19</v>
      </c>
      <c r="V33" s="7">
        <v>590</v>
      </c>
      <c r="W33" s="7">
        <v>91</v>
      </c>
      <c r="X33" s="7">
        <v>4580</v>
      </c>
      <c r="Y33" s="7">
        <v>402</v>
      </c>
      <c r="Z33" s="7">
        <v>4522</v>
      </c>
      <c r="AA33" s="7">
        <v>4495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8</v>
      </c>
      <c r="C34" s="7">
        <v>0</v>
      </c>
      <c r="D34" s="4">
        <f t="shared" si="5"/>
        <v>264.95999999999998</v>
      </c>
      <c r="E34" s="3">
        <v>11</v>
      </c>
      <c r="F34" s="3">
        <v>6</v>
      </c>
      <c r="G34" s="4">
        <f t="shared" si="2"/>
        <v>380.88</v>
      </c>
      <c r="H34" s="3">
        <v>3</v>
      </c>
      <c r="I34" s="7">
        <v>7</v>
      </c>
      <c r="J34" s="4">
        <f t="shared" si="1"/>
        <v>71.81</v>
      </c>
      <c r="K34" s="34">
        <v>0.3</v>
      </c>
      <c r="L34" s="34">
        <v>0.43</v>
      </c>
      <c r="M34" s="41">
        <f t="shared" si="3"/>
        <v>216.828</v>
      </c>
      <c r="N34" s="8">
        <v>276</v>
      </c>
      <c r="O34" s="8"/>
      <c r="P34" s="7">
        <v>5.01</v>
      </c>
      <c r="Q34" s="7">
        <v>3150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91</v>
      </c>
      <c r="X34" s="7">
        <v>4580</v>
      </c>
      <c r="Y34" s="7">
        <v>407</v>
      </c>
      <c r="Z34" s="7">
        <v>4520</v>
      </c>
      <c r="AA34" s="7">
        <v>4493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16</v>
      </c>
      <c r="C35" s="7">
        <v>4</v>
      </c>
      <c r="D35" s="4">
        <f t="shared" si="5"/>
        <v>540.95999999999992</v>
      </c>
      <c r="E35" s="3">
        <v>5</v>
      </c>
      <c r="F35" s="3">
        <v>7</v>
      </c>
      <c r="G35" s="4">
        <f t="shared" si="2"/>
        <v>184.92</v>
      </c>
      <c r="H35" s="3">
        <v>3</v>
      </c>
      <c r="I35" s="7">
        <v>10</v>
      </c>
      <c r="J35" s="4">
        <f t="shared" si="1"/>
        <v>76.819999999999993</v>
      </c>
      <c r="K35" s="34">
        <v>0.2</v>
      </c>
      <c r="L35" s="34">
        <v>0.43</v>
      </c>
      <c r="M35" s="41">
        <f t="shared" si="3"/>
        <v>186.77800000000002</v>
      </c>
      <c r="N35" s="8">
        <v>276</v>
      </c>
      <c r="O35" s="8"/>
      <c r="P35" s="7">
        <v>5.01</v>
      </c>
      <c r="Q35" s="7">
        <v>3150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90</v>
      </c>
      <c r="X35" s="7">
        <v>4554</v>
      </c>
      <c r="Y35" s="7">
        <v>407</v>
      </c>
      <c r="Z35" s="7">
        <v>4529</v>
      </c>
      <c r="AA35" s="7">
        <v>4399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/>
      <c r="C36" s="7"/>
      <c r="D36" s="4">
        <f t="shared" si="5"/>
        <v>0</v>
      </c>
      <c r="E36" s="3"/>
      <c r="F36" s="3"/>
      <c r="G36" s="4">
        <f t="shared" si="2"/>
        <v>0</v>
      </c>
      <c r="H36" s="3"/>
      <c r="I36" s="7"/>
      <c r="J36" s="4">
        <f t="shared" si="1"/>
        <v>0</v>
      </c>
      <c r="K36" s="34"/>
      <c r="L36" s="34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219"/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/>
      <c r="C37" s="7"/>
      <c r="D37" s="4">
        <f t="shared" si="5"/>
        <v>0</v>
      </c>
      <c r="E37" s="3"/>
      <c r="F37" s="3"/>
      <c r="G37" s="4">
        <f t="shared" si="2"/>
        <v>0</v>
      </c>
      <c r="H37" s="3"/>
      <c r="I37" s="7"/>
      <c r="J37" s="4">
        <f t="shared" si="1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5</v>
      </c>
      <c r="C39" s="7">
        <v>1</v>
      </c>
      <c r="D39" s="4">
        <f t="shared" si="5"/>
        <v>168.35999999999999</v>
      </c>
      <c r="E39" s="3">
        <v>14</v>
      </c>
      <c r="F39" s="3">
        <v>1</v>
      </c>
      <c r="G39" s="4">
        <f>(E39*12+F39)*2.76</f>
        <v>466.43999999999994</v>
      </c>
      <c r="H39" s="3">
        <v>4</v>
      </c>
      <c r="I39" s="7">
        <v>2</v>
      </c>
      <c r="J39" s="4">
        <f t="shared" si="1"/>
        <v>83.5</v>
      </c>
      <c r="K39" s="34">
        <v>0.05</v>
      </c>
      <c r="L39" s="34">
        <v>0.43</v>
      </c>
      <c r="M39" s="41">
        <f t="shared" si="3"/>
        <v>141.703</v>
      </c>
      <c r="N39" s="8">
        <v>281.52</v>
      </c>
      <c r="O39" s="8"/>
      <c r="P39" s="7">
        <v>6.68</v>
      </c>
      <c r="Q39" s="7">
        <v>3150</v>
      </c>
      <c r="R39" s="7">
        <v>350</v>
      </c>
      <c r="S39" s="7">
        <v>2150</v>
      </c>
      <c r="T39" s="7"/>
      <c r="U39" s="7">
        <v>19</v>
      </c>
      <c r="V39" s="7">
        <v>590</v>
      </c>
      <c r="W39" s="7">
        <v>90</v>
      </c>
      <c r="X39" s="7">
        <v>4554</v>
      </c>
      <c r="Y39" s="7">
        <v>382</v>
      </c>
      <c r="Z39" s="7">
        <v>4497</v>
      </c>
      <c r="AA39" s="7">
        <v>4475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7808.0400000000009</v>
      </c>
      <c r="O40" s="19">
        <f>SUM(O9:O39)</f>
        <v>0</v>
      </c>
      <c r="P40" s="12">
        <f>SUM(P9:P39)</f>
        <v>208.75</v>
      </c>
      <c r="W40" s="18" t="s">
        <v>25</v>
      </c>
      <c r="X40" s="12">
        <f>SUM(X9:X39)</f>
        <v>126011</v>
      </c>
      <c r="Y40" s="12">
        <f>SUM(Y9:Y39)</f>
        <v>11073</v>
      </c>
      <c r="Z40" s="12">
        <f>SUM(Z9:Z39)</f>
        <v>125079</v>
      </c>
      <c r="AA40" s="12">
        <f>SUM(AA9:AA39)</f>
        <v>124145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76462.950000000012</v>
      </c>
      <c r="O42" s="33">
        <f>(O41+O40)</f>
        <v>0</v>
      </c>
      <c r="P42" s="6">
        <f>(P41+P40)</f>
        <v>364.06</v>
      </c>
      <c r="V42" t="s">
        <v>41</v>
      </c>
      <c r="X42" s="6">
        <f>(X41+X40)</f>
        <v>683402</v>
      </c>
      <c r="Y42" s="6">
        <f>(Y41+Y40)</f>
        <v>17142</v>
      </c>
      <c r="Z42" s="6">
        <f>(Z41+Z40)</f>
        <v>187370</v>
      </c>
      <c r="AA42" s="6">
        <f>(AA41+AA40)</f>
        <v>188923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9B6D-295F-48A0-A173-769EBCB4F996}">
  <dimension ref="B2:J70"/>
  <sheetViews>
    <sheetView topLeftCell="A15" workbookViewId="0">
      <selection activeCell="J44" sqref="J4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43499</v>
      </c>
      <c r="C6" s="7">
        <v>74609</v>
      </c>
      <c r="D6" s="7">
        <v>5930045</v>
      </c>
      <c r="E6" s="7">
        <v>16</v>
      </c>
      <c r="F6" s="7">
        <v>2</v>
      </c>
      <c r="G6" s="7">
        <v>10</v>
      </c>
      <c r="H6" s="7">
        <v>4</v>
      </c>
      <c r="I6" s="10">
        <v>194</v>
      </c>
    </row>
    <row r="7" spans="2:9" x14ac:dyDescent="0.2">
      <c r="B7" s="9">
        <v>43499</v>
      </c>
      <c r="C7" s="7">
        <v>74609</v>
      </c>
      <c r="D7" s="7">
        <v>5930047</v>
      </c>
      <c r="E7" s="7">
        <v>10</v>
      </c>
      <c r="F7" s="7">
        <v>4</v>
      </c>
      <c r="G7" s="7">
        <v>4</v>
      </c>
      <c r="H7" s="7">
        <v>6</v>
      </c>
      <c r="I7" s="10">
        <v>194</v>
      </c>
    </row>
    <row r="8" spans="2:9" x14ac:dyDescent="0.2">
      <c r="B8" s="9">
        <v>43500</v>
      </c>
      <c r="C8" s="7">
        <v>74610</v>
      </c>
      <c r="D8" s="7">
        <v>6090055</v>
      </c>
      <c r="E8" s="7">
        <v>12</v>
      </c>
      <c r="F8" s="7">
        <v>5</v>
      </c>
      <c r="G8" s="7">
        <v>6</v>
      </c>
      <c r="H8" s="7">
        <v>7</v>
      </c>
      <c r="I8" s="10">
        <v>193</v>
      </c>
    </row>
    <row r="9" spans="2:9" x14ac:dyDescent="0.2">
      <c r="B9" s="9">
        <v>43501</v>
      </c>
      <c r="C9" s="7">
        <v>74609</v>
      </c>
      <c r="D9" s="7">
        <v>9750053</v>
      </c>
      <c r="E9" s="7">
        <v>12</v>
      </c>
      <c r="F9" s="7">
        <v>1</v>
      </c>
      <c r="G9" s="7">
        <v>6</v>
      </c>
      <c r="H9" s="7">
        <v>3</v>
      </c>
      <c r="I9" s="10">
        <v>194</v>
      </c>
    </row>
    <row r="10" spans="2:9" x14ac:dyDescent="0.2">
      <c r="B10" s="44">
        <v>43502</v>
      </c>
      <c r="C10" s="7">
        <v>74610</v>
      </c>
      <c r="D10" s="7">
        <v>9750056</v>
      </c>
      <c r="E10" s="7">
        <v>8</v>
      </c>
      <c r="F10" s="7">
        <v>7</v>
      </c>
      <c r="G10" s="7">
        <v>2</v>
      </c>
      <c r="H10" s="7">
        <v>8</v>
      </c>
      <c r="I10" s="10">
        <v>194</v>
      </c>
    </row>
    <row r="11" spans="2:9" x14ac:dyDescent="0.2">
      <c r="B11" s="9">
        <v>43502</v>
      </c>
      <c r="C11" s="7">
        <v>74610</v>
      </c>
      <c r="D11" s="7">
        <v>9750055</v>
      </c>
      <c r="E11" s="7">
        <v>14</v>
      </c>
      <c r="F11" s="7">
        <v>5</v>
      </c>
      <c r="G11" s="7">
        <v>8</v>
      </c>
      <c r="H11" s="7">
        <v>7</v>
      </c>
      <c r="I11" s="10">
        <v>194</v>
      </c>
    </row>
    <row r="12" spans="2:9" x14ac:dyDescent="0.2">
      <c r="B12" s="9">
        <v>43503</v>
      </c>
      <c r="C12" s="7">
        <v>74609</v>
      </c>
      <c r="D12" s="7">
        <v>5930051</v>
      </c>
      <c r="E12" s="7">
        <v>14</v>
      </c>
      <c r="F12" s="7">
        <v>4</v>
      </c>
      <c r="G12" s="7">
        <v>8</v>
      </c>
      <c r="H12" s="7">
        <v>0</v>
      </c>
      <c r="I12" s="10">
        <v>192</v>
      </c>
    </row>
    <row r="13" spans="2:9" x14ac:dyDescent="0.2">
      <c r="B13" s="36">
        <v>43503</v>
      </c>
      <c r="C13" s="7">
        <v>74609</v>
      </c>
      <c r="D13" s="7">
        <v>5930053</v>
      </c>
      <c r="E13" s="7">
        <v>8</v>
      </c>
      <c r="F13" s="7">
        <v>6</v>
      </c>
      <c r="G13" s="7">
        <v>2</v>
      </c>
      <c r="H13" s="7">
        <v>10</v>
      </c>
      <c r="I13" s="10">
        <v>188</v>
      </c>
    </row>
    <row r="14" spans="2:9" x14ac:dyDescent="0.2">
      <c r="B14" s="36">
        <v>43504</v>
      </c>
      <c r="C14" s="7">
        <v>74610</v>
      </c>
      <c r="D14" s="7">
        <v>5930056</v>
      </c>
      <c r="E14" s="7">
        <v>11</v>
      </c>
      <c r="F14" s="7">
        <v>3</v>
      </c>
      <c r="G14" s="7">
        <v>5</v>
      </c>
      <c r="H14" s="7">
        <v>5</v>
      </c>
      <c r="I14" s="10">
        <v>181</v>
      </c>
    </row>
    <row r="15" spans="2:9" x14ac:dyDescent="0.2">
      <c r="B15" s="36">
        <v>43505</v>
      </c>
      <c r="C15" s="7">
        <v>74609</v>
      </c>
      <c r="D15" s="7">
        <v>5930059</v>
      </c>
      <c r="E15" s="7">
        <v>11</v>
      </c>
      <c r="F15" s="7">
        <v>8</v>
      </c>
      <c r="G15" s="7">
        <v>5</v>
      </c>
      <c r="H15" s="7">
        <v>10</v>
      </c>
      <c r="I15" s="10">
        <v>195</v>
      </c>
    </row>
    <row r="16" spans="2:9" x14ac:dyDescent="0.2">
      <c r="B16" s="36">
        <v>43505</v>
      </c>
      <c r="C16" s="7">
        <v>74610</v>
      </c>
      <c r="D16" s="7">
        <v>5780062</v>
      </c>
      <c r="E16" s="7">
        <v>14</v>
      </c>
      <c r="F16" s="7">
        <v>3</v>
      </c>
      <c r="G16" s="7">
        <v>8</v>
      </c>
      <c r="H16" s="7">
        <v>5</v>
      </c>
      <c r="I16" s="10">
        <v>194</v>
      </c>
    </row>
    <row r="17" spans="2:9" x14ac:dyDescent="0.2">
      <c r="B17" s="36">
        <v>43506</v>
      </c>
      <c r="C17" s="7">
        <v>74610</v>
      </c>
      <c r="D17" s="7">
        <v>9750060</v>
      </c>
      <c r="E17" s="7">
        <v>8</v>
      </c>
      <c r="F17" s="7">
        <v>5</v>
      </c>
      <c r="G17" s="7">
        <v>2</v>
      </c>
      <c r="H17" s="7">
        <v>7</v>
      </c>
      <c r="I17" s="10">
        <v>195</v>
      </c>
    </row>
    <row r="18" spans="2:9" x14ac:dyDescent="0.2">
      <c r="B18" s="36">
        <v>43507</v>
      </c>
      <c r="C18" s="7">
        <v>74610</v>
      </c>
      <c r="D18" s="7">
        <v>9750064</v>
      </c>
      <c r="E18" s="7">
        <v>11</v>
      </c>
      <c r="F18" s="7">
        <v>4</v>
      </c>
      <c r="G18" s="7">
        <v>5</v>
      </c>
      <c r="H18" s="7">
        <v>6</v>
      </c>
      <c r="I18" s="10">
        <v>195</v>
      </c>
    </row>
    <row r="19" spans="2:9" x14ac:dyDescent="0.2">
      <c r="B19" s="36">
        <v>43508</v>
      </c>
      <c r="C19" s="7">
        <v>74609</v>
      </c>
      <c r="D19" s="7">
        <v>5930061</v>
      </c>
      <c r="E19" s="7">
        <v>7</v>
      </c>
      <c r="F19" s="7">
        <v>6</v>
      </c>
      <c r="G19" s="7">
        <v>1</v>
      </c>
      <c r="H19" s="7">
        <v>8</v>
      </c>
      <c r="I19" s="10">
        <v>193</v>
      </c>
    </row>
    <row r="20" spans="2:9" x14ac:dyDescent="0.2">
      <c r="B20" s="36">
        <v>43508</v>
      </c>
      <c r="C20" s="7">
        <v>74609</v>
      </c>
      <c r="D20" s="7">
        <v>5930060</v>
      </c>
      <c r="E20" s="7">
        <v>13</v>
      </c>
      <c r="F20" s="7">
        <v>4</v>
      </c>
      <c r="G20" s="7">
        <v>7</v>
      </c>
      <c r="H20" s="7">
        <v>6</v>
      </c>
      <c r="I20" s="10">
        <v>193</v>
      </c>
    </row>
    <row r="21" spans="2:9" x14ac:dyDescent="0.2">
      <c r="B21" s="36">
        <v>43509</v>
      </c>
      <c r="C21" s="7">
        <v>74610</v>
      </c>
      <c r="D21" s="7">
        <v>5930063</v>
      </c>
      <c r="E21" s="7">
        <v>14</v>
      </c>
      <c r="F21" s="7">
        <v>5</v>
      </c>
      <c r="G21" s="7">
        <v>8</v>
      </c>
      <c r="H21" s="7">
        <v>7</v>
      </c>
      <c r="I21" s="10">
        <v>194</v>
      </c>
    </row>
    <row r="22" spans="2:9" x14ac:dyDescent="0.2">
      <c r="B22" s="36">
        <v>43509</v>
      </c>
      <c r="C22" s="7">
        <v>74610</v>
      </c>
      <c r="D22" s="7">
        <v>9750068</v>
      </c>
      <c r="E22" s="7">
        <v>8</v>
      </c>
      <c r="F22" s="7">
        <v>7</v>
      </c>
      <c r="G22" s="7">
        <v>2</v>
      </c>
      <c r="H22" s="7">
        <v>9</v>
      </c>
      <c r="I22" s="10">
        <v>195</v>
      </c>
    </row>
    <row r="23" spans="2:9" x14ac:dyDescent="0.2">
      <c r="B23" s="36">
        <v>43510</v>
      </c>
      <c r="C23" s="7">
        <v>74609</v>
      </c>
      <c r="D23" s="7">
        <v>5930066</v>
      </c>
      <c r="E23" s="7">
        <v>9</v>
      </c>
      <c r="F23" s="7">
        <v>7</v>
      </c>
      <c r="G23" s="7">
        <v>3</v>
      </c>
      <c r="H23" s="7">
        <v>8</v>
      </c>
      <c r="I23" s="10">
        <v>195</v>
      </c>
    </row>
    <row r="24" spans="2:9" x14ac:dyDescent="0.2">
      <c r="B24" s="36">
        <v>43511</v>
      </c>
      <c r="C24" s="7">
        <v>74609</v>
      </c>
      <c r="D24" s="7">
        <v>5780071</v>
      </c>
      <c r="E24" s="7">
        <v>11</v>
      </c>
      <c r="F24" s="7">
        <v>10</v>
      </c>
      <c r="G24" s="7">
        <v>6</v>
      </c>
      <c r="H24" s="7">
        <v>0</v>
      </c>
      <c r="I24" s="10">
        <v>192</v>
      </c>
    </row>
    <row r="25" spans="2:9" x14ac:dyDescent="0.2">
      <c r="B25" s="36">
        <v>43511</v>
      </c>
      <c r="C25" s="7">
        <v>74610</v>
      </c>
      <c r="D25" s="7">
        <v>6090066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43513</v>
      </c>
      <c r="C26" s="7">
        <v>74609</v>
      </c>
      <c r="D26" s="7">
        <v>9750072</v>
      </c>
      <c r="E26" s="7">
        <v>15</v>
      </c>
      <c r="F26" s="7">
        <v>7</v>
      </c>
      <c r="G26" s="7">
        <v>9</v>
      </c>
      <c r="H26" s="7">
        <v>9</v>
      </c>
      <c r="I26" s="45">
        <v>194</v>
      </c>
    </row>
    <row r="27" spans="2:9" x14ac:dyDescent="0.2">
      <c r="B27" s="36">
        <v>43513</v>
      </c>
      <c r="C27" s="7">
        <v>74609</v>
      </c>
      <c r="D27" s="7">
        <v>9750073</v>
      </c>
      <c r="E27" s="7">
        <v>9</v>
      </c>
      <c r="F27" s="7">
        <v>9</v>
      </c>
      <c r="G27" s="7">
        <v>3</v>
      </c>
      <c r="H27" s="7">
        <v>11</v>
      </c>
      <c r="I27" s="10">
        <v>194</v>
      </c>
    </row>
    <row r="28" spans="2:9" x14ac:dyDescent="0.2">
      <c r="B28" s="36">
        <v>43515</v>
      </c>
      <c r="C28" s="7">
        <v>74609</v>
      </c>
      <c r="D28" s="7">
        <v>5930073</v>
      </c>
      <c r="E28" s="7">
        <v>20</v>
      </c>
      <c r="F28" s="7">
        <v>5</v>
      </c>
      <c r="G28" s="7">
        <v>14</v>
      </c>
      <c r="H28" s="7">
        <v>8</v>
      </c>
      <c r="I28" s="10">
        <v>192</v>
      </c>
    </row>
    <row r="29" spans="2:9" x14ac:dyDescent="0.2">
      <c r="B29" s="36">
        <v>43516</v>
      </c>
      <c r="C29" s="7">
        <v>74609</v>
      </c>
      <c r="D29" s="7">
        <v>6090076</v>
      </c>
      <c r="E29" s="7">
        <v>8</v>
      </c>
      <c r="F29" s="7">
        <v>9</v>
      </c>
      <c r="G29" s="7">
        <v>2</v>
      </c>
      <c r="H29" s="7">
        <v>11</v>
      </c>
      <c r="I29" s="10">
        <v>195</v>
      </c>
    </row>
    <row r="30" spans="2:9" x14ac:dyDescent="0.2">
      <c r="B30" s="36">
        <v>43516</v>
      </c>
      <c r="C30" s="7">
        <v>74609</v>
      </c>
      <c r="D30" s="7">
        <v>6090075</v>
      </c>
      <c r="E30" s="7">
        <v>14</v>
      </c>
      <c r="F30" s="7">
        <v>7</v>
      </c>
      <c r="G30" s="7">
        <v>8</v>
      </c>
      <c r="H30" s="7">
        <v>9</v>
      </c>
      <c r="I30" s="10">
        <v>195</v>
      </c>
    </row>
    <row r="31" spans="2:9" x14ac:dyDescent="0.2">
      <c r="B31" s="36">
        <v>43516</v>
      </c>
      <c r="C31" s="7">
        <v>74610</v>
      </c>
      <c r="D31" s="7">
        <v>5930075</v>
      </c>
      <c r="E31" s="7">
        <v>15</v>
      </c>
      <c r="F31" s="7">
        <v>8</v>
      </c>
      <c r="G31" s="7">
        <v>9</v>
      </c>
      <c r="H31" s="7">
        <v>11</v>
      </c>
      <c r="I31" s="10">
        <v>194</v>
      </c>
    </row>
    <row r="32" spans="2:9" x14ac:dyDescent="0.2">
      <c r="B32" s="36">
        <v>43516</v>
      </c>
      <c r="C32" s="7">
        <v>774610</v>
      </c>
      <c r="D32" s="7">
        <v>5930077</v>
      </c>
      <c r="E32" s="7">
        <v>12</v>
      </c>
      <c r="F32" s="7">
        <v>2</v>
      </c>
      <c r="G32" s="7">
        <v>6</v>
      </c>
      <c r="H32" s="7">
        <v>5</v>
      </c>
      <c r="I32" s="10">
        <v>190</v>
      </c>
    </row>
    <row r="33" spans="2:9" x14ac:dyDescent="0.2">
      <c r="B33" s="36">
        <v>43517</v>
      </c>
      <c r="C33" s="7">
        <v>74610</v>
      </c>
      <c r="D33" s="7">
        <v>5930078</v>
      </c>
      <c r="E33" s="7">
        <v>12</v>
      </c>
      <c r="F33" s="7">
        <v>10</v>
      </c>
      <c r="G33" s="7">
        <v>7</v>
      </c>
      <c r="H33" s="7">
        <v>2</v>
      </c>
      <c r="I33" s="10">
        <v>190</v>
      </c>
    </row>
    <row r="34" spans="2:9" x14ac:dyDescent="0.2">
      <c r="B34" s="36">
        <v>43518</v>
      </c>
      <c r="C34" s="7">
        <v>74610</v>
      </c>
      <c r="D34" s="7">
        <v>9750081</v>
      </c>
      <c r="E34" s="7">
        <v>12</v>
      </c>
      <c r="F34" s="7">
        <v>11</v>
      </c>
      <c r="G34" s="7">
        <v>7</v>
      </c>
      <c r="H34" s="7">
        <v>2</v>
      </c>
      <c r="I34" s="10">
        <v>190</v>
      </c>
    </row>
    <row r="35" spans="2:9" x14ac:dyDescent="0.2">
      <c r="B35" s="36">
        <v>43518</v>
      </c>
      <c r="C35" s="7">
        <v>74610</v>
      </c>
      <c r="D35" s="7">
        <v>9750082</v>
      </c>
      <c r="E35" s="7">
        <v>7</v>
      </c>
      <c r="F35" s="7">
        <v>2</v>
      </c>
      <c r="G35" s="7">
        <v>1</v>
      </c>
      <c r="H35" s="7">
        <v>4</v>
      </c>
      <c r="I35" s="10">
        <v>195</v>
      </c>
    </row>
    <row r="36" spans="2:9" x14ac:dyDescent="0.2">
      <c r="B36" s="36">
        <v>43519</v>
      </c>
      <c r="C36" s="7">
        <v>74609</v>
      </c>
      <c r="D36" s="7">
        <v>9750084</v>
      </c>
      <c r="E36" s="7">
        <v>13</v>
      </c>
      <c r="F36" s="7">
        <v>8</v>
      </c>
      <c r="G36" s="7">
        <v>7</v>
      </c>
      <c r="H36" s="7">
        <v>10</v>
      </c>
      <c r="I36" s="10">
        <v>194</v>
      </c>
    </row>
    <row r="37" spans="2:9" x14ac:dyDescent="0.2">
      <c r="B37" s="36">
        <v>43520</v>
      </c>
      <c r="C37" s="7">
        <v>74609</v>
      </c>
      <c r="D37" s="7">
        <v>5930082</v>
      </c>
      <c r="E37" s="7">
        <v>18</v>
      </c>
      <c r="F37" s="7">
        <v>0</v>
      </c>
      <c r="G37" s="7">
        <v>12</v>
      </c>
      <c r="H37" s="7">
        <v>2</v>
      </c>
      <c r="I37" s="10">
        <v>192</v>
      </c>
    </row>
    <row r="38" spans="2:9" x14ac:dyDescent="0.2">
      <c r="B38" s="36">
        <v>43520</v>
      </c>
      <c r="C38" s="7">
        <v>74609</v>
      </c>
      <c r="D38" s="7">
        <v>5930083</v>
      </c>
      <c r="E38" s="7">
        <v>13</v>
      </c>
      <c r="F38" s="7">
        <v>5</v>
      </c>
      <c r="G38" s="7">
        <v>7</v>
      </c>
      <c r="H38" s="7">
        <v>8</v>
      </c>
      <c r="I38" s="10">
        <v>190</v>
      </c>
    </row>
    <row r="39" spans="2:9" x14ac:dyDescent="0.2">
      <c r="B39" s="36">
        <v>43521</v>
      </c>
      <c r="C39" s="7">
        <v>74609</v>
      </c>
      <c r="D39" s="7">
        <v>5930085</v>
      </c>
      <c r="E39" s="7">
        <v>12</v>
      </c>
      <c r="F39" s="7">
        <v>0</v>
      </c>
      <c r="G39" s="7">
        <v>6</v>
      </c>
      <c r="H39" s="7">
        <v>2</v>
      </c>
      <c r="I39" s="10">
        <v>192</v>
      </c>
    </row>
    <row r="40" spans="2:9" x14ac:dyDescent="0.2">
      <c r="B40" s="36">
        <v>43523</v>
      </c>
      <c r="C40" s="7">
        <v>74609</v>
      </c>
      <c r="D40" s="7">
        <v>6570084</v>
      </c>
      <c r="E40" s="7">
        <v>13</v>
      </c>
      <c r="F40" s="7">
        <v>10</v>
      </c>
      <c r="G40" s="7">
        <v>8</v>
      </c>
      <c r="H40" s="7">
        <v>0</v>
      </c>
      <c r="I40" s="10">
        <v>194</v>
      </c>
    </row>
    <row r="41" spans="2:9" x14ac:dyDescent="0.2">
      <c r="B41" s="36">
        <v>43523</v>
      </c>
      <c r="C41" s="7">
        <v>74610</v>
      </c>
      <c r="D41" s="7">
        <v>5930089</v>
      </c>
      <c r="E41" s="7">
        <v>12</v>
      </c>
      <c r="F41" s="7">
        <v>9</v>
      </c>
      <c r="G41" s="7">
        <v>7</v>
      </c>
      <c r="H41" s="7">
        <v>0</v>
      </c>
      <c r="I41" s="10">
        <v>190</v>
      </c>
    </row>
    <row r="42" spans="2:9" x14ac:dyDescent="0.2">
      <c r="B42" s="36">
        <v>43524</v>
      </c>
      <c r="C42" s="7">
        <v>74610</v>
      </c>
      <c r="D42" s="7">
        <v>9750089</v>
      </c>
      <c r="E42" s="7">
        <v>11</v>
      </c>
      <c r="F42" s="7">
        <v>6</v>
      </c>
      <c r="G42" s="7">
        <v>5</v>
      </c>
      <c r="H42" s="7">
        <v>7</v>
      </c>
      <c r="I42" s="10">
        <v>194</v>
      </c>
    </row>
    <row r="43" spans="2:9" x14ac:dyDescent="0.2">
      <c r="B43" s="36">
        <v>43525</v>
      </c>
      <c r="C43" s="7">
        <v>74609</v>
      </c>
      <c r="D43" s="7">
        <v>9750092</v>
      </c>
      <c r="E43" s="7">
        <v>16</v>
      </c>
      <c r="F43" s="7">
        <v>4</v>
      </c>
      <c r="G43" s="7">
        <v>10</v>
      </c>
      <c r="H43" s="7">
        <v>9</v>
      </c>
      <c r="I43" s="10">
        <v>183</v>
      </c>
    </row>
    <row r="44" spans="2:9" x14ac:dyDescent="0.2">
      <c r="B44" s="36">
        <v>43525</v>
      </c>
      <c r="C44" s="7">
        <v>74609</v>
      </c>
      <c r="D44" s="7">
        <v>9750093</v>
      </c>
      <c r="E44" s="7">
        <v>10</v>
      </c>
      <c r="F44" s="7">
        <v>9</v>
      </c>
      <c r="G44" s="7">
        <v>5</v>
      </c>
      <c r="H44" s="7">
        <v>1</v>
      </c>
      <c r="I44" s="10">
        <v>189</v>
      </c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C504-F25A-4319-8C0C-918A13BC2A76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104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5</v>
      </c>
      <c r="C8" s="7">
        <v>1</v>
      </c>
      <c r="D8" s="4">
        <f t="shared" ref="D8" si="0">(B8*12+C8)*2.76</f>
        <v>168.35999999999999</v>
      </c>
      <c r="E8" s="3">
        <v>14</v>
      </c>
      <c r="F8" s="3">
        <v>1</v>
      </c>
      <c r="G8" s="4">
        <f>(E8*12+F8)*2.76</f>
        <v>466.43999999999994</v>
      </c>
      <c r="H8" s="3">
        <v>4</v>
      </c>
      <c r="I8" s="7">
        <v>2</v>
      </c>
      <c r="J8" s="4">
        <f t="shared" ref="J8:J39" si="1">(H8*12+I8)*1.67</f>
        <v>83.5</v>
      </c>
      <c r="K8" s="34">
        <v>0.05</v>
      </c>
      <c r="L8" s="34">
        <v>0.43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2</v>
      </c>
      <c r="C9" s="7">
        <v>8</v>
      </c>
      <c r="D9" s="4">
        <f>(B9*12+C9)*2.76</f>
        <v>88.32</v>
      </c>
      <c r="E9" s="3">
        <v>13</v>
      </c>
      <c r="F9" s="3">
        <v>9</v>
      </c>
      <c r="G9" s="4">
        <f t="shared" ref="G9:G38" si="2">(E9*12+F9)*2.76</f>
        <v>455.4</v>
      </c>
      <c r="H9" s="3">
        <v>4</v>
      </c>
      <c r="I9" s="7">
        <v>6</v>
      </c>
      <c r="J9" s="4">
        <f t="shared" si="1"/>
        <v>90.179999999999993</v>
      </c>
      <c r="K9" s="34">
        <v>0.28999999999999998</v>
      </c>
      <c r="L9" s="34">
        <v>0.44</v>
      </c>
      <c r="M9" s="41">
        <f t="shared" ref="M9:M39" si="3">$M$3*K9+$M$4*L9</f>
        <v>216.76900000000001</v>
      </c>
      <c r="N9" s="8">
        <v>207</v>
      </c>
      <c r="O9" s="8"/>
      <c r="P9" s="7">
        <v>6.68</v>
      </c>
      <c r="Q9" s="7">
        <v>3150</v>
      </c>
      <c r="R9" s="7">
        <v>350</v>
      </c>
      <c r="S9" s="7">
        <v>2150</v>
      </c>
      <c r="T9" s="7"/>
      <c r="U9" s="7">
        <v>19</v>
      </c>
      <c r="V9" s="7">
        <v>590</v>
      </c>
      <c r="W9" s="7">
        <v>88</v>
      </c>
      <c r="X9" s="7">
        <v>4503</v>
      </c>
      <c r="Y9" s="7">
        <v>416</v>
      </c>
      <c r="Z9" s="7">
        <v>4507</v>
      </c>
      <c r="AA9" s="16">
        <v>4479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2</v>
      </c>
      <c r="C10" s="7">
        <v>8</v>
      </c>
      <c r="D10" s="21">
        <f t="shared" ref="D10:D39" si="5">(B10*12+C10)*2.76</f>
        <v>88.32</v>
      </c>
      <c r="E10" s="3">
        <v>11</v>
      </c>
      <c r="F10" s="3">
        <v>6</v>
      </c>
      <c r="G10" s="21">
        <f t="shared" si="2"/>
        <v>380.88</v>
      </c>
      <c r="H10" s="3">
        <v>4</v>
      </c>
      <c r="I10" s="7">
        <v>10</v>
      </c>
      <c r="J10" s="21">
        <f t="shared" si="1"/>
        <v>96.86</v>
      </c>
      <c r="K10" s="34">
        <v>0.71</v>
      </c>
      <c r="L10" s="34">
        <v>0.44</v>
      </c>
      <c r="M10" s="41">
        <f t="shared" si="3"/>
        <v>342.97900000000004</v>
      </c>
      <c r="N10" s="8">
        <v>309.12</v>
      </c>
      <c r="O10" s="8"/>
      <c r="P10" s="7">
        <v>6.68</v>
      </c>
      <c r="Q10" s="7">
        <v>3130</v>
      </c>
      <c r="R10" s="7">
        <v>350</v>
      </c>
      <c r="S10" s="7">
        <v>2080</v>
      </c>
      <c r="T10" s="7"/>
      <c r="U10" s="7">
        <v>19</v>
      </c>
      <c r="V10" s="7">
        <v>590</v>
      </c>
      <c r="W10" s="7">
        <v>86</v>
      </c>
      <c r="X10" s="7">
        <v>4509</v>
      </c>
      <c r="Y10" s="7">
        <v>389</v>
      </c>
      <c r="Z10" s="7">
        <v>4481</v>
      </c>
      <c r="AA10" s="7">
        <v>4392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10</v>
      </c>
      <c r="D11" s="4">
        <f t="shared" si="5"/>
        <v>160.07999999999998</v>
      </c>
      <c r="E11" s="3">
        <v>7</v>
      </c>
      <c r="F11" s="3">
        <v>4</v>
      </c>
      <c r="G11" s="4">
        <f t="shared" si="2"/>
        <v>242.88</v>
      </c>
      <c r="H11" s="3">
        <v>5</v>
      </c>
      <c r="I11" s="7">
        <v>0</v>
      </c>
      <c r="J11" s="4">
        <f t="shared" si="1"/>
        <v>100.19999999999999</v>
      </c>
      <c r="K11" s="34">
        <v>0.46</v>
      </c>
      <c r="L11" s="34">
        <v>0.44</v>
      </c>
      <c r="M11" s="41">
        <f t="shared" si="3"/>
        <v>267.85400000000004</v>
      </c>
      <c r="N11" s="8">
        <v>267.72000000000003</v>
      </c>
      <c r="O11" s="8"/>
      <c r="P11" s="7">
        <v>3.34</v>
      </c>
      <c r="Q11" s="7">
        <v>3130</v>
      </c>
      <c r="R11" s="7">
        <v>350</v>
      </c>
      <c r="S11" s="7">
        <v>3100</v>
      </c>
      <c r="T11" s="7"/>
      <c r="U11" s="7">
        <v>19</v>
      </c>
      <c r="V11" s="7">
        <v>590</v>
      </c>
      <c r="W11" s="7">
        <v>90</v>
      </c>
      <c r="X11" s="7">
        <v>4554</v>
      </c>
      <c r="Y11" s="7">
        <v>378</v>
      </c>
      <c r="Z11" s="7">
        <v>4479</v>
      </c>
      <c r="AA11" s="7">
        <v>4456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5</v>
      </c>
      <c r="C12" s="7">
        <v>5</v>
      </c>
      <c r="D12" s="4">
        <f t="shared" si="5"/>
        <v>179.39999999999998</v>
      </c>
      <c r="E12" s="3">
        <v>1</v>
      </c>
      <c r="F12" s="3">
        <v>5</v>
      </c>
      <c r="G12" s="4">
        <f t="shared" si="2"/>
        <v>46.919999999999995</v>
      </c>
      <c r="H12" s="3">
        <v>5</v>
      </c>
      <c r="I12" s="7">
        <v>5</v>
      </c>
      <c r="J12" s="4">
        <f t="shared" si="1"/>
        <v>108.55</v>
      </c>
      <c r="K12" s="34">
        <v>0.92</v>
      </c>
      <c r="L12" s="34">
        <v>0.42</v>
      </c>
      <c r="M12" s="41">
        <f t="shared" si="3"/>
        <v>400.19200000000001</v>
      </c>
      <c r="N12" s="8">
        <v>203.73</v>
      </c>
      <c r="O12" s="8"/>
      <c r="P12" s="7">
        <v>8.35</v>
      </c>
      <c r="Q12" s="7">
        <v>3100</v>
      </c>
      <c r="R12" s="7">
        <v>350</v>
      </c>
      <c r="S12" s="7">
        <v>2050</v>
      </c>
      <c r="T12" s="7"/>
      <c r="U12" s="7">
        <v>19</v>
      </c>
      <c r="V12" s="7">
        <v>590</v>
      </c>
      <c r="W12" s="7">
        <v>86</v>
      </c>
      <c r="X12" s="7">
        <v>4452</v>
      </c>
      <c r="Y12" s="7">
        <v>412</v>
      </c>
      <c r="Z12" s="7">
        <v>4430</v>
      </c>
      <c r="AA12" s="16">
        <v>4412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7</v>
      </c>
      <c r="C13" s="7">
        <v>3</v>
      </c>
      <c r="D13" s="4">
        <f t="shared" si="5"/>
        <v>240.11999999999998</v>
      </c>
      <c r="E13" s="3">
        <v>1</v>
      </c>
      <c r="F13" s="3">
        <v>5</v>
      </c>
      <c r="G13" s="4">
        <f t="shared" si="2"/>
        <v>46.919999999999995</v>
      </c>
      <c r="H13" s="3">
        <v>5</v>
      </c>
      <c r="I13" s="7">
        <v>8</v>
      </c>
      <c r="J13" s="4">
        <f t="shared" si="1"/>
        <v>113.56</v>
      </c>
      <c r="K13" s="34">
        <v>0.75</v>
      </c>
      <c r="L13" s="34">
        <v>0.28999999999999998</v>
      </c>
      <c r="M13" s="41">
        <f t="shared" si="3"/>
        <v>310.80899999999997</v>
      </c>
      <c r="N13" s="8">
        <v>234.6</v>
      </c>
      <c r="O13" s="8"/>
      <c r="P13" s="7">
        <v>5.01</v>
      </c>
      <c r="Q13" s="7">
        <v>3100</v>
      </c>
      <c r="R13" s="7">
        <v>350</v>
      </c>
      <c r="S13" s="7">
        <v>2100</v>
      </c>
      <c r="T13" s="7"/>
      <c r="U13" s="7">
        <v>19</v>
      </c>
      <c r="V13" s="7">
        <v>590</v>
      </c>
      <c r="W13" s="7">
        <v>88</v>
      </c>
      <c r="X13" s="7">
        <v>4503</v>
      </c>
      <c r="Y13" s="7">
        <v>374</v>
      </c>
      <c r="Z13" s="7">
        <v>4464</v>
      </c>
      <c r="AA13" s="16">
        <v>4438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15</v>
      </c>
      <c r="C14" s="7">
        <v>8</v>
      </c>
      <c r="D14" s="4">
        <f t="shared" si="5"/>
        <v>518.88</v>
      </c>
      <c r="E14" s="3">
        <v>1</v>
      </c>
      <c r="F14" s="3">
        <v>5</v>
      </c>
      <c r="G14" s="4">
        <f t="shared" si="2"/>
        <v>46.919999999999995</v>
      </c>
      <c r="H14" s="3">
        <v>1</v>
      </c>
      <c r="I14" s="7">
        <v>9</v>
      </c>
      <c r="J14" s="4">
        <f t="shared" si="1"/>
        <v>35.07</v>
      </c>
      <c r="K14" s="34">
        <v>0.75</v>
      </c>
      <c r="L14" s="34">
        <v>0.25</v>
      </c>
      <c r="M14" s="41">
        <f t="shared" si="3"/>
        <v>299.02499999999998</v>
      </c>
      <c r="N14" s="8">
        <v>278.76</v>
      </c>
      <c r="O14" s="8"/>
      <c r="P14" s="7">
        <v>8.35</v>
      </c>
      <c r="Q14" s="7">
        <v>3100</v>
      </c>
      <c r="R14" s="7">
        <v>350</v>
      </c>
      <c r="S14" s="7">
        <v>2100</v>
      </c>
      <c r="T14" s="7"/>
      <c r="U14" s="7">
        <v>19</v>
      </c>
      <c r="V14" s="7">
        <v>590</v>
      </c>
      <c r="W14" s="7">
        <v>88</v>
      </c>
      <c r="X14" s="7">
        <v>4503</v>
      </c>
      <c r="Y14" s="7">
        <v>388</v>
      </c>
      <c r="Z14" s="7">
        <v>4472</v>
      </c>
      <c r="AA14" s="16">
        <v>4441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0</v>
      </c>
      <c r="D15" s="4">
        <f t="shared" si="5"/>
        <v>132.47999999999999</v>
      </c>
      <c r="E15" s="3">
        <v>9</v>
      </c>
      <c r="F15" s="3">
        <v>1</v>
      </c>
      <c r="G15" s="4">
        <f t="shared" si="2"/>
        <v>300.83999999999997</v>
      </c>
      <c r="H15" s="3">
        <v>2</v>
      </c>
      <c r="I15" s="7">
        <v>2</v>
      </c>
      <c r="J15" s="4">
        <f t="shared" si="1"/>
        <v>43.42</v>
      </c>
      <c r="K15" s="34">
        <v>0.5</v>
      </c>
      <c r="L15" s="34">
        <v>0.23</v>
      </c>
      <c r="M15" s="41">
        <f t="shared" si="3"/>
        <v>218.00800000000001</v>
      </c>
      <c r="N15" s="8">
        <v>253.92</v>
      </c>
      <c r="O15" s="8"/>
      <c r="P15" s="7">
        <v>8.35</v>
      </c>
      <c r="Q15" s="7">
        <v>3100</v>
      </c>
      <c r="R15" s="7">
        <v>350</v>
      </c>
      <c r="S15" s="7">
        <v>2100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400</v>
      </c>
      <c r="Z15" s="7">
        <v>4471</v>
      </c>
      <c r="AA15" s="16">
        <v>4441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12</v>
      </c>
      <c r="C16" s="7">
        <v>11</v>
      </c>
      <c r="D16" s="4">
        <f t="shared" si="5"/>
        <v>427.79999999999995</v>
      </c>
      <c r="E16" s="3">
        <v>3</v>
      </c>
      <c r="F16" s="3">
        <v>5</v>
      </c>
      <c r="G16" s="4">
        <f t="shared" si="2"/>
        <v>113.16</v>
      </c>
      <c r="H16" s="3">
        <v>2</v>
      </c>
      <c r="I16" s="7">
        <v>8</v>
      </c>
      <c r="J16" s="4">
        <f t="shared" si="1"/>
        <v>53.44</v>
      </c>
      <c r="K16" s="34">
        <v>0.22</v>
      </c>
      <c r="L16" s="34">
        <v>0.39</v>
      </c>
      <c r="M16" s="41">
        <f t="shared" si="3"/>
        <v>181.00400000000002</v>
      </c>
      <c r="N16" s="8">
        <v>294.52</v>
      </c>
      <c r="O16" s="8"/>
      <c r="P16" s="7">
        <v>10.02</v>
      </c>
      <c r="Q16" s="7">
        <v>3100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88</v>
      </c>
      <c r="X16" s="7">
        <v>4522</v>
      </c>
      <c r="Y16" s="7">
        <v>408</v>
      </c>
      <c r="Z16" s="7">
        <v>4458</v>
      </c>
      <c r="AA16" s="16">
        <v>4432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4</v>
      </c>
      <c r="D17" s="4">
        <f t="shared" si="5"/>
        <v>44.16</v>
      </c>
      <c r="E17" s="3">
        <v>12</v>
      </c>
      <c r="F17" s="3">
        <v>2</v>
      </c>
      <c r="G17" s="4">
        <f t="shared" si="2"/>
        <v>402.96</v>
      </c>
      <c r="H17" s="3">
        <v>2</v>
      </c>
      <c r="I17" s="7">
        <v>9</v>
      </c>
      <c r="J17" s="4">
        <f t="shared" si="1"/>
        <v>55.11</v>
      </c>
      <c r="K17" s="34">
        <v>0.22</v>
      </c>
      <c r="L17" s="34">
        <v>0.11</v>
      </c>
      <c r="M17" s="41">
        <f t="shared" si="3"/>
        <v>98.516000000000005</v>
      </c>
      <c r="N17" s="8">
        <v>289.8</v>
      </c>
      <c r="O17" s="8"/>
      <c r="P17" s="7">
        <v>1.67</v>
      </c>
      <c r="Q17" s="7">
        <v>3100</v>
      </c>
      <c r="R17" s="7">
        <v>350</v>
      </c>
      <c r="S17" s="7">
        <v>2220</v>
      </c>
      <c r="T17" s="7"/>
      <c r="U17" s="7">
        <v>19</v>
      </c>
      <c r="V17" s="7">
        <v>590</v>
      </c>
      <c r="W17" s="7">
        <v>87</v>
      </c>
      <c r="X17" s="7">
        <v>4497</v>
      </c>
      <c r="Y17" s="7">
        <v>377</v>
      </c>
      <c r="Z17" s="7">
        <v>4460</v>
      </c>
      <c r="AA17" s="16">
        <v>4250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7</v>
      </c>
      <c r="D18" s="4">
        <f t="shared" si="5"/>
        <v>251.15999999999997</v>
      </c>
      <c r="E18" s="3">
        <v>12</v>
      </c>
      <c r="F18" s="3">
        <v>2</v>
      </c>
      <c r="G18" s="4">
        <f t="shared" si="2"/>
        <v>402.96</v>
      </c>
      <c r="H18" s="3">
        <v>3</v>
      </c>
      <c r="I18" s="7">
        <v>0</v>
      </c>
      <c r="J18" s="4">
        <f t="shared" si="1"/>
        <v>60.12</v>
      </c>
      <c r="K18" s="34">
        <v>0.22</v>
      </c>
      <c r="L18" s="34">
        <v>0.44</v>
      </c>
      <c r="M18" s="41">
        <f t="shared" si="3"/>
        <v>195.73400000000004</v>
      </c>
      <c r="N18" s="8">
        <v>207</v>
      </c>
      <c r="O18" s="8"/>
      <c r="P18" s="7">
        <v>5.01</v>
      </c>
      <c r="Q18" s="7">
        <v>3100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404</v>
      </c>
      <c r="Z18" s="7">
        <v>4448</v>
      </c>
      <c r="AA18" s="16">
        <v>4422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4</v>
      </c>
      <c r="D19" s="4">
        <f t="shared" si="5"/>
        <v>507.84</v>
      </c>
      <c r="E19" s="3">
        <v>1</v>
      </c>
      <c r="F19" s="3">
        <v>4</v>
      </c>
      <c r="G19" s="4">
        <f t="shared" si="2"/>
        <v>44.16</v>
      </c>
      <c r="H19" s="3">
        <v>3</v>
      </c>
      <c r="I19" s="7">
        <v>8</v>
      </c>
      <c r="J19" s="4">
        <f t="shared" si="1"/>
        <v>73.47999999999999</v>
      </c>
      <c r="K19" s="34">
        <v>0.5</v>
      </c>
      <c r="L19" s="34">
        <v>0.44</v>
      </c>
      <c r="M19" s="41">
        <f t="shared" si="3"/>
        <v>279.87400000000002</v>
      </c>
      <c r="N19" s="8">
        <v>256.68</v>
      </c>
      <c r="O19" s="8"/>
      <c r="P19" s="7">
        <v>13.36</v>
      </c>
      <c r="Q19" s="7">
        <v>3100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88</v>
      </c>
      <c r="X19" s="7">
        <v>4503</v>
      </c>
      <c r="Y19" s="7">
        <v>394</v>
      </c>
      <c r="Z19" s="7">
        <v>4439</v>
      </c>
      <c r="AA19" s="16">
        <v>4413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7</v>
      </c>
      <c r="D20" s="4">
        <f t="shared" si="5"/>
        <v>317.39999999999998</v>
      </c>
      <c r="E20" s="3">
        <v>9</v>
      </c>
      <c r="F20" s="3">
        <v>3</v>
      </c>
      <c r="G20" s="4">
        <f t="shared" si="2"/>
        <v>306.35999999999996</v>
      </c>
      <c r="H20" s="3">
        <v>4</v>
      </c>
      <c r="I20" s="7">
        <v>0</v>
      </c>
      <c r="J20" s="4">
        <f t="shared" si="1"/>
        <v>80.16</v>
      </c>
      <c r="K20" s="34">
        <v>0.17</v>
      </c>
      <c r="L20" s="34">
        <v>0</v>
      </c>
      <c r="M20" s="41">
        <f t="shared" si="3"/>
        <v>51.085000000000001</v>
      </c>
      <c r="N20" s="8">
        <v>262.2</v>
      </c>
      <c r="O20" s="8"/>
      <c r="P20" s="7">
        <v>6.68</v>
      </c>
      <c r="Q20" s="7">
        <v>3100</v>
      </c>
      <c r="R20" s="7">
        <v>350</v>
      </c>
      <c r="S20" s="7">
        <v>2100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384</v>
      </c>
      <c r="Z20" s="16">
        <v>4428</v>
      </c>
      <c r="AA20" s="16">
        <v>4403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10</v>
      </c>
      <c r="D21" s="4">
        <f t="shared" si="5"/>
        <v>126.96</v>
      </c>
      <c r="E21" s="3">
        <v>16</v>
      </c>
      <c r="F21" s="3">
        <v>4</v>
      </c>
      <c r="G21" s="4">
        <f t="shared" si="2"/>
        <v>540.95999999999992</v>
      </c>
      <c r="H21" s="3">
        <v>4</v>
      </c>
      <c r="I21" s="7">
        <v>8</v>
      </c>
      <c r="J21" s="4">
        <f t="shared" si="1"/>
        <v>93.52</v>
      </c>
      <c r="K21" s="34">
        <v>0.4</v>
      </c>
      <c r="L21" s="34">
        <v>0</v>
      </c>
      <c r="M21" s="41">
        <f t="shared" si="3"/>
        <v>120.2</v>
      </c>
      <c r="N21" s="8">
        <v>234.6</v>
      </c>
      <c r="O21" s="8"/>
      <c r="P21" s="7">
        <v>13.36</v>
      </c>
      <c r="Q21" s="7">
        <v>3050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384</v>
      </c>
      <c r="Z21" s="7">
        <v>4419</v>
      </c>
      <c r="AA21" s="7">
        <v>4396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6</v>
      </c>
      <c r="C22" s="7">
        <v>4</v>
      </c>
      <c r="D22" s="4">
        <f>(B22*12+C22)*2.76</f>
        <v>209.76</v>
      </c>
      <c r="E22" s="3">
        <v>4</v>
      </c>
      <c r="F22" s="3">
        <v>10</v>
      </c>
      <c r="G22" s="4">
        <f t="shared" si="2"/>
        <v>160.07999999999998</v>
      </c>
      <c r="H22" s="3">
        <v>5</v>
      </c>
      <c r="I22" s="7">
        <v>0</v>
      </c>
      <c r="J22" s="4">
        <f t="shared" si="1"/>
        <v>100.19999999999999</v>
      </c>
      <c r="K22" s="34">
        <v>0.86</v>
      </c>
      <c r="L22" s="34">
        <v>0</v>
      </c>
      <c r="M22" s="41">
        <f t="shared" si="3"/>
        <v>258.43</v>
      </c>
      <c r="N22" s="8">
        <v>271.13</v>
      </c>
      <c r="O22" s="8"/>
      <c r="P22" s="7">
        <v>6.68</v>
      </c>
      <c r="Q22" s="7">
        <v>3050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87</v>
      </c>
      <c r="X22" s="7">
        <v>4478</v>
      </c>
      <c r="Y22" s="7">
        <v>394</v>
      </c>
      <c r="Z22" s="7">
        <v>4405</v>
      </c>
      <c r="AA22" s="7">
        <v>4393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1</v>
      </c>
      <c r="D23" s="4">
        <f t="shared" si="5"/>
        <v>499.55999999999995</v>
      </c>
      <c r="E23" s="3">
        <v>4</v>
      </c>
      <c r="F23" s="3">
        <v>10</v>
      </c>
      <c r="G23" s="4">
        <f t="shared" si="2"/>
        <v>160.07999999999998</v>
      </c>
      <c r="H23" s="3">
        <v>1</v>
      </c>
      <c r="I23" s="7">
        <v>5</v>
      </c>
      <c r="J23" s="4">
        <f t="shared" si="1"/>
        <v>28.39</v>
      </c>
      <c r="K23" s="34">
        <v>0.22</v>
      </c>
      <c r="L23" s="34">
        <v>0.49</v>
      </c>
      <c r="M23" s="41">
        <f t="shared" si="3"/>
        <v>210.464</v>
      </c>
      <c r="N23" s="8">
        <v>289.8</v>
      </c>
      <c r="O23" s="8"/>
      <c r="P23" s="7">
        <v>8.35</v>
      </c>
      <c r="Q23" s="7">
        <v>3050</v>
      </c>
      <c r="R23" s="7">
        <v>350</v>
      </c>
      <c r="S23" s="7">
        <v>2100</v>
      </c>
      <c r="T23" s="7"/>
      <c r="U23" s="7">
        <v>19</v>
      </c>
      <c r="V23" s="7">
        <v>590</v>
      </c>
      <c r="W23" s="7">
        <v>84</v>
      </c>
      <c r="X23" s="7">
        <v>4418</v>
      </c>
      <c r="Y23" s="7">
        <v>376</v>
      </c>
      <c r="Z23" s="7">
        <v>4364</v>
      </c>
      <c r="AA23" s="7">
        <v>4342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3</v>
      </c>
      <c r="C24" s="7">
        <v>4</v>
      </c>
      <c r="D24" s="4">
        <f>(B24*12+C24)*2.76</f>
        <v>110.39999999999999</v>
      </c>
      <c r="E24" s="3">
        <v>12</v>
      </c>
      <c r="F24" s="3">
        <v>2</v>
      </c>
      <c r="G24" s="4">
        <f t="shared" si="2"/>
        <v>402.96</v>
      </c>
      <c r="H24" s="3">
        <v>1</v>
      </c>
      <c r="I24" s="7">
        <v>8</v>
      </c>
      <c r="J24" s="4">
        <f t="shared" si="1"/>
        <v>33.4</v>
      </c>
      <c r="K24" s="34">
        <v>0.11</v>
      </c>
      <c r="L24" s="34">
        <v>0.45</v>
      </c>
      <c r="M24" s="41">
        <f t="shared" si="3"/>
        <v>165.62500000000003</v>
      </c>
      <c r="N24" s="8">
        <v>242.88</v>
      </c>
      <c r="O24" s="8"/>
      <c r="P24" s="7">
        <v>5.01</v>
      </c>
      <c r="Q24" s="7">
        <v>3030</v>
      </c>
      <c r="R24" s="7">
        <v>350</v>
      </c>
      <c r="S24" s="7">
        <v>2130</v>
      </c>
      <c r="T24" s="7"/>
      <c r="U24" s="7">
        <v>19</v>
      </c>
      <c r="V24" s="7">
        <v>590</v>
      </c>
      <c r="W24" s="7">
        <v>84</v>
      </c>
      <c r="X24" s="7">
        <v>4450</v>
      </c>
      <c r="Y24" s="7">
        <v>362</v>
      </c>
      <c r="Z24" s="7">
        <v>4399</v>
      </c>
      <c r="AA24" s="7">
        <v>4371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3</v>
      </c>
      <c r="D25" s="4">
        <f t="shared" si="5"/>
        <v>372.59999999999997</v>
      </c>
      <c r="E25" s="3">
        <v>6</v>
      </c>
      <c r="F25" s="3">
        <v>4</v>
      </c>
      <c r="G25" s="4">
        <f t="shared" si="2"/>
        <v>209.76</v>
      </c>
      <c r="H25" s="3">
        <v>1</v>
      </c>
      <c r="I25" s="7">
        <v>11</v>
      </c>
      <c r="J25" s="4">
        <f t="shared" si="1"/>
        <v>38.409999999999997</v>
      </c>
      <c r="K25" s="34">
        <v>0.35</v>
      </c>
      <c r="L25" s="34">
        <v>0.45</v>
      </c>
      <c r="M25" s="41">
        <f t="shared" si="3"/>
        <v>237.745</v>
      </c>
      <c r="N25" s="8">
        <v>262.2</v>
      </c>
      <c r="O25" s="8"/>
      <c r="P25" s="7">
        <v>5.01</v>
      </c>
      <c r="Q25" s="7">
        <v>3030</v>
      </c>
      <c r="R25" s="7">
        <v>350</v>
      </c>
      <c r="S25" s="7">
        <v>2100</v>
      </c>
      <c r="T25" s="7"/>
      <c r="U25" s="7">
        <v>19</v>
      </c>
      <c r="V25" s="7">
        <v>590</v>
      </c>
      <c r="W25" s="7">
        <v>86</v>
      </c>
      <c r="X25" s="7">
        <v>4452</v>
      </c>
      <c r="Y25" s="17">
        <v>377</v>
      </c>
      <c r="Z25" s="17">
        <v>4396</v>
      </c>
      <c r="AA25" s="17">
        <v>4368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11</v>
      </c>
      <c r="C26" s="7">
        <v>3</v>
      </c>
      <c r="D26" s="4">
        <f t="shared" si="5"/>
        <v>372.59999999999997</v>
      </c>
      <c r="E26" s="3">
        <v>7</v>
      </c>
      <c r="F26" s="3">
        <v>10</v>
      </c>
      <c r="G26" s="4">
        <f t="shared" si="2"/>
        <v>259.44</v>
      </c>
      <c r="H26" s="3">
        <v>2</v>
      </c>
      <c r="I26" s="7">
        <v>2</v>
      </c>
      <c r="J26" s="4">
        <f t="shared" si="1"/>
        <v>43.42</v>
      </c>
      <c r="K26" s="46">
        <v>0.76</v>
      </c>
      <c r="L26" s="34">
        <v>0.45</v>
      </c>
      <c r="M26" s="41">
        <f>$M$3*K26+$M$4*L26</f>
        <v>360.95000000000005</v>
      </c>
      <c r="N26" s="8">
        <v>229.22</v>
      </c>
      <c r="O26" s="8"/>
      <c r="P26" s="7">
        <v>5.01</v>
      </c>
      <c r="Q26" s="7">
        <v>3030</v>
      </c>
      <c r="R26" s="7">
        <v>350</v>
      </c>
      <c r="S26" s="7">
        <v>2150</v>
      </c>
      <c r="T26" s="7"/>
      <c r="U26" s="7">
        <v>19</v>
      </c>
      <c r="V26" s="7">
        <v>590</v>
      </c>
      <c r="W26" s="7">
        <v>86</v>
      </c>
      <c r="X26" s="7">
        <v>4452</v>
      </c>
      <c r="Y26" s="7">
        <v>384</v>
      </c>
      <c r="Z26" s="7">
        <v>4394</v>
      </c>
      <c r="AA26" s="7">
        <v>4366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5</v>
      </c>
      <c r="C27" s="7">
        <v>4</v>
      </c>
      <c r="D27" s="4">
        <f t="shared" si="5"/>
        <v>176.64</v>
      </c>
      <c r="E27" s="3">
        <v>8</v>
      </c>
      <c r="F27" s="3">
        <v>11</v>
      </c>
      <c r="G27" s="4">
        <f t="shared" si="2"/>
        <v>295.32</v>
      </c>
      <c r="H27" s="3">
        <v>2</v>
      </c>
      <c r="I27" s="7">
        <v>10</v>
      </c>
      <c r="J27" s="4">
        <f t="shared" si="1"/>
        <v>56.78</v>
      </c>
      <c r="K27" s="34">
        <v>0.44</v>
      </c>
      <c r="L27" s="34">
        <v>0.39</v>
      </c>
      <c r="M27" s="41">
        <f t="shared" si="3"/>
        <v>247.11400000000003</v>
      </c>
      <c r="N27" s="8">
        <v>218.04</v>
      </c>
      <c r="O27" s="8"/>
      <c r="P27" s="7">
        <v>13.36</v>
      </c>
      <c r="Q27" s="7">
        <v>3000</v>
      </c>
      <c r="R27" s="7">
        <v>350</v>
      </c>
      <c r="S27" s="7">
        <v>2150</v>
      </c>
      <c r="T27" s="7"/>
      <c r="U27" s="7">
        <v>19</v>
      </c>
      <c r="V27" s="7">
        <v>590</v>
      </c>
      <c r="W27" s="7">
        <v>85</v>
      </c>
      <c r="X27" s="7">
        <v>4426</v>
      </c>
      <c r="Y27" s="7">
        <v>378</v>
      </c>
      <c r="Z27" s="7">
        <v>4381</v>
      </c>
      <c r="AA27" s="7">
        <v>4354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4"/>
        <v>21</v>
      </c>
      <c r="B28" s="7">
        <v>12</v>
      </c>
      <c r="C28" s="7">
        <v>9</v>
      </c>
      <c r="D28" s="4">
        <f t="shared" si="5"/>
        <v>422.28</v>
      </c>
      <c r="E28" s="3">
        <v>3</v>
      </c>
      <c r="F28" s="3">
        <v>2</v>
      </c>
      <c r="G28" s="4">
        <f t="shared" si="2"/>
        <v>104.88</v>
      </c>
      <c r="H28" s="3">
        <v>3</v>
      </c>
      <c r="I28" s="7">
        <v>6</v>
      </c>
      <c r="J28" s="4">
        <f t="shared" si="1"/>
        <v>70.14</v>
      </c>
      <c r="K28" s="34">
        <v>0.51</v>
      </c>
      <c r="L28" s="34">
        <v>0.06</v>
      </c>
      <c r="M28" s="41">
        <f t="shared" si="3"/>
        <v>170.93099999999998</v>
      </c>
      <c r="N28" s="8">
        <v>245.64</v>
      </c>
      <c r="O28" s="8"/>
      <c r="P28" s="7">
        <v>13.36</v>
      </c>
      <c r="Q28" s="7">
        <v>3000</v>
      </c>
      <c r="R28" s="7">
        <v>350</v>
      </c>
      <c r="S28" s="7">
        <v>2150</v>
      </c>
      <c r="T28" s="7"/>
      <c r="U28" s="7">
        <v>19</v>
      </c>
      <c r="V28" s="7">
        <v>590</v>
      </c>
      <c r="W28" s="7">
        <v>85</v>
      </c>
      <c r="X28" s="7">
        <v>4426</v>
      </c>
      <c r="Y28" s="7">
        <v>377</v>
      </c>
      <c r="Z28" s="7">
        <v>4373</v>
      </c>
      <c r="AA28" s="7">
        <v>4346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5"/>
        <v>44.16</v>
      </c>
      <c r="E29" s="3">
        <v>10</v>
      </c>
      <c r="F29" s="3">
        <v>8</v>
      </c>
      <c r="G29" s="4">
        <f t="shared" si="2"/>
        <v>353.28</v>
      </c>
      <c r="H29" s="3">
        <v>3</v>
      </c>
      <c r="I29" s="7">
        <v>8</v>
      </c>
      <c r="J29" s="4">
        <f t="shared" si="1"/>
        <v>73.47999999999999</v>
      </c>
      <c r="K29" s="34">
        <v>0.51</v>
      </c>
      <c r="L29" s="34">
        <v>0.48</v>
      </c>
      <c r="M29" s="41">
        <f t="shared" si="3"/>
        <v>294.66300000000001</v>
      </c>
      <c r="N29" s="8">
        <v>248.4</v>
      </c>
      <c r="O29" s="8"/>
      <c r="P29" s="7">
        <v>3.34</v>
      </c>
      <c r="Q29" s="7">
        <v>3000</v>
      </c>
      <c r="R29" s="7">
        <v>350</v>
      </c>
      <c r="S29" s="7">
        <v>2150</v>
      </c>
      <c r="T29" s="7"/>
      <c r="U29" s="7">
        <v>19</v>
      </c>
      <c r="V29" s="7">
        <v>590</v>
      </c>
      <c r="W29" s="7">
        <v>85</v>
      </c>
      <c r="X29" s="7">
        <v>4426</v>
      </c>
      <c r="Y29" s="7">
        <v>376</v>
      </c>
      <c r="Z29" s="7">
        <v>4374</v>
      </c>
      <c r="AA29" s="7">
        <v>4346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9</v>
      </c>
      <c r="C30" s="7">
        <v>5</v>
      </c>
      <c r="D30" s="4">
        <f t="shared" si="5"/>
        <v>311.88</v>
      </c>
      <c r="E30" s="3">
        <v>10</v>
      </c>
      <c r="F30" s="3">
        <v>8</v>
      </c>
      <c r="G30" s="4">
        <f t="shared" si="2"/>
        <v>353.28</v>
      </c>
      <c r="H30" s="3">
        <v>4</v>
      </c>
      <c r="I30" s="7">
        <v>2</v>
      </c>
      <c r="J30" s="4">
        <f t="shared" si="1"/>
        <v>83.5</v>
      </c>
      <c r="K30" s="34">
        <v>0.27</v>
      </c>
      <c r="L30" s="34">
        <v>0.48</v>
      </c>
      <c r="M30" s="41">
        <f t="shared" si="3"/>
        <v>222.54300000000001</v>
      </c>
      <c r="N30" s="8">
        <v>267.72000000000003</v>
      </c>
      <c r="O30" s="8"/>
      <c r="P30" s="7">
        <v>10.02</v>
      </c>
      <c r="Q30" s="7">
        <v>3000</v>
      </c>
      <c r="R30" s="7">
        <v>350</v>
      </c>
      <c r="S30" s="7">
        <v>2150</v>
      </c>
      <c r="T30" s="7"/>
      <c r="U30" s="7">
        <v>19</v>
      </c>
      <c r="V30" s="7">
        <v>590</v>
      </c>
      <c r="W30" s="7">
        <v>83</v>
      </c>
      <c r="X30" s="7">
        <v>4392</v>
      </c>
      <c r="Y30" s="7">
        <v>393</v>
      </c>
      <c r="Z30" s="7">
        <v>4366</v>
      </c>
      <c r="AA30" s="7">
        <v>4338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16</v>
      </c>
      <c r="C31" s="7">
        <v>3</v>
      </c>
      <c r="D31" s="4">
        <f t="shared" si="5"/>
        <v>538.19999999999993</v>
      </c>
      <c r="E31" s="3">
        <v>10</v>
      </c>
      <c r="F31" s="3">
        <v>8</v>
      </c>
      <c r="G31" s="4">
        <f t="shared" si="2"/>
        <v>353.28</v>
      </c>
      <c r="H31" s="3">
        <v>4</v>
      </c>
      <c r="I31" s="7">
        <v>6</v>
      </c>
      <c r="J31" s="4">
        <f t="shared" si="1"/>
        <v>90.179999999999993</v>
      </c>
      <c r="K31" s="34">
        <v>0.39</v>
      </c>
      <c r="L31" s="34">
        <v>0</v>
      </c>
      <c r="M31" s="41">
        <f t="shared" si="3"/>
        <v>117.19500000000001</v>
      </c>
      <c r="N31" s="8">
        <v>226.32</v>
      </c>
      <c r="O31" s="8"/>
      <c r="P31" s="7">
        <v>6.68</v>
      </c>
      <c r="Q31" s="7">
        <v>3000</v>
      </c>
      <c r="R31" s="7">
        <v>350</v>
      </c>
      <c r="S31" s="7">
        <v>2400</v>
      </c>
      <c r="T31" s="7"/>
      <c r="U31" s="7">
        <v>19</v>
      </c>
      <c r="V31" s="7">
        <v>595</v>
      </c>
      <c r="W31" s="7">
        <v>84</v>
      </c>
      <c r="X31" s="7">
        <v>4419</v>
      </c>
      <c r="Y31" s="7">
        <v>300</v>
      </c>
      <c r="Z31" s="7">
        <v>4361</v>
      </c>
      <c r="AA31" s="7">
        <v>4333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10</v>
      </c>
      <c r="C32" s="7">
        <v>6</v>
      </c>
      <c r="D32" s="4">
        <f t="shared" si="5"/>
        <v>347.76</v>
      </c>
      <c r="E32" s="3">
        <v>18</v>
      </c>
      <c r="F32" s="3">
        <v>5</v>
      </c>
      <c r="G32" s="4">
        <f t="shared" si="2"/>
        <v>609.95999999999992</v>
      </c>
      <c r="H32" s="3">
        <v>4</v>
      </c>
      <c r="I32" s="7">
        <v>9</v>
      </c>
      <c r="J32" s="4">
        <f t="shared" si="1"/>
        <v>95.19</v>
      </c>
      <c r="K32" s="34">
        <v>0.84</v>
      </c>
      <c r="L32" s="34">
        <v>0</v>
      </c>
      <c r="M32" s="41">
        <f>$M$3*K32+$M$4*L32</f>
        <v>252.42</v>
      </c>
      <c r="N32" s="8">
        <v>258.68</v>
      </c>
      <c r="O32" s="8"/>
      <c r="P32" s="7">
        <v>5.01</v>
      </c>
      <c r="Q32" s="7">
        <v>3000</v>
      </c>
      <c r="R32" s="7">
        <v>350</v>
      </c>
      <c r="S32" s="7">
        <v>2200</v>
      </c>
      <c r="T32" s="7"/>
      <c r="U32" s="7">
        <v>19</v>
      </c>
      <c r="V32" s="7">
        <v>590</v>
      </c>
      <c r="W32" s="7">
        <v>84</v>
      </c>
      <c r="X32" s="7">
        <v>4400</v>
      </c>
      <c r="Y32" s="7">
        <v>390</v>
      </c>
      <c r="Z32" s="7">
        <v>4359</v>
      </c>
      <c r="AA32" s="7">
        <v>4332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17</v>
      </c>
      <c r="C33" s="7">
        <v>6</v>
      </c>
      <c r="D33" s="4">
        <f>(B33*12+C33)*2.76</f>
        <v>579.59999999999991</v>
      </c>
      <c r="E33" s="3">
        <v>6</v>
      </c>
      <c r="F33" s="3">
        <v>10</v>
      </c>
      <c r="G33" s="4">
        <f t="shared" si="2"/>
        <v>226.32</v>
      </c>
      <c r="H33" s="3">
        <v>5</v>
      </c>
      <c r="I33" s="7">
        <v>0</v>
      </c>
      <c r="J33" s="4">
        <f t="shared" si="1"/>
        <v>100.19999999999999</v>
      </c>
      <c r="K33" s="34">
        <v>0.84</v>
      </c>
      <c r="L33" s="34">
        <v>0.39</v>
      </c>
      <c r="M33" s="41">
        <f t="shared" si="3"/>
        <v>367.31400000000002</v>
      </c>
      <c r="N33" s="8">
        <v>231.84</v>
      </c>
      <c r="O33" s="8"/>
      <c r="P33" s="7">
        <v>5.01</v>
      </c>
      <c r="Q33" s="7">
        <v>3000</v>
      </c>
      <c r="R33" s="7">
        <v>350</v>
      </c>
      <c r="S33" s="7">
        <v>2000</v>
      </c>
      <c r="T33" s="7"/>
      <c r="U33" s="7">
        <v>19</v>
      </c>
      <c r="V33" s="7">
        <v>590</v>
      </c>
      <c r="W33" s="7">
        <v>84</v>
      </c>
      <c r="X33" s="7">
        <v>4400</v>
      </c>
      <c r="Y33" s="7">
        <v>382</v>
      </c>
      <c r="Z33" s="7">
        <v>4348</v>
      </c>
      <c r="AA33" s="7">
        <v>4320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6</v>
      </c>
      <c r="C34" s="7">
        <v>1</v>
      </c>
      <c r="D34" s="4">
        <f t="shared" si="5"/>
        <v>201.48</v>
      </c>
      <c r="E34" s="3">
        <v>13</v>
      </c>
      <c r="F34" s="3">
        <v>11</v>
      </c>
      <c r="G34" s="4">
        <f t="shared" si="2"/>
        <v>460.91999999999996</v>
      </c>
      <c r="H34" s="3">
        <v>5</v>
      </c>
      <c r="I34" s="7">
        <v>7</v>
      </c>
      <c r="J34" s="4">
        <f t="shared" si="1"/>
        <v>111.89</v>
      </c>
      <c r="K34" s="34">
        <v>0.55000000000000004</v>
      </c>
      <c r="L34" s="34">
        <v>0.42</v>
      </c>
      <c r="M34" s="41">
        <f t="shared" si="3"/>
        <v>289.00700000000001</v>
      </c>
      <c r="N34" s="8">
        <v>234.6</v>
      </c>
      <c r="O34" s="8"/>
      <c r="P34" s="7">
        <v>11.69</v>
      </c>
      <c r="Q34" s="7">
        <v>3000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84</v>
      </c>
      <c r="X34" s="7">
        <v>4400</v>
      </c>
      <c r="Y34" s="7">
        <v>376</v>
      </c>
      <c r="Z34" s="7">
        <v>4343</v>
      </c>
      <c r="AA34" s="7">
        <v>4315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13</v>
      </c>
      <c r="C35" s="7">
        <v>8</v>
      </c>
      <c r="D35" s="4">
        <f t="shared" si="5"/>
        <v>452.64</v>
      </c>
      <c r="E35" s="3">
        <v>8</v>
      </c>
      <c r="F35" s="3">
        <v>0</v>
      </c>
      <c r="G35" s="4">
        <f t="shared" si="2"/>
        <v>264.95999999999998</v>
      </c>
      <c r="H35" s="3">
        <v>1</v>
      </c>
      <c r="I35" s="7">
        <v>10</v>
      </c>
      <c r="J35" s="4">
        <f t="shared" si="1"/>
        <v>36.739999999999995</v>
      </c>
      <c r="K35" s="34">
        <v>0.55000000000000004</v>
      </c>
      <c r="L35" s="34">
        <v>0.11</v>
      </c>
      <c r="M35" s="41">
        <f t="shared" si="3"/>
        <v>197.68100000000001</v>
      </c>
      <c r="N35" s="8">
        <v>251.16</v>
      </c>
      <c r="O35" s="8"/>
      <c r="P35" s="7">
        <v>5.01</v>
      </c>
      <c r="Q35" s="7">
        <v>3000</v>
      </c>
      <c r="R35" s="7">
        <v>350</v>
      </c>
      <c r="S35" s="7">
        <v>2200</v>
      </c>
      <c r="T35" s="7"/>
      <c r="U35" s="7">
        <v>19</v>
      </c>
      <c r="V35" s="7">
        <v>590</v>
      </c>
      <c r="W35" s="7">
        <v>84</v>
      </c>
      <c r="X35" s="7">
        <v>4400</v>
      </c>
      <c r="Y35" s="7">
        <v>392</v>
      </c>
      <c r="Z35" s="7">
        <v>4340</v>
      </c>
      <c r="AA35" s="7">
        <v>4311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3</v>
      </c>
      <c r="F36" s="3">
        <v>8</v>
      </c>
      <c r="G36" s="4">
        <f t="shared" si="2"/>
        <v>121.44</v>
      </c>
      <c r="H36" s="3">
        <v>2</v>
      </c>
      <c r="I36" s="7">
        <v>0</v>
      </c>
      <c r="J36" s="4">
        <f t="shared" si="1"/>
        <v>40.08</v>
      </c>
      <c r="K36" s="34">
        <v>0.55000000000000004</v>
      </c>
      <c r="L36" s="34">
        <v>0.54</v>
      </c>
      <c r="M36" s="41">
        <f t="shared" si="3"/>
        <v>324.35900000000004</v>
      </c>
      <c r="N36" s="8">
        <v>242.88</v>
      </c>
      <c r="O36" s="8"/>
      <c r="P36" s="7">
        <v>3.34</v>
      </c>
      <c r="Q36" s="7">
        <v>3000</v>
      </c>
      <c r="R36" s="7">
        <v>350</v>
      </c>
      <c r="S36" s="7">
        <v>2200</v>
      </c>
      <c r="T36" s="7"/>
      <c r="U36" s="7">
        <v>19</v>
      </c>
      <c r="V36" s="7">
        <v>590</v>
      </c>
      <c r="W36" s="7">
        <v>84</v>
      </c>
      <c r="X36" s="7">
        <v>4400</v>
      </c>
      <c r="Y36" s="7">
        <v>384</v>
      </c>
      <c r="Z36" s="7">
        <v>4330</v>
      </c>
      <c r="AA36" s="7">
        <v>4302</v>
      </c>
      <c r="AB36" s="219"/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2</v>
      </c>
      <c r="C37" s="7">
        <v>3</v>
      </c>
      <c r="D37" s="4">
        <f t="shared" si="5"/>
        <v>74.52</v>
      </c>
      <c r="E37" s="3">
        <v>11</v>
      </c>
      <c r="F37" s="3">
        <v>2</v>
      </c>
      <c r="G37" s="4">
        <f t="shared" si="2"/>
        <v>369.84</v>
      </c>
      <c r="H37" s="3">
        <v>2</v>
      </c>
      <c r="I37" s="7">
        <v>4</v>
      </c>
      <c r="J37" s="4">
        <f t="shared" si="1"/>
        <v>46.76</v>
      </c>
      <c r="K37" s="34">
        <v>0.32</v>
      </c>
      <c r="L37" s="34">
        <v>0.54</v>
      </c>
      <c r="M37" s="41">
        <f t="shared" si="3"/>
        <v>255.24400000000003</v>
      </c>
      <c r="N37" s="8">
        <v>248.4</v>
      </c>
      <c r="O37" s="8"/>
      <c r="P37" s="7">
        <v>6.68</v>
      </c>
      <c r="Q37" s="7">
        <v>2980</v>
      </c>
      <c r="R37" s="7">
        <v>350</v>
      </c>
      <c r="S37" s="7">
        <v>2420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362</v>
      </c>
      <c r="Z37" s="7">
        <v>4326</v>
      </c>
      <c r="AA37" s="7">
        <v>4298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2</v>
      </c>
      <c r="C38" s="7">
        <v>3</v>
      </c>
      <c r="D38" s="4">
        <f t="shared" si="5"/>
        <v>74.52</v>
      </c>
      <c r="E38" s="3">
        <v>7</v>
      </c>
      <c r="F38" s="3">
        <v>0</v>
      </c>
      <c r="G38" s="4">
        <f t="shared" si="2"/>
        <v>231.83999999999997</v>
      </c>
      <c r="H38" s="3">
        <v>2</v>
      </c>
      <c r="I38" s="7">
        <v>9</v>
      </c>
      <c r="J38" s="4">
        <f t="shared" si="1"/>
        <v>55.11</v>
      </c>
      <c r="K38" s="34">
        <v>0.04</v>
      </c>
      <c r="L38" s="34">
        <v>0</v>
      </c>
      <c r="M38" s="41">
        <f t="shared" si="3"/>
        <v>12.02</v>
      </c>
      <c r="N38" s="8">
        <v>242.88</v>
      </c>
      <c r="O38" s="8"/>
      <c r="P38" s="7">
        <v>8.35</v>
      </c>
      <c r="Q38" s="7">
        <v>2995</v>
      </c>
      <c r="R38" s="7">
        <v>350</v>
      </c>
      <c r="S38" s="7">
        <v>2010</v>
      </c>
      <c r="T38" s="7"/>
      <c r="U38" s="7">
        <v>19</v>
      </c>
      <c r="V38" s="7">
        <v>590</v>
      </c>
      <c r="W38" s="7">
        <v>78</v>
      </c>
      <c r="X38" s="7">
        <v>4258</v>
      </c>
      <c r="Y38" s="7">
        <v>368</v>
      </c>
      <c r="Z38" s="7">
        <v>4299</v>
      </c>
      <c r="AA38" s="7">
        <v>4277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2</v>
      </c>
      <c r="C39" s="7">
        <v>3</v>
      </c>
      <c r="D39" s="4">
        <f t="shared" si="5"/>
        <v>74.52</v>
      </c>
      <c r="E39" s="3">
        <v>13</v>
      </c>
      <c r="F39" s="3">
        <v>7</v>
      </c>
      <c r="G39" s="4">
        <f>(E39*12+F39)*2.76</f>
        <v>449.87999999999994</v>
      </c>
      <c r="H39" s="3">
        <v>3</v>
      </c>
      <c r="I39" s="7">
        <v>2</v>
      </c>
      <c r="J39" s="4">
        <f t="shared" si="1"/>
        <v>63.459999999999994</v>
      </c>
      <c r="K39" s="34">
        <v>0.27</v>
      </c>
      <c r="L39" s="34">
        <v>0</v>
      </c>
      <c r="M39" s="41">
        <f t="shared" si="3"/>
        <v>81.135000000000005</v>
      </c>
      <c r="N39" s="8">
        <v>218.04</v>
      </c>
      <c r="O39" s="8"/>
      <c r="P39" s="7">
        <v>8.35</v>
      </c>
      <c r="Q39" s="7">
        <v>2995</v>
      </c>
      <c r="R39" s="7">
        <v>350</v>
      </c>
      <c r="S39" s="7">
        <v>2200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386</v>
      </c>
      <c r="Z39" s="7">
        <v>4293</v>
      </c>
      <c r="AA39" s="7">
        <v>4269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7729.4800000000005</v>
      </c>
      <c r="O40" s="19">
        <f>SUM(O9:O39)</f>
        <v>0</v>
      </c>
      <c r="P40" s="12">
        <f>SUM(P9:P39)</f>
        <v>227.11999999999998</v>
      </c>
      <c r="W40" s="18" t="s">
        <v>25</v>
      </c>
      <c r="X40" s="12">
        <f>SUM(X9:X39)</f>
        <v>137851</v>
      </c>
      <c r="Y40" s="12">
        <f>SUM(Y9:Y39)</f>
        <v>11865</v>
      </c>
      <c r="Z40" s="12">
        <f>SUM(Z9:Z39)</f>
        <v>136407</v>
      </c>
      <c r="AA40" s="12">
        <f>SUM(AA9:AA39)</f>
        <v>135356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76384.39</v>
      </c>
      <c r="O42" s="33">
        <f>(O41+O40)</f>
        <v>0</v>
      </c>
      <c r="P42" s="6">
        <f>(P41+P40)</f>
        <v>382.42999999999995</v>
      </c>
      <c r="V42" t="s">
        <v>41</v>
      </c>
      <c r="X42" s="6">
        <f>(X41+X40)</f>
        <v>695242</v>
      </c>
      <c r="Y42" s="6">
        <f>(Y41+Y40)</f>
        <v>17934</v>
      </c>
      <c r="Z42" s="6">
        <f>(Z41+Z40)</f>
        <v>198698</v>
      </c>
      <c r="AA42" s="6">
        <f>(AA41+AA40)</f>
        <v>200134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B56F-4514-4450-A577-1A9599C263FB}">
  <dimension ref="B2:J70"/>
  <sheetViews>
    <sheetView topLeftCell="A21" workbookViewId="0">
      <selection activeCell="I48" sqref="I48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43526</v>
      </c>
      <c r="C6" s="7">
        <v>74610</v>
      </c>
      <c r="D6" s="7">
        <v>6570088</v>
      </c>
      <c r="E6" s="7">
        <v>14</v>
      </c>
      <c r="F6" s="7">
        <v>1</v>
      </c>
      <c r="G6" s="7">
        <v>8</v>
      </c>
      <c r="H6" s="7">
        <v>2</v>
      </c>
      <c r="I6" s="10">
        <v>195</v>
      </c>
    </row>
    <row r="7" spans="2:9" x14ac:dyDescent="0.2">
      <c r="B7" s="9">
        <v>43526</v>
      </c>
      <c r="C7" s="7">
        <v>74610</v>
      </c>
      <c r="D7" s="7">
        <v>5930094</v>
      </c>
      <c r="E7" s="7">
        <v>8</v>
      </c>
      <c r="F7" s="7">
        <v>2</v>
      </c>
      <c r="G7" s="7">
        <v>2</v>
      </c>
      <c r="H7" s="7">
        <v>8</v>
      </c>
      <c r="I7" s="10">
        <v>183</v>
      </c>
    </row>
    <row r="8" spans="2:9" x14ac:dyDescent="0.2">
      <c r="B8" s="9">
        <v>43527</v>
      </c>
      <c r="C8" s="7">
        <v>74609</v>
      </c>
      <c r="D8" s="7">
        <v>5930095</v>
      </c>
      <c r="E8" s="7">
        <v>13</v>
      </c>
      <c r="F8" s="7">
        <v>9</v>
      </c>
      <c r="G8" s="7">
        <v>7</v>
      </c>
      <c r="H8" s="7">
        <v>11</v>
      </c>
      <c r="I8" s="10">
        <v>192</v>
      </c>
    </row>
    <row r="9" spans="2:9" x14ac:dyDescent="0.2">
      <c r="B9" s="9">
        <v>43527</v>
      </c>
      <c r="C9" s="7">
        <v>74609</v>
      </c>
      <c r="D9" s="7">
        <v>5930095</v>
      </c>
      <c r="E9" s="7">
        <v>7</v>
      </c>
      <c r="F9" s="7">
        <v>11</v>
      </c>
      <c r="G9" s="7">
        <v>2</v>
      </c>
      <c r="H9" s="7">
        <v>2</v>
      </c>
      <c r="I9" s="10">
        <v>192</v>
      </c>
    </row>
    <row r="10" spans="2:9" x14ac:dyDescent="0.2">
      <c r="B10" s="44">
        <v>43528</v>
      </c>
      <c r="C10" s="7">
        <v>74610</v>
      </c>
      <c r="D10" s="7">
        <v>6090097</v>
      </c>
      <c r="E10" s="7">
        <v>7</v>
      </c>
      <c r="F10" s="7">
        <v>9</v>
      </c>
      <c r="G10" s="7">
        <v>1</v>
      </c>
      <c r="H10" s="7">
        <v>11</v>
      </c>
      <c r="I10" s="10">
        <v>194</v>
      </c>
    </row>
    <row r="11" spans="2:9" x14ac:dyDescent="0.2">
      <c r="B11" s="9">
        <v>43528</v>
      </c>
      <c r="C11" s="7">
        <v>74610</v>
      </c>
      <c r="D11" s="7">
        <v>6090096</v>
      </c>
      <c r="E11" s="7">
        <v>12</v>
      </c>
      <c r="F11" s="7">
        <v>5</v>
      </c>
      <c r="G11" s="7">
        <v>6</v>
      </c>
      <c r="H11" s="7">
        <v>6</v>
      </c>
      <c r="I11" s="10">
        <v>194</v>
      </c>
    </row>
    <row r="12" spans="2:9" x14ac:dyDescent="0.2">
      <c r="B12" s="9">
        <v>43529</v>
      </c>
      <c r="C12" s="7">
        <v>74610</v>
      </c>
      <c r="D12" s="7">
        <v>6090099</v>
      </c>
      <c r="E12" s="7">
        <v>7</v>
      </c>
      <c r="F12" s="7">
        <v>4</v>
      </c>
      <c r="G12" s="7">
        <v>1</v>
      </c>
      <c r="H12" s="7">
        <v>6</v>
      </c>
      <c r="I12" s="10">
        <v>195</v>
      </c>
    </row>
    <row r="13" spans="2:9" x14ac:dyDescent="0.2">
      <c r="B13" s="36">
        <v>43529</v>
      </c>
      <c r="C13" s="7">
        <v>74609</v>
      </c>
      <c r="D13" s="7">
        <v>9750098</v>
      </c>
      <c r="E13" s="7">
        <v>10</v>
      </c>
      <c r="F13" s="7">
        <v>10</v>
      </c>
      <c r="G13" s="7">
        <v>5</v>
      </c>
      <c r="H13" s="7">
        <v>2</v>
      </c>
      <c r="I13" s="10">
        <v>190</v>
      </c>
    </row>
    <row r="14" spans="2:9" x14ac:dyDescent="0.2">
      <c r="B14" s="36">
        <v>43530</v>
      </c>
      <c r="C14" s="7">
        <v>74609</v>
      </c>
      <c r="D14" s="7">
        <v>9750099</v>
      </c>
      <c r="E14" s="7">
        <v>6</v>
      </c>
      <c r="F14" s="7">
        <v>7</v>
      </c>
      <c r="G14" s="7">
        <v>1</v>
      </c>
      <c r="H14" s="7">
        <v>4</v>
      </c>
      <c r="I14" s="10">
        <v>175</v>
      </c>
    </row>
    <row r="15" spans="2:9" x14ac:dyDescent="0.2">
      <c r="B15" s="36">
        <v>43532</v>
      </c>
      <c r="C15" s="7">
        <v>74609</v>
      </c>
      <c r="D15" s="7">
        <v>5930105</v>
      </c>
      <c r="E15" s="7">
        <v>9</v>
      </c>
      <c r="F15" s="7">
        <v>9</v>
      </c>
      <c r="G15" s="7">
        <v>4</v>
      </c>
      <c r="H15" s="7">
        <v>0</v>
      </c>
      <c r="I15" s="10">
        <v>192</v>
      </c>
    </row>
    <row r="16" spans="2:9" x14ac:dyDescent="0.2">
      <c r="B16" s="36">
        <v>43532</v>
      </c>
      <c r="C16" s="7">
        <v>74609</v>
      </c>
      <c r="D16" s="7">
        <v>9750106</v>
      </c>
      <c r="E16" s="7">
        <v>15</v>
      </c>
      <c r="F16" s="7">
        <v>7</v>
      </c>
      <c r="G16" s="7">
        <v>9</v>
      </c>
      <c r="H16" s="7">
        <v>9</v>
      </c>
      <c r="I16" s="10">
        <v>194</v>
      </c>
    </row>
    <row r="17" spans="2:9" x14ac:dyDescent="0.2">
      <c r="B17" s="36">
        <v>43533</v>
      </c>
      <c r="C17" s="7">
        <v>74610</v>
      </c>
      <c r="D17" s="7">
        <v>5930107</v>
      </c>
      <c r="E17" s="7">
        <v>9</v>
      </c>
      <c r="F17" s="7">
        <v>2</v>
      </c>
      <c r="G17" s="7">
        <v>3</v>
      </c>
      <c r="H17" s="7">
        <v>4</v>
      </c>
      <c r="I17" s="10">
        <v>192</v>
      </c>
    </row>
    <row r="18" spans="2:9" x14ac:dyDescent="0.2">
      <c r="B18" s="36">
        <v>43534</v>
      </c>
      <c r="C18" s="7">
        <v>74609</v>
      </c>
      <c r="D18" s="7">
        <v>5930111</v>
      </c>
      <c r="E18" s="7">
        <v>12</v>
      </c>
      <c r="F18" s="7">
        <v>11</v>
      </c>
      <c r="G18" s="7">
        <v>7</v>
      </c>
      <c r="H18" s="7">
        <v>2</v>
      </c>
      <c r="I18" s="10">
        <v>190</v>
      </c>
    </row>
    <row r="19" spans="2:9" x14ac:dyDescent="0.2">
      <c r="B19" s="36">
        <v>43534</v>
      </c>
      <c r="C19" s="7">
        <v>74609</v>
      </c>
      <c r="D19" s="7">
        <v>5930112</v>
      </c>
      <c r="E19" s="7">
        <v>7</v>
      </c>
      <c r="F19" s="7">
        <v>2</v>
      </c>
      <c r="G19" s="7">
        <v>1</v>
      </c>
      <c r="H19" s="7">
        <v>4</v>
      </c>
      <c r="I19" s="10">
        <v>192</v>
      </c>
    </row>
    <row r="20" spans="2:9" x14ac:dyDescent="0.2">
      <c r="B20" s="36">
        <v>43536</v>
      </c>
      <c r="C20" s="7">
        <v>74610</v>
      </c>
      <c r="D20" s="7">
        <v>9750111</v>
      </c>
      <c r="E20" s="7">
        <v>6</v>
      </c>
      <c r="F20" s="7">
        <v>4</v>
      </c>
      <c r="G20" s="7">
        <v>1</v>
      </c>
      <c r="H20" s="7">
        <v>4</v>
      </c>
      <c r="I20" s="10">
        <v>167</v>
      </c>
    </row>
    <row r="21" spans="2:9" x14ac:dyDescent="0.2">
      <c r="B21" s="36">
        <v>43536</v>
      </c>
      <c r="C21" s="7">
        <v>74610</v>
      </c>
      <c r="D21" s="7">
        <v>9750109</v>
      </c>
      <c r="E21" s="7">
        <v>12</v>
      </c>
      <c r="F21" s="7">
        <v>1</v>
      </c>
      <c r="G21" s="7">
        <v>6</v>
      </c>
      <c r="H21" s="7">
        <v>4</v>
      </c>
      <c r="I21" s="10">
        <v>188</v>
      </c>
    </row>
    <row r="22" spans="2:9" x14ac:dyDescent="0.2">
      <c r="B22" s="36">
        <v>43537</v>
      </c>
      <c r="C22" s="7">
        <v>74609</v>
      </c>
      <c r="D22" s="7">
        <v>9750113</v>
      </c>
      <c r="E22" s="7">
        <v>15</v>
      </c>
      <c r="F22" s="7">
        <v>3</v>
      </c>
      <c r="G22" s="7">
        <v>9</v>
      </c>
      <c r="H22" s="7">
        <v>7</v>
      </c>
      <c r="I22" s="10">
        <v>188</v>
      </c>
    </row>
    <row r="23" spans="2:9" x14ac:dyDescent="0.2">
      <c r="B23" s="36">
        <v>43538</v>
      </c>
      <c r="C23" s="7">
        <v>74609</v>
      </c>
      <c r="D23" s="7">
        <v>9750116</v>
      </c>
      <c r="E23" s="7">
        <v>9</v>
      </c>
      <c r="F23" s="7">
        <v>7</v>
      </c>
      <c r="G23" s="7">
        <v>3</v>
      </c>
      <c r="H23" s="7">
        <v>10</v>
      </c>
      <c r="I23" s="10">
        <v>188</v>
      </c>
    </row>
    <row r="24" spans="2:9" x14ac:dyDescent="0.2">
      <c r="B24" s="36">
        <v>43539</v>
      </c>
      <c r="C24" s="7">
        <v>74609</v>
      </c>
      <c r="D24" s="7">
        <v>5780106</v>
      </c>
      <c r="E24" s="7">
        <v>11</v>
      </c>
      <c r="F24" s="7">
        <v>8</v>
      </c>
      <c r="G24" s="7">
        <v>5</v>
      </c>
      <c r="H24" s="7">
        <v>9</v>
      </c>
      <c r="I24" s="10">
        <v>194</v>
      </c>
    </row>
    <row r="25" spans="2:9" x14ac:dyDescent="0.2">
      <c r="B25" s="36">
        <v>43539</v>
      </c>
      <c r="C25" s="7">
        <v>74610</v>
      </c>
      <c r="D25" s="7">
        <v>9750118</v>
      </c>
      <c r="E25" s="7">
        <v>10</v>
      </c>
      <c r="F25" s="7">
        <v>7</v>
      </c>
      <c r="G25" s="7">
        <v>4</v>
      </c>
      <c r="H25" s="7">
        <v>10</v>
      </c>
      <c r="I25" s="10">
        <v>188</v>
      </c>
    </row>
    <row r="26" spans="2:9" x14ac:dyDescent="0.2">
      <c r="B26" s="36">
        <v>43539</v>
      </c>
      <c r="C26" s="7">
        <v>74610</v>
      </c>
      <c r="D26" s="7">
        <v>9750117</v>
      </c>
      <c r="E26" s="7">
        <v>16</v>
      </c>
      <c r="F26" s="7">
        <v>3</v>
      </c>
      <c r="G26" s="7">
        <v>10</v>
      </c>
      <c r="H26" s="7">
        <v>7</v>
      </c>
      <c r="I26" s="45">
        <v>188</v>
      </c>
    </row>
    <row r="27" spans="2:9" x14ac:dyDescent="0.2">
      <c r="B27" s="36">
        <v>43541</v>
      </c>
      <c r="C27" s="7">
        <v>74609</v>
      </c>
      <c r="D27" s="7">
        <v>6090118</v>
      </c>
      <c r="E27" s="7">
        <v>15</v>
      </c>
      <c r="F27" s="7">
        <v>1</v>
      </c>
      <c r="G27" s="7">
        <v>9</v>
      </c>
      <c r="H27" s="7">
        <v>2</v>
      </c>
      <c r="I27" s="10">
        <v>195</v>
      </c>
    </row>
    <row r="28" spans="2:9" x14ac:dyDescent="0.2">
      <c r="B28" s="36">
        <v>43541</v>
      </c>
      <c r="C28" s="7">
        <v>74609</v>
      </c>
      <c r="D28" s="7">
        <v>6090119</v>
      </c>
      <c r="E28" s="7">
        <v>9</v>
      </c>
      <c r="F28" s="7">
        <v>2</v>
      </c>
      <c r="G28" s="7">
        <v>3</v>
      </c>
      <c r="H28" s="7">
        <v>4</v>
      </c>
      <c r="I28" s="10">
        <v>194</v>
      </c>
    </row>
    <row r="29" spans="2:9" x14ac:dyDescent="0.2">
      <c r="B29" s="36">
        <v>43542</v>
      </c>
      <c r="C29" s="7">
        <v>74610</v>
      </c>
      <c r="D29" s="7">
        <v>9750123</v>
      </c>
      <c r="E29" s="7">
        <v>12</v>
      </c>
      <c r="F29" s="7">
        <v>1</v>
      </c>
      <c r="G29" s="7">
        <v>6</v>
      </c>
      <c r="H29" s="7">
        <v>4</v>
      </c>
      <c r="I29" s="10">
        <v>189</v>
      </c>
    </row>
    <row r="30" spans="2:9" x14ac:dyDescent="0.2">
      <c r="B30" s="36">
        <v>43543</v>
      </c>
      <c r="C30" s="7">
        <v>74610</v>
      </c>
      <c r="D30" s="7">
        <v>5780110</v>
      </c>
      <c r="E30" s="7">
        <v>12</v>
      </c>
      <c r="F30" s="7">
        <v>9</v>
      </c>
      <c r="G30" s="7">
        <v>7</v>
      </c>
      <c r="H30" s="7">
        <v>0</v>
      </c>
      <c r="I30" s="10">
        <v>190</v>
      </c>
    </row>
    <row r="31" spans="2:9" x14ac:dyDescent="0.2">
      <c r="B31" s="36">
        <v>43544</v>
      </c>
      <c r="C31" s="7">
        <v>74610</v>
      </c>
      <c r="D31" s="7">
        <v>5930126</v>
      </c>
      <c r="E31" s="7">
        <v>11</v>
      </c>
      <c r="F31" s="7">
        <v>1</v>
      </c>
      <c r="G31" s="7">
        <v>5</v>
      </c>
      <c r="H31" s="7">
        <v>7</v>
      </c>
      <c r="I31" s="10">
        <v>181</v>
      </c>
    </row>
    <row r="32" spans="2:9" x14ac:dyDescent="0.2">
      <c r="B32" s="36">
        <v>43544</v>
      </c>
      <c r="C32" s="7">
        <v>74609</v>
      </c>
      <c r="D32" s="7">
        <v>8320085</v>
      </c>
      <c r="E32" s="7">
        <v>11</v>
      </c>
      <c r="F32" s="7">
        <v>1</v>
      </c>
      <c r="G32" s="7">
        <v>5</v>
      </c>
      <c r="H32" s="7">
        <v>4</v>
      </c>
      <c r="I32" s="10">
        <v>188</v>
      </c>
    </row>
    <row r="33" spans="2:9" x14ac:dyDescent="0.2">
      <c r="B33" s="36">
        <v>43545</v>
      </c>
      <c r="C33" s="7">
        <v>74610</v>
      </c>
      <c r="D33" s="7">
        <v>9750129</v>
      </c>
      <c r="E33" s="7">
        <v>8</v>
      </c>
      <c r="F33" s="7">
        <v>10</v>
      </c>
      <c r="G33" s="7">
        <v>3</v>
      </c>
      <c r="H33" s="7">
        <v>2</v>
      </c>
      <c r="I33" s="10">
        <v>188</v>
      </c>
    </row>
    <row r="34" spans="2:9" x14ac:dyDescent="0.2">
      <c r="B34" s="36">
        <v>43546</v>
      </c>
      <c r="C34" s="7">
        <v>74609</v>
      </c>
      <c r="D34" s="7">
        <v>6090124</v>
      </c>
      <c r="E34" s="7">
        <v>12</v>
      </c>
      <c r="F34" s="7">
        <v>9</v>
      </c>
      <c r="G34" s="7">
        <v>6</v>
      </c>
      <c r="H34" s="7">
        <v>11</v>
      </c>
      <c r="I34" s="10">
        <v>193</v>
      </c>
    </row>
    <row r="35" spans="2:9" x14ac:dyDescent="0.2">
      <c r="B35" s="36">
        <v>43546</v>
      </c>
      <c r="C35" s="7">
        <v>74609</v>
      </c>
      <c r="D35" s="7">
        <v>6090125</v>
      </c>
      <c r="E35" s="7">
        <v>6</v>
      </c>
      <c r="F35" s="7">
        <v>11</v>
      </c>
      <c r="G35" s="7">
        <v>1</v>
      </c>
      <c r="H35" s="7">
        <v>4</v>
      </c>
      <c r="I35" s="10">
        <v>184</v>
      </c>
    </row>
    <row r="36" spans="2:9" x14ac:dyDescent="0.2">
      <c r="B36" s="36">
        <v>43549</v>
      </c>
      <c r="C36" s="7">
        <v>74609</v>
      </c>
      <c r="D36" s="7">
        <v>9750135</v>
      </c>
      <c r="E36" s="7">
        <v>16</v>
      </c>
      <c r="F36" s="7">
        <v>3</v>
      </c>
      <c r="G36" s="7">
        <v>10</v>
      </c>
      <c r="H36" s="7">
        <v>6</v>
      </c>
      <c r="I36" s="10">
        <v>188</v>
      </c>
    </row>
    <row r="37" spans="2:9" x14ac:dyDescent="0.2">
      <c r="B37" s="36">
        <v>43550</v>
      </c>
      <c r="C37" s="7">
        <v>74610</v>
      </c>
      <c r="D37" s="7">
        <v>5930135</v>
      </c>
      <c r="E37" s="7">
        <v>18</v>
      </c>
      <c r="F37" s="7">
        <v>5</v>
      </c>
      <c r="G37" s="7">
        <v>12</v>
      </c>
      <c r="H37" s="7">
        <v>8</v>
      </c>
      <c r="I37" s="10">
        <v>190</v>
      </c>
    </row>
    <row r="38" spans="2:9" x14ac:dyDescent="0.2">
      <c r="B38" s="36">
        <v>43550</v>
      </c>
      <c r="C38" s="7">
        <v>74610</v>
      </c>
      <c r="D38" s="7">
        <v>5930136</v>
      </c>
      <c r="E38" s="7">
        <v>12</v>
      </c>
      <c r="F38" s="7">
        <v>8</v>
      </c>
      <c r="G38" s="7">
        <v>6</v>
      </c>
      <c r="H38" s="7">
        <v>10</v>
      </c>
      <c r="I38" s="10">
        <v>192</v>
      </c>
    </row>
    <row r="39" spans="2:9" x14ac:dyDescent="0.2">
      <c r="B39" s="36">
        <v>43551</v>
      </c>
      <c r="C39" s="7">
        <v>74609</v>
      </c>
      <c r="D39" s="7">
        <v>9750140</v>
      </c>
      <c r="E39" s="7">
        <v>17</v>
      </c>
      <c r="F39" s="7">
        <v>6</v>
      </c>
      <c r="G39" s="7">
        <v>11</v>
      </c>
      <c r="H39" s="7">
        <v>9</v>
      </c>
      <c r="I39" s="10">
        <v>188</v>
      </c>
    </row>
    <row r="40" spans="2:9" x14ac:dyDescent="0.2">
      <c r="B40" s="36">
        <v>43551</v>
      </c>
      <c r="C40" s="7">
        <v>74609</v>
      </c>
      <c r="D40" s="7">
        <v>9750141</v>
      </c>
      <c r="E40" s="7">
        <v>11</v>
      </c>
      <c r="F40" s="7">
        <v>9</v>
      </c>
      <c r="G40" s="7">
        <v>6</v>
      </c>
      <c r="H40" s="7">
        <v>1</v>
      </c>
      <c r="I40" s="10">
        <v>188</v>
      </c>
    </row>
    <row r="41" spans="2:9" x14ac:dyDescent="0.2">
      <c r="B41" s="36">
        <v>43552</v>
      </c>
      <c r="C41" s="7">
        <v>74610</v>
      </c>
      <c r="D41" s="7">
        <v>6090135</v>
      </c>
      <c r="E41" s="7">
        <v>13</v>
      </c>
      <c r="F41" s="7">
        <v>11</v>
      </c>
      <c r="G41" s="7">
        <v>8</v>
      </c>
      <c r="H41" s="7">
        <v>0</v>
      </c>
      <c r="I41" s="10">
        <v>193</v>
      </c>
    </row>
    <row r="42" spans="2:9" x14ac:dyDescent="0.2">
      <c r="B42" s="36">
        <v>43553</v>
      </c>
      <c r="C42" s="7">
        <v>74609</v>
      </c>
      <c r="D42" s="7">
        <v>5930144</v>
      </c>
      <c r="E42" s="7">
        <v>13</v>
      </c>
      <c r="F42" s="7">
        <v>8</v>
      </c>
      <c r="G42" s="7">
        <v>7</v>
      </c>
      <c r="H42" s="7">
        <v>10</v>
      </c>
      <c r="I42" s="10">
        <v>192</v>
      </c>
    </row>
    <row r="43" spans="2:9" x14ac:dyDescent="0.2">
      <c r="B43" s="36">
        <v>43553</v>
      </c>
      <c r="C43" s="7">
        <v>74609</v>
      </c>
      <c r="D43" s="7">
        <v>5930145</v>
      </c>
      <c r="E43" s="7">
        <v>7</v>
      </c>
      <c r="F43" s="7">
        <v>10</v>
      </c>
      <c r="G43" s="7">
        <v>2</v>
      </c>
      <c r="H43" s="7">
        <v>3</v>
      </c>
      <c r="I43" s="10">
        <v>183</v>
      </c>
    </row>
    <row r="44" spans="2:9" x14ac:dyDescent="0.2">
      <c r="B44" s="36">
        <v>43553</v>
      </c>
      <c r="C44" s="7">
        <v>74610</v>
      </c>
      <c r="D44" s="7">
        <v>6090138</v>
      </c>
      <c r="E44" s="7">
        <v>10</v>
      </c>
      <c r="F44" s="7">
        <v>7</v>
      </c>
      <c r="G44" s="7">
        <v>4</v>
      </c>
      <c r="H44" s="7">
        <v>8</v>
      </c>
      <c r="I44" s="10">
        <v>193</v>
      </c>
    </row>
    <row r="45" spans="2:9" x14ac:dyDescent="0.2">
      <c r="B45" s="36">
        <v>43553</v>
      </c>
      <c r="C45" s="7">
        <v>74610</v>
      </c>
      <c r="D45" s="7">
        <v>6570124</v>
      </c>
      <c r="E45" s="7">
        <v>8</v>
      </c>
      <c r="F45" s="7">
        <v>7</v>
      </c>
      <c r="G45" s="7">
        <v>2</v>
      </c>
      <c r="H45" s="7">
        <v>10</v>
      </c>
      <c r="I45" s="10">
        <v>190</v>
      </c>
    </row>
    <row r="46" spans="2:9" x14ac:dyDescent="0.2">
      <c r="B46" s="36">
        <v>43555</v>
      </c>
      <c r="C46" s="7">
        <v>74610</v>
      </c>
      <c r="D46" s="7">
        <v>9750149</v>
      </c>
      <c r="E46" s="7">
        <v>13</v>
      </c>
      <c r="F46" s="7">
        <v>3</v>
      </c>
      <c r="G46" s="7">
        <v>7</v>
      </c>
      <c r="H46" s="7">
        <v>6</v>
      </c>
      <c r="I46" s="10">
        <v>189</v>
      </c>
    </row>
    <row r="47" spans="2:9" x14ac:dyDescent="0.2">
      <c r="B47" s="36">
        <v>43555</v>
      </c>
      <c r="C47" s="7">
        <v>74610</v>
      </c>
      <c r="D47" s="7">
        <v>6570130</v>
      </c>
      <c r="E47" s="7">
        <v>11</v>
      </c>
      <c r="F47" s="7">
        <v>11</v>
      </c>
      <c r="G47" s="7">
        <v>6</v>
      </c>
      <c r="H47" s="7">
        <v>2</v>
      </c>
      <c r="I47" s="10">
        <v>192</v>
      </c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EEAF-4BF7-4FA1-AB35-C9C66503568F}">
  <sheetPr>
    <pageSetUpPr fitToPage="1"/>
  </sheetPr>
  <dimension ref="A1:BA42"/>
  <sheetViews>
    <sheetView showGridLines="0" topLeftCell="A5" zoomScale="85" zoomScaleNormal="85" zoomScalePageLayoutView="80" workbookViewId="0">
      <selection activeCell="N38" sqref="N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104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2</v>
      </c>
      <c r="C8" s="7">
        <v>3</v>
      </c>
      <c r="D8" s="4">
        <f t="shared" ref="D8" si="0">(B8*12+C8)*2.76</f>
        <v>74.52</v>
      </c>
      <c r="E8" s="3">
        <v>13</v>
      </c>
      <c r="F8" s="3">
        <v>7</v>
      </c>
      <c r="G8" s="4">
        <f>(E8*12+F8)*2.76</f>
        <v>449.87999999999994</v>
      </c>
      <c r="H8" s="3">
        <v>3</v>
      </c>
      <c r="I8" s="7">
        <v>2</v>
      </c>
      <c r="J8" s="4">
        <f t="shared" ref="J8:J39" si="1">(H8*12+I8)*1.67</f>
        <v>63.459999999999994</v>
      </c>
      <c r="K8" s="34">
        <v>0.27</v>
      </c>
      <c r="L8" s="34">
        <v>0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10</v>
      </c>
      <c r="C9" s="7">
        <v>5</v>
      </c>
      <c r="D9" s="4">
        <f>(B9*12+C9)*2.76</f>
        <v>345</v>
      </c>
      <c r="E9" s="3">
        <v>1</v>
      </c>
      <c r="F9" s="3">
        <v>10</v>
      </c>
      <c r="G9" s="4">
        <f t="shared" ref="G9:G38" si="2">(E9*12+F9)*2.76</f>
        <v>60.72</v>
      </c>
      <c r="H9" s="3">
        <v>3</v>
      </c>
      <c r="I9" s="7">
        <v>8</v>
      </c>
      <c r="J9" s="4">
        <f t="shared" si="1"/>
        <v>73.47999999999999</v>
      </c>
      <c r="K9" s="34">
        <v>0.17</v>
      </c>
      <c r="L9" s="34">
        <v>0</v>
      </c>
      <c r="M9" s="41">
        <f t="shared" ref="M9:M39" si="3">$M$3*K9+$M$4*L9</f>
        <v>51.085000000000001</v>
      </c>
      <c r="N9" s="8">
        <v>270.48</v>
      </c>
      <c r="O9" s="8"/>
      <c r="P9" s="7">
        <v>10.02</v>
      </c>
      <c r="Q9" s="7">
        <v>2995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376</v>
      </c>
      <c r="Z9" s="7">
        <v>4302</v>
      </c>
      <c r="AA9" s="16">
        <v>4275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11</v>
      </c>
      <c r="D10" s="21">
        <f t="shared" ref="D10:D39" si="5">(B10*12+C10)*2.76</f>
        <v>129.72</v>
      </c>
      <c r="E10" s="3">
        <v>8</v>
      </c>
      <c r="F10" s="3">
        <v>5</v>
      </c>
      <c r="G10" s="21">
        <f t="shared" si="2"/>
        <v>278.76</v>
      </c>
      <c r="H10" s="3">
        <v>3</v>
      </c>
      <c r="I10" s="7">
        <v>11</v>
      </c>
      <c r="J10" s="21">
        <f t="shared" si="1"/>
        <v>78.489999999999995</v>
      </c>
      <c r="K10" s="34">
        <v>0.37</v>
      </c>
      <c r="L10" s="34">
        <v>0</v>
      </c>
      <c r="M10" s="41">
        <f t="shared" si="3"/>
        <v>111.185</v>
      </c>
      <c r="N10" s="8">
        <v>218.04</v>
      </c>
      <c r="O10" s="8"/>
      <c r="P10" s="7">
        <v>5.01</v>
      </c>
      <c r="Q10" s="7">
        <v>2995</v>
      </c>
      <c r="R10" s="7">
        <v>350</v>
      </c>
      <c r="S10" s="7">
        <v>2150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376</v>
      </c>
      <c r="Z10" s="7">
        <v>4294</v>
      </c>
      <c r="AA10" s="7">
        <v>4265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0</v>
      </c>
      <c r="D11" s="4">
        <f t="shared" si="5"/>
        <v>397.43999999999994</v>
      </c>
      <c r="E11" s="3">
        <v>2</v>
      </c>
      <c r="F11" s="3">
        <v>5</v>
      </c>
      <c r="G11" s="4">
        <f t="shared" si="2"/>
        <v>80.039999999999992</v>
      </c>
      <c r="H11" s="3">
        <v>4</v>
      </c>
      <c r="I11" s="7">
        <v>1</v>
      </c>
      <c r="J11" s="4">
        <f t="shared" si="1"/>
        <v>81.83</v>
      </c>
      <c r="K11" s="34">
        <v>0.21</v>
      </c>
      <c r="L11" s="34">
        <v>0</v>
      </c>
      <c r="M11" s="41">
        <f t="shared" si="3"/>
        <v>63.104999999999997</v>
      </c>
      <c r="N11" s="8">
        <v>267.72000000000003</v>
      </c>
      <c r="O11" s="8"/>
      <c r="P11" s="7">
        <v>3.34</v>
      </c>
      <c r="Q11" s="7">
        <v>2950</v>
      </c>
      <c r="R11" s="7">
        <v>350</v>
      </c>
      <c r="S11" s="7">
        <v>2250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392</v>
      </c>
      <c r="Z11" s="7">
        <v>4297</v>
      </c>
      <c r="AA11" s="7">
        <v>4268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12</v>
      </c>
      <c r="C12" s="7">
        <v>0</v>
      </c>
      <c r="D12" s="4">
        <f t="shared" si="5"/>
        <v>397.43999999999994</v>
      </c>
      <c r="E12" s="3">
        <v>9</v>
      </c>
      <c r="F12" s="3">
        <v>2</v>
      </c>
      <c r="G12" s="4">
        <f t="shared" si="2"/>
        <v>303.59999999999997</v>
      </c>
      <c r="H12" s="3">
        <v>4</v>
      </c>
      <c r="I12" s="7">
        <v>8</v>
      </c>
      <c r="J12" s="4">
        <f t="shared" si="1"/>
        <v>93.52</v>
      </c>
      <c r="K12" s="34">
        <v>0.43</v>
      </c>
      <c r="L12" s="34">
        <v>0</v>
      </c>
      <c r="M12" s="41">
        <f t="shared" si="3"/>
        <v>129.215</v>
      </c>
      <c r="N12" s="8">
        <v>223.56</v>
      </c>
      <c r="O12" s="8"/>
      <c r="P12" s="7">
        <v>11.69</v>
      </c>
      <c r="Q12" s="7">
        <v>2950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82</v>
      </c>
      <c r="X12" s="7">
        <v>4347</v>
      </c>
      <c r="Y12" s="7">
        <v>390</v>
      </c>
      <c r="Z12" s="7">
        <v>4281</v>
      </c>
      <c r="AA12" s="16">
        <v>4253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6</v>
      </c>
      <c r="C13" s="7">
        <v>2</v>
      </c>
      <c r="D13" s="4">
        <f t="shared" si="5"/>
        <v>204.23999999999998</v>
      </c>
      <c r="E13" s="3">
        <v>17</v>
      </c>
      <c r="F13" s="3">
        <v>9</v>
      </c>
      <c r="G13" s="4">
        <f t="shared" si="2"/>
        <v>587.88</v>
      </c>
      <c r="H13" s="3">
        <v>1</v>
      </c>
      <c r="I13" s="7">
        <v>4</v>
      </c>
      <c r="J13" s="4">
        <f t="shared" si="1"/>
        <v>26.72</v>
      </c>
      <c r="K13" s="34">
        <v>0.34</v>
      </c>
      <c r="L13" s="34">
        <v>0</v>
      </c>
      <c r="M13" s="41">
        <f t="shared" si="3"/>
        <v>102.17</v>
      </c>
      <c r="N13" s="8">
        <v>284.27999999999997</v>
      </c>
      <c r="O13" s="8"/>
      <c r="P13" s="7">
        <v>5.01</v>
      </c>
      <c r="Q13" s="7">
        <v>2960</v>
      </c>
      <c r="R13" s="7">
        <v>350</v>
      </c>
      <c r="S13" s="7">
        <v>2450</v>
      </c>
      <c r="T13" s="7"/>
      <c r="U13" s="7">
        <v>19</v>
      </c>
      <c r="V13" s="7">
        <v>590</v>
      </c>
      <c r="W13" s="7">
        <v>74</v>
      </c>
      <c r="X13" s="7">
        <v>4147</v>
      </c>
      <c r="Y13" s="7">
        <v>403</v>
      </c>
      <c r="Z13" s="7">
        <v>4276</v>
      </c>
      <c r="AA13" s="16">
        <v>4251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11</v>
      </c>
      <c r="D14" s="4">
        <f t="shared" si="5"/>
        <v>394.67999999999995</v>
      </c>
      <c r="E14" s="3">
        <v>6</v>
      </c>
      <c r="F14" s="3">
        <v>5</v>
      </c>
      <c r="G14" s="4">
        <f t="shared" si="2"/>
        <v>212.51999999999998</v>
      </c>
      <c r="H14" s="3">
        <v>1</v>
      </c>
      <c r="I14" s="7">
        <v>7</v>
      </c>
      <c r="J14" s="4">
        <f t="shared" si="1"/>
        <v>31.729999999999997</v>
      </c>
      <c r="K14" s="34">
        <v>0.65</v>
      </c>
      <c r="L14" s="34">
        <v>0</v>
      </c>
      <c r="M14" s="41">
        <f t="shared" si="3"/>
        <v>195.32500000000002</v>
      </c>
      <c r="N14" s="8">
        <v>190.44</v>
      </c>
      <c r="O14" s="8"/>
      <c r="P14" s="7">
        <v>5.01</v>
      </c>
      <c r="Q14" s="7">
        <v>2950</v>
      </c>
      <c r="R14" s="7">
        <v>350</v>
      </c>
      <c r="S14" s="7">
        <v>2275</v>
      </c>
      <c r="T14" s="7"/>
      <c r="U14" s="7">
        <v>19</v>
      </c>
      <c r="V14" s="7">
        <v>590</v>
      </c>
      <c r="W14" s="7">
        <v>79</v>
      </c>
      <c r="X14" s="7">
        <v>4285</v>
      </c>
      <c r="Y14" s="7">
        <v>368</v>
      </c>
      <c r="Z14" s="7">
        <v>4262</v>
      </c>
      <c r="AA14" s="16">
        <v>4239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19</v>
      </c>
      <c r="C15" s="7">
        <v>4</v>
      </c>
      <c r="D15" s="4">
        <f t="shared" si="5"/>
        <v>640.31999999999994</v>
      </c>
      <c r="E15" s="3">
        <v>1</v>
      </c>
      <c r="F15" s="3">
        <v>3</v>
      </c>
      <c r="G15" s="4">
        <f t="shared" si="2"/>
        <v>41.4</v>
      </c>
      <c r="H15" s="3">
        <v>1</v>
      </c>
      <c r="I15" s="7">
        <v>11</v>
      </c>
      <c r="J15" s="4">
        <f t="shared" si="1"/>
        <v>38.409999999999997</v>
      </c>
      <c r="K15" s="34">
        <v>0.12</v>
      </c>
      <c r="L15" s="34">
        <v>0.06</v>
      </c>
      <c r="M15" s="41">
        <f t="shared" si="3"/>
        <v>53.735999999999997</v>
      </c>
      <c r="N15" s="8">
        <v>245.64</v>
      </c>
      <c r="O15" s="8"/>
      <c r="P15" s="7">
        <v>6.68</v>
      </c>
      <c r="Q15" s="7">
        <v>2950</v>
      </c>
      <c r="R15" s="7">
        <v>350</v>
      </c>
      <c r="S15" s="7">
        <v>2250</v>
      </c>
      <c r="T15" s="7"/>
      <c r="U15" s="7">
        <v>19</v>
      </c>
      <c r="V15" s="7">
        <v>590</v>
      </c>
      <c r="W15" s="7">
        <v>81</v>
      </c>
      <c r="X15" s="7">
        <v>4321</v>
      </c>
      <c r="Y15" s="7">
        <v>361</v>
      </c>
      <c r="Z15" s="7">
        <v>4255</v>
      </c>
      <c r="AA15" s="16">
        <v>4230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7</v>
      </c>
      <c r="D16" s="4">
        <f t="shared" si="5"/>
        <v>449.87999999999994</v>
      </c>
      <c r="E16" s="3">
        <v>7</v>
      </c>
      <c r="F16" s="3">
        <v>3</v>
      </c>
      <c r="G16" s="4">
        <f t="shared" si="2"/>
        <v>240.11999999999998</v>
      </c>
      <c r="H16" s="3">
        <v>2</v>
      </c>
      <c r="I16" s="7">
        <v>2</v>
      </c>
      <c r="J16" s="4">
        <f t="shared" si="1"/>
        <v>43.42</v>
      </c>
      <c r="K16" s="34">
        <v>0.35</v>
      </c>
      <c r="L16" s="34">
        <v>0.06</v>
      </c>
      <c r="M16" s="41">
        <f t="shared" si="3"/>
        <v>122.851</v>
      </c>
      <c r="N16" s="8">
        <v>198.72</v>
      </c>
      <c r="O16" s="8"/>
      <c r="P16" s="7">
        <v>5.01</v>
      </c>
      <c r="Q16" s="7">
        <v>2950</v>
      </c>
      <c r="R16" s="7">
        <v>350</v>
      </c>
      <c r="S16" s="7">
        <v>2250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208</v>
      </c>
      <c r="Z16" s="7">
        <v>4144</v>
      </c>
      <c r="AA16" s="16">
        <v>4119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2</v>
      </c>
      <c r="D17" s="4">
        <f t="shared" si="5"/>
        <v>71.759999999999991</v>
      </c>
      <c r="E17" s="3">
        <v>14</v>
      </c>
      <c r="F17" s="3">
        <v>2</v>
      </c>
      <c r="G17" s="4">
        <f t="shared" si="2"/>
        <v>469.2</v>
      </c>
      <c r="H17" s="3">
        <v>2</v>
      </c>
      <c r="I17" s="7">
        <v>11</v>
      </c>
      <c r="J17" s="4">
        <f t="shared" si="1"/>
        <v>58.449999999999996</v>
      </c>
      <c r="K17" s="34">
        <v>0.6</v>
      </c>
      <c r="L17" s="34">
        <v>0.06</v>
      </c>
      <c r="M17" s="41">
        <f t="shared" si="3"/>
        <v>197.976</v>
      </c>
      <c r="N17" s="8">
        <v>229.08</v>
      </c>
      <c r="O17" s="8"/>
      <c r="P17" s="7">
        <v>15.03</v>
      </c>
      <c r="Q17" s="7">
        <v>2900</v>
      </c>
      <c r="R17" s="7">
        <v>350</v>
      </c>
      <c r="S17" s="7">
        <v>2300</v>
      </c>
      <c r="T17" s="7"/>
      <c r="U17" s="7">
        <v>19</v>
      </c>
      <c r="V17" s="7">
        <v>590</v>
      </c>
      <c r="W17" s="7">
        <v>78</v>
      </c>
      <c r="X17" s="7">
        <v>4240</v>
      </c>
      <c r="Y17" s="7">
        <v>318</v>
      </c>
      <c r="Z17" s="7">
        <v>4154</v>
      </c>
      <c r="AA17" s="16">
        <v>4146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9</v>
      </c>
      <c r="C18" s="7">
        <v>2</v>
      </c>
      <c r="D18" s="4">
        <f t="shared" si="5"/>
        <v>303.59999999999997</v>
      </c>
      <c r="E18" s="3">
        <v>8</v>
      </c>
      <c r="F18" s="3">
        <v>4</v>
      </c>
      <c r="G18" s="4">
        <f t="shared" si="2"/>
        <v>276</v>
      </c>
      <c r="H18" s="3">
        <v>3</v>
      </c>
      <c r="I18" s="7">
        <v>4</v>
      </c>
      <c r="J18" s="4">
        <f t="shared" si="1"/>
        <v>66.8</v>
      </c>
      <c r="K18" s="34">
        <v>0.28000000000000003</v>
      </c>
      <c r="L18" s="34">
        <v>0.06</v>
      </c>
      <c r="M18" s="41">
        <f t="shared" si="3"/>
        <v>101.81600000000002</v>
      </c>
      <c r="N18" s="8">
        <v>231.84</v>
      </c>
      <c r="O18" s="8"/>
      <c r="P18" s="7">
        <v>8.35</v>
      </c>
      <c r="Q18" s="7">
        <v>2900</v>
      </c>
      <c r="R18" s="7">
        <v>350</v>
      </c>
      <c r="S18" s="7">
        <v>2300</v>
      </c>
      <c r="T18" s="7"/>
      <c r="U18" s="7">
        <v>19</v>
      </c>
      <c r="V18" s="7">
        <v>590</v>
      </c>
      <c r="W18" s="7">
        <v>78</v>
      </c>
      <c r="X18" s="7">
        <v>4240</v>
      </c>
      <c r="Y18" s="7">
        <v>363</v>
      </c>
      <c r="Z18" s="7">
        <v>4247</v>
      </c>
      <c r="AA18" s="16">
        <v>4223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9</v>
      </c>
      <c r="C19" s="7">
        <v>6</v>
      </c>
      <c r="D19" s="4">
        <f t="shared" si="5"/>
        <v>314.64</v>
      </c>
      <c r="E19" s="3">
        <v>2</v>
      </c>
      <c r="F19" s="3">
        <v>8</v>
      </c>
      <c r="G19" s="4">
        <f t="shared" si="2"/>
        <v>88.32</v>
      </c>
      <c r="H19" s="3">
        <v>3</v>
      </c>
      <c r="I19" s="7">
        <v>7</v>
      </c>
      <c r="J19" s="4">
        <f t="shared" si="1"/>
        <v>71.81</v>
      </c>
      <c r="K19" s="34">
        <v>0.62</v>
      </c>
      <c r="L19" s="34">
        <v>0.06</v>
      </c>
      <c r="M19" s="41">
        <f t="shared" si="3"/>
        <v>203.98599999999999</v>
      </c>
      <c r="N19" s="8">
        <v>198.72</v>
      </c>
      <c r="O19" s="8"/>
      <c r="P19" s="7">
        <v>5.01</v>
      </c>
      <c r="Q19" s="7">
        <v>2900</v>
      </c>
      <c r="R19" s="7">
        <v>350</v>
      </c>
      <c r="S19" s="7">
        <v>2300</v>
      </c>
      <c r="T19" s="7"/>
      <c r="U19" s="7">
        <v>19</v>
      </c>
      <c r="V19" s="7">
        <v>590</v>
      </c>
      <c r="W19" s="7">
        <v>73</v>
      </c>
      <c r="X19" s="7">
        <v>4102</v>
      </c>
      <c r="Y19" s="7">
        <v>351</v>
      </c>
      <c r="Z19" s="7">
        <v>4023</v>
      </c>
      <c r="AA19" s="16">
        <v>4003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3</v>
      </c>
      <c r="C20" s="7">
        <v>11</v>
      </c>
      <c r="D20" s="4">
        <f>(B20*12+C20)*2.76</f>
        <v>129.72</v>
      </c>
      <c r="E20" s="3">
        <v>10</v>
      </c>
      <c r="F20" s="3">
        <v>1</v>
      </c>
      <c r="G20" s="4">
        <f t="shared" si="2"/>
        <v>333.96</v>
      </c>
      <c r="H20" s="3">
        <v>4</v>
      </c>
      <c r="I20" s="7">
        <v>0</v>
      </c>
      <c r="J20" s="4">
        <f t="shared" si="1"/>
        <v>80.16</v>
      </c>
      <c r="K20" s="34">
        <v>0.14000000000000001</v>
      </c>
      <c r="L20" s="34">
        <v>0.87</v>
      </c>
      <c r="M20" s="41">
        <f t="shared" si="3"/>
        <v>298.37200000000001</v>
      </c>
      <c r="N20" s="8">
        <v>245.64</v>
      </c>
      <c r="O20" s="8"/>
      <c r="P20" s="7">
        <v>8.35</v>
      </c>
      <c r="Q20" s="7">
        <v>2900</v>
      </c>
      <c r="R20" s="7">
        <v>350</v>
      </c>
      <c r="S20" s="7">
        <v>2210</v>
      </c>
      <c r="T20" s="7"/>
      <c r="U20" s="7">
        <v>19</v>
      </c>
      <c r="V20" s="7">
        <v>590</v>
      </c>
      <c r="W20" s="7">
        <v>76</v>
      </c>
      <c r="X20" s="7">
        <v>4149</v>
      </c>
      <c r="Y20" s="16">
        <v>362</v>
      </c>
      <c r="Z20" s="16">
        <v>4148</v>
      </c>
      <c r="AA20" s="16">
        <v>4175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11</v>
      </c>
      <c r="D21" s="4">
        <f t="shared" si="5"/>
        <v>129.72</v>
      </c>
      <c r="E21" s="3">
        <v>11</v>
      </c>
      <c r="F21" s="3">
        <v>5</v>
      </c>
      <c r="G21" s="4">
        <f t="shared" si="2"/>
        <v>378.11999999999995</v>
      </c>
      <c r="H21" s="3">
        <v>4</v>
      </c>
      <c r="I21" s="7">
        <v>2</v>
      </c>
      <c r="J21" s="4">
        <f t="shared" si="1"/>
        <v>83.5</v>
      </c>
      <c r="K21" s="34">
        <v>0.37</v>
      </c>
      <c r="L21" s="34">
        <v>0.21</v>
      </c>
      <c r="M21" s="41">
        <f t="shared" si="3"/>
        <v>173.05099999999999</v>
      </c>
      <c r="N21" s="8">
        <v>237.36</v>
      </c>
      <c r="O21" s="8"/>
      <c r="P21" s="7">
        <v>3.34</v>
      </c>
      <c r="Q21" s="7">
        <v>2900</v>
      </c>
      <c r="R21" s="7">
        <v>350</v>
      </c>
      <c r="S21" s="7">
        <v>2150</v>
      </c>
      <c r="T21" s="7"/>
      <c r="U21" s="11">
        <v>19</v>
      </c>
      <c r="V21" s="7">
        <v>590</v>
      </c>
      <c r="W21" s="7">
        <v>76</v>
      </c>
      <c r="X21" s="7">
        <v>4203</v>
      </c>
      <c r="Y21" s="7">
        <v>359</v>
      </c>
      <c r="Z21" s="7">
        <v>4159</v>
      </c>
      <c r="AA21" s="7">
        <v>4134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3</v>
      </c>
      <c r="C22" s="7">
        <v>11</v>
      </c>
      <c r="D22" s="4">
        <f>(B22*12+C22)*2.76</f>
        <v>129.72</v>
      </c>
      <c r="E22" s="3">
        <v>17</v>
      </c>
      <c r="F22" s="3">
        <v>6</v>
      </c>
      <c r="G22" s="4">
        <f t="shared" si="2"/>
        <v>579.59999999999991</v>
      </c>
      <c r="H22" s="3">
        <v>4</v>
      </c>
      <c r="I22" s="7">
        <v>10</v>
      </c>
      <c r="J22" s="4">
        <f t="shared" si="1"/>
        <v>96.86</v>
      </c>
      <c r="K22" s="34">
        <v>0.74</v>
      </c>
      <c r="L22" s="34">
        <v>0.21</v>
      </c>
      <c r="M22" s="41">
        <f t="shared" si="3"/>
        <v>284.23599999999999</v>
      </c>
      <c r="N22" s="8">
        <v>201.48</v>
      </c>
      <c r="O22" s="8"/>
      <c r="P22" s="7">
        <v>13.36</v>
      </c>
      <c r="Q22" s="7">
        <v>2900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73</v>
      </c>
      <c r="X22" s="7">
        <v>4102</v>
      </c>
      <c r="Y22" s="7">
        <v>351</v>
      </c>
      <c r="Z22" s="7">
        <v>4165</v>
      </c>
      <c r="AA22" s="7">
        <v>4136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10</v>
      </c>
      <c r="C23" s="7">
        <v>5</v>
      </c>
      <c r="D23" s="4">
        <f t="shared" si="5"/>
        <v>345</v>
      </c>
      <c r="E23" s="3">
        <v>11</v>
      </c>
      <c r="F23" s="3">
        <v>8</v>
      </c>
      <c r="G23" s="4">
        <f t="shared" si="2"/>
        <v>386.4</v>
      </c>
      <c r="H23" s="3">
        <v>5</v>
      </c>
      <c r="I23" s="7">
        <v>7</v>
      </c>
      <c r="J23" s="4">
        <f t="shared" si="1"/>
        <v>111.89</v>
      </c>
      <c r="K23" s="34">
        <v>0.63</v>
      </c>
      <c r="L23" s="34">
        <v>0.21</v>
      </c>
      <c r="M23" s="41">
        <f t="shared" si="3"/>
        <v>251.18099999999998</v>
      </c>
      <c r="N23" s="8">
        <v>215.28</v>
      </c>
      <c r="O23" s="8"/>
      <c r="P23" s="7">
        <v>15.03</v>
      </c>
      <c r="Q23" s="7">
        <v>2900</v>
      </c>
      <c r="R23" s="7">
        <v>350</v>
      </c>
      <c r="S23" s="7">
        <v>2200</v>
      </c>
      <c r="T23" s="7"/>
      <c r="U23" s="7">
        <v>19</v>
      </c>
      <c r="V23" s="7">
        <v>590</v>
      </c>
      <c r="W23" s="7">
        <v>77</v>
      </c>
      <c r="X23" s="7">
        <v>4213</v>
      </c>
      <c r="Y23" s="7">
        <v>359</v>
      </c>
      <c r="Z23" s="7">
        <v>4155</v>
      </c>
      <c r="AA23" s="7">
        <v>4126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16</v>
      </c>
      <c r="C24" s="7">
        <v>9</v>
      </c>
      <c r="D24" s="4">
        <f>(B24*12+C24)*2.76</f>
        <v>554.76</v>
      </c>
      <c r="E24" s="3">
        <v>5</v>
      </c>
      <c r="F24" s="3">
        <v>11</v>
      </c>
      <c r="G24" s="4">
        <f t="shared" si="2"/>
        <v>195.95999999999998</v>
      </c>
      <c r="H24" s="3">
        <v>1</v>
      </c>
      <c r="I24" s="7">
        <v>6</v>
      </c>
      <c r="J24" s="4">
        <f t="shared" si="1"/>
        <v>30.06</v>
      </c>
      <c r="K24" s="34">
        <v>0.35</v>
      </c>
      <c r="L24" s="34">
        <v>0</v>
      </c>
      <c r="M24" s="41">
        <f t="shared" si="3"/>
        <v>105.175</v>
      </c>
      <c r="N24" s="8">
        <v>209.76</v>
      </c>
      <c r="O24" s="8"/>
      <c r="P24" s="7">
        <v>8.35</v>
      </c>
      <c r="Q24" s="7">
        <v>2900</v>
      </c>
      <c r="R24" s="7">
        <v>350</v>
      </c>
      <c r="S24" s="7">
        <v>2200</v>
      </c>
      <c r="T24" s="7"/>
      <c r="U24" s="7">
        <v>19</v>
      </c>
      <c r="V24" s="7">
        <v>590</v>
      </c>
      <c r="W24" s="7">
        <v>77</v>
      </c>
      <c r="X24" s="7">
        <v>4213</v>
      </c>
      <c r="Y24" s="7">
        <v>351</v>
      </c>
      <c r="Z24" s="7">
        <v>4148</v>
      </c>
      <c r="AA24" s="7">
        <v>4120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8</v>
      </c>
      <c r="D25" s="4">
        <f t="shared" si="5"/>
        <v>187.67999999999998</v>
      </c>
      <c r="E25" s="3">
        <v>12</v>
      </c>
      <c r="F25" s="3">
        <v>5</v>
      </c>
      <c r="G25" s="4">
        <f t="shared" si="2"/>
        <v>411.23999999999995</v>
      </c>
      <c r="H25" s="3">
        <v>1</v>
      </c>
      <c r="I25" s="7">
        <v>9</v>
      </c>
      <c r="J25" s="4">
        <f t="shared" si="1"/>
        <v>35.07</v>
      </c>
      <c r="K25" s="34">
        <v>0.22</v>
      </c>
      <c r="L25" s="34">
        <v>0</v>
      </c>
      <c r="M25" s="41">
        <f t="shared" si="3"/>
        <v>66.11</v>
      </c>
      <c r="N25" s="8">
        <v>215.28</v>
      </c>
      <c r="O25" s="8"/>
      <c r="P25" s="7">
        <v>5.01</v>
      </c>
      <c r="Q25" s="7">
        <v>2900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76</v>
      </c>
      <c r="X25" s="7">
        <v>4185</v>
      </c>
      <c r="Y25" s="17">
        <v>353</v>
      </c>
      <c r="Z25" s="17">
        <v>4134</v>
      </c>
      <c r="AA25" s="17">
        <v>4109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6</v>
      </c>
      <c r="C26" s="7">
        <v>9</v>
      </c>
      <c r="D26" s="4">
        <f t="shared" si="5"/>
        <v>223.55999999999997</v>
      </c>
      <c r="E26" s="3">
        <v>1</v>
      </c>
      <c r="F26" s="3">
        <v>3</v>
      </c>
      <c r="G26" s="4">
        <f t="shared" si="2"/>
        <v>41.4</v>
      </c>
      <c r="H26" s="3">
        <v>2</v>
      </c>
      <c r="I26" s="7">
        <v>0</v>
      </c>
      <c r="J26" s="4">
        <f t="shared" si="1"/>
        <v>40.08</v>
      </c>
      <c r="K26" s="46">
        <v>0.5</v>
      </c>
      <c r="L26" s="34">
        <v>0</v>
      </c>
      <c r="M26" s="41">
        <f>$M$3*K26+$M$4*L26</f>
        <v>150.25</v>
      </c>
      <c r="N26" s="8">
        <v>223.05</v>
      </c>
      <c r="O26" s="8"/>
      <c r="P26" s="7">
        <v>5.01</v>
      </c>
      <c r="Q26" s="7">
        <v>2900</v>
      </c>
      <c r="R26" s="7">
        <v>350</v>
      </c>
      <c r="S26" s="7">
        <v>2200</v>
      </c>
      <c r="T26" s="7"/>
      <c r="U26" s="7">
        <v>19</v>
      </c>
      <c r="V26" s="7">
        <v>590</v>
      </c>
      <c r="W26" s="7">
        <v>76</v>
      </c>
      <c r="X26" s="7">
        <v>4185</v>
      </c>
      <c r="Y26" s="7">
        <v>351</v>
      </c>
      <c r="Z26" s="7">
        <v>4141</v>
      </c>
      <c r="AA26" s="7">
        <v>4115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7</v>
      </c>
      <c r="C27" s="7">
        <v>8</v>
      </c>
      <c r="D27" s="4">
        <f t="shared" si="5"/>
        <v>253.92</v>
      </c>
      <c r="E27" s="3">
        <v>1</v>
      </c>
      <c r="F27" s="3">
        <v>3</v>
      </c>
      <c r="G27" s="4">
        <f t="shared" si="2"/>
        <v>41.4</v>
      </c>
      <c r="H27" s="3">
        <v>2</v>
      </c>
      <c r="I27" s="7">
        <v>5</v>
      </c>
      <c r="J27" s="4">
        <f t="shared" si="1"/>
        <v>48.43</v>
      </c>
      <c r="K27" s="34">
        <v>0.25</v>
      </c>
      <c r="L27" s="34">
        <v>0</v>
      </c>
      <c r="M27" s="41">
        <f t="shared" si="3"/>
        <v>75.125</v>
      </c>
      <c r="N27" s="8">
        <v>218.04</v>
      </c>
      <c r="O27" s="8"/>
      <c r="P27" s="7">
        <v>8.35</v>
      </c>
      <c r="Q27" s="7">
        <v>2900</v>
      </c>
      <c r="R27" s="7">
        <v>350</v>
      </c>
      <c r="S27" s="7">
        <v>2200</v>
      </c>
      <c r="T27" s="7"/>
      <c r="U27" s="7">
        <v>19</v>
      </c>
      <c r="V27" s="7">
        <v>590</v>
      </c>
      <c r="W27" s="7">
        <v>73</v>
      </c>
      <c r="X27" s="7">
        <v>4102</v>
      </c>
      <c r="Y27" s="7">
        <v>265</v>
      </c>
      <c r="Z27" s="7">
        <v>4043</v>
      </c>
      <c r="AA27" s="7">
        <v>4013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3</v>
      </c>
      <c r="D28" s="4">
        <f t="shared" si="5"/>
        <v>74.52</v>
      </c>
      <c r="E28" s="3">
        <v>8</v>
      </c>
      <c r="F28" s="3">
        <v>8</v>
      </c>
      <c r="G28" s="4">
        <f t="shared" si="2"/>
        <v>287.03999999999996</v>
      </c>
      <c r="H28" s="3">
        <v>2</v>
      </c>
      <c r="I28" s="7">
        <v>9</v>
      </c>
      <c r="J28" s="4">
        <f t="shared" si="1"/>
        <v>55.11</v>
      </c>
      <c r="K28" s="34">
        <v>0.11</v>
      </c>
      <c r="L28" s="34">
        <v>0</v>
      </c>
      <c r="M28" s="41">
        <f t="shared" si="3"/>
        <v>33.055</v>
      </c>
      <c r="N28" s="8">
        <v>245.64</v>
      </c>
      <c r="O28" s="8"/>
      <c r="P28" s="7">
        <v>6.68</v>
      </c>
      <c r="Q28" s="7">
        <v>2900</v>
      </c>
      <c r="R28" s="7">
        <v>350</v>
      </c>
      <c r="S28" s="7">
        <v>2200</v>
      </c>
      <c r="T28" s="7"/>
      <c r="U28" s="7">
        <v>19</v>
      </c>
      <c r="V28" s="7">
        <v>590</v>
      </c>
      <c r="W28" s="7">
        <v>76</v>
      </c>
      <c r="X28" s="7">
        <v>4202</v>
      </c>
      <c r="Y28" s="7">
        <v>346</v>
      </c>
      <c r="Z28" s="7">
        <v>4021</v>
      </c>
      <c r="AA28" s="7">
        <v>4010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2</v>
      </c>
      <c r="C29" s="7">
        <v>3</v>
      </c>
      <c r="D29" s="4">
        <f t="shared" si="5"/>
        <v>74.52</v>
      </c>
      <c r="E29" s="3">
        <v>14</v>
      </c>
      <c r="F29" s="3">
        <v>6</v>
      </c>
      <c r="G29" s="4">
        <f t="shared" si="2"/>
        <v>480.23999999999995</v>
      </c>
      <c r="H29" s="3">
        <v>2</v>
      </c>
      <c r="I29" s="7">
        <v>11</v>
      </c>
      <c r="J29" s="4">
        <f t="shared" si="1"/>
        <v>58.449999999999996</v>
      </c>
      <c r="K29" s="34">
        <v>0.3</v>
      </c>
      <c r="L29" s="34">
        <v>0</v>
      </c>
      <c r="M29" s="41">
        <f t="shared" si="3"/>
        <v>90.149999999999991</v>
      </c>
      <c r="N29" s="8">
        <v>193.02</v>
      </c>
      <c r="O29" s="8"/>
      <c r="P29" s="7">
        <v>3.34</v>
      </c>
      <c r="Q29" s="7">
        <v>2900</v>
      </c>
      <c r="R29" s="7">
        <v>350</v>
      </c>
      <c r="S29" s="7">
        <v>2200</v>
      </c>
      <c r="T29" s="7"/>
      <c r="U29" s="7">
        <v>19</v>
      </c>
      <c r="V29" s="7">
        <v>590</v>
      </c>
      <c r="W29" s="7">
        <v>76</v>
      </c>
      <c r="X29" s="7">
        <v>4185</v>
      </c>
      <c r="Y29" s="7">
        <v>359</v>
      </c>
      <c r="Z29" s="7">
        <v>4119</v>
      </c>
      <c r="AA29" s="7">
        <v>4092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8</v>
      </c>
      <c r="C30" s="7">
        <v>8</v>
      </c>
      <c r="D30" s="4">
        <f t="shared" si="5"/>
        <v>287.03999999999996</v>
      </c>
      <c r="E30" s="3">
        <v>3</v>
      </c>
      <c r="F30" s="3">
        <v>1</v>
      </c>
      <c r="G30" s="4">
        <f t="shared" si="2"/>
        <v>102.11999999999999</v>
      </c>
      <c r="H30" s="3">
        <v>3</v>
      </c>
      <c r="I30" s="7">
        <v>3</v>
      </c>
      <c r="J30" s="4">
        <f t="shared" si="1"/>
        <v>65.13</v>
      </c>
      <c r="K30" s="34">
        <v>0.63</v>
      </c>
      <c r="L30" s="34">
        <v>0</v>
      </c>
      <c r="M30" s="41">
        <f t="shared" si="3"/>
        <v>189.315</v>
      </c>
      <c r="N30" s="8">
        <v>212.52</v>
      </c>
      <c r="O30" s="8"/>
      <c r="P30" s="7">
        <v>6.68</v>
      </c>
      <c r="Q30" s="7">
        <v>2900</v>
      </c>
      <c r="R30" s="7">
        <v>350</v>
      </c>
      <c r="S30" s="7">
        <v>2200</v>
      </c>
      <c r="T30" s="7"/>
      <c r="U30" s="7">
        <v>19</v>
      </c>
      <c r="V30" s="7">
        <v>590</v>
      </c>
      <c r="W30" s="7">
        <v>76</v>
      </c>
      <c r="X30" s="7">
        <v>4185</v>
      </c>
      <c r="Y30" s="7">
        <v>359</v>
      </c>
      <c r="Z30" s="7">
        <v>4112</v>
      </c>
      <c r="AA30" s="7">
        <v>4093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2</v>
      </c>
      <c r="C31" s="7">
        <v>11</v>
      </c>
      <c r="D31" s="4">
        <f t="shared" si="5"/>
        <v>96.6</v>
      </c>
      <c r="E31" s="3">
        <v>9</v>
      </c>
      <c r="F31" s="3">
        <v>7</v>
      </c>
      <c r="G31" s="4">
        <f t="shared" si="2"/>
        <v>317.39999999999998</v>
      </c>
      <c r="H31" s="3">
        <v>3</v>
      </c>
      <c r="I31" s="7">
        <v>6</v>
      </c>
      <c r="J31" s="4">
        <f t="shared" si="1"/>
        <v>70.14</v>
      </c>
      <c r="K31" s="34">
        <v>0.28999999999999998</v>
      </c>
      <c r="L31" s="34">
        <v>0</v>
      </c>
      <c r="M31" s="41">
        <f t="shared" si="3"/>
        <v>87.144999999999996</v>
      </c>
      <c r="N31" s="8">
        <v>215.28</v>
      </c>
      <c r="O31" s="8"/>
      <c r="P31" s="7">
        <v>5.01</v>
      </c>
      <c r="Q31" s="7">
        <v>2900</v>
      </c>
      <c r="R31" s="7">
        <v>350</v>
      </c>
      <c r="S31" s="7">
        <v>2200</v>
      </c>
      <c r="T31" s="7"/>
      <c r="U31" s="7">
        <v>19</v>
      </c>
      <c r="V31" s="7">
        <v>590</v>
      </c>
      <c r="W31" s="7">
        <v>76</v>
      </c>
      <c r="X31" s="7">
        <v>4185</v>
      </c>
      <c r="Y31" s="7">
        <v>359</v>
      </c>
      <c r="Z31" s="7">
        <v>4106</v>
      </c>
      <c r="AA31" s="7">
        <v>4078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9</v>
      </c>
      <c r="C32" s="7">
        <v>9</v>
      </c>
      <c r="D32" s="4">
        <f t="shared" si="5"/>
        <v>322.91999999999996</v>
      </c>
      <c r="E32" s="3">
        <v>3</v>
      </c>
      <c r="F32" s="3">
        <v>11</v>
      </c>
      <c r="G32" s="4">
        <f t="shared" si="2"/>
        <v>129.72</v>
      </c>
      <c r="H32" s="3">
        <v>3</v>
      </c>
      <c r="I32" s="7">
        <v>9</v>
      </c>
      <c r="J32" s="4">
        <f t="shared" si="1"/>
        <v>75.149999999999991</v>
      </c>
      <c r="K32" s="34">
        <v>0.69</v>
      </c>
      <c r="L32" s="34">
        <v>0</v>
      </c>
      <c r="M32" s="41">
        <f>$M$3*K32+$M$4*L32</f>
        <v>207.34499999999997</v>
      </c>
      <c r="N32" s="8">
        <v>226.32</v>
      </c>
      <c r="O32" s="8"/>
      <c r="P32" s="7">
        <v>5.01</v>
      </c>
      <c r="Q32" s="7">
        <v>2900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80</v>
      </c>
      <c r="X32" s="7">
        <v>4294</v>
      </c>
      <c r="Y32" s="7">
        <v>372</v>
      </c>
      <c r="Z32" s="7">
        <v>4247</v>
      </c>
      <c r="AA32" s="7">
        <v>4224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4">
        <f>(B33*12+C33)*2.76</f>
        <v>135.23999999999998</v>
      </c>
      <c r="E33" s="3">
        <v>10</v>
      </c>
      <c r="F33" s="3">
        <v>4</v>
      </c>
      <c r="G33" s="4">
        <f t="shared" si="2"/>
        <v>342.23999999999995</v>
      </c>
      <c r="H33" s="3">
        <v>4</v>
      </c>
      <c r="I33" s="7">
        <v>2</v>
      </c>
      <c r="J33" s="4">
        <f t="shared" si="1"/>
        <v>83.5</v>
      </c>
      <c r="K33" s="34">
        <v>0.39</v>
      </c>
      <c r="L33" s="34">
        <v>0</v>
      </c>
      <c r="M33" s="41">
        <f t="shared" si="3"/>
        <v>117.19500000000001</v>
      </c>
      <c r="N33" s="8">
        <v>212.52</v>
      </c>
      <c r="O33" s="8"/>
      <c r="P33" s="7">
        <v>8.35</v>
      </c>
      <c r="Q33" s="7">
        <v>2850</v>
      </c>
      <c r="R33" s="7">
        <v>350</v>
      </c>
      <c r="S33" s="7">
        <v>2200</v>
      </c>
      <c r="T33" s="7"/>
      <c r="U33" s="7">
        <v>19</v>
      </c>
      <c r="V33" s="7">
        <v>590</v>
      </c>
      <c r="W33" s="7">
        <v>79</v>
      </c>
      <c r="X33" s="7">
        <v>4267</v>
      </c>
      <c r="Y33" s="7">
        <v>304</v>
      </c>
      <c r="Z33" s="7">
        <v>4205</v>
      </c>
      <c r="AA33" s="7">
        <v>4178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10</v>
      </c>
      <c r="C34" s="7">
        <v>5</v>
      </c>
      <c r="D34" s="4">
        <f t="shared" si="5"/>
        <v>345</v>
      </c>
      <c r="E34" s="3">
        <v>4</v>
      </c>
      <c r="F34" s="3">
        <v>11</v>
      </c>
      <c r="G34" s="4">
        <f t="shared" si="2"/>
        <v>162.83999999999997</v>
      </c>
      <c r="H34" s="3">
        <v>4</v>
      </c>
      <c r="I34" s="7">
        <v>9</v>
      </c>
      <c r="J34" s="4">
        <f t="shared" si="1"/>
        <v>95.19</v>
      </c>
      <c r="K34" s="34">
        <v>0.78</v>
      </c>
      <c r="L34" s="34">
        <v>0</v>
      </c>
      <c r="M34" s="41">
        <f t="shared" si="3"/>
        <v>234.39000000000001</v>
      </c>
      <c r="N34" s="8">
        <v>209.76</v>
      </c>
      <c r="O34" s="8"/>
      <c r="P34" s="7">
        <v>11.69</v>
      </c>
      <c r="Q34" s="7">
        <v>2850</v>
      </c>
      <c r="R34" s="7">
        <v>350</v>
      </c>
      <c r="S34" s="7">
        <v>2200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293</v>
      </c>
      <c r="Z34" s="7">
        <v>4203</v>
      </c>
      <c r="AA34" s="7">
        <v>4163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12</v>
      </c>
      <c r="F35" s="3">
        <v>6</v>
      </c>
      <c r="G35" s="4">
        <f t="shared" si="2"/>
        <v>413.99999999999994</v>
      </c>
      <c r="H35" s="3">
        <v>4</v>
      </c>
      <c r="I35" s="7">
        <v>11</v>
      </c>
      <c r="J35" s="4">
        <f t="shared" si="1"/>
        <v>98.53</v>
      </c>
      <c r="K35" s="34">
        <v>0</v>
      </c>
      <c r="L35" s="34">
        <v>0</v>
      </c>
      <c r="M35" s="41">
        <f t="shared" si="3"/>
        <v>0</v>
      </c>
      <c r="N35" s="8">
        <v>251.16</v>
      </c>
      <c r="O35" s="8"/>
      <c r="P35" s="7">
        <v>3.34</v>
      </c>
      <c r="Q35" s="7">
        <v>2820</v>
      </c>
      <c r="R35" s="7">
        <v>350</v>
      </c>
      <c r="S35" s="7">
        <v>2450</v>
      </c>
      <c r="T35" s="7"/>
      <c r="U35" s="7">
        <v>19</v>
      </c>
      <c r="V35" s="7">
        <v>590</v>
      </c>
      <c r="W35" s="7">
        <v>79</v>
      </c>
      <c r="X35" s="7">
        <v>4285</v>
      </c>
      <c r="Y35" s="7">
        <v>320</v>
      </c>
      <c r="Z35" s="7">
        <v>4166</v>
      </c>
      <c r="AA35" s="7">
        <v>4151</v>
      </c>
      <c r="AB35" s="14" t="s">
        <v>36</v>
      </c>
      <c r="AC35" s="14"/>
      <c r="AD35" s="182" t="s">
        <v>110</v>
      </c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4</v>
      </c>
      <c r="C36" s="7">
        <v>8</v>
      </c>
      <c r="D36" s="4">
        <f t="shared" si="5"/>
        <v>154.56</v>
      </c>
      <c r="E36" s="3">
        <v>13</v>
      </c>
      <c r="F36" s="3">
        <v>9</v>
      </c>
      <c r="G36" s="4">
        <f t="shared" si="2"/>
        <v>455.4</v>
      </c>
      <c r="H36" s="3">
        <v>5</v>
      </c>
      <c r="I36" s="7">
        <v>2</v>
      </c>
      <c r="J36" s="4">
        <f t="shared" si="1"/>
        <v>103.53999999999999</v>
      </c>
      <c r="K36" s="34">
        <v>0.08</v>
      </c>
      <c r="L36" s="34">
        <v>0</v>
      </c>
      <c r="M36" s="41">
        <f t="shared" si="3"/>
        <v>24.04</v>
      </c>
      <c r="N36" s="8">
        <v>184.92</v>
      </c>
      <c r="O36" s="8"/>
      <c r="P36" s="7">
        <v>5.01</v>
      </c>
      <c r="Q36" s="7">
        <v>2820</v>
      </c>
      <c r="R36" s="7">
        <v>350</v>
      </c>
      <c r="S36" s="7">
        <v>2450</v>
      </c>
      <c r="T36" s="7"/>
      <c r="U36" s="7">
        <v>19</v>
      </c>
      <c r="V36" s="7">
        <v>590</v>
      </c>
      <c r="W36" s="7">
        <v>79</v>
      </c>
      <c r="X36" s="7">
        <v>4285</v>
      </c>
      <c r="Y36" s="7">
        <v>351</v>
      </c>
      <c r="Z36" s="7">
        <v>4225</v>
      </c>
      <c r="AA36" s="7">
        <v>4193</v>
      </c>
      <c r="AB36" s="219" t="s">
        <v>108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10</v>
      </c>
      <c r="C37" s="7">
        <v>9</v>
      </c>
      <c r="D37" s="4">
        <f t="shared" si="5"/>
        <v>356.03999999999996</v>
      </c>
      <c r="E37" s="3">
        <v>2</v>
      </c>
      <c r="F37" s="3">
        <v>5</v>
      </c>
      <c r="G37" s="4">
        <f t="shared" si="2"/>
        <v>80.039999999999992</v>
      </c>
      <c r="H37" s="3">
        <v>5</v>
      </c>
      <c r="I37" s="7">
        <v>8</v>
      </c>
      <c r="J37" s="4">
        <f t="shared" si="1"/>
        <v>113.56</v>
      </c>
      <c r="K37" s="34">
        <v>0.28000000000000003</v>
      </c>
      <c r="L37" s="34">
        <v>0</v>
      </c>
      <c r="M37" s="41">
        <f t="shared" si="3"/>
        <v>84.140000000000015</v>
      </c>
      <c r="N37" s="8">
        <v>201.48</v>
      </c>
      <c r="O37" s="8"/>
      <c r="P37" s="7">
        <v>10.02</v>
      </c>
      <c r="Q37" s="7">
        <v>2820</v>
      </c>
      <c r="R37" s="7">
        <v>350</v>
      </c>
      <c r="S37" s="7">
        <v>2450</v>
      </c>
      <c r="T37" s="7"/>
      <c r="U37" s="7">
        <v>19</v>
      </c>
      <c r="V37" s="7">
        <v>590</v>
      </c>
      <c r="W37" s="7">
        <v>84</v>
      </c>
      <c r="X37" s="7">
        <v>4399</v>
      </c>
      <c r="Y37" s="7">
        <v>377</v>
      </c>
      <c r="Z37" s="7">
        <v>4217</v>
      </c>
      <c r="AA37" s="7">
        <v>4188</v>
      </c>
      <c r="AB37" s="183" t="s">
        <v>109</v>
      </c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1</v>
      </c>
      <c r="B38" s="7">
        <v>4</v>
      </c>
      <c r="C38" s="7">
        <v>11</v>
      </c>
      <c r="D38" s="4">
        <f t="shared" si="5"/>
        <v>162.83999999999997</v>
      </c>
      <c r="E38" s="3">
        <v>9</v>
      </c>
      <c r="F38" s="3">
        <v>3</v>
      </c>
      <c r="G38" s="4">
        <f t="shared" si="2"/>
        <v>306.35999999999996</v>
      </c>
      <c r="H38" s="3">
        <v>5</v>
      </c>
      <c r="I38" s="7">
        <v>11</v>
      </c>
      <c r="J38" s="4">
        <f t="shared" si="1"/>
        <v>118.57</v>
      </c>
      <c r="K38" s="34">
        <v>0.15</v>
      </c>
      <c r="L38" s="34">
        <v>0</v>
      </c>
      <c r="M38" s="41">
        <f t="shared" si="3"/>
        <v>45.074999999999996</v>
      </c>
      <c r="N38" s="8">
        <v>226.32</v>
      </c>
      <c r="O38" s="8"/>
      <c r="P38" s="7">
        <v>5.01</v>
      </c>
      <c r="Q38" s="7">
        <v>2820</v>
      </c>
      <c r="R38" s="7">
        <v>350</v>
      </c>
      <c r="S38" s="7">
        <v>2420</v>
      </c>
      <c r="T38" s="7"/>
      <c r="U38" s="7">
        <v>19</v>
      </c>
      <c r="V38" s="7">
        <v>590</v>
      </c>
      <c r="W38" s="7">
        <v>78</v>
      </c>
      <c r="X38" s="7">
        <v>4240</v>
      </c>
      <c r="Y38" s="7">
        <v>328</v>
      </c>
      <c r="Z38" s="7">
        <v>4218</v>
      </c>
      <c r="AA38" s="7">
        <v>4187</v>
      </c>
      <c r="AB38" s="47"/>
      <c r="AC38" s="47"/>
      <c r="AD38" s="47"/>
      <c r="AE38" s="47"/>
      <c r="AF38" s="47"/>
      <c r="AG38" s="47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6703.35</v>
      </c>
      <c r="O40" s="19">
        <f>SUM(O9:O39)</f>
        <v>0</v>
      </c>
      <c r="P40" s="12">
        <f>SUM(P9:P39)</f>
        <v>217.09999999999994</v>
      </c>
      <c r="W40" s="18" t="s">
        <v>25</v>
      </c>
      <c r="X40" s="12">
        <f>SUM(X9:X39)</f>
        <v>127163</v>
      </c>
      <c r="Y40" s="12">
        <f>SUM(Y9:Y39)</f>
        <v>10425</v>
      </c>
      <c r="Z40" s="12">
        <f>SUM(Z9:Z39)</f>
        <v>125467</v>
      </c>
      <c r="AA40" s="12">
        <f>SUM(AA9:AA39)</f>
        <v>124757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75358.260000000009</v>
      </c>
      <c r="O42" s="33">
        <f>(O41+O40)</f>
        <v>0</v>
      </c>
      <c r="P42" s="6">
        <f>(P41+P40)</f>
        <v>372.40999999999997</v>
      </c>
      <c r="V42" t="s">
        <v>41</v>
      </c>
      <c r="X42" s="6">
        <f>(X41+X40)</f>
        <v>684554</v>
      </c>
      <c r="Y42" s="6">
        <f>(Y41+Y40)</f>
        <v>16494</v>
      </c>
      <c r="Z42" s="6">
        <f>(Z41+Z40)</f>
        <v>187758</v>
      </c>
      <c r="AA42" s="6">
        <f>(AA41+AA40)</f>
        <v>189535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8008-F9A8-41DE-8223-9BE62A255FCC}">
  <dimension ref="B2:J70"/>
  <sheetViews>
    <sheetView topLeftCell="B17" workbookViewId="0">
      <selection activeCell="B42" sqref="B4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43557</v>
      </c>
      <c r="C6" s="7">
        <v>74610</v>
      </c>
      <c r="D6" s="7">
        <v>932967</v>
      </c>
      <c r="E6" s="7">
        <v>13</v>
      </c>
      <c r="F6" s="7">
        <v>8</v>
      </c>
      <c r="G6" s="7">
        <v>7</v>
      </c>
      <c r="H6" s="7">
        <v>8</v>
      </c>
      <c r="I6" s="10">
        <v>191</v>
      </c>
    </row>
    <row r="7" spans="2:9" x14ac:dyDescent="0.2">
      <c r="B7" s="9">
        <v>43557</v>
      </c>
      <c r="C7" s="7">
        <v>74610</v>
      </c>
      <c r="D7" s="7">
        <v>933054</v>
      </c>
      <c r="E7" s="7">
        <v>7</v>
      </c>
      <c r="F7" s="7">
        <v>9</v>
      </c>
      <c r="G7" s="7">
        <v>1</v>
      </c>
      <c r="H7" s="7">
        <v>10</v>
      </c>
      <c r="I7" s="10">
        <v>191</v>
      </c>
    </row>
    <row r="8" spans="2:9" x14ac:dyDescent="0.2">
      <c r="B8" s="9">
        <v>43558</v>
      </c>
      <c r="C8" s="7">
        <v>74609</v>
      </c>
      <c r="D8" s="7">
        <v>9333369</v>
      </c>
      <c r="E8" s="7">
        <v>9</v>
      </c>
      <c r="F8" s="7">
        <v>11</v>
      </c>
      <c r="G8" s="7">
        <v>3</v>
      </c>
      <c r="H8" s="7">
        <v>11</v>
      </c>
      <c r="I8" s="10">
        <v>191</v>
      </c>
    </row>
    <row r="9" spans="2:9" x14ac:dyDescent="0.2">
      <c r="B9" s="9">
        <v>43559</v>
      </c>
      <c r="C9" s="7">
        <v>74610</v>
      </c>
      <c r="D9" s="7">
        <v>9333858</v>
      </c>
      <c r="E9" s="7">
        <v>8</v>
      </c>
      <c r="F9" s="7">
        <v>4</v>
      </c>
      <c r="G9" s="7">
        <v>2</v>
      </c>
      <c r="H9" s="7">
        <v>5</v>
      </c>
      <c r="I9" s="10">
        <v>191</v>
      </c>
    </row>
    <row r="10" spans="2:9" x14ac:dyDescent="0.2">
      <c r="B10" s="44">
        <v>43561</v>
      </c>
      <c r="C10" s="7">
        <v>74609</v>
      </c>
      <c r="D10" s="7">
        <v>9334485</v>
      </c>
      <c r="E10" s="7">
        <v>12</v>
      </c>
      <c r="F10" s="7">
        <v>0</v>
      </c>
      <c r="G10" s="7">
        <v>6</v>
      </c>
      <c r="H10" s="7">
        <v>0</v>
      </c>
      <c r="I10" s="10">
        <v>191</v>
      </c>
    </row>
    <row r="11" spans="2:9" x14ac:dyDescent="0.2">
      <c r="B11" s="9">
        <v>43562</v>
      </c>
      <c r="C11" s="7">
        <v>74610</v>
      </c>
      <c r="D11" s="7">
        <v>9335208</v>
      </c>
      <c r="E11" s="7">
        <v>12</v>
      </c>
      <c r="F11" s="7">
        <v>2</v>
      </c>
      <c r="G11" s="7">
        <v>6</v>
      </c>
      <c r="H11" s="7">
        <v>4</v>
      </c>
      <c r="I11" s="10">
        <v>187</v>
      </c>
    </row>
    <row r="12" spans="2:9" x14ac:dyDescent="0.2">
      <c r="B12" s="9">
        <v>43562</v>
      </c>
      <c r="C12" s="7">
        <v>74610</v>
      </c>
      <c r="D12" s="7">
        <v>9334962</v>
      </c>
      <c r="E12" s="7">
        <v>17</v>
      </c>
      <c r="F12" s="7">
        <v>9</v>
      </c>
      <c r="G12" s="7">
        <v>11</v>
      </c>
      <c r="H12" s="7">
        <v>9</v>
      </c>
      <c r="I12" s="10">
        <v>191</v>
      </c>
    </row>
    <row r="13" spans="2:9" x14ac:dyDescent="0.2">
      <c r="B13" s="36">
        <v>43563</v>
      </c>
      <c r="C13" s="7">
        <v>74610</v>
      </c>
      <c r="D13" s="7">
        <v>9335619</v>
      </c>
      <c r="E13" s="7">
        <v>7</v>
      </c>
      <c r="F13" s="7">
        <v>2</v>
      </c>
      <c r="G13" s="7">
        <v>1</v>
      </c>
      <c r="H13" s="7">
        <v>4</v>
      </c>
      <c r="I13" s="10">
        <v>187</v>
      </c>
    </row>
    <row r="14" spans="2:9" x14ac:dyDescent="0.2">
      <c r="B14" s="36">
        <v>43564</v>
      </c>
      <c r="C14" s="7">
        <v>74609</v>
      </c>
      <c r="D14" s="7">
        <v>9335934</v>
      </c>
      <c r="E14" s="7">
        <v>19</v>
      </c>
      <c r="F14" s="7">
        <v>4</v>
      </c>
      <c r="G14" s="7">
        <v>13</v>
      </c>
      <c r="H14" s="7">
        <v>5</v>
      </c>
      <c r="I14" s="10">
        <v>191</v>
      </c>
    </row>
    <row r="15" spans="2:9" x14ac:dyDescent="0.2">
      <c r="B15" s="36">
        <v>43565</v>
      </c>
      <c r="C15" s="7">
        <v>74609</v>
      </c>
      <c r="D15" s="7">
        <v>9336147</v>
      </c>
      <c r="E15" s="7">
        <v>13</v>
      </c>
      <c r="F15" s="7">
        <v>7</v>
      </c>
      <c r="G15" s="7">
        <v>7</v>
      </c>
      <c r="H15" s="7">
        <v>8</v>
      </c>
      <c r="I15" s="10">
        <v>189</v>
      </c>
    </row>
    <row r="16" spans="2:9" x14ac:dyDescent="0.2">
      <c r="B16" s="36">
        <v>43565</v>
      </c>
      <c r="C16" s="7">
        <v>74609</v>
      </c>
      <c r="D16" s="7">
        <v>9336366</v>
      </c>
      <c r="E16" s="7">
        <v>7</v>
      </c>
      <c r="F16" s="7">
        <v>11</v>
      </c>
      <c r="G16" s="7">
        <v>2</v>
      </c>
      <c r="H16" s="7">
        <v>2</v>
      </c>
      <c r="I16" s="10">
        <v>190</v>
      </c>
    </row>
    <row r="17" spans="2:9" x14ac:dyDescent="0.2">
      <c r="B17" s="36">
        <v>43566</v>
      </c>
      <c r="C17" s="7">
        <v>74610</v>
      </c>
      <c r="D17" s="7">
        <v>9336777</v>
      </c>
      <c r="E17" s="7">
        <v>14</v>
      </c>
      <c r="F17" s="7">
        <v>1</v>
      </c>
      <c r="G17" s="7">
        <v>8</v>
      </c>
      <c r="H17" s="7">
        <v>4</v>
      </c>
      <c r="I17" s="10">
        <v>190</v>
      </c>
    </row>
    <row r="18" spans="2:9" x14ac:dyDescent="0.2">
      <c r="B18" s="36">
        <v>43567</v>
      </c>
      <c r="C18" s="7">
        <v>74610</v>
      </c>
      <c r="D18" s="7">
        <v>9337017</v>
      </c>
      <c r="E18" s="7">
        <v>8</v>
      </c>
      <c r="F18" s="7">
        <v>4</v>
      </c>
      <c r="G18" s="7">
        <v>2</v>
      </c>
      <c r="H18" s="7">
        <v>8</v>
      </c>
      <c r="I18" s="10">
        <v>190</v>
      </c>
    </row>
    <row r="19" spans="2:9" x14ac:dyDescent="0.2">
      <c r="B19" s="36">
        <v>43567</v>
      </c>
      <c r="C19" s="7">
        <v>74609</v>
      </c>
      <c r="D19" s="7">
        <v>9337227</v>
      </c>
      <c r="E19" s="7">
        <v>10</v>
      </c>
      <c r="F19" s="7">
        <v>11</v>
      </c>
      <c r="G19" s="7">
        <v>5</v>
      </c>
      <c r="H19" s="7">
        <v>3</v>
      </c>
      <c r="I19" s="10">
        <v>190</v>
      </c>
    </row>
    <row r="20" spans="2:9" x14ac:dyDescent="0.2">
      <c r="B20" s="36">
        <v>43568</v>
      </c>
      <c r="C20" s="7">
        <v>74609</v>
      </c>
      <c r="D20" s="7">
        <v>9337761</v>
      </c>
      <c r="E20" s="7">
        <v>9</v>
      </c>
      <c r="F20" s="7">
        <v>5</v>
      </c>
      <c r="G20" s="7">
        <v>3</v>
      </c>
      <c r="H20" s="7">
        <v>11</v>
      </c>
      <c r="I20" s="10">
        <v>183</v>
      </c>
    </row>
    <row r="21" spans="2:9" x14ac:dyDescent="0.2">
      <c r="B21" s="36">
        <v>43569</v>
      </c>
      <c r="C21" s="7">
        <v>74610</v>
      </c>
      <c r="D21" s="7">
        <v>9337893</v>
      </c>
      <c r="E21" s="7">
        <v>11</v>
      </c>
      <c r="F21" s="7">
        <v>11</v>
      </c>
      <c r="G21" s="7">
        <v>6</v>
      </c>
      <c r="H21" s="7">
        <v>0</v>
      </c>
      <c r="I21" s="10">
        <v>195</v>
      </c>
    </row>
    <row r="22" spans="2:9" x14ac:dyDescent="0.2">
      <c r="B22" s="36">
        <v>43571</v>
      </c>
      <c r="C22" s="7">
        <v>74610</v>
      </c>
      <c r="D22" s="7">
        <v>9338727</v>
      </c>
      <c r="E22" s="7">
        <v>17</v>
      </c>
      <c r="F22" s="7">
        <v>5</v>
      </c>
      <c r="G22" s="7">
        <v>11</v>
      </c>
      <c r="H22" s="7">
        <v>8</v>
      </c>
      <c r="I22" s="10">
        <v>190</v>
      </c>
    </row>
    <row r="23" spans="2:9" x14ac:dyDescent="0.2">
      <c r="B23" s="36">
        <v>43572</v>
      </c>
      <c r="C23" s="7">
        <v>74610</v>
      </c>
      <c r="D23" s="7">
        <v>9339105</v>
      </c>
      <c r="E23" s="7">
        <v>11</v>
      </c>
      <c r="F23" s="7">
        <v>8</v>
      </c>
      <c r="G23" s="7">
        <v>5</v>
      </c>
      <c r="H23" s="7">
        <v>11</v>
      </c>
      <c r="I23" s="10">
        <v>190</v>
      </c>
    </row>
    <row r="24" spans="2:9" x14ac:dyDescent="0.2">
      <c r="B24" s="36">
        <v>43573</v>
      </c>
      <c r="C24" s="7">
        <v>74609</v>
      </c>
      <c r="D24" s="7">
        <v>9339525</v>
      </c>
      <c r="E24" s="7">
        <v>16</v>
      </c>
      <c r="F24" s="7">
        <v>8</v>
      </c>
      <c r="G24" s="7">
        <v>10</v>
      </c>
      <c r="H24" s="7">
        <v>11</v>
      </c>
      <c r="I24" s="10">
        <v>190</v>
      </c>
    </row>
    <row r="25" spans="2:9" x14ac:dyDescent="0.2">
      <c r="B25" s="36">
        <v>43573</v>
      </c>
      <c r="C25" s="7">
        <v>74609</v>
      </c>
      <c r="D25" s="7">
        <v>9339675</v>
      </c>
      <c r="E25" s="7">
        <v>11</v>
      </c>
      <c r="F25" s="7">
        <v>0</v>
      </c>
      <c r="G25" s="7">
        <v>5</v>
      </c>
      <c r="H25" s="7">
        <v>8</v>
      </c>
      <c r="I25" s="10">
        <v>177</v>
      </c>
    </row>
    <row r="26" spans="2:9" x14ac:dyDescent="0.2">
      <c r="B26" s="36">
        <v>43574</v>
      </c>
      <c r="C26" s="7">
        <v>74609</v>
      </c>
      <c r="D26" s="7">
        <v>9340122</v>
      </c>
      <c r="E26" s="7">
        <v>12</v>
      </c>
      <c r="F26" s="7">
        <v>3</v>
      </c>
      <c r="G26" s="7">
        <v>6</v>
      </c>
      <c r="H26" s="7">
        <v>6</v>
      </c>
      <c r="I26" s="45">
        <v>191</v>
      </c>
    </row>
    <row r="27" spans="2:9" x14ac:dyDescent="0.2">
      <c r="B27" s="36">
        <v>43574</v>
      </c>
      <c r="C27" s="7">
        <v>74610</v>
      </c>
      <c r="D27" s="7">
        <v>9339903</v>
      </c>
      <c r="E27" s="7">
        <v>6</v>
      </c>
      <c r="F27" s="7">
        <v>10</v>
      </c>
      <c r="G27" s="7">
        <v>1</v>
      </c>
      <c r="H27" s="7">
        <v>3</v>
      </c>
      <c r="I27" s="10">
        <v>185</v>
      </c>
    </row>
    <row r="28" spans="2:9" x14ac:dyDescent="0.2">
      <c r="B28" s="36">
        <v>43574</v>
      </c>
      <c r="C28" s="7">
        <v>74610</v>
      </c>
      <c r="D28" s="7">
        <v>9339819</v>
      </c>
      <c r="E28" s="7">
        <v>12</v>
      </c>
      <c r="F28" s="7">
        <v>4</v>
      </c>
      <c r="G28" s="7">
        <v>6</v>
      </c>
      <c r="H28" s="7">
        <v>9</v>
      </c>
      <c r="I28" s="10">
        <v>186</v>
      </c>
    </row>
    <row r="29" spans="2:9" x14ac:dyDescent="0.2">
      <c r="B29" s="36">
        <v>43575</v>
      </c>
      <c r="C29" s="7">
        <v>74609</v>
      </c>
      <c r="D29" s="7">
        <v>9340428</v>
      </c>
      <c r="E29" s="7">
        <v>12</v>
      </c>
      <c r="F29" s="7">
        <v>7</v>
      </c>
      <c r="G29" s="7">
        <v>6</v>
      </c>
      <c r="H29" s="7">
        <v>11</v>
      </c>
      <c r="I29" s="10">
        <v>188</v>
      </c>
    </row>
    <row r="30" spans="2:9" x14ac:dyDescent="0.2">
      <c r="B30" s="36">
        <v>43576</v>
      </c>
      <c r="C30" s="7">
        <v>74609</v>
      </c>
      <c r="D30" s="7">
        <v>9340512</v>
      </c>
      <c r="E30" s="7">
        <v>7</v>
      </c>
      <c r="F30" s="7">
        <v>8</v>
      </c>
      <c r="G30" s="7">
        <v>2</v>
      </c>
      <c r="H30" s="7">
        <v>3</v>
      </c>
      <c r="I30" s="10">
        <v>180</v>
      </c>
    </row>
    <row r="31" spans="2:9" x14ac:dyDescent="0.2">
      <c r="B31" s="36">
        <v>43578</v>
      </c>
      <c r="C31" s="7">
        <v>74610</v>
      </c>
      <c r="D31" s="7">
        <v>9341535</v>
      </c>
      <c r="E31" s="7">
        <v>8</v>
      </c>
      <c r="F31" s="7">
        <v>9</v>
      </c>
      <c r="G31" s="7">
        <v>3</v>
      </c>
      <c r="H31" s="7">
        <v>1</v>
      </c>
      <c r="I31" s="10">
        <v>187</v>
      </c>
    </row>
    <row r="32" spans="2:9" x14ac:dyDescent="0.2">
      <c r="B32" s="36">
        <v>43578</v>
      </c>
      <c r="C32" s="7">
        <v>74610</v>
      </c>
      <c r="D32" s="7">
        <v>9341376</v>
      </c>
      <c r="E32" s="7">
        <v>14</v>
      </c>
      <c r="F32" s="7">
        <v>5</v>
      </c>
      <c r="G32" s="7">
        <v>8</v>
      </c>
      <c r="H32" s="7">
        <v>8</v>
      </c>
      <c r="I32" s="10">
        <v>190</v>
      </c>
    </row>
    <row r="33" spans="2:9" x14ac:dyDescent="0.2">
      <c r="B33" s="36">
        <v>43579</v>
      </c>
      <c r="C33" s="7">
        <v>74609</v>
      </c>
      <c r="D33" s="7">
        <v>9341727</v>
      </c>
      <c r="E33" s="7">
        <v>8</v>
      </c>
      <c r="F33" s="7">
        <v>7</v>
      </c>
      <c r="G33" s="7">
        <v>2</v>
      </c>
      <c r="H33" s="7">
        <v>11</v>
      </c>
      <c r="I33" s="10">
        <v>190</v>
      </c>
    </row>
    <row r="34" spans="2:9" x14ac:dyDescent="0.2">
      <c r="B34" s="36">
        <v>43580</v>
      </c>
      <c r="C34" s="7">
        <v>74610</v>
      </c>
      <c r="D34" s="7">
        <v>9342102</v>
      </c>
      <c r="E34" s="7">
        <v>9</v>
      </c>
      <c r="F34" s="7">
        <v>7</v>
      </c>
      <c r="G34" s="7">
        <v>3</v>
      </c>
      <c r="H34" s="7">
        <v>11</v>
      </c>
      <c r="I34" s="10">
        <v>190</v>
      </c>
    </row>
    <row r="35" spans="2:9" x14ac:dyDescent="0.2">
      <c r="B35" s="36">
        <v>43581</v>
      </c>
      <c r="C35" s="7">
        <v>74609</v>
      </c>
      <c r="D35" s="7">
        <v>9342303</v>
      </c>
      <c r="E35" s="7">
        <v>9</v>
      </c>
      <c r="F35" s="7">
        <v>9</v>
      </c>
      <c r="G35" s="7">
        <v>4</v>
      </c>
      <c r="H35" s="7">
        <v>0</v>
      </c>
      <c r="I35" s="10">
        <v>191</v>
      </c>
    </row>
    <row r="36" spans="2:9" x14ac:dyDescent="0.2">
      <c r="B36" s="36">
        <v>43582</v>
      </c>
      <c r="C36" s="7">
        <v>74610</v>
      </c>
      <c r="D36" s="7">
        <v>9342705</v>
      </c>
      <c r="E36" s="7">
        <v>10</v>
      </c>
      <c r="F36" s="7">
        <v>4</v>
      </c>
      <c r="G36" s="7">
        <v>4</v>
      </c>
      <c r="H36" s="7">
        <v>11</v>
      </c>
      <c r="I36" s="10">
        <v>180</v>
      </c>
    </row>
    <row r="37" spans="2:9" x14ac:dyDescent="0.2">
      <c r="B37" s="36">
        <v>43583</v>
      </c>
      <c r="C37" s="7">
        <v>74609</v>
      </c>
      <c r="D37" s="7">
        <v>9343098</v>
      </c>
      <c r="E37" s="7">
        <v>10</v>
      </c>
      <c r="F37" s="7">
        <v>5</v>
      </c>
      <c r="G37" s="7">
        <v>4</v>
      </c>
      <c r="H37" s="7">
        <v>8</v>
      </c>
      <c r="I37" s="10">
        <v>190</v>
      </c>
    </row>
    <row r="38" spans="2:9" x14ac:dyDescent="0.2">
      <c r="B38" s="36">
        <v>43584</v>
      </c>
      <c r="C38" s="7">
        <v>74610</v>
      </c>
      <c r="D38" s="7">
        <v>9343770</v>
      </c>
      <c r="E38" s="7">
        <v>18</v>
      </c>
      <c r="F38" s="7">
        <v>6</v>
      </c>
      <c r="G38" s="7">
        <v>12</v>
      </c>
      <c r="H38" s="7">
        <v>11</v>
      </c>
      <c r="I38" s="10">
        <v>184</v>
      </c>
    </row>
    <row r="39" spans="2:9" x14ac:dyDescent="0.2">
      <c r="B39" s="36">
        <v>43585</v>
      </c>
      <c r="C39" s="7">
        <v>74610</v>
      </c>
      <c r="D39" s="7">
        <v>9344130</v>
      </c>
      <c r="E39" s="7">
        <v>13</v>
      </c>
      <c r="F39" s="7">
        <v>8</v>
      </c>
      <c r="G39" s="7">
        <v>8</v>
      </c>
      <c r="H39" s="7">
        <v>2</v>
      </c>
      <c r="I39" s="10">
        <v>184</v>
      </c>
    </row>
    <row r="40" spans="2:9" x14ac:dyDescent="0.2">
      <c r="B40" s="36">
        <v>43585</v>
      </c>
      <c r="C40" s="7">
        <v>74610</v>
      </c>
      <c r="D40" s="7">
        <v>9344151</v>
      </c>
      <c r="E40" s="7">
        <v>8</v>
      </c>
      <c r="F40" s="7">
        <v>2</v>
      </c>
      <c r="G40" s="7">
        <v>2</v>
      </c>
      <c r="H40" s="7">
        <v>5</v>
      </c>
      <c r="I40" s="10">
        <v>190</v>
      </c>
    </row>
    <row r="41" spans="2:9" x14ac:dyDescent="0.2">
      <c r="B41" s="36">
        <v>43586</v>
      </c>
      <c r="C41" s="7">
        <v>74609</v>
      </c>
      <c r="D41" s="7">
        <v>9344487</v>
      </c>
      <c r="E41" s="7">
        <v>10</v>
      </c>
      <c r="F41" s="7">
        <v>8</v>
      </c>
      <c r="G41" s="7">
        <v>4</v>
      </c>
      <c r="H41" s="7">
        <v>11</v>
      </c>
      <c r="I41" s="10">
        <v>190</v>
      </c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6CD0-3D92-454F-8809-959E06054206}">
  <sheetPr>
    <pageSetUpPr fitToPage="1"/>
  </sheetPr>
  <dimension ref="A1:BA42"/>
  <sheetViews>
    <sheetView showGridLines="0" topLeftCell="A5" zoomScale="85" zoomScaleNormal="85" zoomScalePageLayoutView="80" workbookViewId="0">
      <selection activeCell="B39" sqref="B39:L39"/>
    </sheetView>
  </sheetViews>
  <sheetFormatPr defaultRowHeight="12.75" x14ac:dyDescent="0.2"/>
  <cols>
    <col min="1" max="1" width="5" style="50" customWidth="1"/>
    <col min="2" max="3" width="4.28515625" style="50" customWidth="1"/>
    <col min="4" max="4" width="7.7109375" style="50" customWidth="1"/>
    <col min="5" max="6" width="4.28515625" style="50" customWidth="1"/>
    <col min="7" max="7" width="7.7109375" style="50" customWidth="1"/>
    <col min="8" max="8" width="5.7109375" style="50" customWidth="1"/>
    <col min="9" max="9" width="4.28515625" style="50" customWidth="1"/>
    <col min="10" max="10" width="8" style="50" customWidth="1"/>
    <col min="11" max="12" width="10.85546875" style="50" customWidth="1"/>
    <col min="13" max="13" width="9.28515625" style="50" customWidth="1"/>
    <col min="14" max="14" width="11.42578125" style="50" customWidth="1"/>
    <col min="15" max="15" width="7.7109375" style="50" customWidth="1"/>
    <col min="16" max="16" width="9.28515625" style="50" customWidth="1"/>
    <col min="17" max="19" width="7.7109375" style="50" customWidth="1"/>
    <col min="20" max="20" width="10.5703125" style="50" customWidth="1"/>
    <col min="21" max="29" width="7.7109375" style="50" customWidth="1"/>
    <col min="30" max="30" width="15.5703125" style="50" customWidth="1"/>
    <col min="31" max="34" width="4.28515625" style="50" customWidth="1"/>
    <col min="35" max="35" width="21.7109375" style="50" customWidth="1"/>
    <col min="36" max="16384" width="9.140625" style="50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104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53" t="s">
        <v>45</v>
      </c>
      <c r="L5" s="53" t="s">
        <v>64</v>
      </c>
      <c r="M5" s="55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54"/>
      <c r="Z5" s="54"/>
      <c r="AA5" s="54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53" t="s">
        <v>54</v>
      </c>
      <c r="L6" s="53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48" t="s">
        <v>80</v>
      </c>
      <c r="S7" s="48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4</v>
      </c>
      <c r="C8" s="7">
        <v>11</v>
      </c>
      <c r="D8" s="4">
        <f t="shared" ref="D8" si="0">(B8*12+C8)*2.76</f>
        <v>162.83999999999997</v>
      </c>
      <c r="E8" s="3">
        <v>9</v>
      </c>
      <c r="F8" s="3">
        <v>3</v>
      </c>
      <c r="G8" s="4">
        <f>(E8*12+F8)*2.76</f>
        <v>306.35999999999996</v>
      </c>
      <c r="H8" s="3">
        <v>5</v>
      </c>
      <c r="I8" s="7">
        <v>11</v>
      </c>
      <c r="J8" s="4">
        <f t="shared" ref="J8:J39" si="1">(H8*12+I8)*1.67</f>
        <v>118.57</v>
      </c>
      <c r="K8" s="34">
        <v>0.15</v>
      </c>
      <c r="L8" s="34">
        <v>0</v>
      </c>
      <c r="M8" s="206"/>
      <c r="N8" s="175"/>
      <c r="O8" s="175"/>
      <c r="P8" s="175"/>
      <c r="Q8" s="175"/>
      <c r="R8" s="49"/>
      <c r="S8" s="49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11</v>
      </c>
      <c r="C9" s="7">
        <v>7</v>
      </c>
      <c r="D9" s="4">
        <f>(B9*12+C9)*2.76</f>
        <v>383.64</v>
      </c>
      <c r="E9" s="3">
        <v>9</v>
      </c>
      <c r="F9" s="3">
        <v>3</v>
      </c>
      <c r="G9" s="4">
        <f t="shared" ref="G9:G38" si="2">(E9*12+F9)*2.76</f>
        <v>306.35999999999996</v>
      </c>
      <c r="H9" s="3">
        <v>6</v>
      </c>
      <c r="I9" s="7">
        <v>3</v>
      </c>
      <c r="J9" s="4">
        <f t="shared" si="1"/>
        <v>125.25</v>
      </c>
      <c r="K9" s="34">
        <v>0.37</v>
      </c>
      <c r="L9" s="34">
        <v>0</v>
      </c>
      <c r="M9" s="41">
        <f t="shared" ref="M9:M39" si="3">$M$3*K9+$M$4*L9</f>
        <v>111.185</v>
      </c>
      <c r="N9" s="8">
        <v>220.8</v>
      </c>
      <c r="O9" s="8"/>
      <c r="P9" s="7">
        <v>6.68</v>
      </c>
      <c r="Q9" s="7">
        <v>2800</v>
      </c>
      <c r="R9" s="7">
        <v>350</v>
      </c>
      <c r="S9" s="7">
        <v>2420</v>
      </c>
      <c r="T9" s="7"/>
      <c r="U9" s="7">
        <v>19</v>
      </c>
      <c r="V9" s="7">
        <v>590</v>
      </c>
      <c r="W9" s="7">
        <v>78</v>
      </c>
      <c r="X9" s="7">
        <v>4258</v>
      </c>
      <c r="Y9" s="7">
        <v>290</v>
      </c>
      <c r="Z9" s="7">
        <v>4202</v>
      </c>
      <c r="AA9" s="16">
        <v>4172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5</v>
      </c>
      <c r="C10" s="7">
        <v>8</v>
      </c>
      <c r="D10" s="21">
        <f t="shared" ref="D10:D39" si="5">(B10*12+C10)*2.76</f>
        <v>187.67999999999998</v>
      </c>
      <c r="E10" s="3">
        <v>9</v>
      </c>
      <c r="F10" s="3">
        <v>4</v>
      </c>
      <c r="G10" s="21">
        <f t="shared" si="2"/>
        <v>309.12</v>
      </c>
      <c r="H10" s="3">
        <v>6</v>
      </c>
      <c r="I10" s="7">
        <v>6</v>
      </c>
      <c r="J10" s="21">
        <f t="shared" si="1"/>
        <v>130.26</v>
      </c>
      <c r="K10" s="34">
        <v>0.19</v>
      </c>
      <c r="L10" s="34">
        <v>0</v>
      </c>
      <c r="M10" s="41">
        <f t="shared" si="3"/>
        <v>57.094999999999999</v>
      </c>
      <c r="N10" s="8">
        <v>195.96</v>
      </c>
      <c r="O10" s="8"/>
      <c r="P10" s="7">
        <v>5.01</v>
      </c>
      <c r="Q10" s="7">
        <v>2800</v>
      </c>
      <c r="R10" s="7">
        <v>350</v>
      </c>
      <c r="S10" s="7">
        <v>2400</v>
      </c>
      <c r="T10" s="7"/>
      <c r="U10" s="7">
        <v>19</v>
      </c>
      <c r="V10" s="7">
        <v>590</v>
      </c>
      <c r="W10" s="7">
        <v>74</v>
      </c>
      <c r="X10" s="7">
        <v>4129</v>
      </c>
      <c r="Y10" s="7">
        <v>290</v>
      </c>
      <c r="Z10" s="7">
        <v>4206</v>
      </c>
      <c r="AA10" s="7">
        <v>4173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11</v>
      </c>
      <c r="C11" s="7">
        <v>8</v>
      </c>
      <c r="D11" s="4">
        <f t="shared" si="5"/>
        <v>386.4</v>
      </c>
      <c r="E11" s="3">
        <v>3</v>
      </c>
      <c r="F11" s="3">
        <v>5</v>
      </c>
      <c r="G11" s="4">
        <f t="shared" si="2"/>
        <v>113.16</v>
      </c>
      <c r="H11" s="3">
        <v>6</v>
      </c>
      <c r="I11" s="7">
        <v>9</v>
      </c>
      <c r="J11" s="4">
        <f t="shared" si="1"/>
        <v>135.26999999999998</v>
      </c>
      <c r="K11" s="34">
        <v>0.39</v>
      </c>
      <c r="L11" s="34">
        <v>0</v>
      </c>
      <c r="M11" s="41">
        <f t="shared" si="3"/>
        <v>117.19500000000001</v>
      </c>
      <c r="N11" s="8">
        <v>198.72</v>
      </c>
      <c r="O11" s="8"/>
      <c r="P11" s="7">
        <v>5.01</v>
      </c>
      <c r="Q11" s="7">
        <v>2800</v>
      </c>
      <c r="R11" s="7">
        <v>350</v>
      </c>
      <c r="S11" s="7">
        <v>2400</v>
      </c>
      <c r="T11" s="7"/>
      <c r="U11" s="7">
        <v>19</v>
      </c>
      <c r="V11" s="7">
        <v>580</v>
      </c>
      <c r="W11" s="7">
        <v>64</v>
      </c>
      <c r="X11" s="7">
        <v>3808</v>
      </c>
      <c r="Y11" s="7">
        <v>386</v>
      </c>
      <c r="Z11" s="7">
        <v>4070</v>
      </c>
      <c r="AA11" s="7">
        <v>4034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11</v>
      </c>
      <c r="C12" s="7">
        <v>8</v>
      </c>
      <c r="D12" s="4">
        <f t="shared" si="5"/>
        <v>386.4</v>
      </c>
      <c r="E12" s="3">
        <v>9</v>
      </c>
      <c r="F12" s="3">
        <v>7</v>
      </c>
      <c r="G12" s="4">
        <f t="shared" si="2"/>
        <v>317.39999999999998</v>
      </c>
      <c r="H12" s="3">
        <v>1</v>
      </c>
      <c r="I12" s="7">
        <v>4</v>
      </c>
      <c r="J12" s="4">
        <f t="shared" si="1"/>
        <v>26.72</v>
      </c>
      <c r="K12" s="34">
        <v>0.8</v>
      </c>
      <c r="L12" s="34">
        <v>0</v>
      </c>
      <c r="M12" s="41">
        <f t="shared" si="3"/>
        <v>240.4</v>
      </c>
      <c r="N12" s="8">
        <v>204.24</v>
      </c>
      <c r="O12" s="8"/>
      <c r="P12" s="7">
        <v>6.68</v>
      </c>
      <c r="Q12" s="7">
        <v>2800</v>
      </c>
      <c r="R12" s="7">
        <v>350</v>
      </c>
      <c r="S12" s="7">
        <v>2425</v>
      </c>
      <c r="T12" s="7"/>
      <c r="U12" s="7">
        <v>19</v>
      </c>
      <c r="V12" s="7">
        <v>590</v>
      </c>
      <c r="W12" s="7">
        <v>78</v>
      </c>
      <c r="X12" s="7">
        <v>4258</v>
      </c>
      <c r="Y12" s="7">
        <v>377</v>
      </c>
      <c r="Z12" s="7">
        <v>4136</v>
      </c>
      <c r="AA12" s="16">
        <v>4119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10</v>
      </c>
      <c r="D13" s="4">
        <f t="shared" si="5"/>
        <v>193.2</v>
      </c>
      <c r="E13" s="3">
        <v>9</v>
      </c>
      <c r="F13" s="3">
        <v>11</v>
      </c>
      <c r="G13" s="4">
        <f t="shared" si="2"/>
        <v>328.44</v>
      </c>
      <c r="H13" s="3">
        <v>1</v>
      </c>
      <c r="I13" s="7">
        <v>11</v>
      </c>
      <c r="J13" s="4">
        <f t="shared" si="1"/>
        <v>38.409999999999997</v>
      </c>
      <c r="K13" s="34">
        <v>0.2</v>
      </c>
      <c r="L13" s="34">
        <v>0.4</v>
      </c>
      <c r="M13" s="41">
        <f t="shared" si="3"/>
        <v>177.94000000000003</v>
      </c>
      <c r="N13" s="8">
        <v>204.24</v>
      </c>
      <c r="O13" s="8"/>
      <c r="P13" s="7">
        <v>11.69</v>
      </c>
      <c r="Q13" s="7">
        <v>2800</v>
      </c>
      <c r="R13" s="7">
        <v>350</v>
      </c>
      <c r="S13" s="7">
        <v>2400</v>
      </c>
      <c r="T13" s="7"/>
      <c r="U13" s="7">
        <v>19</v>
      </c>
      <c r="V13" s="7">
        <v>590</v>
      </c>
      <c r="W13" s="7">
        <v>77</v>
      </c>
      <c r="X13" s="7">
        <v>4213</v>
      </c>
      <c r="Y13" s="7">
        <v>351</v>
      </c>
      <c r="Z13" s="7">
        <v>4181</v>
      </c>
      <c r="AA13" s="16">
        <v>4148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8</v>
      </c>
      <c r="D14" s="4">
        <f t="shared" si="5"/>
        <v>386.4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5</v>
      </c>
      <c r="J14" s="4">
        <f t="shared" si="1"/>
        <v>48.43</v>
      </c>
      <c r="K14" s="34">
        <v>0.22</v>
      </c>
      <c r="L14" s="34">
        <v>0</v>
      </c>
      <c r="M14" s="41">
        <f t="shared" si="3"/>
        <v>66.11</v>
      </c>
      <c r="N14" s="8">
        <v>193.2</v>
      </c>
      <c r="O14" s="8"/>
      <c r="P14" s="7">
        <v>10.02</v>
      </c>
      <c r="Q14" s="7">
        <v>2800</v>
      </c>
      <c r="R14" s="7">
        <v>350</v>
      </c>
      <c r="S14" s="7">
        <v>2400</v>
      </c>
      <c r="T14" s="7"/>
      <c r="U14" s="7">
        <v>19</v>
      </c>
      <c r="V14" s="7">
        <v>590</v>
      </c>
      <c r="W14" s="7">
        <v>77</v>
      </c>
      <c r="X14" s="7">
        <v>4213</v>
      </c>
      <c r="Y14" s="7">
        <v>363</v>
      </c>
      <c r="Z14" s="7">
        <v>4176</v>
      </c>
      <c r="AA14" s="16">
        <v>4145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8</v>
      </c>
      <c r="D15" s="4">
        <f t="shared" si="5"/>
        <v>386.4</v>
      </c>
      <c r="E15" s="3">
        <v>10</v>
      </c>
      <c r="F15" s="3">
        <v>9</v>
      </c>
      <c r="G15" s="4">
        <f t="shared" si="2"/>
        <v>356.03999999999996</v>
      </c>
      <c r="H15" s="3">
        <v>3</v>
      </c>
      <c r="I15" s="7">
        <v>0</v>
      </c>
      <c r="J15" s="4">
        <f t="shared" si="1"/>
        <v>60.12</v>
      </c>
      <c r="K15" s="34">
        <v>0.49</v>
      </c>
      <c r="L15" s="34">
        <v>0</v>
      </c>
      <c r="M15" s="41">
        <f t="shared" si="3"/>
        <v>147.245</v>
      </c>
      <c r="N15" s="8">
        <v>220.8</v>
      </c>
      <c r="O15" s="8"/>
      <c r="P15" s="7">
        <v>11.69</v>
      </c>
      <c r="Q15" s="7">
        <v>2800</v>
      </c>
      <c r="R15" s="7">
        <v>350</v>
      </c>
      <c r="S15" s="7">
        <v>2400</v>
      </c>
      <c r="T15" s="7"/>
      <c r="U15" s="7">
        <v>19</v>
      </c>
      <c r="V15" s="7">
        <v>590</v>
      </c>
      <c r="W15" s="7">
        <v>77</v>
      </c>
      <c r="X15" s="7">
        <v>4213</v>
      </c>
      <c r="Y15" s="7">
        <v>368</v>
      </c>
      <c r="Z15" s="7">
        <v>4180</v>
      </c>
      <c r="AA15" s="16">
        <v>4148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8</v>
      </c>
      <c r="D16" s="4">
        <f t="shared" si="5"/>
        <v>386.4</v>
      </c>
      <c r="E16" s="3">
        <v>4</v>
      </c>
      <c r="F16" s="3">
        <v>11</v>
      </c>
      <c r="G16" s="4">
        <f t="shared" si="2"/>
        <v>162.83999999999997</v>
      </c>
      <c r="H16" s="3">
        <v>3</v>
      </c>
      <c r="I16" s="7">
        <v>3</v>
      </c>
      <c r="J16" s="4">
        <f t="shared" si="1"/>
        <v>65.13</v>
      </c>
      <c r="K16" s="34">
        <v>0.54</v>
      </c>
      <c r="L16" s="34">
        <v>0</v>
      </c>
      <c r="M16" s="41">
        <f t="shared" si="3"/>
        <v>162.27000000000001</v>
      </c>
      <c r="N16" s="8">
        <v>190.44</v>
      </c>
      <c r="O16" s="8"/>
      <c r="P16" s="7">
        <v>5.01</v>
      </c>
      <c r="Q16" s="7">
        <v>2800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359</v>
      </c>
      <c r="Z16" s="7">
        <v>4164</v>
      </c>
      <c r="AA16" s="16">
        <v>4135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11</v>
      </c>
      <c r="D17" s="4">
        <f t="shared" si="5"/>
        <v>195.95999999999998</v>
      </c>
      <c r="E17" s="3">
        <v>11</v>
      </c>
      <c r="F17" s="3">
        <v>8</v>
      </c>
      <c r="G17" s="4">
        <f t="shared" si="2"/>
        <v>386.4</v>
      </c>
      <c r="H17" s="3">
        <v>3</v>
      </c>
      <c r="I17" s="7">
        <v>8</v>
      </c>
      <c r="J17" s="4">
        <f t="shared" si="1"/>
        <v>73.47999999999999</v>
      </c>
      <c r="K17" s="34">
        <v>0.54</v>
      </c>
      <c r="L17" s="34">
        <v>0.18</v>
      </c>
      <c r="M17" s="41">
        <f t="shared" si="3"/>
        <v>215.298</v>
      </c>
      <c r="N17" s="8">
        <v>223.56</v>
      </c>
      <c r="O17" s="8"/>
      <c r="P17" s="7">
        <v>8.35</v>
      </c>
      <c r="Q17" s="7">
        <v>2800</v>
      </c>
      <c r="R17" s="7">
        <v>350</v>
      </c>
      <c r="S17" s="7">
        <v>2400</v>
      </c>
      <c r="T17" s="7"/>
      <c r="U17" s="7">
        <v>19</v>
      </c>
      <c r="V17" s="7">
        <v>590</v>
      </c>
      <c r="W17" s="7">
        <v>74</v>
      </c>
      <c r="X17" s="7">
        <v>4130</v>
      </c>
      <c r="Y17" s="7">
        <v>254</v>
      </c>
      <c r="Z17" s="7">
        <v>4079</v>
      </c>
      <c r="AA17" s="16">
        <v>4046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5</v>
      </c>
      <c r="D18" s="4">
        <f t="shared" si="5"/>
        <v>378.11999999999995</v>
      </c>
      <c r="E18" s="3">
        <v>11</v>
      </c>
      <c r="F18" s="3">
        <v>8</v>
      </c>
      <c r="G18" s="4">
        <f t="shared" si="2"/>
        <v>386.4</v>
      </c>
      <c r="H18" s="3">
        <v>4</v>
      </c>
      <c r="I18" s="7">
        <v>0</v>
      </c>
      <c r="J18" s="4">
        <f t="shared" si="1"/>
        <v>80.16</v>
      </c>
      <c r="K18" s="34">
        <v>0.09</v>
      </c>
      <c r="L18" s="34">
        <v>0.44</v>
      </c>
      <c r="M18" s="41">
        <f t="shared" si="3"/>
        <v>156.66900000000001</v>
      </c>
      <c r="N18" s="8">
        <v>182.16</v>
      </c>
      <c r="O18" s="8"/>
      <c r="P18" s="7">
        <v>6.68</v>
      </c>
      <c r="Q18" s="7">
        <v>2750</v>
      </c>
      <c r="R18" s="7">
        <v>350</v>
      </c>
      <c r="S18" s="7">
        <v>2400</v>
      </c>
      <c r="T18" s="7"/>
      <c r="U18" s="7">
        <v>19</v>
      </c>
      <c r="V18" s="7">
        <v>590</v>
      </c>
      <c r="W18" s="7">
        <v>74</v>
      </c>
      <c r="X18" s="7">
        <v>4112</v>
      </c>
      <c r="Y18" s="7">
        <v>382</v>
      </c>
      <c r="Z18" s="7">
        <v>4019</v>
      </c>
      <c r="AA18" s="16">
        <v>4002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18</v>
      </c>
      <c r="C19" s="7">
        <v>3</v>
      </c>
      <c r="D19" s="4">
        <f t="shared" si="5"/>
        <v>604.43999999999994</v>
      </c>
      <c r="E19" s="3">
        <v>5</v>
      </c>
      <c r="F19" s="3">
        <v>11</v>
      </c>
      <c r="G19" s="4">
        <f t="shared" si="2"/>
        <v>195.95999999999998</v>
      </c>
      <c r="H19" s="3">
        <v>4</v>
      </c>
      <c r="I19" s="7">
        <v>4</v>
      </c>
      <c r="J19" s="4">
        <f t="shared" si="1"/>
        <v>86.84</v>
      </c>
      <c r="K19" s="34">
        <v>0.09</v>
      </c>
      <c r="L19" s="34">
        <v>0.53</v>
      </c>
      <c r="M19" s="41">
        <f t="shared" si="3"/>
        <v>183.18300000000002</v>
      </c>
      <c r="N19" s="8">
        <v>226.32</v>
      </c>
      <c r="O19" s="8"/>
      <c r="P19" s="7">
        <v>6.68</v>
      </c>
      <c r="Q19" s="7">
        <v>2750</v>
      </c>
      <c r="R19" s="7">
        <v>350</v>
      </c>
      <c r="S19" s="7">
        <v>2400</v>
      </c>
      <c r="T19" s="7"/>
      <c r="U19" s="7">
        <v>19</v>
      </c>
      <c r="V19" s="7">
        <v>590</v>
      </c>
      <c r="W19" s="7">
        <v>75</v>
      </c>
      <c r="X19" s="7">
        <v>4175</v>
      </c>
      <c r="Y19" s="7">
        <v>397</v>
      </c>
      <c r="Z19" s="7">
        <v>4121</v>
      </c>
      <c r="AA19" s="16">
        <v>4098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6</v>
      </c>
      <c r="C20" s="7">
        <v>5</v>
      </c>
      <c r="D20" s="4">
        <f>(B20*12+C20)*2.76</f>
        <v>212.51999999999998</v>
      </c>
      <c r="E20" s="3">
        <v>13</v>
      </c>
      <c r="F20" s="3">
        <v>0</v>
      </c>
      <c r="G20" s="4">
        <f t="shared" si="2"/>
        <v>430.55999999999995</v>
      </c>
      <c r="H20" s="3">
        <v>4</v>
      </c>
      <c r="I20" s="7">
        <v>8</v>
      </c>
      <c r="J20" s="4">
        <f t="shared" si="1"/>
        <v>93.52</v>
      </c>
      <c r="K20" s="34">
        <v>0.35</v>
      </c>
      <c r="L20" s="34">
        <v>0</v>
      </c>
      <c r="M20" s="41">
        <f t="shared" si="3"/>
        <v>105.175</v>
      </c>
      <c r="N20" s="8">
        <v>234.6</v>
      </c>
      <c r="O20" s="8"/>
      <c r="P20" s="7">
        <v>6.68</v>
      </c>
      <c r="Q20" s="7">
        <v>2750</v>
      </c>
      <c r="R20" s="7">
        <v>350</v>
      </c>
      <c r="S20" s="7">
        <v>2400</v>
      </c>
      <c r="T20" s="7"/>
      <c r="U20" s="7">
        <v>19</v>
      </c>
      <c r="V20" s="7">
        <v>590</v>
      </c>
      <c r="W20" s="7">
        <v>76</v>
      </c>
      <c r="X20" s="7">
        <v>4185</v>
      </c>
      <c r="Y20" s="16">
        <v>355</v>
      </c>
      <c r="Z20" s="16">
        <v>4120</v>
      </c>
      <c r="AA20" s="16">
        <v>4091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12</v>
      </c>
      <c r="C21" s="7">
        <v>1</v>
      </c>
      <c r="D21" s="4">
        <f t="shared" si="5"/>
        <v>400.2</v>
      </c>
      <c r="E21" s="3">
        <v>13</v>
      </c>
      <c r="F21" s="3">
        <v>0</v>
      </c>
      <c r="G21" s="4">
        <f t="shared" si="2"/>
        <v>430.55999999999995</v>
      </c>
      <c r="H21" s="3">
        <v>4</v>
      </c>
      <c r="I21" s="7">
        <v>11</v>
      </c>
      <c r="J21" s="4">
        <f t="shared" si="1"/>
        <v>98.53</v>
      </c>
      <c r="K21" s="34">
        <v>0.49</v>
      </c>
      <c r="L21" s="34">
        <v>0</v>
      </c>
      <c r="M21" s="41">
        <f t="shared" si="3"/>
        <v>147.245</v>
      </c>
      <c r="N21" s="8">
        <v>187.68</v>
      </c>
      <c r="O21" s="8"/>
      <c r="P21" s="7">
        <v>5.01</v>
      </c>
      <c r="Q21" s="7">
        <v>2750</v>
      </c>
      <c r="R21" s="7">
        <v>350</v>
      </c>
      <c r="S21" s="7">
        <v>2400</v>
      </c>
      <c r="T21" s="7"/>
      <c r="U21" s="11">
        <v>19.5</v>
      </c>
      <c r="V21" s="7">
        <v>590</v>
      </c>
      <c r="W21" s="7">
        <v>80</v>
      </c>
      <c r="X21" s="7">
        <v>4294</v>
      </c>
      <c r="Y21" s="7">
        <v>359</v>
      </c>
      <c r="Z21" s="7">
        <v>4249</v>
      </c>
      <c r="AA21" s="7">
        <v>4225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18</v>
      </c>
      <c r="C22" s="7">
        <v>4</v>
      </c>
      <c r="D22" s="4">
        <f>(B22*12+C22)*2.76</f>
        <v>607.19999999999993</v>
      </c>
      <c r="E22" s="3">
        <v>13</v>
      </c>
      <c r="F22" s="3">
        <v>0</v>
      </c>
      <c r="G22" s="4">
        <f t="shared" si="2"/>
        <v>430.55999999999995</v>
      </c>
      <c r="H22" s="3">
        <v>5</v>
      </c>
      <c r="I22" s="7">
        <v>11</v>
      </c>
      <c r="J22" s="4">
        <f t="shared" si="1"/>
        <v>118.57</v>
      </c>
      <c r="K22" s="34">
        <v>0.28000000000000003</v>
      </c>
      <c r="L22" s="34">
        <v>0.15</v>
      </c>
      <c r="M22" s="41">
        <f t="shared" si="3"/>
        <v>128.33000000000001</v>
      </c>
      <c r="N22" s="8">
        <v>207</v>
      </c>
      <c r="O22" s="8"/>
      <c r="P22" s="7">
        <v>20.04</v>
      </c>
      <c r="Q22" s="7">
        <v>2750</v>
      </c>
      <c r="R22" s="7">
        <v>350</v>
      </c>
      <c r="S22" s="7">
        <v>2400</v>
      </c>
      <c r="T22" s="7"/>
      <c r="U22" s="7">
        <v>19.5</v>
      </c>
      <c r="V22" s="7">
        <v>590</v>
      </c>
      <c r="W22" s="7">
        <v>80</v>
      </c>
      <c r="X22" s="7">
        <v>4294</v>
      </c>
      <c r="Y22" s="7">
        <v>384</v>
      </c>
      <c r="Z22" s="7">
        <v>4309</v>
      </c>
      <c r="AA22" s="7">
        <v>4275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6</v>
      </c>
      <c r="D23" s="4">
        <f t="shared" si="5"/>
        <v>413.99999999999994</v>
      </c>
      <c r="E23" s="3">
        <v>6</v>
      </c>
      <c r="F23" s="3">
        <v>8</v>
      </c>
      <c r="G23" s="4">
        <f t="shared" si="2"/>
        <v>220.79999999999998</v>
      </c>
      <c r="H23" s="3">
        <v>1</v>
      </c>
      <c r="I23" s="7">
        <v>4</v>
      </c>
      <c r="J23" s="4">
        <f t="shared" si="1"/>
        <v>26.72</v>
      </c>
      <c r="K23" s="34">
        <v>0.53</v>
      </c>
      <c r="L23" s="34">
        <v>0.11</v>
      </c>
      <c r="M23" s="41">
        <f t="shared" si="3"/>
        <v>191.67100000000002</v>
      </c>
      <c r="N23" s="8">
        <v>173.88</v>
      </c>
      <c r="O23" s="8"/>
      <c r="P23" s="7">
        <v>5.01</v>
      </c>
      <c r="Q23" s="7">
        <v>2750</v>
      </c>
      <c r="R23" s="7">
        <v>350</v>
      </c>
      <c r="S23" s="7">
        <v>2400</v>
      </c>
      <c r="T23" s="7"/>
      <c r="U23" s="7">
        <v>19.5</v>
      </c>
      <c r="V23" s="7">
        <v>590</v>
      </c>
      <c r="W23" s="7">
        <v>80</v>
      </c>
      <c r="X23" s="7">
        <v>4294</v>
      </c>
      <c r="Y23" s="7">
        <v>396</v>
      </c>
      <c r="Z23" s="7">
        <v>4303</v>
      </c>
      <c r="AA23" s="7">
        <v>4269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6</v>
      </c>
      <c r="D24" s="4">
        <f>(B24*12+C24)*2.76</f>
        <v>215.27999999999997</v>
      </c>
      <c r="E24" s="3">
        <v>13</v>
      </c>
      <c r="F24" s="3">
        <v>2</v>
      </c>
      <c r="G24" s="4">
        <f t="shared" si="2"/>
        <v>436.08</v>
      </c>
      <c r="H24" s="3">
        <v>1</v>
      </c>
      <c r="I24" s="7">
        <v>7</v>
      </c>
      <c r="J24" s="4">
        <f t="shared" si="1"/>
        <v>31.729999999999997</v>
      </c>
      <c r="K24" s="34">
        <v>0.53</v>
      </c>
      <c r="L24" s="34">
        <v>0.56999999999999995</v>
      </c>
      <c r="M24" s="41">
        <f t="shared" si="3"/>
        <v>327.18700000000001</v>
      </c>
      <c r="N24" s="8">
        <v>215.28</v>
      </c>
      <c r="O24" s="8"/>
      <c r="P24" s="7">
        <v>5.01</v>
      </c>
      <c r="Q24" s="7">
        <v>2750</v>
      </c>
      <c r="R24" s="7">
        <v>350</v>
      </c>
      <c r="S24" s="7">
        <v>2400</v>
      </c>
      <c r="T24" s="7"/>
      <c r="U24" s="7">
        <v>19.5</v>
      </c>
      <c r="V24" s="7">
        <v>590</v>
      </c>
      <c r="W24" s="7">
        <v>80</v>
      </c>
      <c r="X24" s="7">
        <v>4294</v>
      </c>
      <c r="Y24" s="7">
        <v>396</v>
      </c>
      <c r="Z24" s="7">
        <v>4299</v>
      </c>
      <c r="AA24" s="7">
        <v>4265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13</v>
      </c>
      <c r="C25" s="7">
        <v>1</v>
      </c>
      <c r="D25" s="4">
        <f t="shared" si="5"/>
        <v>433.32</v>
      </c>
      <c r="E25" s="3">
        <v>1</v>
      </c>
      <c r="F25" s="3">
        <v>6</v>
      </c>
      <c r="G25" s="4">
        <f t="shared" si="2"/>
        <v>49.679999999999993</v>
      </c>
      <c r="H25" s="3">
        <v>1</v>
      </c>
      <c r="I25" s="7">
        <v>11</v>
      </c>
      <c r="J25" s="4">
        <f t="shared" si="1"/>
        <v>38.409999999999997</v>
      </c>
      <c r="K25" s="34">
        <v>0.34</v>
      </c>
      <c r="L25" s="34">
        <v>0.56999999999999995</v>
      </c>
      <c r="M25" s="41">
        <f t="shared" si="3"/>
        <v>270.09199999999998</v>
      </c>
      <c r="N25" s="8">
        <v>218.04</v>
      </c>
      <c r="O25" s="8"/>
      <c r="P25" s="7">
        <v>6.68</v>
      </c>
      <c r="Q25" s="7">
        <v>2750</v>
      </c>
      <c r="R25" s="7">
        <v>350</v>
      </c>
      <c r="S25" s="7">
        <v>2400</v>
      </c>
      <c r="T25" s="7"/>
      <c r="U25" s="7">
        <v>19.5</v>
      </c>
      <c r="V25" s="7">
        <v>590</v>
      </c>
      <c r="W25" s="7">
        <v>80</v>
      </c>
      <c r="X25" s="7">
        <v>4294</v>
      </c>
      <c r="Y25" s="17">
        <v>394</v>
      </c>
      <c r="Z25" s="17">
        <v>4288</v>
      </c>
      <c r="AA25" s="17">
        <v>4255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7</v>
      </c>
      <c r="C26" s="7">
        <v>3</v>
      </c>
      <c r="D26" s="4">
        <f t="shared" si="5"/>
        <v>240.11999999999998</v>
      </c>
      <c r="E26" s="3">
        <v>8</v>
      </c>
      <c r="F26" s="3">
        <v>3</v>
      </c>
      <c r="G26" s="4">
        <f t="shared" si="2"/>
        <v>273.23999999999995</v>
      </c>
      <c r="H26" s="3">
        <v>2</v>
      </c>
      <c r="I26" s="7">
        <v>4</v>
      </c>
      <c r="J26" s="4">
        <f t="shared" si="1"/>
        <v>46.76</v>
      </c>
      <c r="K26" s="46">
        <v>0.25</v>
      </c>
      <c r="L26" s="34">
        <v>0.46</v>
      </c>
      <c r="M26" s="41">
        <f>$M$3*K26+$M$4*L26</f>
        <v>210.64100000000002</v>
      </c>
      <c r="N26" s="8">
        <v>223.56</v>
      </c>
      <c r="O26" s="8"/>
      <c r="P26" s="7">
        <v>8.35</v>
      </c>
      <c r="Q26" s="7">
        <v>2750</v>
      </c>
      <c r="R26" s="7">
        <v>350</v>
      </c>
      <c r="S26" s="7">
        <v>2400</v>
      </c>
      <c r="T26" s="7"/>
      <c r="U26" s="7">
        <v>19.5</v>
      </c>
      <c r="V26" s="7">
        <v>590</v>
      </c>
      <c r="W26" s="7">
        <v>82</v>
      </c>
      <c r="X26" s="7">
        <v>4366</v>
      </c>
      <c r="Y26" s="7">
        <v>409</v>
      </c>
      <c r="Z26" s="7">
        <v>4279</v>
      </c>
      <c r="AA26" s="7">
        <v>4248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1</v>
      </c>
      <c r="C27" s="7">
        <v>5</v>
      </c>
      <c r="D27" s="4">
        <f t="shared" si="5"/>
        <v>46.919999999999995</v>
      </c>
      <c r="E27" s="3">
        <v>13</v>
      </c>
      <c r="F27" s="3">
        <v>10</v>
      </c>
      <c r="G27" s="4">
        <f t="shared" si="2"/>
        <v>458.15999999999997</v>
      </c>
      <c r="H27" s="3">
        <v>2</v>
      </c>
      <c r="I27" s="7">
        <v>9</v>
      </c>
      <c r="J27" s="4">
        <f t="shared" si="1"/>
        <v>55.11</v>
      </c>
      <c r="K27" s="34">
        <v>0.53</v>
      </c>
      <c r="L27" s="34">
        <v>0.46</v>
      </c>
      <c r="M27" s="41">
        <f t="shared" si="3"/>
        <v>294.78100000000006</v>
      </c>
      <c r="N27" s="8">
        <v>184.92</v>
      </c>
      <c r="O27" s="8"/>
      <c r="P27" s="7">
        <v>8.35</v>
      </c>
      <c r="Q27" s="7">
        <v>2750</v>
      </c>
      <c r="R27" s="7">
        <v>325</v>
      </c>
      <c r="S27" s="7">
        <v>2500</v>
      </c>
      <c r="T27" s="7"/>
      <c r="U27" s="7">
        <v>19.5</v>
      </c>
      <c r="V27" s="7">
        <v>590</v>
      </c>
      <c r="W27" s="7">
        <v>80</v>
      </c>
      <c r="X27" s="7">
        <v>4294</v>
      </c>
      <c r="Y27" s="7">
        <v>400</v>
      </c>
      <c r="Z27" s="7">
        <v>4278</v>
      </c>
      <c r="AA27" s="7">
        <v>4245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50" t="s">
        <v>84</v>
      </c>
    </row>
    <row r="28" spans="1:53" x14ac:dyDescent="0.2">
      <c r="A28" s="6">
        <f t="shared" si="4"/>
        <v>21</v>
      </c>
      <c r="B28" s="7">
        <v>7</v>
      </c>
      <c r="C28" s="7">
        <v>8</v>
      </c>
      <c r="D28" s="4">
        <f t="shared" si="5"/>
        <v>253.92</v>
      </c>
      <c r="E28" s="3">
        <v>8</v>
      </c>
      <c r="F28" s="3">
        <v>0</v>
      </c>
      <c r="G28" s="4">
        <f t="shared" si="2"/>
        <v>264.95999999999998</v>
      </c>
      <c r="H28" s="3">
        <v>3</v>
      </c>
      <c r="I28" s="7">
        <v>1</v>
      </c>
      <c r="J28" s="4">
        <f t="shared" si="1"/>
        <v>61.79</v>
      </c>
      <c r="K28" s="34">
        <v>0.33</v>
      </c>
      <c r="L28" s="34">
        <v>0.46</v>
      </c>
      <c r="M28" s="41">
        <f t="shared" si="3"/>
        <v>234.68100000000004</v>
      </c>
      <c r="N28" s="8">
        <v>207</v>
      </c>
      <c r="O28" s="8"/>
      <c r="P28" s="7">
        <v>6.68</v>
      </c>
      <c r="Q28" s="7">
        <v>2750</v>
      </c>
      <c r="R28" s="7">
        <v>325</v>
      </c>
      <c r="S28" s="7">
        <v>2500</v>
      </c>
      <c r="T28" s="7"/>
      <c r="U28" s="7">
        <v>19.5</v>
      </c>
      <c r="V28" s="7">
        <v>590</v>
      </c>
      <c r="W28" s="7">
        <v>80</v>
      </c>
      <c r="X28" s="7">
        <v>4294</v>
      </c>
      <c r="Y28" s="7">
        <v>396</v>
      </c>
      <c r="Z28" s="7">
        <v>4261</v>
      </c>
      <c r="AA28" s="7">
        <v>4230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8</v>
      </c>
      <c r="C29" s="7">
        <v>0</v>
      </c>
      <c r="D29" s="4">
        <f t="shared" si="5"/>
        <v>264.95999999999998</v>
      </c>
      <c r="E29" s="3">
        <v>2</v>
      </c>
      <c r="F29" s="3">
        <v>6</v>
      </c>
      <c r="G29" s="4">
        <f t="shared" si="2"/>
        <v>82.8</v>
      </c>
      <c r="H29" s="3">
        <v>3</v>
      </c>
      <c r="I29" s="7">
        <v>5</v>
      </c>
      <c r="J29" s="4">
        <f t="shared" si="1"/>
        <v>68.47</v>
      </c>
      <c r="K29" s="34">
        <v>0.2</v>
      </c>
      <c r="L29" s="34">
        <v>0.46</v>
      </c>
      <c r="M29" s="41">
        <f t="shared" si="3"/>
        <v>195.61600000000001</v>
      </c>
      <c r="N29" s="8">
        <v>204.24</v>
      </c>
      <c r="O29" s="8"/>
      <c r="P29" s="7">
        <v>6.68</v>
      </c>
      <c r="Q29" s="7">
        <v>2750</v>
      </c>
      <c r="R29" s="7">
        <v>325</v>
      </c>
      <c r="S29" s="7">
        <v>2500</v>
      </c>
      <c r="T29" s="7"/>
      <c r="U29" s="7">
        <v>19.5</v>
      </c>
      <c r="V29" s="7">
        <v>590</v>
      </c>
      <c r="W29" s="7">
        <v>80</v>
      </c>
      <c r="X29" s="7">
        <v>4294</v>
      </c>
      <c r="Y29" s="7">
        <v>400</v>
      </c>
      <c r="Z29" s="7">
        <v>4226</v>
      </c>
      <c r="AA29" s="7">
        <v>4231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8</v>
      </c>
      <c r="C30" s="7">
        <v>0</v>
      </c>
      <c r="D30" s="4">
        <f t="shared" si="5"/>
        <v>264.95999999999998</v>
      </c>
      <c r="E30" s="3">
        <v>8</v>
      </c>
      <c r="F30" s="3">
        <v>5</v>
      </c>
      <c r="G30" s="4">
        <f t="shared" si="2"/>
        <v>278.76</v>
      </c>
      <c r="H30" s="3">
        <v>3</v>
      </c>
      <c r="I30" s="7">
        <v>8</v>
      </c>
      <c r="J30" s="4">
        <f t="shared" si="1"/>
        <v>73.47999999999999</v>
      </c>
      <c r="K30" s="34">
        <v>0.45</v>
      </c>
      <c r="L30" s="34">
        <v>0.46</v>
      </c>
      <c r="M30" s="41">
        <f t="shared" si="3"/>
        <v>270.74099999999999</v>
      </c>
      <c r="N30" s="8">
        <v>195.96</v>
      </c>
      <c r="O30" s="8"/>
      <c r="P30" s="7">
        <v>5.01</v>
      </c>
      <c r="Q30" s="7">
        <v>2750</v>
      </c>
      <c r="R30" s="7">
        <v>325</v>
      </c>
      <c r="S30" s="7">
        <v>2400</v>
      </c>
      <c r="T30" s="7"/>
      <c r="U30" s="7">
        <v>19.5</v>
      </c>
      <c r="V30" s="7">
        <v>590</v>
      </c>
      <c r="W30" s="7">
        <v>81</v>
      </c>
      <c r="X30" s="7">
        <v>4321</v>
      </c>
      <c r="Y30" s="7">
        <v>401</v>
      </c>
      <c r="Z30" s="7">
        <v>4266</v>
      </c>
      <c r="AA30" s="7">
        <v>4234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2</v>
      </c>
      <c r="C31" s="7">
        <v>0</v>
      </c>
      <c r="D31" s="4">
        <f t="shared" si="5"/>
        <v>66.239999999999995</v>
      </c>
      <c r="E31" s="3">
        <v>8</v>
      </c>
      <c r="F31" s="3">
        <v>6</v>
      </c>
      <c r="G31" s="4">
        <f t="shared" si="2"/>
        <v>281.52</v>
      </c>
      <c r="H31" s="3">
        <v>4</v>
      </c>
      <c r="I31" s="7">
        <v>0</v>
      </c>
      <c r="J31" s="4">
        <f t="shared" si="1"/>
        <v>80.16</v>
      </c>
      <c r="K31" s="34">
        <v>0.26</v>
      </c>
      <c r="L31" s="34">
        <v>0.46</v>
      </c>
      <c r="M31" s="41">
        <f t="shared" si="3"/>
        <v>213.64600000000002</v>
      </c>
      <c r="N31" s="8">
        <v>187.68</v>
      </c>
      <c r="O31" s="8"/>
      <c r="P31" s="7">
        <v>6.68</v>
      </c>
      <c r="Q31" s="7">
        <v>2750</v>
      </c>
      <c r="R31" s="7">
        <v>325</v>
      </c>
      <c r="S31" s="7">
        <v>2400</v>
      </c>
      <c r="T31" s="7"/>
      <c r="U31" s="7">
        <v>19.5</v>
      </c>
      <c r="V31" s="7">
        <v>590</v>
      </c>
      <c r="W31" s="7">
        <v>81</v>
      </c>
      <c r="X31" s="7">
        <v>4321</v>
      </c>
      <c r="Y31" s="7">
        <v>386</v>
      </c>
      <c r="Z31" s="7">
        <v>4232</v>
      </c>
      <c r="AA31" s="7">
        <v>4235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8</v>
      </c>
      <c r="C32" s="7">
        <v>4</v>
      </c>
      <c r="D32" s="4">
        <f t="shared" si="5"/>
        <v>276</v>
      </c>
      <c r="E32" s="3">
        <v>8</v>
      </c>
      <c r="F32" s="3">
        <v>6</v>
      </c>
      <c r="G32" s="4">
        <f t="shared" si="2"/>
        <v>281.52</v>
      </c>
      <c r="H32" s="3">
        <v>4</v>
      </c>
      <c r="I32" s="7">
        <v>4</v>
      </c>
      <c r="J32" s="4">
        <f t="shared" si="1"/>
        <v>86.84</v>
      </c>
      <c r="K32" s="34">
        <v>0.19</v>
      </c>
      <c r="L32" s="34">
        <v>0.31</v>
      </c>
      <c r="M32" s="41">
        <f>$M$3*K32+$M$4*L32</f>
        <v>148.42099999999999</v>
      </c>
      <c r="N32" s="8">
        <v>209.76</v>
      </c>
      <c r="O32" s="8"/>
      <c r="P32" s="7">
        <v>6.68</v>
      </c>
      <c r="Q32" s="7">
        <v>2750</v>
      </c>
      <c r="R32" s="7">
        <v>325</v>
      </c>
      <c r="S32" s="7">
        <v>2400</v>
      </c>
      <c r="T32" s="7"/>
      <c r="U32" s="7">
        <v>19.5</v>
      </c>
      <c r="V32" s="7">
        <v>590</v>
      </c>
      <c r="W32" s="7">
        <v>82</v>
      </c>
      <c r="X32" s="7">
        <v>4366</v>
      </c>
      <c r="Y32" s="7">
        <v>411</v>
      </c>
      <c r="Z32" s="7">
        <v>4223</v>
      </c>
      <c r="AA32" s="7">
        <v>4233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8</v>
      </c>
      <c r="C33" s="7">
        <v>10</v>
      </c>
      <c r="D33" s="4">
        <f>(B33*12+C33)*2.76</f>
        <v>292.56</v>
      </c>
      <c r="E33" s="3">
        <v>2</v>
      </c>
      <c r="F33" s="3">
        <v>10</v>
      </c>
      <c r="G33" s="4">
        <f t="shared" si="2"/>
        <v>93.839999999999989</v>
      </c>
      <c r="H33" s="3">
        <v>4</v>
      </c>
      <c r="I33" s="7">
        <v>8</v>
      </c>
      <c r="J33" s="4">
        <f t="shared" si="1"/>
        <v>93.52</v>
      </c>
      <c r="K33" s="34">
        <v>0.18</v>
      </c>
      <c r="L33" s="34">
        <v>0.06</v>
      </c>
      <c r="M33" s="41">
        <f t="shared" si="3"/>
        <v>71.765999999999991</v>
      </c>
      <c r="N33" s="8">
        <v>209.76</v>
      </c>
      <c r="O33" s="8"/>
      <c r="P33" s="7">
        <v>6.68</v>
      </c>
      <c r="Q33" s="7">
        <v>2750</v>
      </c>
      <c r="R33" s="7">
        <v>325</v>
      </c>
      <c r="S33" s="7">
        <v>2400</v>
      </c>
      <c r="T33" s="7"/>
      <c r="U33" s="7">
        <v>19.5</v>
      </c>
      <c r="V33" s="7">
        <v>590</v>
      </c>
      <c r="W33" s="7">
        <v>82</v>
      </c>
      <c r="X33" s="7">
        <v>4365</v>
      </c>
      <c r="Y33" s="7">
        <v>425</v>
      </c>
      <c r="Z33" s="7">
        <v>4223</v>
      </c>
      <c r="AA33" s="7">
        <v>4232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8</v>
      </c>
      <c r="C34" s="7">
        <v>10</v>
      </c>
      <c r="D34" s="4">
        <f t="shared" si="5"/>
        <v>292.56</v>
      </c>
      <c r="E34" s="3">
        <v>9</v>
      </c>
      <c r="F34" s="3">
        <v>0</v>
      </c>
      <c r="G34" s="4">
        <f t="shared" si="2"/>
        <v>298.08</v>
      </c>
      <c r="H34" s="3">
        <v>5</v>
      </c>
      <c r="I34" s="7">
        <v>0</v>
      </c>
      <c r="J34" s="4">
        <f t="shared" si="1"/>
        <v>100.19999999999999</v>
      </c>
      <c r="K34" s="34">
        <v>0.44</v>
      </c>
      <c r="L34" s="34">
        <v>0.06</v>
      </c>
      <c r="M34" s="41">
        <f t="shared" si="3"/>
        <v>149.89600000000002</v>
      </c>
      <c r="N34" s="8">
        <v>204.24</v>
      </c>
      <c r="O34" s="8"/>
      <c r="P34" s="7">
        <v>6.68</v>
      </c>
      <c r="Q34" s="7">
        <v>2750</v>
      </c>
      <c r="R34" s="7">
        <v>325</v>
      </c>
      <c r="S34" s="7">
        <v>2400</v>
      </c>
      <c r="T34" s="7"/>
      <c r="U34" s="7">
        <v>19.5</v>
      </c>
      <c r="V34" s="7">
        <v>590</v>
      </c>
      <c r="W34" s="7">
        <v>81</v>
      </c>
      <c r="X34" s="7">
        <v>4321</v>
      </c>
      <c r="Y34" s="7">
        <v>401</v>
      </c>
      <c r="Z34" s="7">
        <v>4218</v>
      </c>
      <c r="AA34" s="7">
        <v>4228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8</v>
      </c>
      <c r="C35" s="7">
        <v>10</v>
      </c>
      <c r="D35" s="4">
        <f t="shared" si="5"/>
        <v>292.56</v>
      </c>
      <c r="E35" s="3">
        <v>9</v>
      </c>
      <c r="F35" s="3">
        <v>2</v>
      </c>
      <c r="G35" s="4">
        <f t="shared" si="2"/>
        <v>303.59999999999997</v>
      </c>
      <c r="H35" s="3">
        <v>5</v>
      </c>
      <c r="I35" s="7">
        <v>4</v>
      </c>
      <c r="J35" s="4">
        <f t="shared" si="1"/>
        <v>106.88</v>
      </c>
      <c r="K35" s="34">
        <v>0.44</v>
      </c>
      <c r="L35" s="34">
        <v>0.49</v>
      </c>
      <c r="M35" s="41">
        <f t="shared" si="3"/>
        <v>276.57400000000001</v>
      </c>
      <c r="N35" s="8">
        <v>198.72</v>
      </c>
      <c r="O35" s="8"/>
      <c r="P35" s="7">
        <v>6.68</v>
      </c>
      <c r="Q35" s="7">
        <v>2750</v>
      </c>
      <c r="R35" s="7">
        <v>325</v>
      </c>
      <c r="S35" s="7">
        <v>2400</v>
      </c>
      <c r="T35" s="7"/>
      <c r="U35" s="7">
        <v>19.5</v>
      </c>
      <c r="V35" s="7">
        <v>590</v>
      </c>
      <c r="W35" s="7">
        <v>81</v>
      </c>
      <c r="X35" s="7">
        <v>4321</v>
      </c>
      <c r="Y35" s="7">
        <v>401</v>
      </c>
      <c r="Z35" s="7">
        <v>4218</v>
      </c>
      <c r="AA35" s="7">
        <v>4223</v>
      </c>
      <c r="AB35" s="52" t="s">
        <v>36</v>
      </c>
      <c r="AC35" s="52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8</v>
      </c>
      <c r="C36" s="7">
        <v>10</v>
      </c>
      <c r="D36" s="4">
        <f t="shared" si="5"/>
        <v>292.56</v>
      </c>
      <c r="E36" s="3">
        <v>14</v>
      </c>
      <c r="F36" s="3">
        <v>2</v>
      </c>
      <c r="G36" s="4">
        <f t="shared" si="2"/>
        <v>469.2</v>
      </c>
      <c r="H36" s="3">
        <v>1</v>
      </c>
      <c r="I36" s="7">
        <v>9</v>
      </c>
      <c r="J36" s="4">
        <f t="shared" si="1"/>
        <v>35.07</v>
      </c>
      <c r="K36" s="34">
        <v>0.23</v>
      </c>
      <c r="L36" s="34">
        <v>0.49</v>
      </c>
      <c r="M36" s="41">
        <f t="shared" si="3"/>
        <v>213.46900000000002</v>
      </c>
      <c r="N36" s="8">
        <v>165.6</v>
      </c>
      <c r="O36" s="8"/>
      <c r="P36" s="7">
        <v>12.19</v>
      </c>
      <c r="Q36" s="7">
        <v>2750</v>
      </c>
      <c r="R36" s="7">
        <v>325</v>
      </c>
      <c r="S36" s="7">
        <v>2400</v>
      </c>
      <c r="T36" s="7"/>
      <c r="U36" s="7">
        <v>19.5</v>
      </c>
      <c r="V36" s="7">
        <v>590</v>
      </c>
      <c r="W36" s="7">
        <v>81</v>
      </c>
      <c r="X36" s="7">
        <v>4321</v>
      </c>
      <c r="Y36" s="7">
        <v>400</v>
      </c>
      <c r="Z36" s="7">
        <v>4207</v>
      </c>
      <c r="AA36" s="7">
        <v>4214</v>
      </c>
      <c r="AB36" s="219"/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9</v>
      </c>
      <c r="C37" s="7">
        <v>2</v>
      </c>
      <c r="D37" s="4">
        <f t="shared" si="5"/>
        <v>303.59999999999997</v>
      </c>
      <c r="E37" s="3">
        <v>2</v>
      </c>
      <c r="F37" s="3">
        <v>6</v>
      </c>
      <c r="G37" s="4">
        <f t="shared" si="2"/>
        <v>82.8</v>
      </c>
      <c r="H37" s="3">
        <v>2</v>
      </c>
      <c r="I37" s="7">
        <v>0</v>
      </c>
      <c r="J37" s="4">
        <f t="shared" si="1"/>
        <v>40.08</v>
      </c>
      <c r="K37" s="34">
        <v>0.13</v>
      </c>
      <c r="L37" s="34">
        <v>0.38</v>
      </c>
      <c r="M37" s="41">
        <f t="shared" si="3"/>
        <v>151.01300000000001</v>
      </c>
      <c r="N37" s="8">
        <v>204.24</v>
      </c>
      <c r="O37" s="8"/>
      <c r="P37" s="7">
        <v>5.01</v>
      </c>
      <c r="Q37" s="7">
        <v>2750</v>
      </c>
      <c r="R37" s="7">
        <v>325</v>
      </c>
      <c r="S37" s="7">
        <v>2400</v>
      </c>
      <c r="T37" s="7"/>
      <c r="U37" s="7">
        <v>19.5</v>
      </c>
      <c r="V37" s="7">
        <v>590</v>
      </c>
      <c r="W37" s="7">
        <v>81</v>
      </c>
      <c r="X37" s="7">
        <v>4321</v>
      </c>
      <c r="Y37" s="7">
        <v>407</v>
      </c>
      <c r="Z37" s="7">
        <v>4206</v>
      </c>
      <c r="AA37" s="7">
        <v>4215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3</v>
      </c>
      <c r="C38" s="7">
        <v>5</v>
      </c>
      <c r="D38" s="4">
        <f t="shared" si="5"/>
        <v>113.16</v>
      </c>
      <c r="E38" s="3">
        <v>7</v>
      </c>
      <c r="F38" s="3">
        <v>11</v>
      </c>
      <c r="G38" s="4">
        <f t="shared" si="2"/>
        <v>262.2</v>
      </c>
      <c r="H38" s="3">
        <v>2</v>
      </c>
      <c r="I38" s="7">
        <v>4</v>
      </c>
      <c r="J38" s="4">
        <f t="shared" si="1"/>
        <v>46.76</v>
      </c>
      <c r="K38" s="34">
        <v>0.33</v>
      </c>
      <c r="L38" s="34">
        <v>0.38</v>
      </c>
      <c r="M38" s="41">
        <f t="shared" si="3"/>
        <v>211.113</v>
      </c>
      <c r="N38" s="8">
        <v>179.4</v>
      </c>
      <c r="O38" s="8"/>
      <c r="P38" s="7">
        <v>6.68</v>
      </c>
      <c r="Q38" s="7">
        <v>2750</v>
      </c>
      <c r="R38" s="7">
        <v>325</v>
      </c>
      <c r="S38" s="7">
        <v>2400</v>
      </c>
      <c r="T38" s="7"/>
      <c r="U38" s="7">
        <v>19.5</v>
      </c>
      <c r="V38" s="7">
        <v>590</v>
      </c>
      <c r="W38" s="7">
        <v>81</v>
      </c>
      <c r="X38" s="7">
        <v>4321</v>
      </c>
      <c r="Y38" s="7">
        <v>400</v>
      </c>
      <c r="Z38" s="7">
        <v>4197</v>
      </c>
      <c r="AA38" s="7">
        <v>4207</v>
      </c>
      <c r="AB38" s="51"/>
      <c r="AC38" s="51"/>
      <c r="AD38" s="51"/>
      <c r="AE38" s="51"/>
      <c r="AF38" s="51"/>
      <c r="AG38" s="51"/>
      <c r="AH38" s="51"/>
      <c r="AI38" s="51"/>
    </row>
    <row r="39" spans="1:35" x14ac:dyDescent="0.2">
      <c r="A39" s="6">
        <v>1</v>
      </c>
      <c r="B39" s="7">
        <v>9</v>
      </c>
      <c r="C39" s="7">
        <v>10</v>
      </c>
      <c r="D39" s="4">
        <f t="shared" si="5"/>
        <v>325.67999999999995</v>
      </c>
      <c r="E39" s="3">
        <v>2</v>
      </c>
      <c r="F39" s="3">
        <v>2</v>
      </c>
      <c r="G39" s="4">
        <f>(E39*12+F39)*2.76</f>
        <v>71.759999999999991</v>
      </c>
      <c r="H39" s="3">
        <v>2</v>
      </c>
      <c r="I39" s="7">
        <v>10</v>
      </c>
      <c r="J39" s="4">
        <f t="shared" si="1"/>
        <v>56.78</v>
      </c>
      <c r="K39" s="34">
        <v>0.2</v>
      </c>
      <c r="L39" s="34">
        <v>0.33</v>
      </c>
      <c r="M39" s="41">
        <f t="shared" si="3"/>
        <v>157.31800000000001</v>
      </c>
      <c r="N39" s="8">
        <v>212.52</v>
      </c>
      <c r="O39" s="8"/>
      <c r="P39" s="7">
        <v>10.02</v>
      </c>
      <c r="Q39" s="7">
        <v>2750</v>
      </c>
      <c r="R39" s="7">
        <v>325</v>
      </c>
      <c r="S39" s="7">
        <v>2400</v>
      </c>
      <c r="T39" s="7"/>
      <c r="U39" s="7">
        <v>19.5</v>
      </c>
      <c r="V39" s="7">
        <v>590</v>
      </c>
      <c r="W39" s="7">
        <v>82</v>
      </c>
      <c r="X39" s="7">
        <v>4365</v>
      </c>
      <c r="Y39" s="7">
        <v>425</v>
      </c>
      <c r="Z39" s="7">
        <v>4197</v>
      </c>
      <c r="AA39" s="7">
        <v>4188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50" t="s">
        <v>25</v>
      </c>
      <c r="N40" s="19">
        <f>SUM(N9:N39)</f>
        <v>6284.52</v>
      </c>
      <c r="O40" s="19">
        <f>SUM(O9:O39)</f>
        <v>0</v>
      </c>
      <c r="P40" s="51">
        <f>SUM(P9:P39)</f>
        <v>234.30000000000007</v>
      </c>
      <c r="W40" s="18" t="s">
        <v>25</v>
      </c>
      <c r="X40" s="51">
        <f>SUM(X9:X39)</f>
        <v>131968</v>
      </c>
      <c r="Y40" s="51">
        <f>SUM(Y9:Y39)</f>
        <v>11763</v>
      </c>
      <c r="Z40" s="51">
        <f>SUM(Z9:Z39)</f>
        <v>130333</v>
      </c>
      <c r="AA40" s="51">
        <f>SUM(AA9:AA39)</f>
        <v>129763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5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5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74939.430000000008</v>
      </c>
      <c r="O42" s="33">
        <f>(O41+O40)</f>
        <v>0</v>
      </c>
      <c r="P42" s="6">
        <f>(P41+P40)</f>
        <v>389.61000000000007</v>
      </c>
      <c r="V42" s="50" t="s">
        <v>41</v>
      </c>
      <c r="X42" s="6">
        <f>(X41+X40)</f>
        <v>689359</v>
      </c>
      <c r="Y42" s="6">
        <f>(Y41+Y40)</f>
        <v>17832</v>
      </c>
      <c r="Z42" s="6">
        <f>(Z41+Z40)</f>
        <v>192624</v>
      </c>
      <c r="AA42" s="6">
        <f>(AA41+AA40)</f>
        <v>194541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9685-107E-4B99-8660-D5549B4390B6}">
  <dimension ref="B2:K70"/>
  <sheetViews>
    <sheetView topLeftCell="A13" workbookViewId="0">
      <selection activeCell="K41" sqref="K41"/>
    </sheetView>
  </sheetViews>
  <sheetFormatPr defaultRowHeight="12.75" x14ac:dyDescent="0.2"/>
  <cols>
    <col min="1" max="1" width="9.140625" style="56"/>
    <col min="2" max="2" width="10.140625" style="56" bestFit="1" customWidth="1"/>
    <col min="3" max="16384" width="9.140625" style="56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43588</v>
      </c>
      <c r="C6" s="7">
        <v>74609</v>
      </c>
      <c r="D6" s="7">
        <v>5930181</v>
      </c>
      <c r="E6" s="7">
        <v>11</v>
      </c>
      <c r="F6" s="7">
        <v>6</v>
      </c>
      <c r="G6" s="7">
        <v>5</v>
      </c>
      <c r="H6" s="7">
        <v>8</v>
      </c>
      <c r="I6" s="10">
        <v>192</v>
      </c>
    </row>
    <row r="7" spans="2:11" x14ac:dyDescent="0.2">
      <c r="B7" s="9">
        <v>43588</v>
      </c>
      <c r="C7" s="7">
        <v>74610</v>
      </c>
      <c r="D7" s="7">
        <v>6090194</v>
      </c>
      <c r="E7" s="7">
        <v>11</v>
      </c>
      <c r="F7" s="7">
        <v>8</v>
      </c>
      <c r="G7" s="7">
        <v>5</v>
      </c>
      <c r="H7" s="7">
        <v>10</v>
      </c>
      <c r="I7" s="10">
        <v>192</v>
      </c>
    </row>
    <row r="8" spans="2:11" x14ac:dyDescent="0.2">
      <c r="B8" s="9">
        <v>43589</v>
      </c>
      <c r="C8" s="7">
        <v>74610</v>
      </c>
      <c r="D8" s="7">
        <v>5930184</v>
      </c>
      <c r="E8" s="7">
        <v>9</v>
      </c>
      <c r="F8" s="7">
        <v>3</v>
      </c>
      <c r="G8" s="7">
        <v>3</v>
      </c>
      <c r="H8" s="7">
        <v>5</v>
      </c>
      <c r="I8" s="10">
        <v>192</v>
      </c>
    </row>
    <row r="9" spans="2:11" x14ac:dyDescent="0.2">
      <c r="B9" s="9">
        <v>43591</v>
      </c>
      <c r="C9" s="7">
        <v>74610</v>
      </c>
      <c r="D9" s="7">
        <v>6090201</v>
      </c>
      <c r="E9" s="7">
        <v>11</v>
      </c>
      <c r="F9" s="7">
        <v>8</v>
      </c>
      <c r="G9" s="7">
        <v>5</v>
      </c>
      <c r="H9" s="7">
        <v>10</v>
      </c>
      <c r="I9" s="10">
        <v>192</v>
      </c>
    </row>
    <row r="10" spans="2:11" x14ac:dyDescent="0.2">
      <c r="B10" s="44">
        <v>43591</v>
      </c>
      <c r="C10" s="7">
        <v>74609</v>
      </c>
      <c r="D10" s="7">
        <v>8320132</v>
      </c>
      <c r="E10" s="7">
        <v>11</v>
      </c>
      <c r="F10" s="7">
        <v>7</v>
      </c>
      <c r="G10" s="7">
        <v>5</v>
      </c>
      <c r="H10" s="7">
        <v>10</v>
      </c>
      <c r="I10" s="10">
        <v>189</v>
      </c>
    </row>
    <row r="11" spans="2:11" x14ac:dyDescent="0.2">
      <c r="B11" s="9">
        <v>43592</v>
      </c>
      <c r="C11" s="7">
        <v>74610</v>
      </c>
      <c r="D11" s="7">
        <v>5930188</v>
      </c>
      <c r="E11" s="7">
        <v>9</v>
      </c>
      <c r="F11" s="7">
        <v>11</v>
      </c>
      <c r="G11" s="7">
        <v>4</v>
      </c>
      <c r="H11" s="7">
        <v>1</v>
      </c>
      <c r="I11" s="10">
        <v>192</v>
      </c>
    </row>
    <row r="12" spans="2:11" x14ac:dyDescent="0.2">
      <c r="B12" s="9">
        <v>43594</v>
      </c>
      <c r="C12" s="7">
        <v>74610</v>
      </c>
      <c r="D12" s="7">
        <v>5930193</v>
      </c>
      <c r="E12" s="7">
        <v>7</v>
      </c>
      <c r="F12" s="7">
        <v>9</v>
      </c>
      <c r="G12" s="7">
        <v>2</v>
      </c>
      <c r="H12" s="7">
        <v>0</v>
      </c>
      <c r="I12" s="10">
        <v>191</v>
      </c>
      <c r="J12" s="57"/>
      <c r="K12" s="57"/>
    </row>
    <row r="13" spans="2:11" x14ac:dyDescent="0.2">
      <c r="B13" s="36">
        <v>43594</v>
      </c>
      <c r="C13" s="7">
        <v>74610</v>
      </c>
      <c r="D13" s="7">
        <v>5930192</v>
      </c>
      <c r="E13" s="7">
        <v>12</v>
      </c>
      <c r="F13" s="7">
        <v>7</v>
      </c>
      <c r="G13" s="7">
        <v>6</v>
      </c>
      <c r="H13" s="7">
        <v>9</v>
      </c>
      <c r="I13" s="10">
        <v>191</v>
      </c>
    </row>
    <row r="14" spans="2:11" x14ac:dyDescent="0.2">
      <c r="B14" s="36">
        <v>43595</v>
      </c>
      <c r="C14" s="7">
        <v>74609</v>
      </c>
      <c r="D14" s="7">
        <v>6090208</v>
      </c>
      <c r="E14" s="7">
        <v>11</v>
      </c>
      <c r="F14" s="7">
        <v>8</v>
      </c>
      <c r="G14" s="7">
        <v>5</v>
      </c>
      <c r="H14" s="7">
        <v>11</v>
      </c>
      <c r="I14" s="10">
        <v>190</v>
      </c>
    </row>
    <row r="15" spans="2:11" x14ac:dyDescent="0.2">
      <c r="B15" s="36">
        <v>43597</v>
      </c>
      <c r="C15" s="7">
        <v>74610</v>
      </c>
      <c r="D15" s="7">
        <v>6570173</v>
      </c>
      <c r="E15" s="7">
        <v>11</v>
      </c>
      <c r="F15" s="7">
        <v>7</v>
      </c>
      <c r="G15" s="7">
        <v>5</v>
      </c>
      <c r="H15" s="7">
        <v>10</v>
      </c>
      <c r="I15" s="10">
        <v>190</v>
      </c>
    </row>
    <row r="16" spans="2:11" x14ac:dyDescent="0.2">
      <c r="B16" s="36">
        <v>43598</v>
      </c>
      <c r="C16" s="7">
        <v>74609</v>
      </c>
      <c r="D16" s="7">
        <v>5930196</v>
      </c>
      <c r="E16" s="7">
        <v>18</v>
      </c>
      <c r="F16" s="7">
        <v>3</v>
      </c>
      <c r="G16" s="7">
        <v>12</v>
      </c>
      <c r="H16" s="7">
        <v>5</v>
      </c>
      <c r="I16" s="10">
        <v>192</v>
      </c>
    </row>
    <row r="17" spans="2:9" x14ac:dyDescent="0.2">
      <c r="B17" s="36">
        <v>43598</v>
      </c>
      <c r="C17" s="7">
        <v>74609</v>
      </c>
      <c r="D17" s="7">
        <v>5780205</v>
      </c>
      <c r="E17" s="7">
        <v>12</v>
      </c>
      <c r="F17" s="7">
        <v>5</v>
      </c>
      <c r="G17" s="7">
        <v>6</v>
      </c>
      <c r="H17" s="7">
        <v>5</v>
      </c>
      <c r="I17" s="10">
        <v>192</v>
      </c>
    </row>
    <row r="18" spans="2:9" x14ac:dyDescent="0.2">
      <c r="B18" s="36">
        <v>43601</v>
      </c>
      <c r="C18" s="7">
        <v>74610</v>
      </c>
      <c r="D18" s="7">
        <v>5930200</v>
      </c>
      <c r="E18" s="7">
        <v>14</v>
      </c>
      <c r="F18" s="7">
        <v>3</v>
      </c>
      <c r="G18" s="7">
        <v>8</v>
      </c>
      <c r="H18" s="7">
        <v>5</v>
      </c>
      <c r="I18" s="10">
        <v>192</v>
      </c>
    </row>
    <row r="19" spans="2:9" x14ac:dyDescent="0.2">
      <c r="B19" s="36">
        <v>43601</v>
      </c>
      <c r="C19" s="7">
        <v>74610</v>
      </c>
      <c r="D19" s="7">
        <v>5930201</v>
      </c>
      <c r="E19" s="7">
        <v>9</v>
      </c>
      <c r="F19" s="7">
        <v>5</v>
      </c>
      <c r="G19" s="7">
        <v>3</v>
      </c>
      <c r="H19" s="7">
        <v>8</v>
      </c>
      <c r="I19" s="10">
        <v>189</v>
      </c>
    </row>
    <row r="20" spans="2:9" x14ac:dyDescent="0.2">
      <c r="B20" s="36">
        <v>43601</v>
      </c>
      <c r="C20" s="7">
        <v>74609</v>
      </c>
      <c r="D20" s="7">
        <v>5930202</v>
      </c>
      <c r="E20" s="7">
        <v>18</v>
      </c>
      <c r="F20" s="7">
        <v>4</v>
      </c>
      <c r="G20" s="7">
        <v>12</v>
      </c>
      <c r="H20" s="7">
        <v>6</v>
      </c>
      <c r="I20" s="10">
        <v>191</v>
      </c>
    </row>
    <row r="21" spans="2:9" x14ac:dyDescent="0.2">
      <c r="B21" s="36">
        <v>43602</v>
      </c>
      <c r="C21" s="7">
        <v>74609</v>
      </c>
      <c r="D21" s="7">
        <v>5780212</v>
      </c>
      <c r="E21" s="7">
        <v>12</v>
      </c>
      <c r="F21" s="7">
        <v>4</v>
      </c>
      <c r="G21" s="7">
        <v>6</v>
      </c>
      <c r="H21" s="7">
        <v>6</v>
      </c>
      <c r="I21" s="10">
        <v>192</v>
      </c>
    </row>
    <row r="22" spans="2:9" x14ac:dyDescent="0.2">
      <c r="B22" s="36">
        <v>43603</v>
      </c>
      <c r="C22" s="7">
        <v>74610</v>
      </c>
      <c r="D22" s="7">
        <v>5930203</v>
      </c>
      <c r="E22" s="7">
        <v>13</v>
      </c>
      <c r="F22" s="7">
        <v>1</v>
      </c>
      <c r="G22" s="7">
        <v>7</v>
      </c>
      <c r="H22" s="7">
        <v>4</v>
      </c>
      <c r="I22" s="10">
        <v>190</v>
      </c>
    </row>
    <row r="23" spans="2:9" x14ac:dyDescent="0.2">
      <c r="B23" s="36">
        <v>43603</v>
      </c>
      <c r="C23" s="7">
        <v>74610</v>
      </c>
      <c r="D23" s="7">
        <v>5930204</v>
      </c>
      <c r="E23" s="7">
        <v>7</v>
      </c>
      <c r="F23" s="7">
        <v>4</v>
      </c>
      <c r="G23" s="7">
        <v>1</v>
      </c>
      <c r="H23" s="7">
        <v>6</v>
      </c>
      <c r="I23" s="10">
        <v>192</v>
      </c>
    </row>
    <row r="24" spans="2:9" x14ac:dyDescent="0.2">
      <c r="B24" s="36">
        <v>43604</v>
      </c>
      <c r="C24" s="7">
        <v>74609</v>
      </c>
      <c r="D24" s="7">
        <v>5930206</v>
      </c>
      <c r="E24" s="7">
        <v>13</v>
      </c>
      <c r="F24" s="7">
        <v>0</v>
      </c>
      <c r="G24" s="7">
        <v>7</v>
      </c>
      <c r="H24" s="7">
        <v>2</v>
      </c>
      <c r="I24" s="10">
        <v>191</v>
      </c>
    </row>
    <row r="25" spans="2:9" x14ac:dyDescent="0.2">
      <c r="B25" s="36">
        <v>43605</v>
      </c>
      <c r="C25" s="7">
        <v>74609</v>
      </c>
      <c r="D25" s="7">
        <v>5930210</v>
      </c>
      <c r="E25" s="7">
        <v>7</v>
      </c>
      <c r="F25" s="7">
        <v>2</v>
      </c>
      <c r="G25" s="7">
        <v>1</v>
      </c>
      <c r="H25" s="7">
        <v>5</v>
      </c>
      <c r="I25" s="10">
        <v>191</v>
      </c>
    </row>
    <row r="26" spans="2:9" x14ac:dyDescent="0.2">
      <c r="B26" s="36">
        <v>43606</v>
      </c>
      <c r="C26" s="7">
        <v>74610</v>
      </c>
      <c r="D26" s="7">
        <v>8320155</v>
      </c>
      <c r="E26" s="7">
        <v>13</v>
      </c>
      <c r="F26" s="7">
        <v>9</v>
      </c>
      <c r="G26" s="7">
        <v>8</v>
      </c>
      <c r="H26" s="7">
        <v>0</v>
      </c>
      <c r="I26" s="45">
        <v>189</v>
      </c>
    </row>
    <row r="27" spans="2:9" x14ac:dyDescent="0.2">
      <c r="B27" s="36">
        <v>43607</v>
      </c>
      <c r="C27" s="7">
        <v>74610</v>
      </c>
      <c r="D27" s="7">
        <v>593026</v>
      </c>
      <c r="E27" s="7">
        <v>8</v>
      </c>
      <c r="F27" s="7">
        <v>0</v>
      </c>
      <c r="G27" s="7">
        <v>2</v>
      </c>
      <c r="H27" s="7">
        <v>6</v>
      </c>
      <c r="I27" s="10">
        <v>180</v>
      </c>
    </row>
    <row r="28" spans="2:9" x14ac:dyDescent="0.2">
      <c r="B28" s="36">
        <v>43607</v>
      </c>
      <c r="C28" s="7">
        <v>74609</v>
      </c>
      <c r="D28" s="7">
        <v>5930215</v>
      </c>
      <c r="E28" s="7">
        <v>9</v>
      </c>
      <c r="F28" s="7">
        <v>5</v>
      </c>
      <c r="G28" s="7">
        <v>3</v>
      </c>
      <c r="H28" s="7">
        <v>7</v>
      </c>
      <c r="I28" s="10">
        <v>191</v>
      </c>
    </row>
    <row r="29" spans="2:9" x14ac:dyDescent="0.2">
      <c r="B29" s="36">
        <v>43609</v>
      </c>
      <c r="C29" s="7">
        <v>74609</v>
      </c>
      <c r="D29" s="7">
        <v>8320157</v>
      </c>
      <c r="E29" s="7">
        <v>7</v>
      </c>
      <c r="F29" s="7">
        <v>9</v>
      </c>
      <c r="G29" s="7">
        <v>2</v>
      </c>
      <c r="H29" s="7">
        <v>0</v>
      </c>
      <c r="I29" s="10">
        <v>189</v>
      </c>
    </row>
    <row r="30" spans="2:9" x14ac:dyDescent="0.2">
      <c r="B30" s="36">
        <v>43609</v>
      </c>
      <c r="C30" s="7">
        <v>74610</v>
      </c>
      <c r="D30" s="7">
        <v>6570193</v>
      </c>
      <c r="E30" s="7">
        <v>14</v>
      </c>
      <c r="F30" s="7">
        <v>1</v>
      </c>
      <c r="G30" s="7">
        <v>8</v>
      </c>
      <c r="H30" s="7">
        <v>6</v>
      </c>
      <c r="I30" s="10">
        <v>184</v>
      </c>
    </row>
    <row r="31" spans="2:9" x14ac:dyDescent="0.2">
      <c r="B31" s="36">
        <v>43611</v>
      </c>
      <c r="C31" s="7">
        <v>74609</v>
      </c>
      <c r="D31" s="7">
        <v>5780232</v>
      </c>
      <c r="E31" s="7">
        <v>14</v>
      </c>
      <c r="F31" s="7">
        <v>0</v>
      </c>
      <c r="G31" s="7">
        <v>8</v>
      </c>
      <c r="H31" s="7">
        <v>2</v>
      </c>
      <c r="I31" s="10">
        <v>191</v>
      </c>
    </row>
    <row r="32" spans="2:9" x14ac:dyDescent="0.2">
      <c r="B32" s="36">
        <v>43611</v>
      </c>
      <c r="C32" s="7">
        <v>74610</v>
      </c>
      <c r="D32" s="7">
        <v>9750235</v>
      </c>
      <c r="E32" s="7">
        <v>8</v>
      </c>
      <c r="F32" s="7">
        <v>6</v>
      </c>
      <c r="G32" s="7">
        <v>2</v>
      </c>
      <c r="H32" s="7">
        <v>10</v>
      </c>
      <c r="I32" s="10">
        <v>183</v>
      </c>
    </row>
    <row r="33" spans="2:9" x14ac:dyDescent="0.2">
      <c r="B33" s="36">
        <v>43613</v>
      </c>
      <c r="C33" s="7">
        <v>74610</v>
      </c>
      <c r="D33" s="7">
        <v>6570195</v>
      </c>
      <c r="E33" s="7">
        <v>14</v>
      </c>
      <c r="F33" s="7">
        <v>7</v>
      </c>
      <c r="G33" s="7">
        <v>8</v>
      </c>
      <c r="H33" s="7">
        <v>9</v>
      </c>
      <c r="I33" s="10">
        <v>190</v>
      </c>
    </row>
    <row r="34" spans="2:9" x14ac:dyDescent="0.2">
      <c r="B34" s="36">
        <v>43615</v>
      </c>
      <c r="C34" s="7">
        <v>74610</v>
      </c>
      <c r="D34" s="7">
        <v>5780241</v>
      </c>
      <c r="E34" s="7">
        <v>8</v>
      </c>
      <c r="F34" s="7">
        <v>3</v>
      </c>
      <c r="G34" s="7">
        <v>2</v>
      </c>
      <c r="H34" s="7">
        <v>6</v>
      </c>
      <c r="I34" s="10">
        <v>188</v>
      </c>
    </row>
    <row r="35" spans="2:9" x14ac:dyDescent="0.2">
      <c r="B35" s="36">
        <v>43615</v>
      </c>
      <c r="C35" s="7">
        <v>74610</v>
      </c>
      <c r="D35" s="7">
        <v>6090238</v>
      </c>
      <c r="E35" s="7">
        <v>14</v>
      </c>
      <c r="F35" s="7">
        <v>1</v>
      </c>
      <c r="G35" s="7">
        <v>8</v>
      </c>
      <c r="H35" s="7">
        <v>3</v>
      </c>
      <c r="I35" s="10">
        <v>191</v>
      </c>
    </row>
    <row r="36" spans="2:9" x14ac:dyDescent="0.2">
      <c r="B36" s="36">
        <v>43615</v>
      </c>
      <c r="C36" s="7">
        <v>74609</v>
      </c>
      <c r="D36" s="7">
        <v>6570197</v>
      </c>
      <c r="E36" s="7">
        <v>8</v>
      </c>
      <c r="F36" s="7">
        <v>10</v>
      </c>
      <c r="G36" s="7">
        <v>3</v>
      </c>
      <c r="H36" s="7">
        <v>0</v>
      </c>
      <c r="I36" s="10">
        <v>190</v>
      </c>
    </row>
    <row r="37" spans="2:9" x14ac:dyDescent="0.2">
      <c r="B37" s="36">
        <v>43616</v>
      </c>
      <c r="C37" s="7">
        <v>74609</v>
      </c>
      <c r="D37" s="7">
        <v>5930231</v>
      </c>
      <c r="E37" s="7">
        <v>9</v>
      </c>
      <c r="F37" s="7">
        <v>1</v>
      </c>
      <c r="G37" s="7">
        <v>3</v>
      </c>
      <c r="H37" s="7">
        <v>5</v>
      </c>
      <c r="I37" s="10">
        <v>186</v>
      </c>
    </row>
    <row r="38" spans="2:9" x14ac:dyDescent="0.2">
      <c r="B38" s="36">
        <v>43617</v>
      </c>
      <c r="C38" s="7">
        <v>74610</v>
      </c>
      <c r="D38" s="7">
        <v>8320169</v>
      </c>
      <c r="E38" s="7">
        <v>7</v>
      </c>
      <c r="F38" s="7">
        <v>10</v>
      </c>
      <c r="G38" s="7">
        <v>2</v>
      </c>
      <c r="H38" s="7">
        <v>2</v>
      </c>
      <c r="I38" s="10">
        <v>188</v>
      </c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F2BF-59D1-43B5-B420-405494578AE9}">
  <sheetPr>
    <pageSetUpPr fitToPage="1"/>
  </sheetPr>
  <dimension ref="A1:BA42"/>
  <sheetViews>
    <sheetView showGridLines="0" topLeftCell="A3" zoomScale="85" zoomScaleNormal="85" zoomScalePageLayoutView="80" workbookViewId="0">
      <selection activeCell="O39" sqref="O39"/>
    </sheetView>
  </sheetViews>
  <sheetFormatPr defaultRowHeight="12.75" x14ac:dyDescent="0.2"/>
  <cols>
    <col min="1" max="1" width="5" style="65" customWidth="1"/>
    <col min="2" max="3" width="4.28515625" style="65" customWidth="1"/>
    <col min="4" max="4" width="7.7109375" style="65" customWidth="1"/>
    <col min="5" max="6" width="4.28515625" style="65" customWidth="1"/>
    <col min="7" max="7" width="7.7109375" style="65" customWidth="1"/>
    <col min="8" max="8" width="5.7109375" style="65" customWidth="1"/>
    <col min="9" max="9" width="4.28515625" style="65" customWidth="1"/>
    <col min="10" max="10" width="8" style="65" customWidth="1"/>
    <col min="11" max="12" width="10.85546875" style="65" customWidth="1"/>
    <col min="13" max="13" width="9.28515625" style="65" customWidth="1"/>
    <col min="14" max="14" width="11.42578125" style="65" customWidth="1"/>
    <col min="15" max="15" width="7.7109375" style="65" customWidth="1"/>
    <col min="16" max="16" width="9.28515625" style="65" customWidth="1"/>
    <col min="17" max="19" width="7.7109375" style="65" customWidth="1"/>
    <col min="20" max="20" width="10.5703125" style="65" customWidth="1"/>
    <col min="21" max="29" width="7.7109375" style="65" customWidth="1"/>
    <col min="30" max="30" width="15.5703125" style="65" customWidth="1"/>
    <col min="31" max="34" width="4.28515625" style="65" customWidth="1"/>
    <col min="35" max="35" width="21.7109375" style="65" customWidth="1"/>
    <col min="36" max="16384" width="9.140625" style="65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104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58" t="s">
        <v>45</v>
      </c>
      <c r="L5" s="58" t="s">
        <v>64</v>
      </c>
      <c r="M5" s="59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60"/>
      <c r="Z5" s="60"/>
      <c r="AA5" s="60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58" t="s">
        <v>54</v>
      </c>
      <c r="L6" s="58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61" t="s">
        <v>80</v>
      </c>
      <c r="S7" s="61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9</v>
      </c>
      <c r="C8" s="7">
        <v>10</v>
      </c>
      <c r="D8" s="4">
        <f t="shared" ref="D8" si="0">(B8*12+C8)*2.76</f>
        <v>325.67999999999995</v>
      </c>
      <c r="E8" s="3">
        <v>2</v>
      </c>
      <c r="F8" s="3">
        <v>2</v>
      </c>
      <c r="G8" s="4">
        <f>(E8*12+F8)*2.76</f>
        <v>71.759999999999991</v>
      </c>
      <c r="H8" s="3">
        <v>2</v>
      </c>
      <c r="I8" s="7">
        <v>10</v>
      </c>
      <c r="J8" s="4">
        <f t="shared" ref="J8" si="1">(H8*12+I8)*1.67</f>
        <v>56.78</v>
      </c>
      <c r="K8" s="34">
        <v>0.2</v>
      </c>
      <c r="L8" s="34">
        <v>0.33</v>
      </c>
      <c r="M8" s="206"/>
      <c r="N8" s="175"/>
      <c r="O8" s="175"/>
      <c r="P8" s="175"/>
      <c r="Q8" s="175"/>
      <c r="R8" s="62"/>
      <c r="S8" s="62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9</v>
      </c>
      <c r="C9" s="7">
        <v>10</v>
      </c>
      <c r="D9" s="4">
        <f>(B9*12+C9)*2.76</f>
        <v>325.67999999999995</v>
      </c>
      <c r="E9" s="3">
        <v>7</v>
      </c>
      <c r="F9" s="3">
        <v>10</v>
      </c>
      <c r="G9" s="4">
        <f t="shared" ref="G9:G38" si="2">(E9*12+F9)*2.76</f>
        <v>259.44</v>
      </c>
      <c r="H9" s="3">
        <v>3</v>
      </c>
      <c r="I9" s="7">
        <v>0</v>
      </c>
      <c r="J9" s="4">
        <f t="shared" ref="J9:J39" si="3">(H9*12+I9)*1.67</f>
        <v>60.12</v>
      </c>
      <c r="K9" s="34">
        <v>0.44</v>
      </c>
      <c r="L9" s="34">
        <v>0.33</v>
      </c>
      <c r="M9" s="41">
        <f t="shared" ref="M9:M39" si="4">$M$3*K9+$M$4*L9</f>
        <v>229.43800000000002</v>
      </c>
      <c r="N9" s="8">
        <v>187.68</v>
      </c>
      <c r="O9" s="8"/>
      <c r="P9" s="7">
        <v>3.34</v>
      </c>
      <c r="Q9" s="7">
        <v>2750</v>
      </c>
      <c r="R9" s="7">
        <v>325</v>
      </c>
      <c r="S9" s="7">
        <v>2400</v>
      </c>
      <c r="T9" s="7"/>
      <c r="U9" s="7">
        <v>19.5</v>
      </c>
      <c r="V9" s="7">
        <v>590</v>
      </c>
      <c r="W9" s="7">
        <v>81</v>
      </c>
      <c r="X9" s="7">
        <v>4339</v>
      </c>
      <c r="Y9" s="7">
        <v>430</v>
      </c>
      <c r="Z9" s="7">
        <v>4197</v>
      </c>
      <c r="AA9" s="16">
        <v>4182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3</v>
      </c>
      <c r="C10" s="7">
        <v>11</v>
      </c>
      <c r="D10" s="21">
        <f t="shared" ref="D10:D39" si="6">(B10*12+C10)*2.76</f>
        <v>129.72</v>
      </c>
      <c r="E10" s="3">
        <v>7</v>
      </c>
      <c r="F10" s="3">
        <v>7</v>
      </c>
      <c r="G10" s="21">
        <f t="shared" si="2"/>
        <v>251.15999999999997</v>
      </c>
      <c r="H10" s="3">
        <v>3</v>
      </c>
      <c r="I10" s="7">
        <v>4</v>
      </c>
      <c r="J10" s="21">
        <f t="shared" si="3"/>
        <v>66.8</v>
      </c>
      <c r="K10" s="34">
        <v>0.83</v>
      </c>
      <c r="L10" s="34">
        <v>0.33</v>
      </c>
      <c r="M10" s="41">
        <f t="shared" si="4"/>
        <v>346.63300000000004</v>
      </c>
      <c r="N10" s="8">
        <v>184.92</v>
      </c>
      <c r="O10" s="8"/>
      <c r="P10" s="7">
        <v>6.68</v>
      </c>
      <c r="Q10" s="7">
        <v>2700</v>
      </c>
      <c r="R10" s="7">
        <v>325</v>
      </c>
      <c r="S10" s="7">
        <v>2400</v>
      </c>
      <c r="T10" s="7"/>
      <c r="U10" s="7">
        <v>19.5</v>
      </c>
      <c r="V10" s="7">
        <v>590</v>
      </c>
      <c r="W10" s="7">
        <v>80</v>
      </c>
      <c r="X10" s="7">
        <v>4294</v>
      </c>
      <c r="Y10" s="7">
        <v>404</v>
      </c>
      <c r="Z10" s="7">
        <v>4178</v>
      </c>
      <c r="AA10" s="7">
        <v>4192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9</v>
      </c>
      <c r="C11" s="7">
        <v>7</v>
      </c>
      <c r="D11" s="4">
        <f t="shared" si="6"/>
        <v>317.39999999999998</v>
      </c>
      <c r="E11" s="3">
        <v>1</v>
      </c>
      <c r="F11" s="3">
        <v>10</v>
      </c>
      <c r="G11" s="4">
        <f t="shared" si="2"/>
        <v>60.72</v>
      </c>
      <c r="H11" s="3">
        <v>3</v>
      </c>
      <c r="I11" s="7">
        <v>8</v>
      </c>
      <c r="J11" s="4">
        <f t="shared" si="3"/>
        <v>73.47999999999999</v>
      </c>
      <c r="K11" s="34">
        <v>0.83</v>
      </c>
      <c r="L11" s="34">
        <v>0.08</v>
      </c>
      <c r="M11" s="41">
        <f t="shared" si="4"/>
        <v>272.983</v>
      </c>
      <c r="N11" s="8">
        <v>187.68</v>
      </c>
      <c r="O11" s="8"/>
      <c r="P11" s="7">
        <v>6.68</v>
      </c>
      <c r="Q11" s="7">
        <v>2700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83</v>
      </c>
      <c r="X11" s="7">
        <v>4374</v>
      </c>
      <c r="Y11" s="7">
        <v>386</v>
      </c>
      <c r="Z11" s="7">
        <v>4276</v>
      </c>
      <c r="AA11" s="7">
        <v>4293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9</v>
      </c>
      <c r="C12" s="7">
        <v>7</v>
      </c>
      <c r="D12" s="4">
        <f t="shared" si="6"/>
        <v>317.39999999999998</v>
      </c>
      <c r="E12" s="3">
        <v>7</v>
      </c>
      <c r="F12" s="3">
        <v>6</v>
      </c>
      <c r="G12" s="4">
        <f t="shared" si="2"/>
        <v>248.39999999999998</v>
      </c>
      <c r="H12" s="3">
        <v>4</v>
      </c>
      <c r="I12" s="7">
        <v>4</v>
      </c>
      <c r="J12" s="4">
        <f t="shared" si="3"/>
        <v>86.84</v>
      </c>
      <c r="K12" s="34">
        <v>0.27</v>
      </c>
      <c r="L12" s="34">
        <v>0.16</v>
      </c>
      <c r="M12" s="41">
        <f t="shared" si="4"/>
        <v>128.27100000000002</v>
      </c>
      <c r="N12" s="8">
        <v>223.68</v>
      </c>
      <c r="O12" s="8"/>
      <c r="P12" s="7">
        <v>13.36</v>
      </c>
      <c r="Q12" s="7">
        <v>2700</v>
      </c>
      <c r="R12" s="7">
        <v>325</v>
      </c>
      <c r="S12" s="7">
        <v>2400</v>
      </c>
      <c r="T12" s="7"/>
      <c r="U12" s="7">
        <v>20</v>
      </c>
      <c r="V12" s="7">
        <v>590</v>
      </c>
      <c r="W12" s="7">
        <v>83</v>
      </c>
      <c r="X12" s="7">
        <v>4374</v>
      </c>
      <c r="Y12" s="7">
        <v>392</v>
      </c>
      <c r="Z12" s="7">
        <v>4292</v>
      </c>
      <c r="AA12" s="16">
        <v>4289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3</v>
      </c>
      <c r="C13" s="7">
        <v>8</v>
      </c>
      <c r="D13" s="4">
        <f t="shared" si="6"/>
        <v>121.44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8</v>
      </c>
      <c r="J13" s="4">
        <f t="shared" si="3"/>
        <v>93.52</v>
      </c>
      <c r="K13" s="34">
        <v>0.27</v>
      </c>
      <c r="L13" s="34">
        <v>0.93</v>
      </c>
      <c r="M13" s="41">
        <f t="shared" si="4"/>
        <v>355.113</v>
      </c>
      <c r="N13" s="8">
        <v>187.68</v>
      </c>
      <c r="O13" s="8"/>
      <c r="P13" s="7">
        <v>6.68</v>
      </c>
      <c r="Q13" s="7">
        <v>2700</v>
      </c>
      <c r="R13" s="7">
        <v>325</v>
      </c>
      <c r="S13" s="7">
        <v>2400</v>
      </c>
      <c r="T13" s="7"/>
      <c r="U13" s="7">
        <v>20</v>
      </c>
      <c r="V13" s="7">
        <v>590</v>
      </c>
      <c r="W13" s="7">
        <v>83</v>
      </c>
      <c r="X13" s="7">
        <v>4374</v>
      </c>
      <c r="Y13" s="7">
        <v>400</v>
      </c>
      <c r="Z13" s="7">
        <v>4301</v>
      </c>
      <c r="AA13" s="16">
        <v>4289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10</v>
      </c>
      <c r="C14" s="7">
        <v>2</v>
      </c>
      <c r="D14" s="4">
        <f t="shared" si="6"/>
        <v>336.71999999999997</v>
      </c>
      <c r="E14" s="3">
        <v>1</v>
      </c>
      <c r="F14" s="3">
        <v>6</v>
      </c>
      <c r="G14" s="4">
        <f t="shared" si="2"/>
        <v>49.679999999999993</v>
      </c>
      <c r="H14" s="3">
        <v>5</v>
      </c>
      <c r="I14" s="7">
        <v>0</v>
      </c>
      <c r="J14" s="4">
        <f t="shared" si="3"/>
        <v>100.19999999999999</v>
      </c>
      <c r="K14" s="34">
        <v>0.12</v>
      </c>
      <c r="L14" s="34">
        <v>0.27</v>
      </c>
      <c r="M14" s="41">
        <f t="shared" si="4"/>
        <v>115.602</v>
      </c>
      <c r="N14" s="8">
        <v>215.28</v>
      </c>
      <c r="O14" s="8"/>
      <c r="P14" s="7">
        <v>6.68</v>
      </c>
      <c r="Q14" s="7">
        <v>2700</v>
      </c>
      <c r="R14" s="7">
        <v>325</v>
      </c>
      <c r="S14" s="7">
        <v>2400</v>
      </c>
      <c r="T14" s="7"/>
      <c r="U14" s="7">
        <v>20</v>
      </c>
      <c r="V14" s="7">
        <v>590</v>
      </c>
      <c r="W14" s="7">
        <v>83</v>
      </c>
      <c r="X14" s="7">
        <v>4374</v>
      </c>
      <c r="Y14" s="7">
        <v>394</v>
      </c>
      <c r="Z14" s="7">
        <v>4280</v>
      </c>
      <c r="AA14" s="16">
        <v>4279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3</v>
      </c>
      <c r="D15" s="4">
        <f t="shared" si="6"/>
        <v>505.08</v>
      </c>
      <c r="E15" s="3">
        <v>1</v>
      </c>
      <c r="F15" s="3">
        <v>6</v>
      </c>
      <c r="G15" s="4">
        <f t="shared" si="2"/>
        <v>49.679999999999993</v>
      </c>
      <c r="H15" s="3">
        <v>4</v>
      </c>
      <c r="I15" s="7">
        <v>2</v>
      </c>
      <c r="J15" s="4">
        <f t="shared" si="3"/>
        <v>83.5</v>
      </c>
      <c r="K15" s="34">
        <v>0.35</v>
      </c>
      <c r="L15" s="34">
        <v>0.26</v>
      </c>
      <c r="M15" s="41">
        <f t="shared" si="4"/>
        <v>181.77100000000002</v>
      </c>
      <c r="N15" s="8">
        <v>168.36</v>
      </c>
      <c r="O15" s="8"/>
      <c r="P15" s="7">
        <v>10.02</v>
      </c>
      <c r="Q15" s="7">
        <v>2700</v>
      </c>
      <c r="R15" s="7">
        <v>325</v>
      </c>
      <c r="S15" s="7">
        <v>2400</v>
      </c>
      <c r="T15" s="7"/>
      <c r="U15" s="7">
        <v>20</v>
      </c>
      <c r="V15" s="7">
        <v>590</v>
      </c>
      <c r="W15" s="7">
        <v>85</v>
      </c>
      <c r="X15" s="7">
        <v>4444</v>
      </c>
      <c r="Y15" s="7">
        <v>415</v>
      </c>
      <c r="Z15" s="7">
        <v>4267</v>
      </c>
      <c r="AA15" s="16">
        <v>4274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3</v>
      </c>
      <c r="C16" s="7">
        <v>5</v>
      </c>
      <c r="D16" s="4">
        <f t="shared" si="6"/>
        <v>113.16</v>
      </c>
      <c r="E16" s="3">
        <v>7</v>
      </c>
      <c r="F16" s="3">
        <v>2</v>
      </c>
      <c r="G16" s="4">
        <f t="shared" si="2"/>
        <v>237.35999999999999</v>
      </c>
      <c r="H16" s="3">
        <v>6</v>
      </c>
      <c r="I16" s="7">
        <v>0</v>
      </c>
      <c r="J16" s="4">
        <f t="shared" si="3"/>
        <v>120.24</v>
      </c>
      <c r="K16" s="34">
        <v>0.25</v>
      </c>
      <c r="L16" s="34">
        <v>0.1</v>
      </c>
      <c r="M16" s="41">
        <f t="shared" si="4"/>
        <v>104.58500000000001</v>
      </c>
      <c r="N16" s="8">
        <v>187.68</v>
      </c>
      <c r="O16" s="8"/>
      <c r="P16" s="7">
        <v>36.74</v>
      </c>
      <c r="Q16" s="7">
        <v>2700</v>
      </c>
      <c r="R16" s="7">
        <v>325</v>
      </c>
      <c r="S16" s="7">
        <v>2400</v>
      </c>
      <c r="T16" s="7"/>
      <c r="U16" s="7">
        <v>20</v>
      </c>
      <c r="V16" s="7">
        <v>590</v>
      </c>
      <c r="W16" s="7">
        <v>85</v>
      </c>
      <c r="X16" s="7">
        <v>4444</v>
      </c>
      <c r="Y16" s="7">
        <v>407</v>
      </c>
      <c r="Z16" s="7">
        <v>4267</v>
      </c>
      <c r="AA16" s="16">
        <v>4253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9</v>
      </c>
      <c r="C17" s="7">
        <v>7</v>
      </c>
      <c r="D17" s="4">
        <f t="shared" si="6"/>
        <v>317.39999999999998</v>
      </c>
      <c r="E17" s="3">
        <v>7</v>
      </c>
      <c r="F17" s="3">
        <v>2</v>
      </c>
      <c r="G17" s="4">
        <f t="shared" si="2"/>
        <v>237.35999999999999</v>
      </c>
      <c r="H17" s="3">
        <v>2</v>
      </c>
      <c r="I17" s="7">
        <v>2</v>
      </c>
      <c r="J17" s="4">
        <f t="shared" si="3"/>
        <v>43.42</v>
      </c>
      <c r="K17" s="34">
        <v>0.56999999999999995</v>
      </c>
      <c r="L17" s="34">
        <v>0.1</v>
      </c>
      <c r="M17" s="41">
        <f t="shared" si="4"/>
        <v>200.745</v>
      </c>
      <c r="N17" s="8">
        <v>204.24</v>
      </c>
      <c r="O17" s="8"/>
      <c r="P17" s="7">
        <v>6.68</v>
      </c>
      <c r="Q17" s="7">
        <v>2700</v>
      </c>
      <c r="R17" s="7">
        <v>325</v>
      </c>
      <c r="S17" s="7">
        <v>2400</v>
      </c>
      <c r="T17" s="7"/>
      <c r="U17" s="7">
        <v>20</v>
      </c>
      <c r="V17" s="7">
        <v>590</v>
      </c>
      <c r="W17" s="7">
        <v>83</v>
      </c>
      <c r="X17" s="7">
        <v>4374</v>
      </c>
      <c r="Y17" s="7">
        <v>407</v>
      </c>
      <c r="Z17" s="7">
        <v>4254</v>
      </c>
      <c r="AA17" s="16">
        <v>4268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9</v>
      </c>
      <c r="C18" s="7">
        <v>1</v>
      </c>
      <c r="D18" s="4">
        <f t="shared" si="6"/>
        <v>300.83999999999997</v>
      </c>
      <c r="E18" s="3">
        <v>1</v>
      </c>
      <c r="F18" s="3">
        <v>3</v>
      </c>
      <c r="G18" s="4">
        <f t="shared" si="2"/>
        <v>41.4</v>
      </c>
      <c r="H18" s="3">
        <v>2</v>
      </c>
      <c r="I18" s="7">
        <v>6</v>
      </c>
      <c r="J18" s="4">
        <f t="shared" si="3"/>
        <v>50.099999999999994</v>
      </c>
      <c r="K18" s="34">
        <v>0.56999999999999995</v>
      </c>
      <c r="L18" s="34">
        <v>0.51</v>
      </c>
      <c r="M18" s="41">
        <f t="shared" si="4"/>
        <v>321.53100000000001</v>
      </c>
      <c r="N18" s="8">
        <v>176.64</v>
      </c>
      <c r="O18" s="8"/>
      <c r="P18" s="7">
        <v>6.68</v>
      </c>
      <c r="Q18" s="7">
        <v>2700</v>
      </c>
      <c r="R18" s="7">
        <v>325</v>
      </c>
      <c r="S18" s="7">
        <v>2400</v>
      </c>
      <c r="T18" s="7"/>
      <c r="U18" s="7">
        <v>20</v>
      </c>
      <c r="V18" s="7">
        <v>590</v>
      </c>
      <c r="W18" s="7">
        <v>83</v>
      </c>
      <c r="X18" s="7">
        <v>4374</v>
      </c>
      <c r="Y18" s="7">
        <v>404</v>
      </c>
      <c r="Z18" s="7">
        <v>4252</v>
      </c>
      <c r="AA18" s="16">
        <v>4258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3</v>
      </c>
      <c r="C19" s="7">
        <v>3</v>
      </c>
      <c r="D19" s="4">
        <f t="shared" si="6"/>
        <v>107.63999999999999</v>
      </c>
      <c r="E19" s="3">
        <v>6</v>
      </c>
      <c r="F19" s="3">
        <v>10</v>
      </c>
      <c r="G19" s="4">
        <f t="shared" si="2"/>
        <v>226.32</v>
      </c>
      <c r="H19" s="3">
        <v>2</v>
      </c>
      <c r="I19" s="7">
        <v>11</v>
      </c>
      <c r="J19" s="4">
        <f t="shared" si="3"/>
        <v>58.449999999999996</v>
      </c>
      <c r="K19" s="34">
        <v>0.43</v>
      </c>
      <c r="L19" s="34">
        <v>0.42</v>
      </c>
      <c r="M19" s="41">
        <f t="shared" si="4"/>
        <v>252.947</v>
      </c>
      <c r="N19" s="8">
        <v>184.92</v>
      </c>
      <c r="O19" s="8"/>
      <c r="P19" s="7">
        <v>8.35</v>
      </c>
      <c r="Q19" s="7">
        <v>2700</v>
      </c>
      <c r="R19" s="7">
        <v>325</v>
      </c>
      <c r="S19" s="7">
        <v>2400</v>
      </c>
      <c r="T19" s="7"/>
      <c r="U19" s="7">
        <v>20</v>
      </c>
      <c r="V19" s="7">
        <v>590</v>
      </c>
      <c r="W19" s="7">
        <v>82</v>
      </c>
      <c r="X19" s="7">
        <v>4374</v>
      </c>
      <c r="Y19" s="7">
        <v>390</v>
      </c>
      <c r="Z19" s="7">
        <v>4251</v>
      </c>
      <c r="AA19" s="16">
        <v>4238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3</v>
      </c>
      <c r="C20" s="7">
        <v>3</v>
      </c>
      <c r="D20" s="4">
        <f>(B20*12+C20)*2.76</f>
        <v>107.63999999999999</v>
      </c>
      <c r="E20" s="3">
        <v>11</v>
      </c>
      <c r="F20" s="3">
        <v>8</v>
      </c>
      <c r="G20" s="4">
        <f t="shared" si="2"/>
        <v>386.4</v>
      </c>
      <c r="H20" s="3">
        <v>3</v>
      </c>
      <c r="I20" s="7">
        <v>7</v>
      </c>
      <c r="J20" s="4">
        <f t="shared" si="3"/>
        <v>71.81</v>
      </c>
      <c r="K20" s="34">
        <v>0.18</v>
      </c>
      <c r="L20" s="34">
        <v>0.42</v>
      </c>
      <c r="M20" s="41">
        <f t="shared" si="4"/>
        <v>177.822</v>
      </c>
      <c r="N20" s="8">
        <v>160.08000000000001</v>
      </c>
      <c r="O20" s="8"/>
      <c r="P20" s="7">
        <v>13.36</v>
      </c>
      <c r="Q20" s="7">
        <v>2675</v>
      </c>
      <c r="R20" s="7">
        <v>325</v>
      </c>
      <c r="S20" s="7">
        <v>2400</v>
      </c>
      <c r="T20" s="7"/>
      <c r="U20" s="7">
        <v>20</v>
      </c>
      <c r="V20" s="7">
        <v>590</v>
      </c>
      <c r="W20" s="7">
        <v>82</v>
      </c>
      <c r="X20" s="7">
        <v>4347</v>
      </c>
      <c r="Y20" s="16">
        <v>392</v>
      </c>
      <c r="Z20" s="16">
        <v>4252</v>
      </c>
      <c r="AA20" s="16">
        <v>4235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5"/>
        <v>14</v>
      </c>
      <c r="B21" s="7">
        <v>4</v>
      </c>
      <c r="C21" s="7">
        <v>3</v>
      </c>
      <c r="D21" s="4">
        <f t="shared" si="6"/>
        <v>140.76</v>
      </c>
      <c r="E21" s="3">
        <v>5</v>
      </c>
      <c r="F21" s="3">
        <v>10</v>
      </c>
      <c r="G21" s="4">
        <f t="shared" si="2"/>
        <v>193.2</v>
      </c>
      <c r="H21" s="3">
        <v>3</v>
      </c>
      <c r="I21" s="7">
        <v>10</v>
      </c>
      <c r="J21" s="4">
        <f t="shared" si="3"/>
        <v>76.819999999999993</v>
      </c>
      <c r="K21" s="34">
        <v>0.44</v>
      </c>
      <c r="L21" s="34">
        <v>0.42</v>
      </c>
      <c r="M21" s="41">
        <f t="shared" si="4"/>
        <v>255.952</v>
      </c>
      <c r="N21" s="8">
        <v>190.44</v>
      </c>
      <c r="O21" s="8"/>
      <c r="P21" s="7">
        <v>5.01</v>
      </c>
      <c r="Q21" s="7">
        <v>2675</v>
      </c>
      <c r="R21" s="7">
        <v>325</v>
      </c>
      <c r="S21" s="7">
        <v>2400</v>
      </c>
      <c r="T21" s="7"/>
      <c r="U21" s="11">
        <v>20</v>
      </c>
      <c r="V21" s="7">
        <v>590</v>
      </c>
      <c r="W21" s="7">
        <v>82</v>
      </c>
      <c r="X21" s="7">
        <v>4347</v>
      </c>
      <c r="Y21" s="7">
        <v>392</v>
      </c>
      <c r="Z21" s="7">
        <v>4241</v>
      </c>
      <c r="AA21" s="7">
        <v>4236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5"/>
        <v>15</v>
      </c>
      <c r="B22" s="7">
        <v>4</v>
      </c>
      <c r="C22" s="7">
        <v>3</v>
      </c>
      <c r="D22" s="4">
        <f>(B22*12+C22)*2.76</f>
        <v>140.76</v>
      </c>
      <c r="E22" s="3">
        <v>6</v>
      </c>
      <c r="F22" s="3">
        <v>2</v>
      </c>
      <c r="G22" s="4">
        <f t="shared" si="2"/>
        <v>204.23999999999998</v>
      </c>
      <c r="H22" s="3">
        <v>5</v>
      </c>
      <c r="I22" s="7">
        <v>0</v>
      </c>
      <c r="J22" s="4">
        <f t="shared" si="3"/>
        <v>100.19999999999999</v>
      </c>
      <c r="K22" s="34">
        <v>0.26</v>
      </c>
      <c r="L22" s="34">
        <v>0.43</v>
      </c>
      <c r="M22" s="41">
        <f t="shared" si="4"/>
        <v>204.80800000000002</v>
      </c>
      <c r="N22" s="8">
        <v>201.48</v>
      </c>
      <c r="O22" s="8"/>
      <c r="P22" s="7">
        <v>23.38</v>
      </c>
      <c r="Q22" s="7">
        <v>2675</v>
      </c>
      <c r="R22" s="7">
        <v>325</v>
      </c>
      <c r="S22" s="7">
        <v>2400</v>
      </c>
      <c r="T22" s="7"/>
      <c r="U22" s="7">
        <v>20</v>
      </c>
      <c r="V22" s="7">
        <v>590</v>
      </c>
      <c r="W22" s="7">
        <v>81</v>
      </c>
      <c r="X22" s="7">
        <v>4339</v>
      </c>
      <c r="Y22" s="7">
        <v>406</v>
      </c>
      <c r="Z22" s="7">
        <v>4223</v>
      </c>
      <c r="AA22" s="7">
        <v>4224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4</v>
      </c>
      <c r="C23" s="7">
        <v>3</v>
      </c>
      <c r="D23" s="4">
        <f t="shared" si="6"/>
        <v>140.76</v>
      </c>
      <c r="E23" s="3">
        <v>11</v>
      </c>
      <c r="F23" s="3">
        <v>6</v>
      </c>
      <c r="G23" s="4">
        <f t="shared" si="2"/>
        <v>380.88</v>
      </c>
      <c r="H23" s="3">
        <v>5</v>
      </c>
      <c r="I23" s="7">
        <v>4</v>
      </c>
      <c r="J23" s="4">
        <f t="shared" si="3"/>
        <v>106.88</v>
      </c>
      <c r="K23" s="34">
        <v>0.54</v>
      </c>
      <c r="L23" s="34">
        <v>0.43</v>
      </c>
      <c r="M23" s="41">
        <f t="shared" si="4"/>
        <v>288.94800000000004</v>
      </c>
      <c r="N23" s="8">
        <v>176.64</v>
      </c>
      <c r="O23" s="8"/>
      <c r="P23" s="7">
        <v>6.68</v>
      </c>
      <c r="Q23" s="7">
        <v>2675</v>
      </c>
      <c r="R23" s="7">
        <v>325</v>
      </c>
      <c r="S23" s="7">
        <v>2400</v>
      </c>
      <c r="T23" s="7"/>
      <c r="U23" s="7">
        <v>20</v>
      </c>
      <c r="V23" s="7">
        <v>590</v>
      </c>
      <c r="W23" s="7">
        <v>82</v>
      </c>
      <c r="X23" s="7">
        <v>4366</v>
      </c>
      <c r="Y23" s="7">
        <v>410</v>
      </c>
      <c r="Z23" s="7">
        <v>4222</v>
      </c>
      <c r="AA23" s="7">
        <v>4220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0</v>
      </c>
      <c r="D24" s="4">
        <f>(B24*12+C24)*2.76</f>
        <v>331.2</v>
      </c>
      <c r="E24" s="3">
        <v>5</v>
      </c>
      <c r="F24" s="3">
        <v>8</v>
      </c>
      <c r="G24" s="4">
        <f t="shared" si="2"/>
        <v>187.67999999999998</v>
      </c>
      <c r="H24" s="3">
        <v>5</v>
      </c>
      <c r="I24" s="7">
        <v>8</v>
      </c>
      <c r="J24" s="4">
        <f t="shared" si="3"/>
        <v>113.56</v>
      </c>
      <c r="K24" s="34">
        <v>0.3</v>
      </c>
      <c r="L24" s="34">
        <v>0.43</v>
      </c>
      <c r="M24" s="41">
        <f t="shared" si="4"/>
        <v>216.828</v>
      </c>
      <c r="N24" s="8">
        <v>190.44</v>
      </c>
      <c r="O24" s="8"/>
      <c r="P24" s="7">
        <v>6.68</v>
      </c>
      <c r="Q24" s="7">
        <v>2675</v>
      </c>
      <c r="R24" s="7">
        <v>325</v>
      </c>
      <c r="S24" s="7">
        <v>2400</v>
      </c>
      <c r="T24" s="7"/>
      <c r="U24" s="7">
        <v>20</v>
      </c>
      <c r="V24" s="7">
        <v>590</v>
      </c>
      <c r="W24" s="7">
        <v>76</v>
      </c>
      <c r="X24" s="7">
        <v>4185</v>
      </c>
      <c r="Y24" s="7">
        <v>229</v>
      </c>
      <c r="Z24" s="7">
        <v>4122</v>
      </c>
      <c r="AA24" s="7">
        <v>4109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2</v>
      </c>
      <c r="D25" s="4">
        <f t="shared" si="6"/>
        <v>138</v>
      </c>
      <c r="E25" s="3">
        <v>5</v>
      </c>
      <c r="F25" s="3">
        <v>5</v>
      </c>
      <c r="G25" s="4">
        <f t="shared" si="2"/>
        <v>179.39999999999998</v>
      </c>
      <c r="H25" s="3">
        <v>1</v>
      </c>
      <c r="I25" s="7">
        <v>5</v>
      </c>
      <c r="J25" s="4">
        <f t="shared" si="3"/>
        <v>28.39</v>
      </c>
      <c r="K25" s="34">
        <v>0.63</v>
      </c>
      <c r="L25" s="34">
        <v>0.43</v>
      </c>
      <c r="M25" s="41">
        <f t="shared" si="4"/>
        <v>315.99299999999999</v>
      </c>
      <c r="N25" s="8">
        <v>179.4</v>
      </c>
      <c r="O25" s="8"/>
      <c r="P25" s="7">
        <v>5.01</v>
      </c>
      <c r="Q25" s="7">
        <v>2675</v>
      </c>
      <c r="R25" s="7">
        <v>325</v>
      </c>
      <c r="S25" s="7">
        <v>2400</v>
      </c>
      <c r="T25" s="7"/>
      <c r="U25" s="7">
        <v>20</v>
      </c>
      <c r="V25" s="7">
        <v>590</v>
      </c>
      <c r="W25" s="7">
        <v>82</v>
      </c>
      <c r="X25" s="7">
        <v>4347</v>
      </c>
      <c r="Y25" s="17">
        <v>392</v>
      </c>
      <c r="Z25" s="17">
        <v>4262</v>
      </c>
      <c r="AA25" s="17">
        <v>4262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5"/>
        <v>19</v>
      </c>
      <c r="B26" s="7">
        <v>4</v>
      </c>
      <c r="C26" s="7">
        <v>2</v>
      </c>
      <c r="D26" s="4">
        <f t="shared" si="6"/>
        <v>138</v>
      </c>
      <c r="E26" s="3">
        <v>10</v>
      </c>
      <c r="F26" s="3">
        <v>6</v>
      </c>
      <c r="G26" s="4">
        <f t="shared" si="2"/>
        <v>347.76</v>
      </c>
      <c r="H26" s="3">
        <v>1</v>
      </c>
      <c r="I26" s="7">
        <v>11</v>
      </c>
      <c r="J26" s="4">
        <f t="shared" si="3"/>
        <v>38.409999999999997</v>
      </c>
      <c r="K26" s="46">
        <v>0.25</v>
      </c>
      <c r="L26" s="34">
        <v>0.42</v>
      </c>
      <c r="M26" s="41">
        <f>$M$3*K26+$M$4*L26</f>
        <v>198.857</v>
      </c>
      <c r="N26" s="8">
        <v>168.36</v>
      </c>
      <c r="O26" s="8"/>
      <c r="P26" s="7">
        <v>10.02</v>
      </c>
      <c r="Q26" s="7">
        <v>2675</v>
      </c>
      <c r="R26" s="7">
        <v>325</v>
      </c>
      <c r="S26" s="7">
        <v>2400</v>
      </c>
      <c r="T26" s="7"/>
      <c r="U26" s="7">
        <v>20</v>
      </c>
      <c r="V26" s="7">
        <v>590</v>
      </c>
      <c r="W26" s="7">
        <v>82</v>
      </c>
      <c r="X26" s="7">
        <v>4347</v>
      </c>
      <c r="Y26" s="7">
        <v>400</v>
      </c>
      <c r="Z26" s="7">
        <v>4329</v>
      </c>
      <c r="AA26" s="7">
        <v>4329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5"/>
        <v>20</v>
      </c>
      <c r="B27" s="7">
        <v>10</v>
      </c>
      <c r="C27" s="7">
        <v>1</v>
      </c>
      <c r="D27" s="4">
        <f t="shared" si="6"/>
        <v>333.96</v>
      </c>
      <c r="E27" s="3">
        <v>4</v>
      </c>
      <c r="F27" s="3">
        <v>11</v>
      </c>
      <c r="G27" s="4">
        <f t="shared" si="2"/>
        <v>162.83999999999997</v>
      </c>
      <c r="H27" s="3">
        <v>2</v>
      </c>
      <c r="I27" s="7">
        <v>3</v>
      </c>
      <c r="J27" s="4">
        <f t="shared" si="3"/>
        <v>45.089999999999996</v>
      </c>
      <c r="K27" s="34">
        <v>0.25</v>
      </c>
      <c r="L27" s="34">
        <v>0.28000000000000003</v>
      </c>
      <c r="M27" s="41">
        <f t="shared" si="4"/>
        <v>157.613</v>
      </c>
      <c r="N27" s="8">
        <v>195.96</v>
      </c>
      <c r="O27" s="8"/>
      <c r="P27" s="7">
        <v>6.68</v>
      </c>
      <c r="Q27" s="7">
        <v>2600</v>
      </c>
      <c r="R27" s="7">
        <v>325</v>
      </c>
      <c r="S27" s="7">
        <v>2400</v>
      </c>
      <c r="T27" s="7"/>
      <c r="U27" s="7">
        <v>20</v>
      </c>
      <c r="V27" s="7">
        <v>590</v>
      </c>
      <c r="W27" s="7">
        <v>82</v>
      </c>
      <c r="X27" s="7">
        <v>4347</v>
      </c>
      <c r="Y27" s="7">
        <v>401</v>
      </c>
      <c r="Z27" s="7">
        <v>4333</v>
      </c>
      <c r="AA27" s="7">
        <v>4328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65" t="s">
        <v>84</v>
      </c>
    </row>
    <row r="28" spans="1:53" x14ac:dyDescent="0.2">
      <c r="A28" s="6">
        <f t="shared" si="5"/>
        <v>21</v>
      </c>
      <c r="B28" s="7">
        <v>10</v>
      </c>
      <c r="C28" s="7">
        <v>1</v>
      </c>
      <c r="D28" s="4">
        <f t="shared" si="6"/>
        <v>333.96</v>
      </c>
      <c r="E28" s="3">
        <v>10</v>
      </c>
      <c r="F28" s="3">
        <v>10</v>
      </c>
      <c r="G28" s="4">
        <f t="shared" si="2"/>
        <v>358.79999999999995</v>
      </c>
      <c r="H28" s="3">
        <v>2</v>
      </c>
      <c r="I28" s="7">
        <v>8</v>
      </c>
      <c r="J28" s="4">
        <f t="shared" si="3"/>
        <v>53.44</v>
      </c>
      <c r="K28" s="34">
        <v>0.56000000000000005</v>
      </c>
      <c r="L28" s="34">
        <v>0.28000000000000003</v>
      </c>
      <c r="M28" s="41">
        <f t="shared" si="4"/>
        <v>250.76800000000003</v>
      </c>
      <c r="N28" s="8">
        <v>195.96</v>
      </c>
      <c r="O28" s="8"/>
      <c r="P28" s="7">
        <v>8.35</v>
      </c>
      <c r="Q28" s="7">
        <v>2600</v>
      </c>
      <c r="R28" s="7">
        <v>325</v>
      </c>
      <c r="S28" s="7">
        <v>2400</v>
      </c>
      <c r="T28" s="7"/>
      <c r="U28" s="7">
        <v>20</v>
      </c>
      <c r="V28" s="7">
        <v>590</v>
      </c>
      <c r="W28" s="7">
        <v>82</v>
      </c>
      <c r="X28" s="7">
        <v>4347</v>
      </c>
      <c r="Y28" s="7">
        <v>401</v>
      </c>
      <c r="Z28" s="7">
        <v>4331</v>
      </c>
      <c r="AA28" s="7">
        <v>4325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5"/>
        <v>22</v>
      </c>
      <c r="B29" s="7">
        <v>14</v>
      </c>
      <c r="C29" s="7">
        <v>7</v>
      </c>
      <c r="D29" s="4">
        <f t="shared" si="6"/>
        <v>482.99999999999994</v>
      </c>
      <c r="E29" s="3">
        <v>5</v>
      </c>
      <c r="F29" s="3">
        <v>1</v>
      </c>
      <c r="G29" s="4">
        <f t="shared" si="2"/>
        <v>168.35999999999999</v>
      </c>
      <c r="H29" s="3">
        <v>2</v>
      </c>
      <c r="I29" s="7">
        <v>11</v>
      </c>
      <c r="J29" s="4">
        <f t="shared" si="3"/>
        <v>58.449999999999996</v>
      </c>
      <c r="K29" s="34">
        <v>0.3</v>
      </c>
      <c r="L29" s="34">
        <v>0.28000000000000003</v>
      </c>
      <c r="M29" s="41">
        <f t="shared" si="4"/>
        <v>172.63800000000001</v>
      </c>
      <c r="N29" s="8">
        <v>149.04</v>
      </c>
      <c r="O29" s="8"/>
      <c r="P29" s="7">
        <v>5.01</v>
      </c>
      <c r="Q29" s="7">
        <v>2600</v>
      </c>
      <c r="R29" s="7">
        <v>325</v>
      </c>
      <c r="S29" s="7">
        <v>2400</v>
      </c>
      <c r="T29" s="7"/>
      <c r="U29" s="7">
        <v>20</v>
      </c>
      <c r="V29" s="7">
        <v>590</v>
      </c>
      <c r="W29" s="7">
        <v>82</v>
      </c>
      <c r="X29" s="7">
        <v>4347</v>
      </c>
      <c r="Y29" s="7">
        <v>404</v>
      </c>
      <c r="Z29" s="7">
        <v>4321</v>
      </c>
      <c r="AA29" s="7">
        <v>4316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5"/>
        <v>23</v>
      </c>
      <c r="B30" s="7">
        <v>3</v>
      </c>
      <c r="C30" s="7">
        <v>0</v>
      </c>
      <c r="D30" s="4">
        <f t="shared" si="6"/>
        <v>99.359999999999985</v>
      </c>
      <c r="E30" s="3">
        <v>10</v>
      </c>
      <c r="F30" s="3">
        <v>4</v>
      </c>
      <c r="G30" s="4">
        <f t="shared" si="2"/>
        <v>342.23999999999995</v>
      </c>
      <c r="H30" s="3">
        <v>3</v>
      </c>
      <c r="I30" s="7">
        <v>3</v>
      </c>
      <c r="J30" s="4">
        <f t="shared" si="3"/>
        <v>65.13</v>
      </c>
      <c r="K30" s="34">
        <v>0.62</v>
      </c>
      <c r="L30" s="34">
        <v>0.28000000000000003</v>
      </c>
      <c r="M30" s="41">
        <f t="shared" si="4"/>
        <v>268.798</v>
      </c>
      <c r="N30" s="8">
        <v>173.88</v>
      </c>
      <c r="O30" s="8"/>
      <c r="P30" s="7">
        <v>6.68</v>
      </c>
      <c r="Q30" s="7">
        <v>2550</v>
      </c>
      <c r="R30" s="7">
        <v>325</v>
      </c>
      <c r="S30" s="7">
        <v>2400</v>
      </c>
      <c r="T30" s="7"/>
      <c r="U30" s="7">
        <v>20</v>
      </c>
      <c r="V30" s="7">
        <v>590</v>
      </c>
      <c r="W30" s="7">
        <v>82</v>
      </c>
      <c r="X30" s="7">
        <v>4347</v>
      </c>
      <c r="Y30" s="7">
        <v>396</v>
      </c>
      <c r="Z30" s="7">
        <v>4317</v>
      </c>
      <c r="AA30" s="7">
        <v>4310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5"/>
        <v>24</v>
      </c>
      <c r="B31" s="7">
        <v>3</v>
      </c>
      <c r="C31" s="7">
        <v>0</v>
      </c>
      <c r="D31" s="4">
        <f t="shared" si="6"/>
        <v>99.359999999999985</v>
      </c>
      <c r="E31" s="3">
        <v>10</v>
      </c>
      <c r="F31" s="3">
        <v>4</v>
      </c>
      <c r="G31" s="4">
        <f t="shared" si="2"/>
        <v>342.23999999999995</v>
      </c>
      <c r="H31" s="3">
        <v>3</v>
      </c>
      <c r="I31" s="7">
        <v>8</v>
      </c>
      <c r="J31" s="4">
        <f t="shared" si="3"/>
        <v>73.47999999999999</v>
      </c>
      <c r="K31" s="34">
        <v>0.37</v>
      </c>
      <c r="L31" s="34">
        <v>0.28000000000000003</v>
      </c>
      <c r="M31" s="41">
        <f t="shared" si="4"/>
        <v>193.673</v>
      </c>
      <c r="N31" s="8">
        <v>188.7</v>
      </c>
      <c r="O31" s="8"/>
      <c r="P31" s="7">
        <v>8.35</v>
      </c>
      <c r="Q31" s="7">
        <v>2550</v>
      </c>
      <c r="R31" s="7">
        <v>325</v>
      </c>
      <c r="S31" s="7">
        <v>2400</v>
      </c>
      <c r="T31" s="7"/>
      <c r="U31" s="7">
        <v>20</v>
      </c>
      <c r="V31" s="7">
        <v>590</v>
      </c>
      <c r="W31" s="7">
        <v>82</v>
      </c>
      <c r="X31" s="7">
        <v>4347</v>
      </c>
      <c r="Y31" s="7">
        <v>409</v>
      </c>
      <c r="Z31" s="7">
        <v>4312</v>
      </c>
      <c r="AA31" s="7">
        <v>4303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5"/>
        <v>25</v>
      </c>
      <c r="B32" s="7">
        <v>3</v>
      </c>
      <c r="C32" s="7">
        <v>0</v>
      </c>
      <c r="D32" s="4">
        <f t="shared" si="6"/>
        <v>99.359999999999985</v>
      </c>
      <c r="E32" s="3">
        <v>10</v>
      </c>
      <c r="F32" s="3">
        <v>0</v>
      </c>
      <c r="G32" s="4">
        <f t="shared" si="2"/>
        <v>331.2</v>
      </c>
      <c r="H32" s="3">
        <v>4</v>
      </c>
      <c r="I32" s="7">
        <v>0</v>
      </c>
      <c r="J32" s="4">
        <f t="shared" si="3"/>
        <v>80.16</v>
      </c>
      <c r="K32" s="34">
        <v>0.76</v>
      </c>
      <c r="L32" s="34">
        <v>0.28000000000000003</v>
      </c>
      <c r="M32" s="41">
        <f>$M$3*K32+$M$4*L32</f>
        <v>310.86799999999999</v>
      </c>
      <c r="N32" s="8">
        <v>196.01</v>
      </c>
      <c r="O32" s="8"/>
      <c r="P32" s="7">
        <v>6.68</v>
      </c>
      <c r="Q32" s="7">
        <v>2550</v>
      </c>
      <c r="R32" s="7">
        <v>325</v>
      </c>
      <c r="S32" s="7">
        <v>2400</v>
      </c>
      <c r="T32" s="7"/>
      <c r="U32" s="7">
        <v>20</v>
      </c>
      <c r="V32" s="7">
        <v>590</v>
      </c>
      <c r="W32" s="7">
        <v>81</v>
      </c>
      <c r="X32" s="7">
        <v>4321</v>
      </c>
      <c r="Y32" s="7">
        <v>409</v>
      </c>
      <c r="Z32" s="7">
        <v>4260</v>
      </c>
      <c r="AA32" s="7">
        <v>4288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5"/>
        <v>26</v>
      </c>
      <c r="B33" s="7">
        <v>3</v>
      </c>
      <c r="C33" s="7">
        <v>0</v>
      </c>
      <c r="D33" s="4">
        <f>(B33*12+C33)*2.76</f>
        <v>99.359999999999985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4</v>
      </c>
      <c r="J33" s="4">
        <f t="shared" si="3"/>
        <v>86.84</v>
      </c>
      <c r="K33" s="34">
        <v>0.36</v>
      </c>
      <c r="L33" s="34">
        <v>0.28000000000000003</v>
      </c>
      <c r="M33" s="41">
        <f t="shared" si="4"/>
        <v>190.66800000000001</v>
      </c>
      <c r="N33" s="8">
        <v>195.96</v>
      </c>
      <c r="O33" s="8"/>
      <c r="P33" s="7">
        <v>6.68</v>
      </c>
      <c r="Q33" s="7">
        <v>2550</v>
      </c>
      <c r="R33" s="7">
        <v>325</v>
      </c>
      <c r="S33" s="7">
        <v>2400</v>
      </c>
      <c r="T33" s="7"/>
      <c r="U33" s="7">
        <v>20</v>
      </c>
      <c r="V33" s="7">
        <v>590</v>
      </c>
      <c r="W33" s="7">
        <v>81</v>
      </c>
      <c r="X33" s="7">
        <v>4321</v>
      </c>
      <c r="Y33" s="7">
        <v>392</v>
      </c>
      <c r="Z33" s="7">
        <v>4316</v>
      </c>
      <c r="AA33" s="7">
        <v>4276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5"/>
        <v>27</v>
      </c>
      <c r="B34" s="7">
        <v>3</v>
      </c>
      <c r="C34" s="7">
        <v>0</v>
      </c>
      <c r="D34" s="4">
        <f t="shared" si="6"/>
        <v>99.359999999999985</v>
      </c>
      <c r="E34" s="3">
        <v>15</v>
      </c>
      <c r="F34" s="3">
        <v>2</v>
      </c>
      <c r="G34" s="4">
        <f t="shared" si="2"/>
        <v>502.31999999999994</v>
      </c>
      <c r="H34" s="3">
        <v>1</v>
      </c>
      <c r="I34" s="7">
        <v>8</v>
      </c>
      <c r="J34" s="4">
        <f t="shared" si="3"/>
        <v>33.4</v>
      </c>
      <c r="K34" s="34">
        <v>0.32</v>
      </c>
      <c r="L34" s="34">
        <v>0</v>
      </c>
      <c r="M34" s="41">
        <f t="shared" si="4"/>
        <v>96.16</v>
      </c>
      <c r="N34" s="8">
        <v>165.6</v>
      </c>
      <c r="O34" s="8"/>
      <c r="P34" s="7">
        <v>8.35</v>
      </c>
      <c r="Q34" s="7">
        <v>2550</v>
      </c>
      <c r="R34" s="7">
        <v>325</v>
      </c>
      <c r="S34" s="7">
        <v>2400</v>
      </c>
      <c r="T34" s="7"/>
      <c r="U34" s="7">
        <v>20</v>
      </c>
      <c r="V34" s="7">
        <v>590</v>
      </c>
      <c r="W34" s="7">
        <v>81</v>
      </c>
      <c r="X34" s="7">
        <v>4321</v>
      </c>
      <c r="Y34" s="7">
        <v>386</v>
      </c>
      <c r="Z34" s="7">
        <v>4288</v>
      </c>
      <c r="AA34" s="7">
        <v>4275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5"/>
        <v>28</v>
      </c>
      <c r="B35" s="7">
        <v>8</v>
      </c>
      <c r="C35" s="7">
        <v>5</v>
      </c>
      <c r="D35" s="4">
        <f t="shared" si="6"/>
        <v>278.76</v>
      </c>
      <c r="E35" s="3">
        <v>15</v>
      </c>
      <c r="F35" s="3">
        <v>2</v>
      </c>
      <c r="G35" s="4">
        <f t="shared" si="2"/>
        <v>502.31999999999994</v>
      </c>
      <c r="H35" s="3">
        <v>2</v>
      </c>
      <c r="I35" s="7">
        <v>0</v>
      </c>
      <c r="J35" s="4">
        <f t="shared" si="3"/>
        <v>40.08</v>
      </c>
      <c r="K35" s="34">
        <v>0.68</v>
      </c>
      <c r="L35" s="34">
        <v>0</v>
      </c>
      <c r="M35" s="41">
        <f t="shared" si="4"/>
        <v>204.34</v>
      </c>
      <c r="N35" s="8">
        <v>179.4</v>
      </c>
      <c r="O35" s="8"/>
      <c r="P35" s="7">
        <v>6.68</v>
      </c>
      <c r="Q35" s="7">
        <v>2550</v>
      </c>
      <c r="R35" s="7">
        <v>325</v>
      </c>
      <c r="S35" s="7">
        <v>2400</v>
      </c>
      <c r="T35" s="7"/>
      <c r="U35" s="7">
        <v>20</v>
      </c>
      <c r="V35" s="7">
        <v>590</v>
      </c>
      <c r="W35" s="7">
        <v>81</v>
      </c>
      <c r="X35" s="7">
        <v>4321</v>
      </c>
      <c r="Y35" s="7">
        <v>386</v>
      </c>
      <c r="Z35" s="7">
        <v>4292</v>
      </c>
      <c r="AA35" s="7">
        <v>4274</v>
      </c>
      <c r="AB35" s="64" t="s">
        <v>36</v>
      </c>
      <c r="AC35" s="6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5"/>
        <v>29</v>
      </c>
      <c r="B36" s="7">
        <v>13</v>
      </c>
      <c r="C36" s="7">
        <v>5</v>
      </c>
      <c r="D36" s="4">
        <f t="shared" si="6"/>
        <v>444.35999999999996</v>
      </c>
      <c r="E36" s="3">
        <v>3</v>
      </c>
      <c r="F36" s="3">
        <v>4</v>
      </c>
      <c r="G36" s="4">
        <f t="shared" si="2"/>
        <v>110.39999999999999</v>
      </c>
      <c r="H36" s="3">
        <v>2</v>
      </c>
      <c r="I36" s="7">
        <v>4</v>
      </c>
      <c r="J36" s="4">
        <f t="shared" si="3"/>
        <v>46.76</v>
      </c>
      <c r="K36" s="34">
        <v>0.16</v>
      </c>
      <c r="L36" s="34">
        <v>0.42</v>
      </c>
      <c r="M36" s="41">
        <f t="shared" si="4"/>
        <v>171.81200000000001</v>
      </c>
      <c r="N36" s="8">
        <v>165.6</v>
      </c>
      <c r="O36" s="8"/>
      <c r="P36" s="7">
        <v>6.68</v>
      </c>
      <c r="Q36" s="7">
        <v>2525</v>
      </c>
      <c r="R36" s="7">
        <v>325</v>
      </c>
      <c r="S36" s="7">
        <v>2400</v>
      </c>
      <c r="T36" s="7"/>
      <c r="U36" s="7">
        <v>20</v>
      </c>
      <c r="V36" s="7">
        <v>590</v>
      </c>
      <c r="W36" s="7">
        <v>81</v>
      </c>
      <c r="X36" s="7">
        <v>4321</v>
      </c>
      <c r="Y36" s="7">
        <v>382</v>
      </c>
      <c r="Z36" s="7">
        <v>4279</v>
      </c>
      <c r="AA36" s="7">
        <v>4261</v>
      </c>
      <c r="AB36" s="219" t="s">
        <v>111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7</v>
      </c>
      <c r="C37" s="7">
        <v>6</v>
      </c>
      <c r="D37" s="4">
        <f t="shared" si="6"/>
        <v>248.39999999999998</v>
      </c>
      <c r="E37" s="3">
        <v>8</v>
      </c>
      <c r="F37" s="3">
        <v>8</v>
      </c>
      <c r="G37" s="4">
        <f t="shared" si="2"/>
        <v>287.03999999999996</v>
      </c>
      <c r="H37" s="3">
        <v>2</v>
      </c>
      <c r="I37" s="7">
        <v>8</v>
      </c>
      <c r="J37" s="4">
        <f t="shared" si="3"/>
        <v>53.44</v>
      </c>
      <c r="K37" s="34">
        <v>0.38</v>
      </c>
      <c r="L37" s="34">
        <v>0.42</v>
      </c>
      <c r="M37" s="41">
        <f t="shared" si="4"/>
        <v>237.922</v>
      </c>
      <c r="N37" s="8">
        <v>176.64</v>
      </c>
      <c r="O37" s="8"/>
      <c r="P37" s="7">
        <v>6.68</v>
      </c>
      <c r="Q37" s="7">
        <v>2525</v>
      </c>
      <c r="R37" s="7">
        <v>325</v>
      </c>
      <c r="S37" s="7">
        <v>2400</v>
      </c>
      <c r="T37" s="7"/>
      <c r="U37" s="7">
        <v>20</v>
      </c>
      <c r="V37" s="7">
        <v>590</v>
      </c>
      <c r="W37" s="7">
        <v>81</v>
      </c>
      <c r="X37" s="7">
        <v>4321</v>
      </c>
      <c r="Y37" s="7">
        <v>386</v>
      </c>
      <c r="Z37" s="7">
        <v>4282</v>
      </c>
      <c r="AA37" s="7">
        <v>4245</v>
      </c>
      <c r="AB37" s="183" t="s">
        <v>112</v>
      </c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/>
      <c r="C38" s="7"/>
      <c r="D38" s="4">
        <f t="shared" si="6"/>
        <v>0</v>
      </c>
      <c r="E38" s="3"/>
      <c r="F38" s="3"/>
      <c r="G38" s="4">
        <f t="shared" si="2"/>
        <v>0</v>
      </c>
      <c r="H38" s="3"/>
      <c r="I38" s="7"/>
      <c r="J38" s="4">
        <f t="shared" si="3"/>
        <v>0</v>
      </c>
      <c r="K38" s="34"/>
      <c r="L38" s="34"/>
      <c r="M38" s="41">
        <f t="shared" si="4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63"/>
      <c r="AC38" s="63"/>
      <c r="AD38" s="63"/>
      <c r="AE38" s="63"/>
      <c r="AF38" s="63"/>
      <c r="AG38" s="63"/>
      <c r="AH38" s="63"/>
      <c r="AI38" s="63"/>
    </row>
    <row r="39" spans="1:35" x14ac:dyDescent="0.2">
      <c r="A39" s="6">
        <v>1</v>
      </c>
      <c r="B39" s="7">
        <v>1</v>
      </c>
      <c r="C39" s="7">
        <v>9</v>
      </c>
      <c r="D39" s="4">
        <f t="shared" si="6"/>
        <v>57.959999999999994</v>
      </c>
      <c r="E39" s="3">
        <v>14</v>
      </c>
      <c r="F39" s="3">
        <v>8</v>
      </c>
      <c r="G39" s="4">
        <f>(E39*12+F39)*2.76</f>
        <v>485.76</v>
      </c>
      <c r="H39" s="3">
        <v>3</v>
      </c>
      <c r="I39" s="7">
        <v>0</v>
      </c>
      <c r="J39" s="4">
        <f t="shared" si="3"/>
        <v>60.12</v>
      </c>
      <c r="K39" s="34">
        <v>0.23</v>
      </c>
      <c r="L39" s="34">
        <v>0.42</v>
      </c>
      <c r="M39" s="41">
        <f t="shared" si="4"/>
        <v>192.84700000000001</v>
      </c>
      <c r="N39" s="8">
        <v>198.72</v>
      </c>
      <c r="O39" s="8"/>
      <c r="P39" s="7">
        <v>6.68</v>
      </c>
      <c r="Q39" s="7">
        <v>2525</v>
      </c>
      <c r="R39" s="7">
        <v>325</v>
      </c>
      <c r="S39" s="7">
        <v>2400</v>
      </c>
      <c r="T39" s="7"/>
      <c r="U39" s="7">
        <v>20</v>
      </c>
      <c r="V39" s="7">
        <v>590</v>
      </c>
      <c r="W39" s="7">
        <v>78</v>
      </c>
      <c r="X39" s="7">
        <v>4240</v>
      </c>
      <c r="Y39" s="7">
        <v>359</v>
      </c>
      <c r="Z39" s="7">
        <v>4193</v>
      </c>
      <c r="AA39" s="7">
        <v>4176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65" t="s">
        <v>25</v>
      </c>
      <c r="N40" s="19">
        <f>SUM(N9:N39)</f>
        <v>5557.0700000000015</v>
      </c>
      <c r="O40" s="19">
        <f>SUM(O9:O39)</f>
        <v>0</v>
      </c>
      <c r="P40" s="63">
        <f>SUM(P9:P39)</f>
        <v>265.53000000000003</v>
      </c>
      <c r="W40" s="18" t="s">
        <v>25</v>
      </c>
      <c r="X40" s="63">
        <f>SUM(X9:X39)</f>
        <v>130318</v>
      </c>
      <c r="Y40" s="63">
        <f>SUM(Y9:Y39)</f>
        <v>11761</v>
      </c>
      <c r="Z40" s="63">
        <f>SUM(Z9:Z39)</f>
        <v>127990</v>
      </c>
      <c r="AA40" s="63">
        <f>SUM(AA9:AA39)</f>
        <v>127807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6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6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74211.98000000001</v>
      </c>
      <c r="O42" s="33">
        <f>(O41+O40)</f>
        <v>0</v>
      </c>
      <c r="P42" s="6">
        <f>(P41+P40)</f>
        <v>420.84000000000003</v>
      </c>
      <c r="V42" s="65" t="s">
        <v>41</v>
      </c>
      <c r="X42" s="6">
        <f>(X41+X40)</f>
        <v>687709</v>
      </c>
      <c r="Y42" s="6">
        <f>(Y41+Y40)</f>
        <v>17830</v>
      </c>
      <c r="Z42" s="6">
        <f>(Z41+Z40)</f>
        <v>190281</v>
      </c>
      <c r="AA42" s="6">
        <f>(AA41+AA40)</f>
        <v>192585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70"/>
  <sheetViews>
    <sheetView workbookViewId="0">
      <selection activeCell="D62" sqref="D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43071</v>
      </c>
      <c r="C6" s="7">
        <v>74609</v>
      </c>
      <c r="D6" s="7">
        <v>7370484</v>
      </c>
      <c r="E6" s="7">
        <v>17</v>
      </c>
      <c r="F6" s="7">
        <v>6</v>
      </c>
      <c r="G6" s="7">
        <v>11</v>
      </c>
      <c r="H6" s="7">
        <v>8</v>
      </c>
      <c r="I6" s="10">
        <v>193</v>
      </c>
    </row>
    <row r="7" spans="2:9" x14ac:dyDescent="0.2">
      <c r="B7" s="9">
        <v>43071</v>
      </c>
      <c r="C7" s="7">
        <v>74610</v>
      </c>
      <c r="D7" s="7">
        <v>1140555</v>
      </c>
      <c r="E7" s="7">
        <v>13</v>
      </c>
      <c r="F7" s="7">
        <v>0</v>
      </c>
      <c r="G7" s="7">
        <v>7</v>
      </c>
      <c r="H7" s="7">
        <v>3</v>
      </c>
      <c r="I7" s="10">
        <v>190</v>
      </c>
    </row>
    <row r="8" spans="2:9" x14ac:dyDescent="0.2">
      <c r="B8" s="9">
        <v>43072</v>
      </c>
      <c r="C8" s="7">
        <v>74610</v>
      </c>
      <c r="D8" s="7">
        <v>7370488</v>
      </c>
      <c r="E8" s="7">
        <v>13</v>
      </c>
      <c r="F8" s="7">
        <v>3</v>
      </c>
      <c r="G8" s="7">
        <v>7</v>
      </c>
      <c r="H8" s="7">
        <v>5</v>
      </c>
      <c r="I8" s="10">
        <v>193</v>
      </c>
    </row>
    <row r="9" spans="2:9" x14ac:dyDescent="0.2">
      <c r="B9" s="9">
        <v>43073</v>
      </c>
      <c r="C9" s="7">
        <v>74609</v>
      </c>
      <c r="D9" s="7">
        <v>7370492</v>
      </c>
      <c r="E9" s="7">
        <v>20</v>
      </c>
      <c r="F9" s="7">
        <v>8</v>
      </c>
      <c r="G9" s="7">
        <v>14</v>
      </c>
      <c r="H9" s="7">
        <v>10</v>
      </c>
      <c r="I9" s="10">
        <v>193</v>
      </c>
    </row>
    <row r="10" spans="2:9" x14ac:dyDescent="0.2">
      <c r="B10" s="9">
        <v>43074</v>
      </c>
      <c r="C10" s="7">
        <v>74610</v>
      </c>
      <c r="D10" s="7">
        <v>6090441</v>
      </c>
      <c r="E10" s="7">
        <v>17</v>
      </c>
      <c r="F10" s="7">
        <v>2</v>
      </c>
      <c r="G10" s="7">
        <v>11</v>
      </c>
      <c r="H10" s="7">
        <v>3</v>
      </c>
      <c r="I10" s="10">
        <v>194</v>
      </c>
    </row>
    <row r="11" spans="2:9" x14ac:dyDescent="0.2">
      <c r="B11" s="9">
        <v>43074</v>
      </c>
      <c r="C11" s="7">
        <v>74610</v>
      </c>
      <c r="D11" s="7">
        <v>7370495</v>
      </c>
      <c r="E11" s="7">
        <v>11</v>
      </c>
      <c r="F11" s="7">
        <v>3</v>
      </c>
      <c r="G11" s="7">
        <v>5</v>
      </c>
      <c r="H11" s="7">
        <v>5</v>
      </c>
      <c r="I11" s="10">
        <v>193</v>
      </c>
    </row>
    <row r="12" spans="2:9" x14ac:dyDescent="0.2">
      <c r="B12" s="9">
        <v>43075</v>
      </c>
      <c r="C12" s="7">
        <v>74609</v>
      </c>
      <c r="D12" s="7">
        <v>6090443</v>
      </c>
      <c r="E12" s="7">
        <v>17</v>
      </c>
      <c r="F12" s="7">
        <v>7</v>
      </c>
      <c r="G12" s="7">
        <v>11</v>
      </c>
      <c r="H12" s="7">
        <v>9</v>
      </c>
      <c r="I12" s="10">
        <v>193</v>
      </c>
    </row>
    <row r="13" spans="2:9" x14ac:dyDescent="0.2">
      <c r="B13" s="36">
        <v>43075</v>
      </c>
      <c r="C13" s="7">
        <v>74609</v>
      </c>
      <c r="D13" s="7">
        <v>1140565</v>
      </c>
      <c r="E13" s="7">
        <v>11</v>
      </c>
      <c r="F13" s="7">
        <v>9</v>
      </c>
      <c r="G13" s="7">
        <v>6</v>
      </c>
      <c r="H13" s="7">
        <v>5</v>
      </c>
      <c r="I13" s="10">
        <v>177</v>
      </c>
    </row>
    <row r="14" spans="2:9" x14ac:dyDescent="0.2">
      <c r="B14" s="36">
        <v>43075</v>
      </c>
      <c r="C14" s="7">
        <v>74609</v>
      </c>
      <c r="D14" s="7">
        <v>1140566</v>
      </c>
      <c r="E14" s="7">
        <v>6</v>
      </c>
      <c r="F14" s="7">
        <v>5</v>
      </c>
      <c r="G14" s="7">
        <v>1</v>
      </c>
      <c r="H14" s="7">
        <v>3</v>
      </c>
      <c r="I14" s="10">
        <v>173</v>
      </c>
    </row>
    <row r="15" spans="2:9" x14ac:dyDescent="0.2">
      <c r="B15" s="36">
        <v>43076</v>
      </c>
      <c r="C15" s="7">
        <v>74610</v>
      </c>
      <c r="D15" s="7">
        <v>5930566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43076</v>
      </c>
      <c r="C16" s="7">
        <v>74610</v>
      </c>
      <c r="D16" s="7">
        <v>1140569</v>
      </c>
      <c r="E16" s="7">
        <v>10</v>
      </c>
      <c r="F16" s="7">
        <v>5</v>
      </c>
      <c r="G16" s="7">
        <v>5</v>
      </c>
      <c r="H16" s="7">
        <v>2</v>
      </c>
      <c r="I16" s="10">
        <v>178</v>
      </c>
    </row>
    <row r="17" spans="2:10" x14ac:dyDescent="0.2">
      <c r="B17" s="36">
        <v>43076</v>
      </c>
      <c r="C17" s="7" t="s">
        <v>74</v>
      </c>
      <c r="D17" s="7">
        <v>392250</v>
      </c>
      <c r="E17" s="7">
        <v>12</v>
      </c>
      <c r="F17" s="7">
        <v>3</v>
      </c>
      <c r="G17" s="7">
        <v>5</v>
      </c>
      <c r="H17" s="7">
        <v>3</v>
      </c>
      <c r="I17" s="10">
        <v>140</v>
      </c>
      <c r="J17" t="s">
        <v>78</v>
      </c>
    </row>
    <row r="18" spans="2:10" x14ac:dyDescent="0.2">
      <c r="B18" s="36">
        <v>43078</v>
      </c>
      <c r="C18" s="7">
        <v>74610</v>
      </c>
      <c r="D18" s="7">
        <v>6090449</v>
      </c>
      <c r="E18" s="7">
        <v>15</v>
      </c>
      <c r="F18" s="7">
        <v>1</v>
      </c>
      <c r="G18" s="7">
        <v>9</v>
      </c>
      <c r="H18" s="7">
        <v>2</v>
      </c>
      <c r="I18" s="10">
        <v>196</v>
      </c>
    </row>
    <row r="19" spans="2:10" x14ac:dyDescent="0.2">
      <c r="B19" s="36">
        <v>43078</v>
      </c>
      <c r="C19" s="7">
        <v>74610</v>
      </c>
      <c r="D19" s="7">
        <v>5930572</v>
      </c>
      <c r="E19" s="7">
        <v>9</v>
      </c>
      <c r="F19" s="7">
        <v>2</v>
      </c>
      <c r="G19" s="7">
        <v>3</v>
      </c>
      <c r="H19" s="7">
        <v>8</v>
      </c>
      <c r="I19" s="10">
        <v>183</v>
      </c>
    </row>
    <row r="20" spans="2:10" x14ac:dyDescent="0.2">
      <c r="B20" s="36">
        <v>43078</v>
      </c>
      <c r="C20" s="7" t="s">
        <v>74</v>
      </c>
      <c r="D20" s="7">
        <v>392283</v>
      </c>
      <c r="E20" s="7">
        <v>10</v>
      </c>
      <c r="F20" s="7">
        <v>8</v>
      </c>
      <c r="G20" s="7">
        <v>3</v>
      </c>
      <c r="H20" s="7">
        <v>8</v>
      </c>
      <c r="I20" s="10">
        <v>140</v>
      </c>
      <c r="J20" t="s">
        <v>78</v>
      </c>
    </row>
    <row r="21" spans="2:10" x14ac:dyDescent="0.2">
      <c r="B21" s="36">
        <v>43079</v>
      </c>
      <c r="C21" s="7">
        <v>74609</v>
      </c>
      <c r="D21" s="7">
        <v>5930575</v>
      </c>
      <c r="E21" s="7">
        <v>19</v>
      </c>
      <c r="F21" s="7">
        <v>8</v>
      </c>
      <c r="G21" s="7">
        <v>13</v>
      </c>
      <c r="H21" s="7">
        <v>11</v>
      </c>
      <c r="I21" s="10">
        <v>191</v>
      </c>
    </row>
    <row r="22" spans="2:10" x14ac:dyDescent="0.2">
      <c r="B22" s="36">
        <v>43080</v>
      </c>
      <c r="C22" s="7">
        <v>74609</v>
      </c>
      <c r="D22" s="7">
        <v>6090455</v>
      </c>
      <c r="E22" s="7">
        <v>13</v>
      </c>
      <c r="F22" s="7">
        <v>11</v>
      </c>
      <c r="G22" s="7">
        <v>8</v>
      </c>
      <c r="H22" s="7">
        <v>1</v>
      </c>
      <c r="I22" s="10">
        <v>194</v>
      </c>
    </row>
    <row r="23" spans="2:10" x14ac:dyDescent="0.2">
      <c r="B23" s="36">
        <v>43080</v>
      </c>
      <c r="C23" s="7">
        <v>74609</v>
      </c>
      <c r="D23" s="7">
        <v>1140574</v>
      </c>
      <c r="E23" s="7">
        <v>8</v>
      </c>
      <c r="F23" s="7">
        <v>1</v>
      </c>
      <c r="G23" s="7">
        <v>2</v>
      </c>
      <c r="H23" s="7">
        <v>7</v>
      </c>
      <c r="I23" s="10">
        <v>184</v>
      </c>
    </row>
    <row r="24" spans="2:10" x14ac:dyDescent="0.2">
      <c r="B24" s="36">
        <v>43081</v>
      </c>
      <c r="C24" s="7">
        <v>74610</v>
      </c>
      <c r="D24" s="7">
        <v>5930579</v>
      </c>
      <c r="E24" s="7">
        <v>23</v>
      </c>
      <c r="F24" s="7">
        <v>3</v>
      </c>
      <c r="G24" s="7">
        <v>17</v>
      </c>
      <c r="H24" s="7">
        <v>5</v>
      </c>
      <c r="I24" s="10">
        <v>192</v>
      </c>
    </row>
    <row r="25" spans="2:10" x14ac:dyDescent="0.2">
      <c r="B25" s="36">
        <v>43081</v>
      </c>
      <c r="C25" s="7">
        <v>74610</v>
      </c>
      <c r="D25" s="7">
        <v>5930580</v>
      </c>
      <c r="E25" s="7">
        <v>17</v>
      </c>
      <c r="F25" s="7">
        <v>5</v>
      </c>
      <c r="G25" s="7">
        <v>11</v>
      </c>
      <c r="H25" s="7">
        <v>7</v>
      </c>
      <c r="I25" s="10">
        <v>194</v>
      </c>
    </row>
    <row r="26" spans="2:10" x14ac:dyDescent="0.2">
      <c r="B26" s="36">
        <v>43082</v>
      </c>
      <c r="C26" s="7">
        <v>74609</v>
      </c>
      <c r="D26" s="7">
        <v>1140581</v>
      </c>
      <c r="E26" s="7">
        <v>21</v>
      </c>
      <c r="F26" s="7">
        <v>2</v>
      </c>
      <c r="G26" s="7">
        <v>15</v>
      </c>
      <c r="H26" s="7">
        <v>4</v>
      </c>
      <c r="I26" s="10">
        <v>194</v>
      </c>
    </row>
    <row r="27" spans="2:10" x14ac:dyDescent="0.2">
      <c r="B27" s="36">
        <v>43082</v>
      </c>
      <c r="C27" s="7">
        <v>74610</v>
      </c>
      <c r="D27" s="7">
        <v>5930583</v>
      </c>
      <c r="E27" s="7">
        <v>11</v>
      </c>
      <c r="F27" s="7">
        <v>2</v>
      </c>
      <c r="G27" s="7">
        <v>5</v>
      </c>
      <c r="H27" s="7">
        <v>4</v>
      </c>
      <c r="I27" s="10">
        <v>192</v>
      </c>
    </row>
    <row r="28" spans="2:10" x14ac:dyDescent="0.2">
      <c r="B28" s="36">
        <v>43083</v>
      </c>
      <c r="C28" s="7">
        <v>74609</v>
      </c>
      <c r="D28" s="7">
        <v>5930587</v>
      </c>
      <c r="E28" s="7">
        <v>14</v>
      </c>
      <c r="F28" s="7">
        <v>7</v>
      </c>
      <c r="G28" s="7">
        <v>8</v>
      </c>
      <c r="H28" s="7">
        <v>9</v>
      </c>
      <c r="I28" s="10">
        <v>194</v>
      </c>
    </row>
    <row r="29" spans="2:10" x14ac:dyDescent="0.2">
      <c r="B29" s="36">
        <v>43083</v>
      </c>
      <c r="C29" s="7">
        <v>74610</v>
      </c>
      <c r="D29" s="7">
        <v>1140584</v>
      </c>
      <c r="E29" s="7">
        <v>14</v>
      </c>
      <c r="F29" s="7">
        <v>1</v>
      </c>
      <c r="G29" s="7">
        <v>8</v>
      </c>
      <c r="H29" s="7">
        <v>8</v>
      </c>
      <c r="I29" s="10">
        <v>181</v>
      </c>
    </row>
    <row r="30" spans="2:10" x14ac:dyDescent="0.2">
      <c r="B30" s="36">
        <v>43084</v>
      </c>
      <c r="C30" s="7">
        <v>74609</v>
      </c>
      <c r="D30" s="7">
        <v>5780467</v>
      </c>
      <c r="E30" s="7">
        <v>8</v>
      </c>
      <c r="F30" s="7">
        <v>9</v>
      </c>
      <c r="G30" s="7">
        <v>3</v>
      </c>
      <c r="H30" s="7">
        <v>2</v>
      </c>
      <c r="I30" s="10">
        <v>185</v>
      </c>
    </row>
    <row r="31" spans="2:10" x14ac:dyDescent="0.2">
      <c r="B31" s="36">
        <v>43085</v>
      </c>
      <c r="C31" s="7">
        <v>74610</v>
      </c>
      <c r="D31" s="7">
        <v>578470</v>
      </c>
      <c r="E31" s="7">
        <v>18</v>
      </c>
      <c r="F31" s="7">
        <v>6</v>
      </c>
      <c r="G31" s="7">
        <v>12</v>
      </c>
      <c r="H31" s="7">
        <v>9</v>
      </c>
      <c r="I31" s="10">
        <v>191</v>
      </c>
      <c r="J31" t="s">
        <v>79</v>
      </c>
    </row>
    <row r="32" spans="2:10" x14ac:dyDescent="0.2">
      <c r="B32" s="36">
        <v>43085</v>
      </c>
      <c r="C32" s="7">
        <v>74610</v>
      </c>
      <c r="D32" s="7">
        <v>6090470</v>
      </c>
      <c r="E32" s="7">
        <v>12</v>
      </c>
      <c r="F32" s="7">
        <v>5</v>
      </c>
      <c r="G32" s="7">
        <v>6</v>
      </c>
      <c r="H32" s="7">
        <v>6</v>
      </c>
      <c r="I32" s="10">
        <v>195</v>
      </c>
    </row>
    <row r="33" spans="2:9" x14ac:dyDescent="0.2">
      <c r="B33" s="36">
        <v>43086</v>
      </c>
      <c r="C33" s="7">
        <v>74609</v>
      </c>
      <c r="D33" s="7">
        <v>6090473</v>
      </c>
      <c r="E33" s="7">
        <v>12</v>
      </c>
      <c r="F33" s="7">
        <v>5</v>
      </c>
      <c r="G33" s="7">
        <v>6</v>
      </c>
      <c r="H33" s="7">
        <v>7</v>
      </c>
      <c r="I33" s="10">
        <v>195</v>
      </c>
    </row>
    <row r="34" spans="2:9" x14ac:dyDescent="0.2">
      <c r="B34" s="36">
        <v>43086</v>
      </c>
      <c r="C34" s="7">
        <v>74610</v>
      </c>
      <c r="D34" s="7">
        <v>1140590</v>
      </c>
      <c r="E34" s="7">
        <v>13</v>
      </c>
      <c r="F34" s="7">
        <v>6</v>
      </c>
      <c r="G34" s="7">
        <v>7</v>
      </c>
      <c r="H34" s="7">
        <v>8</v>
      </c>
      <c r="I34" s="10">
        <v>194</v>
      </c>
    </row>
    <row r="35" spans="2:9" x14ac:dyDescent="0.2">
      <c r="B35" s="36">
        <v>43087</v>
      </c>
      <c r="C35" s="7">
        <v>74610</v>
      </c>
      <c r="D35" s="7">
        <v>6090477</v>
      </c>
      <c r="E35" s="7">
        <v>9</v>
      </c>
      <c r="F35" s="7">
        <v>3</v>
      </c>
      <c r="G35" s="7">
        <v>3</v>
      </c>
      <c r="H35" s="7">
        <v>5</v>
      </c>
      <c r="I35" s="10">
        <v>195</v>
      </c>
    </row>
    <row r="36" spans="2:9" x14ac:dyDescent="0.2">
      <c r="B36" s="36">
        <v>43087</v>
      </c>
      <c r="C36" s="7">
        <v>74609</v>
      </c>
      <c r="D36" s="7">
        <v>1140594</v>
      </c>
      <c r="E36" s="7">
        <v>12</v>
      </c>
      <c r="F36" s="7">
        <v>10</v>
      </c>
      <c r="G36" s="7">
        <v>7</v>
      </c>
      <c r="H36" s="7">
        <v>0</v>
      </c>
      <c r="I36" s="10">
        <v>192</v>
      </c>
    </row>
    <row r="37" spans="2:9" x14ac:dyDescent="0.2">
      <c r="B37" s="36">
        <v>43088</v>
      </c>
      <c r="C37" s="7">
        <v>74609</v>
      </c>
      <c r="D37" s="7">
        <v>5930599</v>
      </c>
      <c r="E37" s="7">
        <v>8</v>
      </c>
      <c r="F37" s="7">
        <v>5</v>
      </c>
      <c r="G37" s="7">
        <v>2</v>
      </c>
      <c r="H37" s="7">
        <v>6</v>
      </c>
      <c r="I37" s="10">
        <v>194</v>
      </c>
    </row>
    <row r="38" spans="2:9" x14ac:dyDescent="0.2">
      <c r="B38" s="36">
        <v>43089</v>
      </c>
      <c r="C38" s="7">
        <v>74610</v>
      </c>
      <c r="D38" s="7">
        <v>5930603</v>
      </c>
      <c r="E38" s="7">
        <v>11</v>
      </c>
      <c r="F38" s="7">
        <v>6</v>
      </c>
      <c r="G38" s="7">
        <v>5</v>
      </c>
      <c r="H38" s="7">
        <v>8</v>
      </c>
      <c r="I38" s="10">
        <v>193</v>
      </c>
    </row>
    <row r="39" spans="2:9" x14ac:dyDescent="0.2">
      <c r="B39" s="36">
        <v>43090</v>
      </c>
      <c r="C39" s="7">
        <v>74609</v>
      </c>
      <c r="D39" s="7">
        <v>5930607</v>
      </c>
      <c r="E39" s="7">
        <v>12</v>
      </c>
      <c r="F39" s="7">
        <v>6</v>
      </c>
      <c r="G39" s="7">
        <v>6</v>
      </c>
      <c r="H39" s="7">
        <v>8</v>
      </c>
      <c r="I39" s="10">
        <v>194</v>
      </c>
    </row>
    <row r="40" spans="2:9" x14ac:dyDescent="0.2">
      <c r="B40" s="36">
        <v>43091</v>
      </c>
      <c r="C40" s="7">
        <v>74610</v>
      </c>
      <c r="D40" s="7">
        <v>6090486</v>
      </c>
      <c r="E40" s="7">
        <v>14</v>
      </c>
      <c r="F40" s="7">
        <v>10</v>
      </c>
      <c r="G40" s="7">
        <v>9</v>
      </c>
      <c r="H40" s="7">
        <v>0</v>
      </c>
      <c r="I40" s="10">
        <v>193</v>
      </c>
    </row>
    <row r="41" spans="2:9" x14ac:dyDescent="0.2">
      <c r="B41" s="36">
        <v>43092</v>
      </c>
      <c r="C41" s="7">
        <v>74609</v>
      </c>
      <c r="D41" s="7">
        <v>1140604</v>
      </c>
      <c r="E41" s="7">
        <v>16</v>
      </c>
      <c r="F41" s="7">
        <v>3</v>
      </c>
      <c r="G41" s="7">
        <v>10</v>
      </c>
      <c r="H41" s="7">
        <v>9</v>
      </c>
      <c r="I41" s="10">
        <v>182</v>
      </c>
    </row>
    <row r="42" spans="2:9" x14ac:dyDescent="0.2">
      <c r="B42" s="36">
        <v>43092</v>
      </c>
      <c r="C42" s="7">
        <v>74609</v>
      </c>
      <c r="D42" s="7">
        <v>1140606</v>
      </c>
      <c r="E42" s="7">
        <v>10</v>
      </c>
      <c r="F42" s="7">
        <v>8</v>
      </c>
      <c r="G42" s="7">
        <v>5</v>
      </c>
      <c r="H42" s="7">
        <v>3</v>
      </c>
      <c r="I42" s="10">
        <v>181</v>
      </c>
    </row>
    <row r="43" spans="2:9" x14ac:dyDescent="0.2">
      <c r="B43" s="36">
        <v>43093</v>
      </c>
      <c r="C43" s="7">
        <v>74610</v>
      </c>
      <c r="D43" s="7">
        <v>1140607</v>
      </c>
      <c r="E43" s="7">
        <v>19</v>
      </c>
      <c r="F43" s="7">
        <v>1</v>
      </c>
      <c r="G43" s="7">
        <v>13</v>
      </c>
      <c r="H43" s="7">
        <v>7</v>
      </c>
      <c r="I43" s="10">
        <v>182</v>
      </c>
    </row>
    <row r="44" spans="2:9" x14ac:dyDescent="0.2">
      <c r="B44" s="36">
        <v>43094</v>
      </c>
      <c r="C44" s="7">
        <v>74610</v>
      </c>
      <c r="D44" s="7">
        <v>5930613</v>
      </c>
      <c r="E44" s="7">
        <v>17</v>
      </c>
      <c r="F44" s="7">
        <v>10</v>
      </c>
      <c r="G44" s="7">
        <v>12</v>
      </c>
      <c r="H44" s="7">
        <v>0</v>
      </c>
      <c r="I44" s="10">
        <v>193</v>
      </c>
    </row>
    <row r="45" spans="2:9" x14ac:dyDescent="0.2">
      <c r="B45" s="36">
        <v>43094</v>
      </c>
      <c r="C45" s="7">
        <v>74610</v>
      </c>
      <c r="D45" s="7">
        <v>1140614</v>
      </c>
      <c r="E45" s="7">
        <v>12</v>
      </c>
      <c r="F45" s="7">
        <v>1</v>
      </c>
      <c r="G45" s="7">
        <v>6</v>
      </c>
      <c r="H45" s="7">
        <v>3</v>
      </c>
      <c r="I45" s="10">
        <v>192</v>
      </c>
    </row>
    <row r="46" spans="2:9" x14ac:dyDescent="0.2">
      <c r="B46" s="36">
        <v>43094</v>
      </c>
      <c r="C46" s="7">
        <v>74610</v>
      </c>
      <c r="D46" s="7">
        <v>1140612</v>
      </c>
      <c r="E46" s="7">
        <v>15</v>
      </c>
      <c r="F46" s="7">
        <v>6</v>
      </c>
      <c r="G46" s="7">
        <v>9</v>
      </c>
      <c r="H46" s="7">
        <v>8</v>
      </c>
      <c r="I46" s="10">
        <v>192</v>
      </c>
    </row>
    <row r="47" spans="2:9" x14ac:dyDescent="0.2">
      <c r="B47" s="36">
        <v>43095</v>
      </c>
      <c r="C47" s="7">
        <v>74609</v>
      </c>
      <c r="D47" s="7">
        <v>5930617</v>
      </c>
      <c r="E47" s="7">
        <v>14</v>
      </c>
      <c r="F47" s="7">
        <v>5</v>
      </c>
      <c r="G47" s="7">
        <v>8</v>
      </c>
      <c r="H47" s="7">
        <v>7</v>
      </c>
      <c r="I47" s="10">
        <v>195</v>
      </c>
    </row>
    <row r="48" spans="2:9" x14ac:dyDescent="0.2">
      <c r="B48" s="36">
        <v>43095</v>
      </c>
      <c r="C48" s="7">
        <v>74609</v>
      </c>
      <c r="D48" s="7">
        <v>5930618</v>
      </c>
      <c r="E48" s="7">
        <v>8</v>
      </c>
      <c r="F48" s="7">
        <v>7</v>
      </c>
      <c r="G48" s="7">
        <v>2</v>
      </c>
      <c r="H48" s="7">
        <v>9</v>
      </c>
      <c r="I48" s="10">
        <v>195</v>
      </c>
    </row>
    <row r="49" spans="2:9" x14ac:dyDescent="0.2">
      <c r="B49" s="36">
        <v>43096</v>
      </c>
      <c r="C49" s="7">
        <v>74610</v>
      </c>
      <c r="D49" s="7">
        <v>8320414</v>
      </c>
      <c r="E49" s="7">
        <v>16</v>
      </c>
      <c r="F49" s="7">
        <v>1</v>
      </c>
      <c r="G49" s="7">
        <v>10</v>
      </c>
      <c r="H49" s="7">
        <v>6</v>
      </c>
      <c r="I49" s="10">
        <v>187</v>
      </c>
    </row>
    <row r="50" spans="2:9" x14ac:dyDescent="0.2">
      <c r="B50" s="36">
        <v>43096</v>
      </c>
      <c r="C50" s="7">
        <v>74610</v>
      </c>
      <c r="D50" s="7">
        <v>5930621</v>
      </c>
      <c r="E50" s="7">
        <v>10</v>
      </c>
      <c r="F50" s="7">
        <v>6</v>
      </c>
      <c r="G50" s="7">
        <v>4</v>
      </c>
      <c r="H50" s="7">
        <v>8</v>
      </c>
      <c r="I50" s="10">
        <v>194</v>
      </c>
    </row>
    <row r="51" spans="2:9" x14ac:dyDescent="0.2">
      <c r="B51" s="36">
        <v>43097</v>
      </c>
      <c r="C51" s="7">
        <v>74609</v>
      </c>
      <c r="D51" s="7">
        <v>5780490</v>
      </c>
      <c r="E51" s="7">
        <v>12</v>
      </c>
      <c r="F51" s="7">
        <v>11</v>
      </c>
      <c r="G51" s="7">
        <v>7</v>
      </c>
      <c r="H51" s="7">
        <v>4</v>
      </c>
      <c r="I51" s="10">
        <v>186</v>
      </c>
    </row>
    <row r="52" spans="2:9" x14ac:dyDescent="0.2">
      <c r="B52" s="36">
        <v>43097</v>
      </c>
      <c r="C52" s="7">
        <v>74609</v>
      </c>
      <c r="D52" s="7">
        <v>6090500</v>
      </c>
      <c r="E52" s="7">
        <v>7</v>
      </c>
      <c r="F52" s="7">
        <v>4</v>
      </c>
      <c r="G52" s="7">
        <v>1</v>
      </c>
      <c r="H52" s="7">
        <v>5</v>
      </c>
      <c r="I52" s="10">
        <v>196</v>
      </c>
    </row>
    <row r="53" spans="2:9" x14ac:dyDescent="0.2">
      <c r="B53" s="36">
        <v>43098</v>
      </c>
      <c r="C53" s="7">
        <v>74610</v>
      </c>
      <c r="D53" s="7">
        <v>5780493</v>
      </c>
      <c r="E53" s="7">
        <v>14</v>
      </c>
      <c r="F53" s="7">
        <v>9</v>
      </c>
      <c r="G53" s="7">
        <v>8</v>
      </c>
      <c r="H53" s="7">
        <v>11</v>
      </c>
      <c r="I53" s="10">
        <v>196</v>
      </c>
    </row>
    <row r="54" spans="2:9" x14ac:dyDescent="0.2">
      <c r="B54" s="36">
        <v>43098</v>
      </c>
      <c r="C54" s="7">
        <v>74610</v>
      </c>
      <c r="D54" s="7">
        <v>1140619</v>
      </c>
      <c r="E54" s="7">
        <v>8</v>
      </c>
      <c r="F54" s="7">
        <v>11</v>
      </c>
      <c r="G54" s="7">
        <v>3</v>
      </c>
      <c r="H54" s="7">
        <v>1</v>
      </c>
      <c r="I54" s="10">
        <v>194</v>
      </c>
    </row>
    <row r="55" spans="2:9" x14ac:dyDescent="0.2">
      <c r="B55" s="36">
        <v>43099</v>
      </c>
      <c r="C55" s="7">
        <v>74609</v>
      </c>
      <c r="D55" s="7">
        <v>8320416</v>
      </c>
      <c r="E55" s="7">
        <v>11</v>
      </c>
      <c r="F55" s="7">
        <v>10</v>
      </c>
      <c r="G55" s="7">
        <v>6</v>
      </c>
      <c r="H55" s="7">
        <v>3</v>
      </c>
      <c r="I55" s="10">
        <v>184</v>
      </c>
    </row>
    <row r="56" spans="2:9" x14ac:dyDescent="0.2">
      <c r="B56" s="36">
        <v>43099</v>
      </c>
      <c r="C56" s="7">
        <v>74610</v>
      </c>
      <c r="D56" s="7">
        <v>11140625</v>
      </c>
      <c r="E56" s="7">
        <v>12</v>
      </c>
      <c r="F56" s="7">
        <v>3</v>
      </c>
      <c r="G56" s="7">
        <v>6</v>
      </c>
      <c r="H56" s="7">
        <v>5</v>
      </c>
      <c r="I56" s="10">
        <v>194</v>
      </c>
    </row>
    <row r="57" spans="2:9" x14ac:dyDescent="0.2">
      <c r="B57" s="36">
        <v>43100</v>
      </c>
      <c r="C57" s="7">
        <v>74610</v>
      </c>
      <c r="D57" s="7">
        <v>1140628</v>
      </c>
      <c r="E57" s="7">
        <v>8</v>
      </c>
      <c r="F57" s="7">
        <v>0</v>
      </c>
      <c r="G57" s="7">
        <v>2</v>
      </c>
      <c r="H57" s="7">
        <v>2</v>
      </c>
      <c r="I57" s="10">
        <v>193</v>
      </c>
    </row>
    <row r="58" spans="2:9" x14ac:dyDescent="0.2">
      <c r="B58" s="36">
        <v>43101</v>
      </c>
      <c r="C58" s="7">
        <v>74609</v>
      </c>
      <c r="D58" s="7">
        <v>5930628</v>
      </c>
      <c r="E58" s="7">
        <v>16</v>
      </c>
      <c r="F58" s="7">
        <v>1</v>
      </c>
      <c r="G58" s="7">
        <v>10</v>
      </c>
      <c r="H58" s="7">
        <v>3</v>
      </c>
      <c r="I58" s="10">
        <v>194</v>
      </c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1E87-014A-4442-B74F-9F3E5E6F866B}">
  <dimension ref="B2:K70"/>
  <sheetViews>
    <sheetView topLeftCell="A3" workbookViewId="0">
      <selection activeCell="I34" sqref="I34"/>
    </sheetView>
  </sheetViews>
  <sheetFormatPr defaultRowHeight="12.75" x14ac:dyDescent="0.2"/>
  <cols>
    <col min="1" max="1" width="9.140625" style="65"/>
    <col min="2" max="2" width="10.140625" style="65" bestFit="1" customWidth="1"/>
    <col min="3" max="16384" width="9.140625" style="65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43619</v>
      </c>
      <c r="C6" s="7">
        <v>74609</v>
      </c>
      <c r="D6" s="7">
        <v>5930239</v>
      </c>
      <c r="E6" s="7">
        <v>9</v>
      </c>
      <c r="F6" s="7">
        <v>9</v>
      </c>
      <c r="G6" s="7">
        <v>3</v>
      </c>
      <c r="H6" s="7">
        <v>11</v>
      </c>
      <c r="I6" s="10">
        <v>190</v>
      </c>
    </row>
    <row r="7" spans="2:11" x14ac:dyDescent="0.2">
      <c r="B7" s="9">
        <v>43619</v>
      </c>
      <c r="C7" s="7">
        <v>74610</v>
      </c>
      <c r="D7" s="7">
        <v>5930238</v>
      </c>
      <c r="E7" s="7">
        <v>9</v>
      </c>
      <c r="F7" s="7">
        <v>7</v>
      </c>
      <c r="G7" s="7">
        <v>3</v>
      </c>
      <c r="H7" s="7">
        <v>9</v>
      </c>
      <c r="I7" s="10">
        <v>126</v>
      </c>
    </row>
    <row r="8" spans="2:11" x14ac:dyDescent="0.2">
      <c r="B8" s="9">
        <v>43620</v>
      </c>
      <c r="C8" s="7">
        <v>74610</v>
      </c>
      <c r="D8" s="7">
        <v>9750241</v>
      </c>
      <c r="E8" s="7">
        <v>7</v>
      </c>
      <c r="F8" s="7">
        <v>7</v>
      </c>
      <c r="G8" s="7">
        <v>1</v>
      </c>
      <c r="H8" s="7">
        <v>10</v>
      </c>
      <c r="I8" s="10">
        <v>186</v>
      </c>
    </row>
    <row r="9" spans="2:11" x14ac:dyDescent="0.2">
      <c r="B9" s="9">
        <v>43622</v>
      </c>
      <c r="C9" s="7">
        <v>74609</v>
      </c>
      <c r="D9" s="7">
        <v>9750250</v>
      </c>
      <c r="E9" s="7">
        <v>9</v>
      </c>
      <c r="F9" s="7">
        <v>6</v>
      </c>
      <c r="G9" s="7">
        <v>3</v>
      </c>
      <c r="H9" s="7">
        <v>8</v>
      </c>
      <c r="I9" s="10">
        <v>192</v>
      </c>
    </row>
    <row r="10" spans="2:11" x14ac:dyDescent="0.2">
      <c r="B10" s="44">
        <v>43623</v>
      </c>
      <c r="C10" s="7">
        <v>74610</v>
      </c>
      <c r="D10" s="7">
        <v>5780258</v>
      </c>
      <c r="E10" s="7">
        <v>7</v>
      </c>
      <c r="F10" s="7">
        <v>4</v>
      </c>
      <c r="G10" s="7">
        <v>1</v>
      </c>
      <c r="H10" s="7">
        <v>6</v>
      </c>
      <c r="I10" s="10">
        <v>191</v>
      </c>
    </row>
    <row r="11" spans="2:11" x14ac:dyDescent="0.2">
      <c r="B11" s="9">
        <v>43623</v>
      </c>
      <c r="C11" s="7">
        <v>74610</v>
      </c>
      <c r="D11" s="7">
        <v>6570211</v>
      </c>
      <c r="E11" s="7">
        <v>13</v>
      </c>
      <c r="F11" s="7">
        <v>2</v>
      </c>
      <c r="G11" s="7">
        <v>7</v>
      </c>
      <c r="H11" s="7">
        <v>4</v>
      </c>
      <c r="I11" s="10">
        <v>191</v>
      </c>
    </row>
    <row r="12" spans="2:11" x14ac:dyDescent="0.2">
      <c r="B12" s="9">
        <v>43625</v>
      </c>
      <c r="C12" s="7">
        <v>74609</v>
      </c>
      <c r="D12" s="7">
        <v>5930244</v>
      </c>
      <c r="E12" s="7">
        <v>15</v>
      </c>
      <c r="F12" s="7">
        <v>3</v>
      </c>
      <c r="G12" s="7">
        <v>9</v>
      </c>
      <c r="H12" s="7">
        <v>5</v>
      </c>
      <c r="I12" s="10">
        <v>190</v>
      </c>
      <c r="J12" s="57"/>
      <c r="K12" s="57"/>
    </row>
    <row r="13" spans="2:11" x14ac:dyDescent="0.2">
      <c r="B13" s="36">
        <v>43625</v>
      </c>
      <c r="C13" s="7">
        <v>74609</v>
      </c>
      <c r="D13" s="7">
        <v>5930245</v>
      </c>
      <c r="E13" s="7">
        <v>9</v>
      </c>
      <c r="F13" s="7">
        <v>5</v>
      </c>
      <c r="G13" s="7">
        <v>3</v>
      </c>
      <c r="H13" s="7">
        <v>7</v>
      </c>
      <c r="I13" s="10">
        <v>190</v>
      </c>
    </row>
    <row r="14" spans="2:11" x14ac:dyDescent="0.2">
      <c r="B14" s="36">
        <v>43627</v>
      </c>
      <c r="C14" s="7">
        <v>74609</v>
      </c>
      <c r="D14" s="7">
        <v>6090258</v>
      </c>
      <c r="E14" s="7">
        <v>10</v>
      </c>
      <c r="F14" s="7">
        <v>6</v>
      </c>
      <c r="G14" s="7">
        <v>4</v>
      </c>
      <c r="H14" s="7">
        <v>8</v>
      </c>
      <c r="I14" s="10">
        <v>190</v>
      </c>
    </row>
    <row r="15" spans="2:11" x14ac:dyDescent="0.2">
      <c r="B15" s="36">
        <v>43627</v>
      </c>
      <c r="C15" s="7">
        <v>74610</v>
      </c>
      <c r="D15" s="7">
        <v>6570218</v>
      </c>
      <c r="E15" s="7">
        <v>7</v>
      </c>
      <c r="F15" s="7">
        <v>0</v>
      </c>
      <c r="G15" s="7">
        <v>1</v>
      </c>
      <c r="H15" s="7">
        <v>3</v>
      </c>
      <c r="I15" s="10">
        <v>188</v>
      </c>
    </row>
    <row r="16" spans="2:11" x14ac:dyDescent="0.2">
      <c r="B16" s="36">
        <v>43628</v>
      </c>
      <c r="C16" s="7">
        <v>74609</v>
      </c>
      <c r="D16" s="7">
        <v>5930249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43630</v>
      </c>
      <c r="C17" s="7">
        <v>74610</v>
      </c>
      <c r="D17" s="7">
        <v>5930252</v>
      </c>
      <c r="E17" s="7">
        <v>11</v>
      </c>
      <c r="F17" s="7">
        <v>8</v>
      </c>
      <c r="G17" s="7">
        <v>5</v>
      </c>
      <c r="H17" s="7">
        <v>10</v>
      </c>
      <c r="I17" s="10">
        <v>189</v>
      </c>
    </row>
    <row r="18" spans="2:9" x14ac:dyDescent="0.2">
      <c r="B18" s="36">
        <v>43630</v>
      </c>
      <c r="C18" s="7">
        <v>74609</v>
      </c>
      <c r="D18" s="7">
        <v>6090261</v>
      </c>
      <c r="E18" s="7">
        <v>5</v>
      </c>
      <c r="F18" s="7">
        <v>10</v>
      </c>
      <c r="G18" s="7">
        <v>1</v>
      </c>
      <c r="H18" s="7">
        <v>2</v>
      </c>
      <c r="I18" s="10">
        <v>152</v>
      </c>
    </row>
    <row r="19" spans="2:9" x14ac:dyDescent="0.2">
      <c r="B19" s="36">
        <v>43631</v>
      </c>
      <c r="C19" s="7">
        <v>74610</v>
      </c>
      <c r="D19" s="7">
        <v>6570224</v>
      </c>
      <c r="E19" s="7">
        <v>11</v>
      </c>
      <c r="F19" s="7">
        <v>7</v>
      </c>
      <c r="G19" s="7">
        <v>5</v>
      </c>
      <c r="H19" s="7">
        <v>10</v>
      </c>
      <c r="I19" s="10">
        <v>190</v>
      </c>
    </row>
    <row r="20" spans="2:9" x14ac:dyDescent="0.2">
      <c r="B20" s="36">
        <v>43633</v>
      </c>
      <c r="C20" s="7">
        <v>74610</v>
      </c>
      <c r="D20" s="7">
        <v>8320184</v>
      </c>
      <c r="E20" s="7">
        <v>11</v>
      </c>
      <c r="F20" s="7">
        <v>5</v>
      </c>
      <c r="G20" s="7">
        <v>5</v>
      </c>
      <c r="H20" s="7">
        <v>8</v>
      </c>
      <c r="I20" s="10">
        <v>188</v>
      </c>
    </row>
    <row r="21" spans="2:9" x14ac:dyDescent="0.2">
      <c r="B21" s="36">
        <v>43634</v>
      </c>
      <c r="C21" s="7">
        <v>74610</v>
      </c>
      <c r="D21" s="7">
        <v>8320186</v>
      </c>
      <c r="E21" s="7">
        <v>11</v>
      </c>
      <c r="F21" s="7">
        <v>1</v>
      </c>
      <c r="G21" s="7">
        <v>5</v>
      </c>
      <c r="H21" s="7">
        <v>5</v>
      </c>
      <c r="I21" s="10">
        <v>186</v>
      </c>
    </row>
    <row r="22" spans="2:9" x14ac:dyDescent="0.2">
      <c r="B22" s="36">
        <v>43634</v>
      </c>
      <c r="C22" s="7">
        <v>74609</v>
      </c>
      <c r="D22" s="7">
        <v>5930257</v>
      </c>
      <c r="E22" s="7">
        <v>10</v>
      </c>
      <c r="F22" s="7">
        <v>0</v>
      </c>
      <c r="G22" s="7">
        <v>4</v>
      </c>
      <c r="H22" s="7">
        <v>2</v>
      </c>
      <c r="I22" s="10">
        <v>190</v>
      </c>
    </row>
    <row r="23" spans="2:9" x14ac:dyDescent="0.2">
      <c r="B23" s="36">
        <v>43636</v>
      </c>
      <c r="C23" s="7">
        <v>74610</v>
      </c>
      <c r="D23" s="7">
        <v>5780281</v>
      </c>
      <c r="E23" s="7">
        <v>10</v>
      </c>
      <c r="F23" s="7">
        <v>8</v>
      </c>
      <c r="G23" s="7">
        <v>4</v>
      </c>
      <c r="H23" s="7">
        <v>11</v>
      </c>
      <c r="I23" s="10">
        <v>189</v>
      </c>
    </row>
    <row r="24" spans="2:9" x14ac:dyDescent="0.2">
      <c r="B24" s="36">
        <v>43637</v>
      </c>
      <c r="C24" s="7">
        <v>74610</v>
      </c>
      <c r="D24" s="7">
        <v>9750273</v>
      </c>
      <c r="E24" s="7">
        <v>10</v>
      </c>
      <c r="F24" s="7">
        <v>10</v>
      </c>
      <c r="G24" s="7">
        <v>5</v>
      </c>
      <c r="H24" s="7">
        <v>1</v>
      </c>
      <c r="I24" s="10">
        <v>186</v>
      </c>
    </row>
    <row r="25" spans="2:9" x14ac:dyDescent="0.2">
      <c r="B25" s="36">
        <v>43639</v>
      </c>
      <c r="C25" s="7">
        <v>74609</v>
      </c>
      <c r="D25" s="7">
        <v>8320188</v>
      </c>
      <c r="E25" s="7">
        <v>14</v>
      </c>
      <c r="F25" s="7">
        <v>7</v>
      </c>
      <c r="G25" s="7">
        <v>8</v>
      </c>
      <c r="H25" s="7">
        <v>9</v>
      </c>
      <c r="I25" s="10">
        <v>190</v>
      </c>
    </row>
    <row r="26" spans="2:9" x14ac:dyDescent="0.2">
      <c r="B26" s="36">
        <v>43639</v>
      </c>
      <c r="C26" s="7">
        <v>74609</v>
      </c>
      <c r="D26" s="7">
        <v>6570237</v>
      </c>
      <c r="E26" s="7">
        <v>8</v>
      </c>
      <c r="F26" s="7">
        <v>9</v>
      </c>
      <c r="G26" s="7">
        <v>3</v>
      </c>
      <c r="H26" s="7">
        <v>0</v>
      </c>
      <c r="I26" s="45">
        <v>190</v>
      </c>
    </row>
    <row r="27" spans="2:9" x14ac:dyDescent="0.2">
      <c r="B27" s="36">
        <v>43640</v>
      </c>
      <c r="C27" s="7">
        <v>74610</v>
      </c>
      <c r="D27" s="7">
        <v>8320190</v>
      </c>
      <c r="E27" s="7">
        <v>10</v>
      </c>
      <c r="F27" s="7">
        <v>4</v>
      </c>
      <c r="G27" s="7">
        <v>4</v>
      </c>
      <c r="H27" s="7">
        <v>7</v>
      </c>
      <c r="I27" s="10">
        <v>188</v>
      </c>
    </row>
    <row r="28" spans="2:9" x14ac:dyDescent="0.2">
      <c r="B28" s="36">
        <v>43641</v>
      </c>
      <c r="C28" s="7">
        <v>74610</v>
      </c>
      <c r="D28" s="7">
        <v>6570241</v>
      </c>
      <c r="E28" s="7">
        <v>10</v>
      </c>
      <c r="F28" s="7">
        <v>4</v>
      </c>
      <c r="G28" s="7">
        <v>4</v>
      </c>
      <c r="H28" s="7">
        <v>7</v>
      </c>
      <c r="I28" s="10">
        <v>191</v>
      </c>
    </row>
    <row r="29" spans="2:9" x14ac:dyDescent="0.2">
      <c r="B29" s="36">
        <v>43642</v>
      </c>
      <c r="C29" s="7">
        <v>74610</v>
      </c>
      <c r="D29" s="7">
        <v>9750284</v>
      </c>
      <c r="E29" s="7">
        <v>12</v>
      </c>
      <c r="F29" s="7">
        <v>4</v>
      </c>
      <c r="G29" s="7">
        <v>6</v>
      </c>
      <c r="H29" s="7">
        <v>7</v>
      </c>
      <c r="I29" s="10">
        <v>188</v>
      </c>
    </row>
    <row r="30" spans="2:9" x14ac:dyDescent="0.2">
      <c r="B30" s="36">
        <v>43645</v>
      </c>
      <c r="C30" s="7">
        <v>74610</v>
      </c>
      <c r="D30" s="7">
        <v>6090290</v>
      </c>
      <c r="E30" s="7">
        <v>15</v>
      </c>
      <c r="F30" s="7">
        <v>1</v>
      </c>
      <c r="G30" s="7">
        <v>9</v>
      </c>
      <c r="H30" s="7">
        <v>3</v>
      </c>
      <c r="I30" s="10">
        <v>192</v>
      </c>
    </row>
    <row r="31" spans="2:9" x14ac:dyDescent="0.2">
      <c r="B31" s="36">
        <v>43645</v>
      </c>
      <c r="C31" s="7">
        <v>74610</v>
      </c>
      <c r="D31" s="7">
        <v>5780302</v>
      </c>
      <c r="E31" s="7">
        <v>9</v>
      </c>
      <c r="F31" s="7">
        <v>3</v>
      </c>
      <c r="G31" s="7">
        <v>3</v>
      </c>
      <c r="H31" s="7">
        <v>4</v>
      </c>
      <c r="I31" s="10">
        <v>192</v>
      </c>
    </row>
    <row r="32" spans="2:9" x14ac:dyDescent="0.2">
      <c r="B32" s="36">
        <v>43646</v>
      </c>
      <c r="C32" s="7">
        <v>74609</v>
      </c>
      <c r="D32" s="7">
        <v>5930263</v>
      </c>
      <c r="E32" s="7">
        <v>13</v>
      </c>
      <c r="F32" s="7">
        <v>4</v>
      </c>
      <c r="G32" s="7">
        <v>7</v>
      </c>
      <c r="H32" s="7">
        <v>6</v>
      </c>
      <c r="I32" s="10">
        <v>192</v>
      </c>
    </row>
    <row r="33" spans="2:9" x14ac:dyDescent="0.2">
      <c r="B33" s="36">
        <v>43647</v>
      </c>
      <c r="C33" s="7">
        <v>74609</v>
      </c>
      <c r="D33" s="7">
        <v>9750290</v>
      </c>
      <c r="E33" s="7">
        <v>7</v>
      </c>
      <c r="F33" s="7">
        <v>5</v>
      </c>
      <c r="G33" s="7">
        <v>1</v>
      </c>
      <c r="H33" s="7">
        <v>9</v>
      </c>
      <c r="I33" s="45">
        <v>186</v>
      </c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4C84-501F-412F-A858-BAB9DF99977B}">
  <sheetPr>
    <pageSetUpPr fitToPage="1"/>
  </sheetPr>
  <dimension ref="A1:BA42"/>
  <sheetViews>
    <sheetView showGridLines="0" topLeftCell="A3" zoomScale="85" zoomScaleNormal="85" zoomScalePageLayoutView="80" workbookViewId="0">
      <selection activeCell="J18" sqref="J18"/>
    </sheetView>
  </sheetViews>
  <sheetFormatPr defaultRowHeight="12.75" x14ac:dyDescent="0.2"/>
  <cols>
    <col min="1" max="1" width="5" style="73" customWidth="1"/>
    <col min="2" max="3" width="4.28515625" style="73" customWidth="1"/>
    <col min="4" max="4" width="7.7109375" style="73" customWidth="1"/>
    <col min="5" max="6" width="4.28515625" style="73" customWidth="1"/>
    <col min="7" max="7" width="7.7109375" style="73" customWidth="1"/>
    <col min="8" max="8" width="5.7109375" style="73" customWidth="1"/>
    <col min="9" max="9" width="4.28515625" style="73" customWidth="1"/>
    <col min="10" max="10" width="8" style="73" customWidth="1"/>
    <col min="11" max="12" width="10.85546875" style="73" customWidth="1"/>
    <col min="13" max="13" width="9.28515625" style="73" customWidth="1"/>
    <col min="14" max="14" width="11.42578125" style="73" customWidth="1"/>
    <col min="15" max="15" width="7.7109375" style="73" customWidth="1"/>
    <col min="16" max="16" width="9.28515625" style="73" customWidth="1"/>
    <col min="17" max="19" width="7.7109375" style="73" customWidth="1"/>
    <col min="20" max="20" width="10.5703125" style="73" customWidth="1"/>
    <col min="21" max="29" width="7.7109375" style="73" customWidth="1"/>
    <col min="30" max="30" width="15.5703125" style="73" customWidth="1"/>
    <col min="31" max="34" width="4.28515625" style="73" customWidth="1"/>
    <col min="35" max="35" width="21.7109375" style="73" customWidth="1"/>
    <col min="36" max="16384" width="9.140625" style="73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104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66" t="s">
        <v>45</v>
      </c>
      <c r="L5" s="66" t="s">
        <v>64</v>
      </c>
      <c r="M5" s="67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68"/>
      <c r="Z5" s="68"/>
      <c r="AA5" s="68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66" t="s">
        <v>54</v>
      </c>
      <c r="L6" s="66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69" t="s">
        <v>80</v>
      </c>
      <c r="S7" s="69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1</v>
      </c>
      <c r="C8" s="7">
        <v>9</v>
      </c>
      <c r="D8" s="4">
        <f t="shared" ref="D8" si="0">(B8*12+C8)*2.76</f>
        <v>57.959999999999994</v>
      </c>
      <c r="E8" s="3">
        <v>14</v>
      </c>
      <c r="F8" s="3">
        <v>8</v>
      </c>
      <c r="G8" s="4">
        <f>(E8*12+F8)*2.76</f>
        <v>485.76</v>
      </c>
      <c r="H8" s="3">
        <v>3</v>
      </c>
      <c r="I8" s="7">
        <v>0</v>
      </c>
      <c r="J8" s="4">
        <f t="shared" ref="J8" si="1">(H8*12+I8)*1.67</f>
        <v>60.12</v>
      </c>
      <c r="K8" s="34">
        <v>0.23</v>
      </c>
      <c r="L8" s="34">
        <v>0.42</v>
      </c>
      <c r="M8" s="206"/>
      <c r="N8" s="175"/>
      <c r="O8" s="175"/>
      <c r="P8" s="175"/>
      <c r="Q8" s="175"/>
      <c r="R8" s="70"/>
      <c r="S8" s="70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6</v>
      </c>
      <c r="C9" s="7">
        <v>10</v>
      </c>
      <c r="D9" s="4">
        <f>(B9*12+C9)*2.76</f>
        <v>226.32</v>
      </c>
      <c r="E9" s="3">
        <v>8</v>
      </c>
      <c r="F9" s="3">
        <v>6</v>
      </c>
      <c r="G9" s="4">
        <f t="shared" ref="G9:G38" si="2">(E9*12+F9)*2.76</f>
        <v>281.52</v>
      </c>
      <c r="H9" s="3">
        <v>3</v>
      </c>
      <c r="I9" s="7">
        <v>4</v>
      </c>
      <c r="J9" s="4">
        <f t="shared" ref="J9:J39" si="3">(H9*12+I9)*1.67</f>
        <v>66.8</v>
      </c>
      <c r="K9" s="34">
        <v>0.05</v>
      </c>
      <c r="L9" s="34">
        <v>0.42</v>
      </c>
      <c r="M9" s="41">
        <f t="shared" ref="M9:M39" si="4">$M$3*K9+$M$4*L9</f>
        <v>138.75700000000001</v>
      </c>
      <c r="N9" s="8">
        <v>168.36</v>
      </c>
      <c r="O9" s="8"/>
      <c r="P9" s="7">
        <v>6.68</v>
      </c>
      <c r="Q9" s="7">
        <v>2525</v>
      </c>
      <c r="R9" s="7">
        <v>325</v>
      </c>
      <c r="S9" s="7">
        <v>2400</v>
      </c>
      <c r="T9" s="7"/>
      <c r="U9" s="7">
        <v>20</v>
      </c>
      <c r="V9" s="7">
        <v>590</v>
      </c>
      <c r="W9" s="7">
        <v>78</v>
      </c>
      <c r="X9" s="7">
        <v>4240</v>
      </c>
      <c r="Y9" s="7">
        <v>359</v>
      </c>
      <c r="Z9" s="7">
        <v>4172</v>
      </c>
      <c r="AA9" s="16">
        <v>4166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12</v>
      </c>
      <c r="C10" s="7">
        <v>5</v>
      </c>
      <c r="D10" s="21">
        <f t="shared" ref="D10:D39" si="6">(B10*12+C10)*2.76</f>
        <v>411.23999999999995</v>
      </c>
      <c r="E10" s="3">
        <v>8</v>
      </c>
      <c r="F10" s="3">
        <v>6</v>
      </c>
      <c r="G10" s="21">
        <f t="shared" si="2"/>
        <v>281.52</v>
      </c>
      <c r="H10" s="3">
        <v>1</v>
      </c>
      <c r="I10" s="7">
        <v>8</v>
      </c>
      <c r="J10" s="21">
        <f t="shared" si="3"/>
        <v>33.4</v>
      </c>
      <c r="K10" s="34">
        <v>0.3</v>
      </c>
      <c r="L10" s="34">
        <v>0.42</v>
      </c>
      <c r="M10" s="41">
        <f t="shared" si="4"/>
        <v>213.88200000000001</v>
      </c>
      <c r="N10" s="8">
        <v>184.92</v>
      </c>
      <c r="O10" s="8"/>
      <c r="P10" s="7">
        <v>5.01</v>
      </c>
      <c r="Q10" s="7">
        <v>2525</v>
      </c>
      <c r="R10" s="7">
        <v>325</v>
      </c>
      <c r="S10" s="7">
        <v>2400</v>
      </c>
      <c r="T10" s="7"/>
      <c r="U10" s="7">
        <v>20</v>
      </c>
      <c r="V10" s="7">
        <v>590</v>
      </c>
      <c r="W10" s="7">
        <v>79</v>
      </c>
      <c r="X10" s="7">
        <v>4267</v>
      </c>
      <c r="Y10" s="7">
        <v>369</v>
      </c>
      <c r="Z10" s="7">
        <v>4206</v>
      </c>
      <c r="AA10" s="7">
        <v>4186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4</v>
      </c>
      <c r="D11" s="4">
        <f t="shared" si="6"/>
        <v>176.64</v>
      </c>
      <c r="E11" s="3">
        <v>8</v>
      </c>
      <c r="F11" s="3">
        <v>6</v>
      </c>
      <c r="G11" s="4">
        <f t="shared" si="2"/>
        <v>281.52</v>
      </c>
      <c r="H11" s="3">
        <v>2</v>
      </c>
      <c r="I11" s="7">
        <v>0</v>
      </c>
      <c r="J11" s="4">
        <f t="shared" si="3"/>
        <v>40.08</v>
      </c>
      <c r="K11" s="34">
        <v>0.62</v>
      </c>
      <c r="L11" s="34">
        <v>0.42</v>
      </c>
      <c r="M11" s="41">
        <f t="shared" si="4"/>
        <v>310.04200000000003</v>
      </c>
      <c r="N11" s="8">
        <v>154.56</v>
      </c>
      <c r="O11" s="8"/>
      <c r="P11" s="7">
        <v>6.68</v>
      </c>
      <c r="Q11" s="7">
        <v>2525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79</v>
      </c>
      <c r="X11" s="7">
        <v>4267</v>
      </c>
      <c r="Y11" s="7">
        <v>365</v>
      </c>
      <c r="Z11" s="7">
        <v>4196</v>
      </c>
      <c r="AA11" s="7">
        <v>4182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10</v>
      </c>
      <c r="C12" s="7">
        <v>7</v>
      </c>
      <c r="D12" s="4">
        <f t="shared" si="6"/>
        <v>350.52</v>
      </c>
      <c r="E12" s="3">
        <v>8</v>
      </c>
      <c r="F12" s="3">
        <v>6</v>
      </c>
      <c r="G12" s="4">
        <f t="shared" si="2"/>
        <v>281.52</v>
      </c>
      <c r="H12" s="3">
        <v>2</v>
      </c>
      <c r="I12" s="7">
        <v>3</v>
      </c>
      <c r="J12" s="4">
        <f t="shared" si="3"/>
        <v>45.089999999999996</v>
      </c>
      <c r="K12" s="34">
        <v>0.47</v>
      </c>
      <c r="L12" s="34">
        <v>0.42</v>
      </c>
      <c r="M12" s="41">
        <f t="shared" si="4"/>
        <v>264.96699999999998</v>
      </c>
      <c r="N12" s="8">
        <v>173.88</v>
      </c>
      <c r="O12" s="8"/>
      <c r="P12" s="7">
        <v>5.01</v>
      </c>
      <c r="Q12" s="7">
        <v>2500</v>
      </c>
      <c r="R12" s="7">
        <v>325</v>
      </c>
      <c r="S12" s="7">
        <v>2300</v>
      </c>
      <c r="T12" s="7"/>
      <c r="U12" s="7">
        <v>20.5</v>
      </c>
      <c r="V12" s="7">
        <v>590</v>
      </c>
      <c r="W12" s="7">
        <v>86</v>
      </c>
      <c r="X12" s="7">
        <v>4452</v>
      </c>
      <c r="Y12" s="7">
        <v>368</v>
      </c>
      <c r="Z12" s="7">
        <v>4377</v>
      </c>
      <c r="AA12" s="16">
        <v>4374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9</v>
      </c>
      <c r="C13" s="7">
        <v>9</v>
      </c>
      <c r="D13" s="4">
        <f t="shared" si="6"/>
        <v>322.91999999999996</v>
      </c>
      <c r="E13" s="3">
        <v>2</v>
      </c>
      <c r="F13" s="3">
        <v>8</v>
      </c>
      <c r="G13" s="4">
        <f t="shared" si="2"/>
        <v>88.32</v>
      </c>
      <c r="H13" s="3">
        <v>2</v>
      </c>
      <c r="I13" s="7">
        <v>9</v>
      </c>
      <c r="J13" s="4">
        <f t="shared" si="3"/>
        <v>55.11</v>
      </c>
      <c r="K13" s="34">
        <v>0.23</v>
      </c>
      <c r="L13" s="34">
        <v>0.25</v>
      </c>
      <c r="M13" s="41">
        <f t="shared" si="4"/>
        <v>142.76500000000001</v>
      </c>
      <c r="N13" s="8">
        <v>162.84</v>
      </c>
      <c r="O13" s="8"/>
      <c r="P13" s="7">
        <v>10.02</v>
      </c>
      <c r="Q13" s="7">
        <v>2500</v>
      </c>
      <c r="R13" s="7">
        <v>325</v>
      </c>
      <c r="S13" s="7">
        <v>2300</v>
      </c>
      <c r="T13" s="7"/>
      <c r="U13" s="7">
        <v>20.5</v>
      </c>
      <c r="V13" s="7">
        <v>590</v>
      </c>
      <c r="W13" s="7">
        <v>90</v>
      </c>
      <c r="X13" s="7">
        <v>4599</v>
      </c>
      <c r="Y13" s="7">
        <v>395</v>
      </c>
      <c r="Z13" s="7">
        <v>4410</v>
      </c>
      <c r="AA13" s="16">
        <v>4398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9</v>
      </c>
      <c r="C14" s="7">
        <v>0</v>
      </c>
      <c r="D14" s="4">
        <f t="shared" si="6"/>
        <v>298.08</v>
      </c>
      <c r="E14" s="3">
        <v>2</v>
      </c>
      <c r="F14" s="3">
        <v>8</v>
      </c>
      <c r="G14" s="4">
        <f t="shared" si="2"/>
        <v>88.32</v>
      </c>
      <c r="H14" s="3">
        <v>3</v>
      </c>
      <c r="I14" s="7">
        <v>0</v>
      </c>
      <c r="J14" s="4">
        <f t="shared" si="3"/>
        <v>60.12</v>
      </c>
      <c r="K14" s="34">
        <v>0.53</v>
      </c>
      <c r="L14" s="34">
        <v>0.25</v>
      </c>
      <c r="M14" s="41">
        <f t="shared" si="4"/>
        <v>232.91500000000002</v>
      </c>
      <c r="N14" s="8">
        <v>168.36</v>
      </c>
      <c r="O14" s="8"/>
      <c r="P14" s="7">
        <v>5.01</v>
      </c>
      <c r="Q14" s="7">
        <v>2500</v>
      </c>
      <c r="R14" s="7">
        <v>325</v>
      </c>
      <c r="S14" s="7">
        <v>2300</v>
      </c>
      <c r="T14" s="7"/>
      <c r="U14" s="7">
        <v>20.5</v>
      </c>
      <c r="V14" s="7">
        <v>590</v>
      </c>
      <c r="W14" s="7">
        <v>90</v>
      </c>
      <c r="X14" s="7">
        <v>4574</v>
      </c>
      <c r="Y14" s="7">
        <v>380</v>
      </c>
      <c r="Z14" s="7">
        <v>4403</v>
      </c>
      <c r="AA14" s="16">
        <v>4395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14</v>
      </c>
      <c r="C15" s="7">
        <v>7</v>
      </c>
      <c r="D15" s="4">
        <f t="shared" si="6"/>
        <v>482.99999999999994</v>
      </c>
      <c r="E15" s="3">
        <v>2</v>
      </c>
      <c r="F15" s="3">
        <v>8</v>
      </c>
      <c r="G15" s="4">
        <f t="shared" si="2"/>
        <v>88.32</v>
      </c>
      <c r="H15" s="3">
        <v>3</v>
      </c>
      <c r="I15" s="7">
        <v>6</v>
      </c>
      <c r="J15" s="4">
        <f t="shared" si="3"/>
        <v>70.14</v>
      </c>
      <c r="K15" s="34">
        <v>0.22</v>
      </c>
      <c r="L15" s="34">
        <v>0.41</v>
      </c>
      <c r="M15" s="41">
        <f t="shared" si="4"/>
        <v>186.89600000000002</v>
      </c>
      <c r="N15" s="8">
        <v>184.92</v>
      </c>
      <c r="O15" s="8"/>
      <c r="P15" s="7">
        <v>10.02</v>
      </c>
      <c r="Q15" s="7">
        <v>2450</v>
      </c>
      <c r="R15" s="7">
        <v>325</v>
      </c>
      <c r="S15" s="7">
        <v>2300</v>
      </c>
      <c r="T15" s="7"/>
      <c r="U15" s="7">
        <v>20.5</v>
      </c>
      <c r="V15" s="7">
        <v>590</v>
      </c>
      <c r="W15" s="7">
        <v>86</v>
      </c>
      <c r="X15" s="7">
        <v>4452</v>
      </c>
      <c r="Y15" s="7">
        <v>365</v>
      </c>
      <c r="Z15" s="7">
        <v>4384</v>
      </c>
      <c r="AA15" s="16">
        <v>4380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2</v>
      </c>
      <c r="C16" s="7">
        <v>7</v>
      </c>
      <c r="D16" s="4">
        <f t="shared" si="6"/>
        <v>85.559999999999988</v>
      </c>
      <c r="E16" s="3">
        <v>7</v>
      </c>
      <c r="F16" s="3">
        <v>9</v>
      </c>
      <c r="G16" s="4">
        <f t="shared" si="2"/>
        <v>256.68</v>
      </c>
      <c r="H16" s="3">
        <v>3</v>
      </c>
      <c r="I16" s="7">
        <v>11</v>
      </c>
      <c r="J16" s="4">
        <f t="shared" si="3"/>
        <v>78.489999999999995</v>
      </c>
      <c r="K16" s="34">
        <v>0.45</v>
      </c>
      <c r="L16" s="34">
        <v>0.41</v>
      </c>
      <c r="M16" s="41">
        <f t="shared" si="4"/>
        <v>256.01099999999997</v>
      </c>
      <c r="N16" s="8">
        <v>168.36</v>
      </c>
      <c r="O16" s="8"/>
      <c r="P16" s="7">
        <v>8.35</v>
      </c>
      <c r="Q16" s="7">
        <v>2450</v>
      </c>
      <c r="R16" s="7">
        <v>325</v>
      </c>
      <c r="S16" s="7">
        <v>2300</v>
      </c>
      <c r="T16" s="7"/>
      <c r="U16" s="7">
        <v>20.5</v>
      </c>
      <c r="V16" s="7">
        <v>590</v>
      </c>
      <c r="W16" s="7">
        <v>90</v>
      </c>
      <c r="X16" s="7">
        <v>4575</v>
      </c>
      <c r="Y16" s="7">
        <v>387</v>
      </c>
      <c r="Z16" s="7">
        <v>4385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7</v>
      </c>
      <c r="C17" s="7">
        <v>10</v>
      </c>
      <c r="D17" s="4">
        <f t="shared" si="6"/>
        <v>259.44</v>
      </c>
      <c r="E17" s="3">
        <v>1</v>
      </c>
      <c r="F17" s="3">
        <v>10</v>
      </c>
      <c r="G17" s="4">
        <f t="shared" si="2"/>
        <v>60.72</v>
      </c>
      <c r="H17" s="3">
        <v>4</v>
      </c>
      <c r="I17" s="7">
        <v>4</v>
      </c>
      <c r="J17" s="4">
        <f t="shared" si="3"/>
        <v>86.84</v>
      </c>
      <c r="K17" s="34">
        <v>0.87</v>
      </c>
      <c r="L17" s="34">
        <v>0.41</v>
      </c>
      <c r="M17" s="41">
        <f t="shared" si="4"/>
        <v>382.221</v>
      </c>
      <c r="N17" s="8">
        <v>173.88</v>
      </c>
      <c r="O17" s="8"/>
      <c r="P17" s="7">
        <v>8.35</v>
      </c>
      <c r="Q17" s="7">
        <v>2450</v>
      </c>
      <c r="R17" s="7">
        <v>325</v>
      </c>
      <c r="S17" s="7">
        <v>2400</v>
      </c>
      <c r="T17" s="7"/>
      <c r="U17" s="7">
        <v>20.5</v>
      </c>
      <c r="V17" s="7">
        <v>590</v>
      </c>
      <c r="W17" s="7">
        <v>85</v>
      </c>
      <c r="X17" s="7">
        <v>4426</v>
      </c>
      <c r="Y17" s="7">
        <v>365</v>
      </c>
      <c r="Z17" s="7">
        <v>4386</v>
      </c>
      <c r="AA17" s="16">
        <v>4373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10</v>
      </c>
      <c r="D18" s="4">
        <f t="shared" si="6"/>
        <v>425.03999999999996</v>
      </c>
      <c r="E18" s="3">
        <v>1</v>
      </c>
      <c r="F18" s="3">
        <v>10</v>
      </c>
      <c r="G18" s="4">
        <f t="shared" si="2"/>
        <v>60.72</v>
      </c>
      <c r="H18" s="3">
        <v>4</v>
      </c>
      <c r="I18" s="7">
        <v>11</v>
      </c>
      <c r="J18" s="4">
        <f t="shared" si="3"/>
        <v>98.53</v>
      </c>
      <c r="K18" s="34">
        <v>0</v>
      </c>
      <c r="L18" s="34">
        <v>0.6</v>
      </c>
      <c r="M18" s="41">
        <f t="shared" si="4"/>
        <v>176.76000000000002</v>
      </c>
      <c r="N18" s="8">
        <v>165.6</v>
      </c>
      <c r="O18" s="8"/>
      <c r="P18" s="7">
        <v>11.69</v>
      </c>
      <c r="Q18" s="7">
        <v>2450</v>
      </c>
      <c r="R18" s="7">
        <v>325</v>
      </c>
      <c r="S18" s="7">
        <v>2500</v>
      </c>
      <c r="T18" s="7"/>
      <c r="U18" s="7">
        <v>20.5</v>
      </c>
      <c r="V18" s="7">
        <v>590</v>
      </c>
      <c r="W18" s="7">
        <v>85</v>
      </c>
      <c r="X18" s="7">
        <v>4426</v>
      </c>
      <c r="Y18" s="7">
        <v>373</v>
      </c>
      <c r="Z18" s="7">
        <v>4392</v>
      </c>
      <c r="AA18" s="16">
        <v>4381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6</v>
      </c>
      <c r="C19" s="7">
        <v>3</v>
      </c>
      <c r="D19" s="4">
        <f t="shared" si="6"/>
        <v>206.99999999999997</v>
      </c>
      <c r="E19" s="3">
        <v>1</v>
      </c>
      <c r="F19" s="3">
        <v>10</v>
      </c>
      <c r="G19" s="4">
        <f t="shared" si="2"/>
        <v>60.72</v>
      </c>
      <c r="H19" s="3">
        <v>5</v>
      </c>
      <c r="I19" s="7">
        <v>4</v>
      </c>
      <c r="J19" s="4">
        <f t="shared" si="3"/>
        <v>106.88</v>
      </c>
      <c r="K19" s="34">
        <v>0.26</v>
      </c>
      <c r="L19" s="34">
        <v>0.6</v>
      </c>
      <c r="M19" s="41">
        <f t="shared" si="4"/>
        <v>254.89000000000004</v>
      </c>
      <c r="N19" s="8">
        <v>165.6</v>
      </c>
      <c r="O19" s="8"/>
      <c r="P19" s="7">
        <v>8.35</v>
      </c>
      <c r="Q19" s="7">
        <v>2375</v>
      </c>
      <c r="R19" s="7">
        <v>325</v>
      </c>
      <c r="S19" s="7">
        <v>2600</v>
      </c>
      <c r="T19" s="7"/>
      <c r="U19" s="7">
        <v>20.5</v>
      </c>
      <c r="V19" s="7">
        <v>590</v>
      </c>
      <c r="W19" s="7">
        <v>85</v>
      </c>
      <c r="X19" s="7">
        <v>4426</v>
      </c>
      <c r="Y19" s="7">
        <v>376</v>
      </c>
      <c r="Z19" s="7">
        <v>4366</v>
      </c>
      <c r="AA19" s="16">
        <v>4358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10</v>
      </c>
      <c r="C20" s="7">
        <v>10</v>
      </c>
      <c r="D20" s="4">
        <f>(B20*12+C20)*2.76</f>
        <v>358.79999999999995</v>
      </c>
      <c r="E20" s="3">
        <v>1</v>
      </c>
      <c r="F20" s="3">
        <v>10</v>
      </c>
      <c r="G20" s="4">
        <f t="shared" si="2"/>
        <v>60.72</v>
      </c>
      <c r="H20" s="3">
        <v>5</v>
      </c>
      <c r="I20" s="7">
        <v>8</v>
      </c>
      <c r="J20" s="4">
        <f t="shared" si="3"/>
        <v>113.56</v>
      </c>
      <c r="K20" s="34">
        <v>0.05</v>
      </c>
      <c r="L20" s="34">
        <v>0.54</v>
      </c>
      <c r="M20" s="41">
        <f t="shared" si="4"/>
        <v>174.10900000000004</v>
      </c>
      <c r="N20" s="8">
        <v>151.80000000000001</v>
      </c>
      <c r="O20" s="8"/>
      <c r="P20" s="7">
        <v>6.68</v>
      </c>
      <c r="Q20" s="7">
        <v>2350</v>
      </c>
      <c r="R20" s="7">
        <v>272</v>
      </c>
      <c r="S20" s="7">
        <v>2370</v>
      </c>
      <c r="T20" s="7"/>
      <c r="U20" s="7">
        <v>20.5</v>
      </c>
      <c r="V20" s="7">
        <v>590</v>
      </c>
      <c r="W20" s="7">
        <v>88</v>
      </c>
      <c r="X20" s="7">
        <v>4522</v>
      </c>
      <c r="Y20" s="16">
        <v>36</v>
      </c>
      <c r="Z20" s="16">
        <v>4313</v>
      </c>
      <c r="AA20" s="16">
        <v>4308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5"/>
        <v>14</v>
      </c>
      <c r="B21" s="7">
        <v>10</v>
      </c>
      <c r="C21" s="7">
        <v>10</v>
      </c>
      <c r="D21" s="4">
        <f t="shared" si="6"/>
        <v>358.79999999999995</v>
      </c>
      <c r="E21" s="3">
        <v>6</v>
      </c>
      <c r="F21" s="3">
        <v>11</v>
      </c>
      <c r="G21" s="4">
        <f t="shared" si="2"/>
        <v>229.07999999999998</v>
      </c>
      <c r="H21" s="3">
        <v>6</v>
      </c>
      <c r="I21" s="7">
        <v>0</v>
      </c>
      <c r="J21" s="4">
        <f t="shared" si="3"/>
        <v>120.24</v>
      </c>
      <c r="K21" s="34">
        <v>0.28999999999999998</v>
      </c>
      <c r="L21" s="34">
        <v>0.54</v>
      </c>
      <c r="M21" s="41">
        <f t="shared" si="4"/>
        <v>246.22900000000004</v>
      </c>
      <c r="N21" s="8">
        <v>168.36</v>
      </c>
      <c r="O21" s="8"/>
      <c r="P21" s="7">
        <v>6.68</v>
      </c>
      <c r="Q21" s="7">
        <v>2350</v>
      </c>
      <c r="R21" s="7">
        <v>275</v>
      </c>
      <c r="S21" s="7">
        <v>2375</v>
      </c>
      <c r="T21" s="7"/>
      <c r="U21" s="11">
        <v>20.5</v>
      </c>
      <c r="V21" s="7">
        <v>590</v>
      </c>
      <c r="W21" s="7">
        <v>88</v>
      </c>
      <c r="X21" s="7">
        <v>4522</v>
      </c>
      <c r="Y21" s="7">
        <v>380</v>
      </c>
      <c r="Z21" s="7">
        <v>4353</v>
      </c>
      <c r="AA21" s="7">
        <v>4335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5"/>
        <v>15</v>
      </c>
      <c r="B22" s="7">
        <v>10</v>
      </c>
      <c r="C22" s="7">
        <v>10</v>
      </c>
      <c r="D22" s="4">
        <f>(B22*12+C22)*2.76</f>
        <v>358.79999999999995</v>
      </c>
      <c r="E22" s="3">
        <v>12</v>
      </c>
      <c r="F22" s="3">
        <v>4</v>
      </c>
      <c r="G22" s="4">
        <f t="shared" si="2"/>
        <v>408.47999999999996</v>
      </c>
      <c r="H22" s="3">
        <v>1</v>
      </c>
      <c r="I22" s="7">
        <v>3</v>
      </c>
      <c r="J22" s="4">
        <f t="shared" si="3"/>
        <v>25.049999999999997</v>
      </c>
      <c r="K22" s="34">
        <v>0.68</v>
      </c>
      <c r="L22" s="34">
        <v>0.54</v>
      </c>
      <c r="M22" s="41">
        <f t="shared" si="4"/>
        <v>363.42400000000004</v>
      </c>
      <c r="N22" s="8">
        <v>179.4</v>
      </c>
      <c r="O22" s="8"/>
      <c r="P22" s="7">
        <v>10.02</v>
      </c>
      <c r="Q22" s="7">
        <v>2375</v>
      </c>
      <c r="R22" s="7">
        <v>275</v>
      </c>
      <c r="S22" s="7">
        <v>2375</v>
      </c>
      <c r="T22" s="7"/>
      <c r="U22" s="7">
        <v>20.5</v>
      </c>
      <c r="V22" s="7">
        <v>590</v>
      </c>
      <c r="W22" s="7">
        <v>85</v>
      </c>
      <c r="X22" s="7">
        <v>4426</v>
      </c>
      <c r="Y22" s="7">
        <v>359</v>
      </c>
      <c r="Z22" s="7">
        <v>4356</v>
      </c>
      <c r="AA22" s="7">
        <v>4329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5</v>
      </c>
      <c r="C23" s="7">
        <v>0</v>
      </c>
      <c r="D23" s="4">
        <f t="shared" si="6"/>
        <v>165.6</v>
      </c>
      <c r="E23" s="3">
        <v>16</v>
      </c>
      <c r="F23" s="3">
        <v>10</v>
      </c>
      <c r="G23" s="4">
        <f t="shared" si="2"/>
        <v>557.52</v>
      </c>
      <c r="H23" s="3">
        <v>1</v>
      </c>
      <c r="I23" s="7">
        <v>10</v>
      </c>
      <c r="J23" s="4">
        <f t="shared" si="3"/>
        <v>36.739999999999995</v>
      </c>
      <c r="K23" s="34">
        <v>0.35</v>
      </c>
      <c r="L23" s="34">
        <v>0.54</v>
      </c>
      <c r="M23" s="41">
        <f t="shared" si="4"/>
        <v>264.25900000000001</v>
      </c>
      <c r="N23" s="8">
        <v>149.04</v>
      </c>
      <c r="O23" s="8"/>
      <c r="P23" s="7">
        <v>11.69</v>
      </c>
      <c r="Q23" s="7">
        <v>2375</v>
      </c>
      <c r="R23" s="7">
        <v>275</v>
      </c>
      <c r="S23" s="7">
        <v>2375</v>
      </c>
      <c r="T23" s="7"/>
      <c r="U23" s="7">
        <v>20.5</v>
      </c>
      <c r="V23" s="7">
        <v>590</v>
      </c>
      <c r="W23" s="7">
        <v>85</v>
      </c>
      <c r="X23" s="7">
        <v>4426</v>
      </c>
      <c r="Y23" s="7">
        <v>359</v>
      </c>
      <c r="Z23" s="7">
        <v>4338</v>
      </c>
      <c r="AA23" s="7">
        <v>4319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2</v>
      </c>
      <c r="I24" s="7">
        <v>0</v>
      </c>
      <c r="J24" s="4">
        <f t="shared" si="3"/>
        <v>40.08</v>
      </c>
      <c r="K24" s="34">
        <v>0.17</v>
      </c>
      <c r="L24" s="34">
        <v>0.54</v>
      </c>
      <c r="M24" s="41">
        <f t="shared" si="4"/>
        <v>210.16900000000004</v>
      </c>
      <c r="N24" s="8">
        <v>146.28</v>
      </c>
      <c r="O24" s="8"/>
      <c r="P24" s="7">
        <v>3.34</v>
      </c>
      <c r="Q24" s="7">
        <v>2375</v>
      </c>
      <c r="R24" s="7">
        <v>275</v>
      </c>
      <c r="S24" s="7">
        <v>2375</v>
      </c>
      <c r="T24" s="7"/>
      <c r="U24" s="7">
        <v>20.5</v>
      </c>
      <c r="V24" s="7">
        <v>590</v>
      </c>
      <c r="W24" s="7">
        <v>85</v>
      </c>
      <c r="X24" s="7">
        <v>4426</v>
      </c>
      <c r="Y24" s="7">
        <v>361</v>
      </c>
      <c r="Z24" s="7">
        <v>4317</v>
      </c>
      <c r="AA24" s="7">
        <v>4303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3</v>
      </c>
      <c r="C25" s="7">
        <v>8</v>
      </c>
      <c r="D25" s="4">
        <f t="shared" si="6"/>
        <v>121.44</v>
      </c>
      <c r="E25" s="3">
        <v>10</v>
      </c>
      <c r="F25" s="3">
        <v>10</v>
      </c>
      <c r="G25" s="4">
        <f t="shared" si="2"/>
        <v>358.79999999999995</v>
      </c>
      <c r="H25" s="3">
        <v>1</v>
      </c>
      <c r="I25" s="7">
        <v>7</v>
      </c>
      <c r="J25" s="4">
        <f t="shared" si="3"/>
        <v>31.729999999999997</v>
      </c>
      <c r="K25" s="34">
        <v>0</v>
      </c>
      <c r="L25" s="34">
        <v>0.54</v>
      </c>
      <c r="M25" s="41">
        <f t="shared" si="4"/>
        <v>159.08400000000003</v>
      </c>
      <c r="N25" s="8">
        <v>184.92</v>
      </c>
      <c r="O25" s="8"/>
      <c r="P25" s="7">
        <v>5.01</v>
      </c>
      <c r="Q25" s="7">
        <v>2375</v>
      </c>
      <c r="R25" s="7">
        <v>265</v>
      </c>
      <c r="S25" s="7">
        <v>2425</v>
      </c>
      <c r="T25" s="7"/>
      <c r="U25" s="7">
        <v>20.5</v>
      </c>
      <c r="V25" s="7">
        <v>590</v>
      </c>
      <c r="W25" s="7">
        <v>86</v>
      </c>
      <c r="X25" s="7">
        <v>4471</v>
      </c>
      <c r="Y25" s="17">
        <v>339</v>
      </c>
      <c r="Z25" s="17">
        <v>4317</v>
      </c>
      <c r="AA25" s="17">
        <v>4307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5"/>
        <v>19</v>
      </c>
      <c r="B26" s="7">
        <v>8</v>
      </c>
      <c r="C26" s="7">
        <v>1</v>
      </c>
      <c r="D26" s="4">
        <f t="shared" si="6"/>
        <v>267.71999999999997</v>
      </c>
      <c r="E26" s="3">
        <v>5</v>
      </c>
      <c r="F26" s="3">
        <v>0</v>
      </c>
      <c r="G26" s="4">
        <f t="shared" si="2"/>
        <v>165.6</v>
      </c>
      <c r="H26" s="3">
        <v>1</v>
      </c>
      <c r="I26" s="7">
        <v>10</v>
      </c>
      <c r="J26" s="4">
        <f t="shared" si="3"/>
        <v>36.739999999999995</v>
      </c>
      <c r="K26" s="46">
        <v>0.25</v>
      </c>
      <c r="L26" s="34">
        <v>0.54</v>
      </c>
      <c r="M26" s="41">
        <f>$M$3*K26+$M$4*L26</f>
        <v>234.20900000000003</v>
      </c>
      <c r="N26" s="8">
        <v>146.28</v>
      </c>
      <c r="O26" s="8"/>
      <c r="P26" s="7">
        <v>5.01</v>
      </c>
      <c r="Q26" s="7">
        <v>2375</v>
      </c>
      <c r="R26" s="7">
        <v>262</v>
      </c>
      <c r="S26" s="7">
        <v>2400</v>
      </c>
      <c r="T26" s="7"/>
      <c r="U26" s="7">
        <v>20.5</v>
      </c>
      <c r="V26" s="7">
        <v>590</v>
      </c>
      <c r="W26" s="7">
        <v>86</v>
      </c>
      <c r="X26" s="7">
        <v>4471</v>
      </c>
      <c r="Y26" s="7">
        <v>362</v>
      </c>
      <c r="Z26" s="7">
        <v>4299</v>
      </c>
      <c r="AA26" s="7">
        <v>4289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5"/>
        <v>20</v>
      </c>
      <c r="B27" s="7">
        <v>12</v>
      </c>
      <c r="C27" s="7">
        <v>8</v>
      </c>
      <c r="D27" s="4">
        <f t="shared" si="6"/>
        <v>419.52</v>
      </c>
      <c r="E27" s="3">
        <v>5</v>
      </c>
      <c r="F27" s="3">
        <v>0</v>
      </c>
      <c r="G27" s="4">
        <f t="shared" si="2"/>
        <v>165.6</v>
      </c>
      <c r="H27" s="3">
        <v>2</v>
      </c>
      <c r="I27" s="7">
        <v>2</v>
      </c>
      <c r="J27" s="4">
        <f t="shared" si="3"/>
        <v>43.42</v>
      </c>
      <c r="K27" s="34">
        <v>0.16</v>
      </c>
      <c r="L27" s="34">
        <v>0.36</v>
      </c>
      <c r="M27" s="41">
        <f t="shared" si="4"/>
        <v>154.136</v>
      </c>
      <c r="N27" s="8">
        <v>151.80000000000001</v>
      </c>
      <c r="O27" s="8"/>
      <c r="P27" s="7">
        <v>6.68</v>
      </c>
      <c r="Q27" s="7">
        <v>2375</v>
      </c>
      <c r="R27" s="7">
        <v>275</v>
      </c>
      <c r="S27" s="7">
        <v>2375</v>
      </c>
      <c r="T27" s="7"/>
      <c r="U27" s="7">
        <v>20.5</v>
      </c>
      <c r="V27" s="7">
        <v>590</v>
      </c>
      <c r="W27" s="7">
        <v>83</v>
      </c>
      <c r="X27" s="7">
        <v>4420</v>
      </c>
      <c r="Y27" s="7">
        <v>355</v>
      </c>
      <c r="Z27" s="7">
        <v>4263</v>
      </c>
      <c r="AA27" s="7">
        <v>4250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73" t="s">
        <v>84</v>
      </c>
    </row>
    <row r="28" spans="1:53" x14ac:dyDescent="0.2">
      <c r="A28" s="6">
        <f t="shared" si="5"/>
        <v>21</v>
      </c>
      <c r="B28" s="7">
        <v>6</v>
      </c>
      <c r="C28" s="7">
        <v>9</v>
      </c>
      <c r="D28" s="4">
        <f t="shared" si="6"/>
        <v>223.55999999999997</v>
      </c>
      <c r="E28" s="3">
        <v>9</v>
      </c>
      <c r="F28" s="3">
        <v>9</v>
      </c>
      <c r="G28" s="4">
        <f t="shared" si="2"/>
        <v>322.91999999999996</v>
      </c>
      <c r="H28" s="3">
        <v>2</v>
      </c>
      <c r="I28" s="7">
        <v>7</v>
      </c>
      <c r="J28" s="4">
        <f t="shared" si="3"/>
        <v>51.769999999999996</v>
      </c>
      <c r="K28" s="34">
        <v>0.37</v>
      </c>
      <c r="L28" s="34">
        <v>0.36</v>
      </c>
      <c r="M28" s="41">
        <f t="shared" si="4"/>
        <v>217.24099999999999</v>
      </c>
      <c r="N28" s="8">
        <v>156.6</v>
      </c>
      <c r="O28" s="8"/>
      <c r="P28" s="7">
        <v>8.35</v>
      </c>
      <c r="Q28" s="7">
        <v>2360</v>
      </c>
      <c r="R28" s="7">
        <v>255</v>
      </c>
      <c r="S28" s="7">
        <v>2375</v>
      </c>
      <c r="T28" s="7"/>
      <c r="U28" s="7">
        <v>20.5</v>
      </c>
      <c r="V28" s="7">
        <v>590</v>
      </c>
      <c r="W28" s="7">
        <v>83</v>
      </c>
      <c r="X28" s="7">
        <v>4400</v>
      </c>
      <c r="Y28" s="7">
        <v>345</v>
      </c>
      <c r="Z28" s="7">
        <v>4188</v>
      </c>
      <c r="AA28" s="7">
        <v>4176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5"/>
        <v>22</v>
      </c>
      <c r="B29" s="7">
        <v>6</v>
      </c>
      <c r="C29" s="7">
        <v>10</v>
      </c>
      <c r="D29" s="4">
        <f t="shared" si="6"/>
        <v>226.32</v>
      </c>
      <c r="E29" s="3">
        <v>9</v>
      </c>
      <c r="F29" s="3">
        <v>9</v>
      </c>
      <c r="G29" s="4">
        <f t="shared" si="2"/>
        <v>322.91999999999996</v>
      </c>
      <c r="H29" s="3">
        <v>3</v>
      </c>
      <c r="I29" s="7">
        <v>1</v>
      </c>
      <c r="J29" s="4">
        <f t="shared" si="3"/>
        <v>61.79</v>
      </c>
      <c r="K29" s="34">
        <v>0.27</v>
      </c>
      <c r="L29" s="34">
        <v>0.27</v>
      </c>
      <c r="M29" s="41">
        <f t="shared" si="4"/>
        <v>160.67700000000002</v>
      </c>
      <c r="N29" s="8">
        <v>184.92</v>
      </c>
      <c r="O29" s="8"/>
      <c r="P29" s="7">
        <v>10.02</v>
      </c>
      <c r="Q29" s="7">
        <v>2350</v>
      </c>
      <c r="R29" s="7">
        <v>275</v>
      </c>
      <c r="S29" s="7">
        <v>2375</v>
      </c>
      <c r="T29" s="7"/>
      <c r="U29" s="7">
        <v>20.5</v>
      </c>
      <c r="V29" s="7">
        <v>590</v>
      </c>
      <c r="W29" s="7">
        <v>82</v>
      </c>
      <c r="X29" s="7">
        <v>4347</v>
      </c>
      <c r="Y29" s="7">
        <v>351</v>
      </c>
      <c r="Z29" s="7">
        <v>4278</v>
      </c>
      <c r="AA29" s="7">
        <v>4260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5"/>
        <v>23</v>
      </c>
      <c r="B30" s="7">
        <v>11</v>
      </c>
      <c r="C30" s="7">
        <v>0</v>
      </c>
      <c r="D30" s="4">
        <f t="shared" si="6"/>
        <v>364.32</v>
      </c>
      <c r="E30" s="3">
        <v>3</v>
      </c>
      <c r="F30" s="3">
        <v>10</v>
      </c>
      <c r="G30" s="4">
        <f t="shared" si="2"/>
        <v>126.96</v>
      </c>
      <c r="H30" s="3">
        <v>3</v>
      </c>
      <c r="I30" s="7">
        <v>5</v>
      </c>
      <c r="J30" s="4">
        <f t="shared" si="3"/>
        <v>68.47</v>
      </c>
      <c r="K30" s="34">
        <v>0.17</v>
      </c>
      <c r="L30" s="34">
        <v>0.17</v>
      </c>
      <c r="M30" s="41">
        <f t="shared" si="4"/>
        <v>101.167</v>
      </c>
      <c r="N30" s="8">
        <v>138</v>
      </c>
      <c r="O30" s="8"/>
      <c r="P30" s="7">
        <v>6.68</v>
      </c>
      <c r="Q30" s="7">
        <v>2300</v>
      </c>
      <c r="R30" s="7">
        <v>250</v>
      </c>
      <c r="S30" s="7">
        <v>2375</v>
      </c>
      <c r="T30" s="7"/>
      <c r="U30" s="7">
        <v>20.5</v>
      </c>
      <c r="V30" s="7">
        <v>590</v>
      </c>
      <c r="W30" s="7">
        <v>82</v>
      </c>
      <c r="X30" s="7">
        <v>4347</v>
      </c>
      <c r="Y30" s="7">
        <v>352</v>
      </c>
      <c r="Z30" s="7">
        <v>4273</v>
      </c>
      <c r="AA30" s="7">
        <v>4259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5"/>
        <v>24</v>
      </c>
      <c r="B31" s="7">
        <v>5</v>
      </c>
      <c r="C31" s="7">
        <v>4</v>
      </c>
      <c r="D31" s="4">
        <f t="shared" si="6"/>
        <v>176.64</v>
      </c>
      <c r="E31" s="3">
        <v>8</v>
      </c>
      <c r="F31" s="3">
        <v>0</v>
      </c>
      <c r="G31" s="4">
        <f t="shared" si="2"/>
        <v>264.95999999999998</v>
      </c>
      <c r="H31" s="3">
        <v>3</v>
      </c>
      <c r="I31" s="7">
        <v>9</v>
      </c>
      <c r="J31" s="4">
        <f t="shared" si="3"/>
        <v>75.149999999999991</v>
      </c>
      <c r="K31" s="34">
        <v>0.39</v>
      </c>
      <c r="L31" s="34">
        <v>0.17</v>
      </c>
      <c r="M31" s="41">
        <f t="shared" si="4"/>
        <v>167.27700000000002</v>
      </c>
      <c r="N31" s="8">
        <v>138</v>
      </c>
      <c r="O31" s="8"/>
      <c r="P31" s="7">
        <v>6.68</v>
      </c>
      <c r="Q31" s="7">
        <v>2300</v>
      </c>
      <c r="R31" s="7">
        <v>250</v>
      </c>
      <c r="S31" s="7">
        <v>2375</v>
      </c>
      <c r="T31" s="7"/>
      <c r="U31" s="7">
        <v>20.5</v>
      </c>
      <c r="V31" s="7">
        <v>590</v>
      </c>
      <c r="W31" s="7">
        <v>82</v>
      </c>
      <c r="X31" s="7">
        <v>4347</v>
      </c>
      <c r="Y31" s="7">
        <v>352</v>
      </c>
      <c r="Z31" s="7">
        <v>4282</v>
      </c>
      <c r="AA31" s="7">
        <v>4255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5"/>
        <v>25</v>
      </c>
      <c r="B32" s="7">
        <v>5</v>
      </c>
      <c r="C32" s="7">
        <v>4</v>
      </c>
      <c r="D32" s="4">
        <f t="shared" si="6"/>
        <v>176.64</v>
      </c>
      <c r="E32" s="3">
        <v>7</v>
      </c>
      <c r="F32" s="3">
        <v>9</v>
      </c>
      <c r="G32" s="4">
        <f t="shared" si="2"/>
        <v>256.68</v>
      </c>
      <c r="H32" s="3">
        <v>4</v>
      </c>
      <c r="I32" s="7">
        <v>3</v>
      </c>
      <c r="J32" s="4">
        <f t="shared" si="3"/>
        <v>85.17</v>
      </c>
      <c r="K32" s="34">
        <v>0.27</v>
      </c>
      <c r="L32" s="34">
        <v>0.17</v>
      </c>
      <c r="M32" s="41">
        <f>$M$3*K32+$M$4*L32</f>
        <v>131.21700000000001</v>
      </c>
      <c r="N32" s="8">
        <v>209.76</v>
      </c>
      <c r="O32" s="8"/>
      <c r="P32" s="7">
        <v>10.02</v>
      </c>
      <c r="Q32" s="7">
        <v>2300</v>
      </c>
      <c r="R32" s="7">
        <v>265</v>
      </c>
      <c r="S32" s="7">
        <v>2375</v>
      </c>
      <c r="T32" s="7"/>
      <c r="U32" s="7">
        <v>20.5</v>
      </c>
      <c r="V32" s="7">
        <v>590</v>
      </c>
      <c r="W32" s="7">
        <v>82</v>
      </c>
      <c r="X32" s="7">
        <v>4347</v>
      </c>
      <c r="Y32" s="7">
        <v>351</v>
      </c>
      <c r="Z32" s="7">
        <v>4272</v>
      </c>
      <c r="AA32" s="7">
        <v>4250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5"/>
        <v>26</v>
      </c>
      <c r="B33" s="7">
        <v>10</v>
      </c>
      <c r="C33" s="7">
        <v>0</v>
      </c>
      <c r="D33" s="4">
        <f>(B33*12+C33)*2.76</f>
        <v>331.2</v>
      </c>
      <c r="E33" s="3">
        <v>7</v>
      </c>
      <c r="F33" s="3">
        <v>9</v>
      </c>
      <c r="G33" s="4">
        <f t="shared" si="2"/>
        <v>256.68</v>
      </c>
      <c r="H33" s="3">
        <v>4</v>
      </c>
      <c r="I33" s="7">
        <v>10</v>
      </c>
      <c r="J33" s="4">
        <f t="shared" si="3"/>
        <v>96.86</v>
      </c>
      <c r="K33" s="34">
        <v>0.6</v>
      </c>
      <c r="L33" s="34">
        <v>0.17</v>
      </c>
      <c r="M33" s="41">
        <f t="shared" si="4"/>
        <v>230.38200000000001</v>
      </c>
      <c r="N33" s="8">
        <v>154.56</v>
      </c>
      <c r="O33" s="8"/>
      <c r="P33" s="7">
        <v>11.69</v>
      </c>
      <c r="Q33" s="7">
        <v>2300</v>
      </c>
      <c r="R33" s="7">
        <v>265</v>
      </c>
      <c r="S33" s="7">
        <v>2375</v>
      </c>
      <c r="T33" s="7"/>
      <c r="U33" s="7">
        <v>20.5</v>
      </c>
      <c r="V33" s="7">
        <v>590</v>
      </c>
      <c r="W33" s="7">
        <v>82</v>
      </c>
      <c r="X33" s="7">
        <v>4347</v>
      </c>
      <c r="Y33" s="7">
        <v>352</v>
      </c>
      <c r="Z33" s="7">
        <v>4274</v>
      </c>
      <c r="AA33" s="7">
        <v>4260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5"/>
        <v>27</v>
      </c>
      <c r="B34" s="7">
        <v>8</v>
      </c>
      <c r="C34" s="7">
        <v>3</v>
      </c>
      <c r="D34" s="4">
        <f t="shared" si="6"/>
        <v>273.23999999999995</v>
      </c>
      <c r="E34" s="3">
        <v>2</v>
      </c>
      <c r="F34" s="3">
        <v>2</v>
      </c>
      <c r="G34" s="4">
        <f t="shared" si="2"/>
        <v>71.759999999999991</v>
      </c>
      <c r="H34" s="3">
        <v>5</v>
      </c>
      <c r="I34" s="7">
        <v>2</v>
      </c>
      <c r="J34" s="4">
        <f t="shared" si="3"/>
        <v>103.53999999999999</v>
      </c>
      <c r="K34" s="34">
        <v>0.3</v>
      </c>
      <c r="L34" s="34">
        <v>0.17</v>
      </c>
      <c r="M34" s="41">
        <f t="shared" si="4"/>
        <v>140.232</v>
      </c>
      <c r="N34" s="8">
        <v>132.47999999999999</v>
      </c>
      <c r="O34" s="8"/>
      <c r="P34" s="7">
        <v>6.68</v>
      </c>
      <c r="Q34" s="7">
        <v>2300</v>
      </c>
      <c r="R34" s="7">
        <v>250</v>
      </c>
      <c r="S34" s="7">
        <v>2350</v>
      </c>
      <c r="T34" s="7"/>
      <c r="U34" s="7">
        <v>20.5</v>
      </c>
      <c r="V34" s="7">
        <v>590</v>
      </c>
      <c r="W34" s="7">
        <v>81</v>
      </c>
      <c r="X34" s="7">
        <v>4321</v>
      </c>
      <c r="Y34" s="7">
        <v>352</v>
      </c>
      <c r="Z34" s="7">
        <v>4257</v>
      </c>
      <c r="AA34" s="7">
        <v>4240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5"/>
        <v>28</v>
      </c>
      <c r="B35" s="7">
        <v>2</v>
      </c>
      <c r="C35" s="7">
        <v>3</v>
      </c>
      <c r="D35" s="4">
        <f t="shared" si="6"/>
        <v>74.52</v>
      </c>
      <c r="E35" s="3">
        <v>7</v>
      </c>
      <c r="F35" s="3">
        <v>0</v>
      </c>
      <c r="G35" s="4">
        <f t="shared" si="2"/>
        <v>231.83999999999997</v>
      </c>
      <c r="H35" s="3">
        <v>5</v>
      </c>
      <c r="I35" s="7">
        <v>6</v>
      </c>
      <c r="J35" s="4">
        <f t="shared" si="3"/>
        <v>110.22</v>
      </c>
      <c r="K35" s="34">
        <v>0.23</v>
      </c>
      <c r="L35" s="34">
        <v>0.03</v>
      </c>
      <c r="M35" s="41">
        <f t="shared" si="4"/>
        <v>77.953000000000003</v>
      </c>
      <c r="N35" s="8">
        <v>160.08000000000001</v>
      </c>
      <c r="O35" s="8"/>
      <c r="P35" s="7">
        <v>6.68</v>
      </c>
      <c r="Q35" s="7">
        <v>2300</v>
      </c>
      <c r="R35" s="7">
        <v>250</v>
      </c>
      <c r="S35" s="7">
        <v>2350</v>
      </c>
      <c r="T35" s="7"/>
      <c r="U35" s="7">
        <v>20.5</v>
      </c>
      <c r="V35" s="7">
        <v>590</v>
      </c>
      <c r="W35" s="7">
        <v>81</v>
      </c>
      <c r="X35" s="7">
        <v>4321</v>
      </c>
      <c r="Y35" s="7">
        <v>351</v>
      </c>
      <c r="Z35" s="7">
        <v>4231</v>
      </c>
      <c r="AA35" s="7">
        <v>4226</v>
      </c>
      <c r="AB35" s="72" t="s">
        <v>36</v>
      </c>
      <c r="AC35" s="72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5"/>
        <v>29</v>
      </c>
      <c r="B36" s="7">
        <v>7</v>
      </c>
      <c r="C36" s="7">
        <v>11</v>
      </c>
      <c r="D36" s="4">
        <f t="shared" si="6"/>
        <v>262.2</v>
      </c>
      <c r="E36" s="3">
        <v>1</v>
      </c>
      <c r="F36" s="3">
        <v>5</v>
      </c>
      <c r="G36" s="4">
        <f t="shared" si="2"/>
        <v>46.919999999999995</v>
      </c>
      <c r="H36" s="3">
        <v>6</v>
      </c>
      <c r="I36" s="7">
        <v>2</v>
      </c>
      <c r="J36" s="4">
        <f t="shared" si="3"/>
        <v>123.58</v>
      </c>
      <c r="K36" s="34">
        <v>0.59</v>
      </c>
      <c r="L36" s="34">
        <v>0.03</v>
      </c>
      <c r="M36" s="41">
        <f t="shared" si="4"/>
        <v>186.13299999999998</v>
      </c>
      <c r="N36" s="8">
        <v>187.68</v>
      </c>
      <c r="O36" s="8"/>
      <c r="P36" s="7">
        <v>13.36</v>
      </c>
      <c r="Q36" s="7">
        <v>2300</v>
      </c>
      <c r="R36" s="7">
        <v>250</v>
      </c>
      <c r="S36" s="7">
        <v>2350</v>
      </c>
      <c r="T36" s="7"/>
      <c r="U36" s="7">
        <v>20.5</v>
      </c>
      <c r="V36" s="7">
        <v>590</v>
      </c>
      <c r="W36" s="7">
        <v>83</v>
      </c>
      <c r="X36" s="7">
        <v>4392</v>
      </c>
      <c r="Y36" s="7">
        <v>408</v>
      </c>
      <c r="Z36" s="7">
        <v>4237</v>
      </c>
      <c r="AA36" s="7">
        <v>4219</v>
      </c>
      <c r="AB36" s="219" t="s">
        <v>113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7</v>
      </c>
      <c r="C37" s="7">
        <v>11</v>
      </c>
      <c r="D37" s="4">
        <f t="shared" si="6"/>
        <v>262.2</v>
      </c>
      <c r="E37" s="3">
        <v>5</v>
      </c>
      <c r="F37" s="3">
        <v>5</v>
      </c>
      <c r="G37" s="4">
        <f t="shared" si="2"/>
        <v>179.39999999999998</v>
      </c>
      <c r="H37" s="3">
        <v>6</v>
      </c>
      <c r="I37" s="7">
        <v>5</v>
      </c>
      <c r="J37" s="4">
        <f t="shared" si="3"/>
        <v>128.59</v>
      </c>
      <c r="K37" s="34">
        <v>0.31</v>
      </c>
      <c r="L37" s="34">
        <v>0.02</v>
      </c>
      <c r="M37" s="41">
        <f t="shared" si="4"/>
        <v>99.046999999999997</v>
      </c>
      <c r="N37" s="8">
        <v>132.47999999999999</v>
      </c>
      <c r="O37" s="8"/>
      <c r="P37" s="7">
        <v>5.01</v>
      </c>
      <c r="Q37" s="7">
        <v>2300</v>
      </c>
      <c r="R37" s="7">
        <v>250</v>
      </c>
      <c r="S37" s="7">
        <v>2350</v>
      </c>
      <c r="T37" s="7"/>
      <c r="U37" s="7">
        <v>20.5</v>
      </c>
      <c r="V37" s="7">
        <v>590</v>
      </c>
      <c r="W37" s="7">
        <v>82</v>
      </c>
      <c r="X37" s="7">
        <v>4365</v>
      </c>
      <c r="Y37" s="7">
        <v>356</v>
      </c>
      <c r="Z37" s="7">
        <v>4217</v>
      </c>
      <c r="AA37" s="7">
        <v>4208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2</v>
      </c>
      <c r="C38" s="7">
        <v>5</v>
      </c>
      <c r="D38" s="4">
        <f t="shared" si="6"/>
        <v>80.039999999999992</v>
      </c>
      <c r="E38" s="3">
        <v>10</v>
      </c>
      <c r="F38" s="3">
        <v>2</v>
      </c>
      <c r="G38" s="4">
        <f t="shared" si="2"/>
        <v>336.71999999999997</v>
      </c>
      <c r="H38" s="3">
        <v>6</v>
      </c>
      <c r="I38" s="7">
        <v>9</v>
      </c>
      <c r="J38" s="4">
        <f t="shared" si="3"/>
        <v>135.26999999999998</v>
      </c>
      <c r="K38" s="34">
        <v>0.2</v>
      </c>
      <c r="L38" s="34">
        <v>0.02</v>
      </c>
      <c r="M38" s="41">
        <f t="shared" si="4"/>
        <v>65.992000000000004</v>
      </c>
      <c r="N38" s="8">
        <v>157.32</v>
      </c>
      <c r="O38" s="8"/>
      <c r="P38" s="7">
        <v>6.68</v>
      </c>
      <c r="Q38" s="7">
        <v>2300</v>
      </c>
      <c r="R38" s="7">
        <v>250</v>
      </c>
      <c r="S38" s="7">
        <v>2350</v>
      </c>
      <c r="T38" s="7"/>
      <c r="U38" s="7">
        <v>20.5</v>
      </c>
      <c r="V38" s="7">
        <v>590</v>
      </c>
      <c r="W38" s="7">
        <v>82</v>
      </c>
      <c r="X38" s="7">
        <v>4366</v>
      </c>
      <c r="Y38" s="7">
        <v>326</v>
      </c>
      <c r="Z38" s="7">
        <v>4231</v>
      </c>
      <c r="AA38" s="7">
        <v>4208</v>
      </c>
      <c r="AB38" s="71"/>
      <c r="AC38" s="71"/>
      <c r="AD38" s="71"/>
      <c r="AE38" s="71"/>
      <c r="AF38" s="71"/>
      <c r="AG38" s="71"/>
      <c r="AH38" s="71"/>
      <c r="AI38" s="71"/>
    </row>
    <row r="39" spans="1:35" x14ac:dyDescent="0.2">
      <c r="A39" s="6">
        <v>1</v>
      </c>
      <c r="B39" s="7">
        <v>8</v>
      </c>
      <c r="C39" s="7">
        <v>1</v>
      </c>
      <c r="D39" s="4">
        <f t="shared" si="6"/>
        <v>267.71999999999997</v>
      </c>
      <c r="E39" s="3">
        <v>4</v>
      </c>
      <c r="F39" s="3">
        <v>5</v>
      </c>
      <c r="G39" s="4">
        <f>(E39*12+F39)*2.76</f>
        <v>146.28</v>
      </c>
      <c r="H39" s="3">
        <v>7</v>
      </c>
      <c r="I39" s="7">
        <v>3</v>
      </c>
      <c r="J39" s="4">
        <f t="shared" si="3"/>
        <v>145.29</v>
      </c>
      <c r="K39" s="34">
        <v>0.52</v>
      </c>
      <c r="L39" s="34">
        <v>0.02</v>
      </c>
      <c r="M39" s="41">
        <f t="shared" si="4"/>
        <v>162.15200000000002</v>
      </c>
      <c r="N39" s="8">
        <v>187.68</v>
      </c>
      <c r="O39" s="8"/>
      <c r="P39" s="7">
        <v>10.02</v>
      </c>
      <c r="Q39" s="7">
        <v>2300</v>
      </c>
      <c r="R39" s="7">
        <v>230</v>
      </c>
      <c r="S39" s="7">
        <v>2350</v>
      </c>
      <c r="T39" s="7"/>
      <c r="U39" s="7">
        <v>20.5</v>
      </c>
      <c r="V39" s="7">
        <v>590</v>
      </c>
      <c r="W39" s="7">
        <v>82</v>
      </c>
      <c r="X39" s="7">
        <v>4366</v>
      </c>
      <c r="Y39" s="7">
        <v>371</v>
      </c>
      <c r="Z39" s="7">
        <v>4214</v>
      </c>
      <c r="AA39" s="7">
        <v>4193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73" t="s">
        <v>25</v>
      </c>
      <c r="N40" s="19">
        <f>SUM(N9:N39)</f>
        <v>5088.72</v>
      </c>
      <c r="O40" s="19">
        <f>SUM(O9:O39)</f>
        <v>0</v>
      </c>
      <c r="P40" s="71">
        <f>SUM(P9:P39)</f>
        <v>242.15000000000006</v>
      </c>
      <c r="W40" s="18" t="s">
        <v>25</v>
      </c>
      <c r="X40" s="71">
        <f>SUM(X9:X39)</f>
        <v>136654</v>
      </c>
      <c r="Y40" s="71">
        <f>SUM(Y9:Y39)</f>
        <v>10920</v>
      </c>
      <c r="Z40" s="71">
        <f>SUM(Z9:Z39)</f>
        <v>133187</v>
      </c>
      <c r="AA40" s="71">
        <f>SUM(AA9:AA39)</f>
        <v>132761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73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73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73743.63</v>
      </c>
      <c r="O42" s="33">
        <f>(O41+O40)</f>
        <v>0</v>
      </c>
      <c r="P42" s="6">
        <f>(P41+P40)</f>
        <v>397.46000000000004</v>
      </c>
      <c r="V42" s="73" t="s">
        <v>41</v>
      </c>
      <c r="X42" s="6">
        <f>(X41+X40)</f>
        <v>694045</v>
      </c>
      <c r="Y42" s="6">
        <f>(Y41+Y40)</f>
        <v>16989</v>
      </c>
      <c r="Z42" s="6">
        <f>(Z41+Z40)</f>
        <v>195478</v>
      </c>
      <c r="AA42" s="6">
        <f>(AA41+AA40)</f>
        <v>197539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012-7560-441A-96A9-845790971E2A}">
  <dimension ref="B2:K70"/>
  <sheetViews>
    <sheetView workbookViewId="0">
      <selection activeCell="I31" sqref="I31"/>
    </sheetView>
  </sheetViews>
  <sheetFormatPr defaultRowHeight="12.75" x14ac:dyDescent="0.2"/>
  <cols>
    <col min="1" max="1" width="9.140625" style="73"/>
    <col min="2" max="2" width="10.140625" style="73" bestFit="1" customWidth="1"/>
    <col min="3" max="16384" width="9.140625" style="73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43648</v>
      </c>
      <c r="C6" s="7">
        <v>74610</v>
      </c>
      <c r="D6" s="7">
        <v>5930268</v>
      </c>
      <c r="E6" s="7">
        <v>14</v>
      </c>
      <c r="F6" s="7">
        <v>4</v>
      </c>
      <c r="G6" s="7">
        <v>8</v>
      </c>
      <c r="H6" s="7">
        <v>6</v>
      </c>
      <c r="I6" s="10">
        <v>190</v>
      </c>
    </row>
    <row r="7" spans="2:11" x14ac:dyDescent="0.2">
      <c r="B7" s="9">
        <v>43650</v>
      </c>
      <c r="C7" s="7">
        <v>74609</v>
      </c>
      <c r="D7" s="7">
        <v>6090295</v>
      </c>
      <c r="E7" s="7">
        <v>12</v>
      </c>
      <c r="F7" s="7">
        <v>10</v>
      </c>
      <c r="G7" s="7">
        <v>6</v>
      </c>
      <c r="H7" s="7">
        <v>11</v>
      </c>
      <c r="I7" s="10">
        <v>193</v>
      </c>
    </row>
    <row r="8" spans="2:11" x14ac:dyDescent="0.2">
      <c r="B8" s="9">
        <v>43650</v>
      </c>
      <c r="C8" s="7">
        <v>74609</v>
      </c>
      <c r="D8" s="7">
        <v>6570253</v>
      </c>
      <c r="E8" s="7">
        <v>9</v>
      </c>
      <c r="F8" s="7">
        <v>9</v>
      </c>
      <c r="G8" s="7">
        <v>3</v>
      </c>
      <c r="H8" s="7">
        <v>11</v>
      </c>
      <c r="I8" s="10">
        <v>191</v>
      </c>
    </row>
    <row r="9" spans="2:11" x14ac:dyDescent="0.2">
      <c r="B9" s="9">
        <v>43652</v>
      </c>
      <c r="C9" s="7">
        <v>74609</v>
      </c>
      <c r="D9" s="7">
        <v>9750299</v>
      </c>
      <c r="E9" s="7">
        <v>11</v>
      </c>
      <c r="F9" s="7">
        <v>9</v>
      </c>
      <c r="G9" s="7">
        <v>6</v>
      </c>
      <c r="H9" s="7">
        <v>1</v>
      </c>
      <c r="I9" s="10">
        <v>186</v>
      </c>
    </row>
    <row r="10" spans="2:11" x14ac:dyDescent="0.2">
      <c r="B10" s="44">
        <v>43652</v>
      </c>
      <c r="C10" s="7">
        <v>74610</v>
      </c>
      <c r="D10" s="7">
        <v>9750298</v>
      </c>
      <c r="E10" s="7">
        <v>8</v>
      </c>
      <c r="F10" s="7">
        <v>5</v>
      </c>
      <c r="G10" s="7">
        <v>2</v>
      </c>
      <c r="H10" s="7">
        <v>8</v>
      </c>
      <c r="I10" s="10">
        <v>186</v>
      </c>
    </row>
    <row r="11" spans="2:11" x14ac:dyDescent="0.2">
      <c r="B11" s="9">
        <v>43653</v>
      </c>
      <c r="C11" s="7">
        <v>74609</v>
      </c>
      <c r="D11" s="7">
        <v>5780315</v>
      </c>
      <c r="E11" s="7">
        <v>14</v>
      </c>
      <c r="F11" s="7">
        <v>6</v>
      </c>
      <c r="G11" s="7">
        <v>8</v>
      </c>
      <c r="H11" s="7">
        <v>8</v>
      </c>
      <c r="I11" s="10">
        <v>192</v>
      </c>
    </row>
    <row r="12" spans="2:11" x14ac:dyDescent="0.2">
      <c r="B12" s="9">
        <v>43655</v>
      </c>
      <c r="C12" s="7">
        <v>74609</v>
      </c>
      <c r="D12" s="7">
        <v>593027</v>
      </c>
      <c r="E12" s="7">
        <v>14</v>
      </c>
      <c r="F12" s="7">
        <v>4</v>
      </c>
      <c r="G12" s="7">
        <v>8</v>
      </c>
      <c r="H12" s="7">
        <v>6</v>
      </c>
      <c r="I12" s="10">
        <v>190</v>
      </c>
      <c r="J12" s="57"/>
      <c r="K12" s="57"/>
    </row>
    <row r="13" spans="2:11" x14ac:dyDescent="0.2">
      <c r="B13" s="36">
        <v>43655</v>
      </c>
      <c r="C13" s="7">
        <v>74609</v>
      </c>
      <c r="D13" s="7">
        <v>5780320</v>
      </c>
      <c r="E13" s="7">
        <v>8</v>
      </c>
      <c r="F13" s="7">
        <v>5</v>
      </c>
      <c r="G13" s="7">
        <v>2</v>
      </c>
      <c r="H13" s="7">
        <v>7</v>
      </c>
      <c r="I13" s="10">
        <v>192</v>
      </c>
    </row>
    <row r="14" spans="2:11" x14ac:dyDescent="0.2">
      <c r="B14" s="36">
        <v>43656</v>
      </c>
      <c r="C14" s="7">
        <v>74610</v>
      </c>
      <c r="D14" s="7">
        <v>6090306</v>
      </c>
      <c r="E14" s="7">
        <v>7</v>
      </c>
      <c r="F14" s="7">
        <v>8</v>
      </c>
      <c r="G14" s="7">
        <v>1</v>
      </c>
      <c r="H14" s="7">
        <v>10</v>
      </c>
      <c r="I14" s="10">
        <v>190</v>
      </c>
    </row>
    <row r="15" spans="2:11" x14ac:dyDescent="0.2">
      <c r="B15" s="36">
        <v>43658</v>
      </c>
      <c r="C15" s="7">
        <v>74609</v>
      </c>
      <c r="D15" s="7">
        <v>5930279</v>
      </c>
      <c r="E15" s="7">
        <v>14</v>
      </c>
      <c r="F15" s="7">
        <v>7</v>
      </c>
      <c r="G15" s="7">
        <v>8</v>
      </c>
      <c r="H15" s="7">
        <v>9</v>
      </c>
      <c r="I15" s="10">
        <v>190</v>
      </c>
    </row>
    <row r="16" spans="2:11" x14ac:dyDescent="0.2">
      <c r="B16" s="36">
        <v>43658</v>
      </c>
      <c r="C16" s="7">
        <v>74609</v>
      </c>
      <c r="D16" s="7">
        <v>5930280</v>
      </c>
      <c r="E16" s="7">
        <v>9</v>
      </c>
      <c r="F16" s="7">
        <v>6</v>
      </c>
      <c r="G16" s="7">
        <v>3</v>
      </c>
      <c r="H16" s="7">
        <v>9</v>
      </c>
      <c r="I16" s="10">
        <v>188</v>
      </c>
    </row>
    <row r="17" spans="2:9" x14ac:dyDescent="0.2">
      <c r="B17" s="36">
        <v>43662</v>
      </c>
      <c r="C17" s="7">
        <v>74609</v>
      </c>
      <c r="D17" s="7">
        <v>6090318</v>
      </c>
      <c r="E17" s="7">
        <v>10</v>
      </c>
      <c r="F17" s="7">
        <v>10</v>
      </c>
      <c r="G17" s="7">
        <v>5</v>
      </c>
      <c r="H17" s="7">
        <v>0</v>
      </c>
      <c r="I17" s="10">
        <v>192</v>
      </c>
    </row>
    <row r="18" spans="2:9" x14ac:dyDescent="0.2">
      <c r="B18" s="36">
        <v>43663</v>
      </c>
      <c r="C18" s="7">
        <v>74610</v>
      </c>
      <c r="D18" s="7">
        <v>6090322</v>
      </c>
      <c r="E18" s="7">
        <v>11</v>
      </c>
      <c r="F18" s="7">
        <v>1</v>
      </c>
      <c r="G18" s="7">
        <v>5</v>
      </c>
      <c r="H18" s="7">
        <v>3</v>
      </c>
      <c r="I18" s="10">
        <v>192</v>
      </c>
    </row>
    <row r="19" spans="2:9" x14ac:dyDescent="0.2">
      <c r="B19" s="36">
        <v>43663</v>
      </c>
      <c r="C19" s="7">
        <v>74610</v>
      </c>
      <c r="D19" s="7">
        <v>8320218</v>
      </c>
      <c r="E19" s="7">
        <v>16</v>
      </c>
      <c r="F19" s="7">
        <v>10</v>
      </c>
      <c r="G19" s="7">
        <v>11</v>
      </c>
      <c r="H19" s="7">
        <v>1</v>
      </c>
      <c r="I19" s="10">
        <v>187</v>
      </c>
    </row>
    <row r="20" spans="2:9" x14ac:dyDescent="0.2">
      <c r="B20" s="36">
        <v>43665</v>
      </c>
      <c r="C20" s="7">
        <v>74610</v>
      </c>
      <c r="D20" s="7">
        <v>5930291</v>
      </c>
      <c r="E20" s="7">
        <v>10</v>
      </c>
      <c r="F20" s="7">
        <v>10</v>
      </c>
      <c r="G20" s="7">
        <v>5</v>
      </c>
      <c r="H20" s="7">
        <v>0</v>
      </c>
      <c r="I20" s="10">
        <v>190</v>
      </c>
    </row>
    <row r="21" spans="2:9" x14ac:dyDescent="0.2">
      <c r="B21" s="36">
        <v>43667</v>
      </c>
      <c r="C21" s="7">
        <v>74609</v>
      </c>
      <c r="D21" s="7">
        <v>5780341</v>
      </c>
      <c r="E21" s="7">
        <v>12</v>
      </c>
      <c r="F21" s="7">
        <v>7</v>
      </c>
      <c r="G21" s="7">
        <v>6</v>
      </c>
      <c r="H21" s="7">
        <v>9</v>
      </c>
      <c r="I21" s="10">
        <v>191</v>
      </c>
    </row>
    <row r="22" spans="2:9" x14ac:dyDescent="0.2">
      <c r="B22" s="36">
        <v>43668</v>
      </c>
      <c r="C22" s="7">
        <v>74609</v>
      </c>
      <c r="D22" s="7">
        <v>1730586</v>
      </c>
      <c r="E22" s="7">
        <v>10</v>
      </c>
      <c r="F22" s="7">
        <v>6</v>
      </c>
      <c r="G22" s="7">
        <v>5</v>
      </c>
      <c r="H22" s="7">
        <v>0</v>
      </c>
      <c r="I22" s="10">
        <v>178</v>
      </c>
    </row>
    <row r="23" spans="2:9" x14ac:dyDescent="0.2">
      <c r="B23" s="36">
        <v>43669</v>
      </c>
      <c r="C23" s="7">
        <v>74610</v>
      </c>
      <c r="D23" s="7">
        <v>5090333</v>
      </c>
      <c r="E23" s="7">
        <v>9</v>
      </c>
      <c r="F23" s="7">
        <v>9</v>
      </c>
      <c r="G23" s="7">
        <v>3</v>
      </c>
      <c r="H23" s="7">
        <v>10</v>
      </c>
      <c r="I23" s="10">
        <v>192</v>
      </c>
    </row>
    <row r="24" spans="2:9" x14ac:dyDescent="0.2">
      <c r="B24" s="36">
        <v>43670</v>
      </c>
      <c r="C24" s="7">
        <v>74609</v>
      </c>
      <c r="D24" s="7">
        <v>5930299</v>
      </c>
      <c r="E24" s="7">
        <v>11</v>
      </c>
      <c r="F24" s="7">
        <v>1</v>
      </c>
      <c r="G24" s="7">
        <v>5</v>
      </c>
      <c r="H24" s="7">
        <v>4</v>
      </c>
      <c r="I24" s="10">
        <v>190</v>
      </c>
    </row>
    <row r="25" spans="2:9" x14ac:dyDescent="0.2">
      <c r="B25" s="36">
        <v>43671</v>
      </c>
      <c r="C25" s="7">
        <v>74610</v>
      </c>
      <c r="D25" s="7">
        <v>1730589</v>
      </c>
      <c r="E25" s="7">
        <v>11</v>
      </c>
      <c r="F25" s="7">
        <v>10</v>
      </c>
      <c r="G25" s="7">
        <v>6</v>
      </c>
      <c r="H25" s="7">
        <v>4</v>
      </c>
      <c r="I25" s="10">
        <v>179</v>
      </c>
    </row>
    <row r="26" spans="2:9" x14ac:dyDescent="0.2">
      <c r="B26" s="36">
        <v>43673</v>
      </c>
      <c r="C26" s="7">
        <v>74609</v>
      </c>
      <c r="D26" s="7">
        <v>5930305</v>
      </c>
      <c r="E26" s="7">
        <v>11</v>
      </c>
      <c r="F26" s="7">
        <v>1</v>
      </c>
      <c r="G26" s="7">
        <v>5</v>
      </c>
      <c r="H26" s="7">
        <v>4</v>
      </c>
      <c r="I26" s="45">
        <v>189</v>
      </c>
    </row>
    <row r="27" spans="2:9" x14ac:dyDescent="0.2">
      <c r="B27" s="36">
        <v>43673</v>
      </c>
      <c r="C27" s="7">
        <v>74610</v>
      </c>
      <c r="D27" s="7">
        <v>5930306</v>
      </c>
      <c r="E27" s="7">
        <v>7</v>
      </c>
      <c r="F27" s="7">
        <v>9</v>
      </c>
      <c r="G27" s="7">
        <v>2</v>
      </c>
      <c r="H27" s="7">
        <v>2</v>
      </c>
      <c r="I27" s="10">
        <v>180</v>
      </c>
    </row>
    <row r="28" spans="2:9" x14ac:dyDescent="0.2">
      <c r="B28" s="36">
        <v>43674</v>
      </c>
      <c r="C28" s="7">
        <v>74609</v>
      </c>
      <c r="D28" s="7">
        <v>6090343</v>
      </c>
      <c r="E28" s="7">
        <v>8</v>
      </c>
      <c r="F28" s="7">
        <v>1</v>
      </c>
      <c r="G28" s="7">
        <v>2</v>
      </c>
      <c r="H28" s="7">
        <v>3</v>
      </c>
      <c r="I28" s="10">
        <v>192</v>
      </c>
    </row>
    <row r="29" spans="2:9" x14ac:dyDescent="0.2">
      <c r="B29" s="36">
        <v>43675</v>
      </c>
      <c r="C29" s="7">
        <v>74610</v>
      </c>
      <c r="D29" s="7">
        <v>1730600</v>
      </c>
      <c r="E29" s="7">
        <v>6</v>
      </c>
      <c r="F29" s="7">
        <v>11</v>
      </c>
      <c r="G29" s="7">
        <v>1</v>
      </c>
      <c r="H29" s="7">
        <v>5</v>
      </c>
      <c r="I29" s="10">
        <v>180</v>
      </c>
    </row>
    <row r="30" spans="2:9" x14ac:dyDescent="0.2">
      <c r="B30" s="36">
        <v>43677</v>
      </c>
      <c r="C30" s="7">
        <v>74609</v>
      </c>
      <c r="D30" s="7">
        <v>1730602</v>
      </c>
      <c r="E30" s="7">
        <v>7</v>
      </c>
      <c r="F30" s="7">
        <v>11</v>
      </c>
      <c r="G30" s="7">
        <v>2</v>
      </c>
      <c r="H30" s="7">
        <v>5</v>
      </c>
      <c r="I30" s="10">
        <v>180</v>
      </c>
    </row>
    <row r="31" spans="2:9" x14ac:dyDescent="0.2">
      <c r="B31" s="36">
        <v>43678</v>
      </c>
      <c r="C31" s="7">
        <v>74610</v>
      </c>
      <c r="D31" s="7">
        <v>5780360</v>
      </c>
      <c r="E31" s="7">
        <v>10</v>
      </c>
      <c r="F31" s="7">
        <v>1</v>
      </c>
      <c r="G31" s="7">
        <v>4</v>
      </c>
      <c r="H31" s="7">
        <v>4</v>
      </c>
      <c r="I31" s="10">
        <v>186</v>
      </c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1A5B-673C-4167-BE2F-DDD805106651}">
  <sheetPr>
    <pageSetUpPr fitToPage="1"/>
  </sheetPr>
  <dimension ref="A1:BA42"/>
  <sheetViews>
    <sheetView showGridLines="0" topLeftCell="A5" zoomScale="85" zoomScaleNormal="85" zoomScalePageLayoutView="80" workbookViewId="0">
      <selection activeCell="AA41" sqref="AA41"/>
    </sheetView>
  </sheetViews>
  <sheetFormatPr defaultRowHeight="12.75" x14ac:dyDescent="0.2"/>
  <cols>
    <col min="1" max="1" width="5" style="81" customWidth="1"/>
    <col min="2" max="3" width="4.28515625" style="81" customWidth="1"/>
    <col min="4" max="4" width="7.7109375" style="81" customWidth="1"/>
    <col min="5" max="6" width="4.28515625" style="81" customWidth="1"/>
    <col min="7" max="7" width="7.7109375" style="81" customWidth="1"/>
    <col min="8" max="8" width="5.7109375" style="81" customWidth="1"/>
    <col min="9" max="9" width="4.28515625" style="81" customWidth="1"/>
    <col min="10" max="10" width="8" style="81" customWidth="1"/>
    <col min="11" max="12" width="10.85546875" style="81" customWidth="1"/>
    <col min="13" max="13" width="9.28515625" style="81" customWidth="1"/>
    <col min="14" max="14" width="11.42578125" style="81" customWidth="1"/>
    <col min="15" max="15" width="7.7109375" style="81" customWidth="1"/>
    <col min="16" max="16" width="9.28515625" style="81" customWidth="1"/>
    <col min="17" max="19" width="7.7109375" style="81" customWidth="1"/>
    <col min="20" max="20" width="10.5703125" style="81" customWidth="1"/>
    <col min="21" max="29" width="7.7109375" style="81" customWidth="1"/>
    <col min="30" max="30" width="15.5703125" style="81" customWidth="1"/>
    <col min="31" max="34" width="4.28515625" style="81" customWidth="1"/>
    <col min="35" max="35" width="21.7109375" style="81" customWidth="1"/>
    <col min="36" max="16384" width="9.140625" style="8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104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74" t="s">
        <v>45</v>
      </c>
      <c r="L5" s="74" t="s">
        <v>64</v>
      </c>
      <c r="M5" s="75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76"/>
      <c r="Z5" s="76"/>
      <c r="AA5" s="76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74" t="s">
        <v>54</v>
      </c>
      <c r="L6" s="74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77" t="s">
        <v>80</v>
      </c>
      <c r="S7" s="7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8</v>
      </c>
      <c r="C8" s="7">
        <v>1</v>
      </c>
      <c r="D8" s="4">
        <f t="shared" ref="D8" si="0">(B8*12+C8)*2.76</f>
        <v>267.71999999999997</v>
      </c>
      <c r="E8" s="3">
        <v>4</v>
      </c>
      <c r="F8" s="3">
        <v>5</v>
      </c>
      <c r="G8" s="4">
        <f>(E8*12+F8)*2.76</f>
        <v>146.28</v>
      </c>
      <c r="H8" s="3">
        <v>7</v>
      </c>
      <c r="I8" s="7">
        <v>3</v>
      </c>
      <c r="J8" s="4">
        <f t="shared" ref="J8:J39" si="1">(H8*12+I8)*1.67</f>
        <v>145.29</v>
      </c>
      <c r="K8" s="34">
        <v>0.52</v>
      </c>
      <c r="L8" s="34">
        <v>0.02</v>
      </c>
      <c r="M8" s="206"/>
      <c r="N8" s="175"/>
      <c r="O8" s="175"/>
      <c r="P8" s="175"/>
      <c r="Q8" s="175"/>
      <c r="R8" s="78"/>
      <c r="S8" s="7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2</v>
      </c>
      <c r="C9" s="7">
        <v>2</v>
      </c>
      <c r="D9" s="4">
        <f>(B9*12+C9)*2.76</f>
        <v>71.759999999999991</v>
      </c>
      <c r="E9" s="3">
        <v>7</v>
      </c>
      <c r="F9" s="3">
        <v>8</v>
      </c>
      <c r="G9" s="4">
        <f t="shared" ref="G9:G38" si="2">(E9*12+F9)*2.76</f>
        <v>253.92</v>
      </c>
      <c r="H9" s="3">
        <v>7</v>
      </c>
      <c r="I9" s="7">
        <v>8</v>
      </c>
      <c r="J9" s="4">
        <f t="shared" si="1"/>
        <v>153.63999999999999</v>
      </c>
      <c r="K9" s="34">
        <v>0.27</v>
      </c>
      <c r="L9" s="34">
        <v>0.02</v>
      </c>
      <c r="M9" s="41">
        <f t="shared" ref="M9:M39" si="3">$M$3*K9+$M$4*L9</f>
        <v>87.027000000000001</v>
      </c>
      <c r="N9" s="8">
        <v>107.64</v>
      </c>
      <c r="O9" s="8"/>
      <c r="P9" s="7">
        <v>8.35</v>
      </c>
      <c r="Q9" s="7">
        <v>2300</v>
      </c>
      <c r="R9" s="7">
        <v>225</v>
      </c>
      <c r="S9" s="7">
        <v>2440</v>
      </c>
      <c r="T9" s="7"/>
      <c r="U9" s="7">
        <v>20.5</v>
      </c>
      <c r="V9" s="7">
        <v>590</v>
      </c>
      <c r="W9" s="7">
        <v>81</v>
      </c>
      <c r="X9" s="7">
        <v>4339</v>
      </c>
      <c r="Y9" s="7">
        <v>322</v>
      </c>
      <c r="Z9" s="7">
        <v>4212</v>
      </c>
      <c r="AA9" s="16">
        <v>4193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11</v>
      </c>
      <c r="D10" s="21">
        <f t="shared" ref="D10:D39" si="5">(B10*12+C10)*2.76</f>
        <v>229.07999999999998</v>
      </c>
      <c r="E10" s="3">
        <v>1</v>
      </c>
      <c r="F10" s="3">
        <v>11</v>
      </c>
      <c r="G10" s="21">
        <f t="shared" si="2"/>
        <v>63.48</v>
      </c>
      <c r="H10" s="3">
        <v>8</v>
      </c>
      <c r="I10" s="7">
        <v>0</v>
      </c>
      <c r="J10" s="21">
        <f t="shared" si="1"/>
        <v>160.32</v>
      </c>
      <c r="K10" s="34">
        <v>0.56999999999999995</v>
      </c>
      <c r="L10" s="34">
        <v>0.02</v>
      </c>
      <c r="M10" s="41">
        <f t="shared" si="3"/>
        <v>177.17699999999999</v>
      </c>
      <c r="N10" s="8">
        <v>157.32</v>
      </c>
      <c r="O10" s="8"/>
      <c r="P10" s="7">
        <v>6.68</v>
      </c>
      <c r="Q10" s="7">
        <v>2300</v>
      </c>
      <c r="R10" s="7">
        <v>225</v>
      </c>
      <c r="S10" s="7">
        <v>2440</v>
      </c>
      <c r="T10" s="7"/>
      <c r="U10" s="7">
        <v>20.5</v>
      </c>
      <c r="V10" s="7">
        <v>590</v>
      </c>
      <c r="W10" s="7">
        <v>82</v>
      </c>
      <c r="X10" s="7">
        <v>4366</v>
      </c>
      <c r="Y10" s="7">
        <v>350</v>
      </c>
      <c r="Z10" s="7">
        <v>4194</v>
      </c>
      <c r="AA10" s="7">
        <v>4178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6</v>
      </c>
      <c r="F11" s="3">
        <v>2</v>
      </c>
      <c r="G11" s="4">
        <f t="shared" si="2"/>
        <v>204.23999999999998</v>
      </c>
      <c r="H11" s="3">
        <v>8</v>
      </c>
      <c r="I11" s="7">
        <v>3</v>
      </c>
      <c r="J11" s="4">
        <f t="shared" si="1"/>
        <v>165.32999999999998</v>
      </c>
      <c r="K11" s="34">
        <v>0.13</v>
      </c>
      <c r="L11" s="34">
        <v>0.43</v>
      </c>
      <c r="M11" s="41">
        <f t="shared" si="3"/>
        <v>165.74300000000002</v>
      </c>
      <c r="N11" s="8">
        <v>140.76</v>
      </c>
      <c r="O11" s="8"/>
      <c r="P11" s="7">
        <v>5.01</v>
      </c>
      <c r="Q11" s="7">
        <v>2300</v>
      </c>
      <c r="R11" s="7">
        <v>225</v>
      </c>
      <c r="S11" s="7">
        <v>2440</v>
      </c>
      <c r="T11" s="7"/>
      <c r="U11" s="7">
        <v>20.5</v>
      </c>
      <c r="V11" s="7">
        <v>590</v>
      </c>
      <c r="W11" s="7">
        <v>81</v>
      </c>
      <c r="X11" s="7">
        <v>4339</v>
      </c>
      <c r="Y11" s="7">
        <v>344</v>
      </c>
      <c r="Z11" s="7">
        <v>4194</v>
      </c>
      <c r="AA11" s="7">
        <v>4175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</v>
      </c>
      <c r="C12" s="7">
        <v>4</v>
      </c>
      <c r="D12" s="4">
        <f t="shared" si="5"/>
        <v>44.16</v>
      </c>
      <c r="E12" s="3">
        <v>10</v>
      </c>
      <c r="F12" s="3">
        <v>10</v>
      </c>
      <c r="G12" s="4">
        <f t="shared" si="2"/>
        <v>358.79999999999995</v>
      </c>
      <c r="H12" s="3">
        <v>8</v>
      </c>
      <c r="I12" s="7">
        <v>8</v>
      </c>
      <c r="J12" s="4">
        <f t="shared" si="1"/>
        <v>173.68</v>
      </c>
      <c r="K12" s="34">
        <v>0.05</v>
      </c>
      <c r="L12" s="34">
        <v>0.17</v>
      </c>
      <c r="M12" s="41">
        <f t="shared" si="3"/>
        <v>65.107000000000014</v>
      </c>
      <c r="N12" s="8">
        <v>154.56</v>
      </c>
      <c r="O12" s="8"/>
      <c r="P12" s="7">
        <v>8.35</v>
      </c>
      <c r="Q12" s="7">
        <v>2350</v>
      </c>
      <c r="R12" s="7">
        <v>225</v>
      </c>
      <c r="S12" s="7">
        <v>2450</v>
      </c>
      <c r="T12" s="7"/>
      <c r="U12" s="7">
        <v>20.5</v>
      </c>
      <c r="V12" s="7">
        <v>590</v>
      </c>
      <c r="W12" s="7">
        <v>78</v>
      </c>
      <c r="X12" s="7">
        <v>4240</v>
      </c>
      <c r="Y12" s="7">
        <v>352</v>
      </c>
      <c r="Z12" s="7">
        <v>4180</v>
      </c>
      <c r="AA12" s="16">
        <v>4160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4</v>
      </c>
      <c r="D13" s="4">
        <f t="shared" si="5"/>
        <v>176.64</v>
      </c>
      <c r="E13" s="3">
        <v>5</v>
      </c>
      <c r="F13" s="3">
        <v>0</v>
      </c>
      <c r="G13" s="4">
        <f t="shared" si="2"/>
        <v>165.6</v>
      </c>
      <c r="H13" s="3">
        <v>2</v>
      </c>
      <c r="I13" s="7">
        <v>0</v>
      </c>
      <c r="J13" s="4">
        <f t="shared" si="1"/>
        <v>40.08</v>
      </c>
      <c r="K13" s="34">
        <v>0.27</v>
      </c>
      <c r="L13" s="34">
        <v>0.17</v>
      </c>
      <c r="M13" s="41">
        <f t="shared" si="3"/>
        <v>131.21700000000001</v>
      </c>
      <c r="N13" s="8">
        <v>132.47999999999999</v>
      </c>
      <c r="O13" s="8"/>
      <c r="P13" s="7">
        <v>6.68</v>
      </c>
      <c r="Q13" s="7">
        <v>2250</v>
      </c>
      <c r="R13" s="7">
        <v>225</v>
      </c>
      <c r="S13" s="7">
        <v>2450</v>
      </c>
      <c r="T13" s="7"/>
      <c r="U13" s="7">
        <v>20.5</v>
      </c>
      <c r="V13" s="7">
        <v>590</v>
      </c>
      <c r="W13" s="7">
        <v>78</v>
      </c>
      <c r="X13" s="7">
        <v>4240</v>
      </c>
      <c r="Y13" s="7">
        <v>346</v>
      </c>
      <c r="Z13" s="7">
        <v>4170</v>
      </c>
      <c r="AA13" s="16">
        <v>4156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10</v>
      </c>
      <c r="C14" s="7">
        <v>5</v>
      </c>
      <c r="D14" s="4">
        <f t="shared" si="5"/>
        <v>345</v>
      </c>
      <c r="E14" s="3">
        <v>5</v>
      </c>
      <c r="F14" s="3">
        <v>0</v>
      </c>
      <c r="G14" s="4">
        <f t="shared" si="2"/>
        <v>165.6</v>
      </c>
      <c r="H14" s="3">
        <v>2</v>
      </c>
      <c r="I14" s="7">
        <v>5</v>
      </c>
      <c r="J14" s="4">
        <f t="shared" si="1"/>
        <v>48.43</v>
      </c>
      <c r="K14" s="34">
        <v>0.6</v>
      </c>
      <c r="L14" s="34">
        <v>0.17</v>
      </c>
      <c r="M14" s="41">
        <f t="shared" si="3"/>
        <v>230.38200000000001</v>
      </c>
      <c r="N14" s="8">
        <v>168.36</v>
      </c>
      <c r="O14" s="8"/>
      <c r="P14" s="7">
        <v>8.35</v>
      </c>
      <c r="Q14" s="7">
        <v>2250</v>
      </c>
      <c r="R14" s="7">
        <v>225</v>
      </c>
      <c r="S14" s="7">
        <v>2450</v>
      </c>
      <c r="T14" s="7"/>
      <c r="U14" s="7">
        <v>20.5</v>
      </c>
      <c r="V14" s="7">
        <v>590</v>
      </c>
      <c r="W14" s="7">
        <v>78</v>
      </c>
      <c r="X14" s="7">
        <v>4240</v>
      </c>
      <c r="Y14" s="7">
        <v>344</v>
      </c>
      <c r="Z14" s="7">
        <v>4171</v>
      </c>
      <c r="AA14" s="16">
        <v>4154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7</v>
      </c>
      <c r="D15" s="4">
        <f t="shared" si="5"/>
        <v>151.79999999999998</v>
      </c>
      <c r="E15" s="3">
        <v>9</v>
      </c>
      <c r="F15" s="3">
        <v>5</v>
      </c>
      <c r="G15" s="4">
        <f t="shared" si="2"/>
        <v>311.88</v>
      </c>
      <c r="H15" s="3">
        <v>3</v>
      </c>
      <c r="I15" s="7">
        <v>0</v>
      </c>
      <c r="J15" s="4">
        <f t="shared" si="1"/>
        <v>60.12</v>
      </c>
      <c r="K15" s="34">
        <v>0.27</v>
      </c>
      <c r="L15" s="34">
        <v>0.37</v>
      </c>
      <c r="M15" s="41">
        <f t="shared" si="3"/>
        <v>190.137</v>
      </c>
      <c r="N15" s="8">
        <v>146.28</v>
      </c>
      <c r="O15" s="8"/>
      <c r="P15" s="7">
        <v>11.69</v>
      </c>
      <c r="Q15" s="7">
        <v>2225</v>
      </c>
      <c r="R15" s="7">
        <v>225</v>
      </c>
      <c r="S15" s="7">
        <v>2450</v>
      </c>
      <c r="T15" s="7"/>
      <c r="U15" s="7">
        <v>20.5</v>
      </c>
      <c r="V15" s="7">
        <v>590</v>
      </c>
      <c r="W15" s="7">
        <v>77</v>
      </c>
      <c r="X15" s="7">
        <v>4213</v>
      </c>
      <c r="Y15" s="7">
        <v>344</v>
      </c>
      <c r="Z15" s="7">
        <v>4152</v>
      </c>
      <c r="AA15" s="16">
        <v>4142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7</v>
      </c>
      <c r="D16" s="4">
        <f t="shared" si="5"/>
        <v>151.79999999999998</v>
      </c>
      <c r="E16" s="3">
        <v>8</v>
      </c>
      <c r="F16" s="3">
        <v>0</v>
      </c>
      <c r="G16" s="4">
        <f t="shared" si="2"/>
        <v>264.95999999999998</v>
      </c>
      <c r="H16" s="3">
        <v>3</v>
      </c>
      <c r="I16" s="7">
        <v>5</v>
      </c>
      <c r="J16" s="4">
        <f t="shared" si="1"/>
        <v>68.47</v>
      </c>
      <c r="K16" s="34">
        <v>0.56999999999999995</v>
      </c>
      <c r="L16" s="34">
        <v>0.37</v>
      </c>
      <c r="M16" s="41">
        <f t="shared" si="3"/>
        <v>280.28700000000003</v>
      </c>
      <c r="N16" s="8">
        <v>143.52000000000001</v>
      </c>
      <c r="O16" s="8"/>
      <c r="P16" s="7">
        <v>8.35</v>
      </c>
      <c r="Q16" s="7">
        <v>2225</v>
      </c>
      <c r="R16" s="7">
        <v>225</v>
      </c>
      <c r="S16" s="7">
        <v>2450</v>
      </c>
      <c r="T16" s="7"/>
      <c r="U16" s="7">
        <v>20.5</v>
      </c>
      <c r="V16" s="7">
        <v>590</v>
      </c>
      <c r="W16" s="7">
        <v>77</v>
      </c>
      <c r="X16" s="7">
        <v>4213</v>
      </c>
      <c r="Y16" s="7">
        <v>344</v>
      </c>
      <c r="Z16" s="7">
        <v>4145</v>
      </c>
      <c r="AA16" s="16">
        <v>4136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4</v>
      </c>
      <c r="D17" s="4">
        <f t="shared" si="5"/>
        <v>276</v>
      </c>
      <c r="E17" s="3">
        <v>8</v>
      </c>
      <c r="F17" s="3">
        <v>0</v>
      </c>
      <c r="G17" s="4">
        <f t="shared" si="2"/>
        <v>264.95999999999998</v>
      </c>
      <c r="H17" s="3">
        <v>4</v>
      </c>
      <c r="I17" s="7">
        <v>4</v>
      </c>
      <c r="J17" s="4">
        <f t="shared" si="1"/>
        <v>86.84</v>
      </c>
      <c r="K17" s="34">
        <v>0.35</v>
      </c>
      <c r="L17" s="34">
        <v>0.4</v>
      </c>
      <c r="M17" s="41">
        <f t="shared" si="3"/>
        <v>223.01500000000001</v>
      </c>
      <c r="N17" s="8">
        <v>124.2</v>
      </c>
      <c r="O17" s="8"/>
      <c r="P17" s="7">
        <v>18.37</v>
      </c>
      <c r="Q17" s="7">
        <v>2225</v>
      </c>
      <c r="R17" s="7">
        <v>225</v>
      </c>
      <c r="S17" s="7">
        <v>2450</v>
      </c>
      <c r="T17" s="7"/>
      <c r="U17" s="7">
        <v>20.5</v>
      </c>
      <c r="V17" s="7">
        <v>590</v>
      </c>
      <c r="W17" s="7">
        <v>80</v>
      </c>
      <c r="X17" s="7">
        <v>4312</v>
      </c>
      <c r="Y17" s="7">
        <v>353</v>
      </c>
      <c r="Z17" s="7">
        <v>4137</v>
      </c>
      <c r="AA17" s="16">
        <v>4123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6</v>
      </c>
      <c r="C18" s="7">
        <v>10</v>
      </c>
      <c r="D18" s="4">
        <f t="shared" si="5"/>
        <v>226.32</v>
      </c>
      <c r="E18" s="3">
        <v>2</v>
      </c>
      <c r="F18" s="3">
        <v>6</v>
      </c>
      <c r="G18" s="4">
        <f t="shared" si="2"/>
        <v>82.8</v>
      </c>
      <c r="H18" s="3">
        <v>4</v>
      </c>
      <c r="I18" s="7">
        <v>10</v>
      </c>
      <c r="J18" s="4">
        <f t="shared" si="1"/>
        <v>96.86</v>
      </c>
      <c r="K18" s="34">
        <v>0.72</v>
      </c>
      <c r="L18" s="34">
        <v>0.4</v>
      </c>
      <c r="M18" s="41">
        <f t="shared" si="3"/>
        <v>334.2</v>
      </c>
      <c r="N18" s="8">
        <v>143.52000000000001</v>
      </c>
      <c r="O18" s="8"/>
      <c r="P18" s="7">
        <v>10.02</v>
      </c>
      <c r="Q18" s="7">
        <v>2225</v>
      </c>
      <c r="R18" s="7">
        <v>225</v>
      </c>
      <c r="S18" s="7">
        <v>2450</v>
      </c>
      <c r="T18" s="7"/>
      <c r="U18" s="7">
        <v>20.5</v>
      </c>
      <c r="V18" s="7">
        <v>590</v>
      </c>
      <c r="W18" s="7">
        <v>79</v>
      </c>
      <c r="X18" s="7">
        <v>4285</v>
      </c>
      <c r="Y18" s="7">
        <v>353</v>
      </c>
      <c r="Z18" s="7">
        <v>4132</v>
      </c>
      <c r="AA18" s="16">
        <v>4121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11</v>
      </c>
      <c r="C19" s="7">
        <v>9</v>
      </c>
      <c r="D19" s="4">
        <f t="shared" si="5"/>
        <v>389.15999999999997</v>
      </c>
      <c r="E19" s="3">
        <v>2</v>
      </c>
      <c r="F19" s="3">
        <v>6</v>
      </c>
      <c r="G19" s="4">
        <f t="shared" si="2"/>
        <v>82.8</v>
      </c>
      <c r="H19" s="3">
        <v>5</v>
      </c>
      <c r="I19" s="7">
        <v>2</v>
      </c>
      <c r="J19" s="4">
        <f t="shared" si="1"/>
        <v>103.53999999999999</v>
      </c>
      <c r="K19" s="34">
        <v>0.56999999999999995</v>
      </c>
      <c r="L19" s="34">
        <v>0.27</v>
      </c>
      <c r="M19" s="41">
        <f t="shared" si="3"/>
        <v>250.827</v>
      </c>
      <c r="N19" s="8">
        <v>162.84</v>
      </c>
      <c r="O19" s="8"/>
      <c r="P19" s="7">
        <v>6.68</v>
      </c>
      <c r="Q19" s="7">
        <v>2225</v>
      </c>
      <c r="R19" s="7">
        <v>225</v>
      </c>
      <c r="S19" s="7">
        <v>2450</v>
      </c>
      <c r="T19" s="7"/>
      <c r="U19" s="7">
        <v>20.5</v>
      </c>
      <c r="V19" s="7">
        <v>600</v>
      </c>
      <c r="W19" s="7">
        <v>80</v>
      </c>
      <c r="X19" s="7">
        <v>4330</v>
      </c>
      <c r="Y19" s="7">
        <v>272</v>
      </c>
      <c r="Z19" s="7">
        <v>4117</v>
      </c>
      <c r="AA19" s="16">
        <v>4109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9</v>
      </c>
      <c r="D20" s="4">
        <f>(B20*12+C20)*2.76</f>
        <v>389.15999999999997</v>
      </c>
      <c r="E20" s="3">
        <v>6</v>
      </c>
      <c r="F20" s="3">
        <v>10</v>
      </c>
      <c r="G20" s="4">
        <f t="shared" si="2"/>
        <v>226.32</v>
      </c>
      <c r="H20" s="3">
        <v>5</v>
      </c>
      <c r="I20" s="7">
        <v>8</v>
      </c>
      <c r="J20" s="4">
        <f t="shared" si="1"/>
        <v>113.56</v>
      </c>
      <c r="K20" s="34">
        <v>0.48</v>
      </c>
      <c r="L20" s="34">
        <v>0</v>
      </c>
      <c r="M20" s="41">
        <f t="shared" si="3"/>
        <v>144.23999999999998</v>
      </c>
      <c r="N20" s="8">
        <v>143.52000000000001</v>
      </c>
      <c r="O20" s="8"/>
      <c r="P20" s="7">
        <v>10.02</v>
      </c>
      <c r="Q20" s="7">
        <v>2200</v>
      </c>
      <c r="R20" s="7">
        <v>225</v>
      </c>
      <c r="S20" s="7">
        <v>2450</v>
      </c>
      <c r="T20" s="7"/>
      <c r="U20" s="7">
        <v>20.5</v>
      </c>
      <c r="V20" s="7">
        <v>590</v>
      </c>
      <c r="W20" s="7">
        <v>77</v>
      </c>
      <c r="X20" s="7">
        <v>4213</v>
      </c>
      <c r="Y20" s="16">
        <v>340</v>
      </c>
      <c r="Z20" s="16">
        <v>4112</v>
      </c>
      <c r="AA20" s="16">
        <v>4102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10</v>
      </c>
      <c r="D21" s="4">
        <f t="shared" si="5"/>
        <v>193.2</v>
      </c>
      <c r="E21" s="3">
        <v>11</v>
      </c>
      <c r="F21" s="3">
        <v>1</v>
      </c>
      <c r="G21" s="4">
        <f t="shared" si="2"/>
        <v>367.08</v>
      </c>
      <c r="H21" s="3">
        <v>6</v>
      </c>
      <c r="I21" s="7">
        <v>1</v>
      </c>
      <c r="J21" s="4">
        <f t="shared" si="1"/>
        <v>121.91</v>
      </c>
      <c r="K21" s="34">
        <v>0.48</v>
      </c>
      <c r="L21" s="34">
        <v>0.45</v>
      </c>
      <c r="M21" s="41">
        <f t="shared" si="3"/>
        <v>276.81</v>
      </c>
      <c r="N21" s="8">
        <v>140.76</v>
      </c>
      <c r="O21" s="8"/>
      <c r="P21" s="7">
        <v>8.35</v>
      </c>
      <c r="Q21" s="7">
        <v>2200</v>
      </c>
      <c r="R21" s="7">
        <v>225</v>
      </c>
      <c r="S21" s="7">
        <v>2450</v>
      </c>
      <c r="T21" s="7"/>
      <c r="U21" s="11">
        <v>20.5</v>
      </c>
      <c r="V21" s="7">
        <v>590</v>
      </c>
      <c r="W21" s="7">
        <v>75</v>
      </c>
      <c r="X21" s="7">
        <v>4157</v>
      </c>
      <c r="Y21" s="7">
        <v>321</v>
      </c>
      <c r="Z21" s="7">
        <v>4069</v>
      </c>
      <c r="AA21" s="7">
        <v>4069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9</v>
      </c>
      <c r="C22" s="7">
        <v>1</v>
      </c>
      <c r="D22" s="4">
        <f>(B22*12+C22)*2.76</f>
        <v>300.83999999999997</v>
      </c>
      <c r="E22" s="3">
        <v>11</v>
      </c>
      <c r="F22" s="3">
        <v>1</v>
      </c>
      <c r="G22" s="4">
        <f t="shared" si="2"/>
        <v>367.08</v>
      </c>
      <c r="H22" s="3">
        <v>6</v>
      </c>
      <c r="I22" s="7">
        <v>5</v>
      </c>
      <c r="J22" s="4">
        <f t="shared" si="1"/>
        <v>128.59</v>
      </c>
      <c r="K22" s="34">
        <v>0.18</v>
      </c>
      <c r="L22" s="34">
        <v>0.45</v>
      </c>
      <c r="M22" s="41">
        <f t="shared" si="3"/>
        <v>186.66000000000003</v>
      </c>
      <c r="N22" s="8">
        <v>107.64</v>
      </c>
      <c r="O22" s="8"/>
      <c r="P22" s="7">
        <v>6.68</v>
      </c>
      <c r="Q22" s="7">
        <v>2200</v>
      </c>
      <c r="R22" s="7">
        <v>200</v>
      </c>
      <c r="S22" s="7">
        <v>2400</v>
      </c>
      <c r="T22" s="7"/>
      <c r="U22" s="7">
        <v>20.5</v>
      </c>
      <c r="V22" s="7">
        <v>590</v>
      </c>
      <c r="W22" s="7">
        <v>75</v>
      </c>
      <c r="X22" s="7">
        <v>4157</v>
      </c>
      <c r="Y22" s="7">
        <v>335</v>
      </c>
      <c r="Z22" s="7">
        <v>4099</v>
      </c>
      <c r="AA22" s="7">
        <v>4080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8</v>
      </c>
      <c r="C23" s="7">
        <v>2</v>
      </c>
      <c r="D23" s="4">
        <f t="shared" si="5"/>
        <v>270.47999999999996</v>
      </c>
      <c r="E23" s="3">
        <v>5</v>
      </c>
      <c r="F23" s="3">
        <v>3</v>
      </c>
      <c r="G23" s="4">
        <f t="shared" si="2"/>
        <v>173.88</v>
      </c>
      <c r="H23" s="3">
        <v>1</v>
      </c>
      <c r="I23" s="7">
        <v>8</v>
      </c>
      <c r="J23" s="4">
        <f t="shared" si="1"/>
        <v>33.4</v>
      </c>
      <c r="K23" s="34">
        <v>0.28999999999999998</v>
      </c>
      <c r="L23" s="34">
        <v>0</v>
      </c>
      <c r="M23" s="41">
        <f t="shared" si="3"/>
        <v>87.144999999999996</v>
      </c>
      <c r="N23" s="8">
        <v>160.08000000000001</v>
      </c>
      <c r="O23" s="8"/>
      <c r="P23" s="7">
        <v>5.01</v>
      </c>
      <c r="Q23" s="7">
        <v>2200</v>
      </c>
      <c r="R23" s="7">
        <v>200</v>
      </c>
      <c r="S23" s="7">
        <v>2400</v>
      </c>
      <c r="T23" s="7"/>
      <c r="U23" s="7">
        <v>20.5</v>
      </c>
      <c r="V23" s="7">
        <v>590</v>
      </c>
      <c r="W23" s="7">
        <v>75</v>
      </c>
      <c r="X23" s="7">
        <v>4157</v>
      </c>
      <c r="Y23" s="7">
        <v>335</v>
      </c>
      <c r="Z23" s="7">
        <v>4097</v>
      </c>
      <c r="AA23" s="7">
        <v>4079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4</v>
      </c>
      <c r="D24" s="4">
        <f>(B24*12+C24)*2.76</f>
        <v>375.35999999999996</v>
      </c>
      <c r="E24" s="3">
        <v>5</v>
      </c>
      <c r="F24" s="3">
        <v>3</v>
      </c>
      <c r="G24" s="4">
        <f t="shared" si="2"/>
        <v>173.88</v>
      </c>
      <c r="H24" s="3">
        <v>1</v>
      </c>
      <c r="I24" s="7">
        <v>11</v>
      </c>
      <c r="J24" s="4">
        <f t="shared" si="1"/>
        <v>38.409999999999997</v>
      </c>
      <c r="K24" s="34">
        <v>0.52</v>
      </c>
      <c r="L24" s="34">
        <v>0</v>
      </c>
      <c r="M24" s="41">
        <f t="shared" si="3"/>
        <v>156.26000000000002</v>
      </c>
      <c r="N24" s="8">
        <v>104.88</v>
      </c>
      <c r="O24" s="8"/>
      <c r="P24" s="7">
        <v>5.01</v>
      </c>
      <c r="Q24" s="7">
        <v>2200</v>
      </c>
      <c r="R24" s="7">
        <v>200</v>
      </c>
      <c r="S24" s="7">
        <v>2400</v>
      </c>
      <c r="T24" s="7"/>
      <c r="U24" s="7">
        <v>20.5</v>
      </c>
      <c r="V24" s="7">
        <v>590</v>
      </c>
      <c r="W24" s="7">
        <v>76</v>
      </c>
      <c r="X24" s="7">
        <v>4203</v>
      </c>
      <c r="Y24" s="7">
        <v>340</v>
      </c>
      <c r="Z24" s="7">
        <v>4083</v>
      </c>
      <c r="AA24" s="7">
        <v>4073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7</v>
      </c>
      <c r="D25" s="4">
        <f t="shared" si="5"/>
        <v>184.92</v>
      </c>
      <c r="E25" s="3">
        <v>10</v>
      </c>
      <c r="F25" s="3">
        <v>3</v>
      </c>
      <c r="G25" s="4">
        <f t="shared" si="2"/>
        <v>339.47999999999996</v>
      </c>
      <c r="H25" s="3">
        <v>2</v>
      </c>
      <c r="I25" s="7">
        <v>4</v>
      </c>
      <c r="J25" s="4">
        <f t="shared" si="1"/>
        <v>46.76</v>
      </c>
      <c r="K25" s="34">
        <v>0.11</v>
      </c>
      <c r="L25" s="34">
        <v>0.5</v>
      </c>
      <c r="M25" s="41">
        <f t="shared" si="3"/>
        <v>180.35500000000002</v>
      </c>
      <c r="N25" s="8">
        <v>165.6</v>
      </c>
      <c r="O25" s="8"/>
      <c r="P25" s="7">
        <v>8.35</v>
      </c>
      <c r="Q25" s="7">
        <v>2200</v>
      </c>
      <c r="R25" s="7">
        <v>200</v>
      </c>
      <c r="S25" s="7">
        <v>2400</v>
      </c>
      <c r="T25" s="7"/>
      <c r="U25" s="7">
        <v>20.5</v>
      </c>
      <c r="V25" s="7">
        <v>590</v>
      </c>
      <c r="W25" s="7">
        <v>76</v>
      </c>
      <c r="X25" s="7">
        <v>4220</v>
      </c>
      <c r="Y25" s="17">
        <v>342</v>
      </c>
      <c r="Z25" s="17">
        <v>4063</v>
      </c>
      <c r="AA25" s="17">
        <v>4051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9</v>
      </c>
      <c r="C26" s="7">
        <v>5</v>
      </c>
      <c r="D26" s="4">
        <f t="shared" si="5"/>
        <v>311.88</v>
      </c>
      <c r="E26" s="3">
        <v>10</v>
      </c>
      <c r="F26" s="3">
        <v>3</v>
      </c>
      <c r="G26" s="4">
        <f t="shared" si="2"/>
        <v>339.47999999999996</v>
      </c>
      <c r="H26" s="3">
        <v>2</v>
      </c>
      <c r="I26" s="7">
        <v>8</v>
      </c>
      <c r="J26" s="4">
        <f t="shared" si="1"/>
        <v>53.44</v>
      </c>
      <c r="K26" s="46">
        <v>0.2</v>
      </c>
      <c r="L26" s="34">
        <v>0</v>
      </c>
      <c r="M26" s="41">
        <f>$M$3*K26+$M$4*L26</f>
        <v>60.1</v>
      </c>
      <c r="N26" s="8">
        <v>126.96</v>
      </c>
      <c r="O26" s="8"/>
      <c r="P26" s="7">
        <v>6.68</v>
      </c>
      <c r="Q26" s="7">
        <v>2200</v>
      </c>
      <c r="R26" s="7">
        <v>180</v>
      </c>
      <c r="S26" s="7">
        <v>2370</v>
      </c>
      <c r="T26" s="7"/>
      <c r="U26" s="7">
        <v>20.5</v>
      </c>
      <c r="V26" s="7">
        <v>600</v>
      </c>
      <c r="W26" s="7">
        <v>76</v>
      </c>
      <c r="X26" s="7">
        <v>4220</v>
      </c>
      <c r="Y26" s="7">
        <v>341</v>
      </c>
      <c r="Z26" s="7">
        <v>4053</v>
      </c>
      <c r="AA26" s="7">
        <v>4038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2</v>
      </c>
      <c r="C27" s="7">
        <v>0</v>
      </c>
      <c r="D27" s="4">
        <f t="shared" si="5"/>
        <v>66.239999999999995</v>
      </c>
      <c r="E27" s="3">
        <v>4</v>
      </c>
      <c r="F27" s="3">
        <v>8</v>
      </c>
      <c r="G27" s="4">
        <f t="shared" si="2"/>
        <v>154.56</v>
      </c>
      <c r="H27" s="3">
        <v>3</v>
      </c>
      <c r="I27" s="7">
        <v>2</v>
      </c>
      <c r="J27" s="4">
        <f t="shared" si="1"/>
        <v>63.459999999999994</v>
      </c>
      <c r="K27" s="34">
        <v>0.46</v>
      </c>
      <c r="L27" s="34">
        <v>0</v>
      </c>
      <c r="M27" s="41">
        <f t="shared" si="3"/>
        <v>138.23000000000002</v>
      </c>
      <c r="N27" s="8">
        <v>132.47999999999999</v>
      </c>
      <c r="O27" s="8"/>
      <c r="P27" s="7">
        <v>10.02</v>
      </c>
      <c r="Q27" s="7">
        <v>2180</v>
      </c>
      <c r="R27" s="7">
        <v>180</v>
      </c>
      <c r="S27" s="7">
        <v>2250</v>
      </c>
      <c r="T27" s="7"/>
      <c r="U27" s="7">
        <v>20.5</v>
      </c>
      <c r="V27" s="7">
        <v>590</v>
      </c>
      <c r="W27" s="7">
        <v>73</v>
      </c>
      <c r="X27" s="7">
        <v>4119</v>
      </c>
      <c r="Y27" s="7">
        <v>337</v>
      </c>
      <c r="Z27" s="7">
        <v>4054</v>
      </c>
      <c r="AA27" s="7">
        <v>4036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81" t="s">
        <v>84</v>
      </c>
    </row>
    <row r="28" spans="1:53" x14ac:dyDescent="0.2">
      <c r="A28" s="6">
        <f t="shared" si="4"/>
        <v>21</v>
      </c>
      <c r="B28" s="7">
        <v>6</v>
      </c>
      <c r="C28" s="7">
        <v>0</v>
      </c>
      <c r="D28" s="4">
        <f t="shared" si="5"/>
        <v>198.71999999999997</v>
      </c>
      <c r="E28" s="3">
        <v>4</v>
      </c>
      <c r="F28" s="3">
        <v>8</v>
      </c>
      <c r="G28" s="4">
        <f t="shared" si="2"/>
        <v>154.56</v>
      </c>
      <c r="H28" s="3">
        <v>3</v>
      </c>
      <c r="I28" s="7">
        <v>5</v>
      </c>
      <c r="J28" s="4">
        <f t="shared" si="1"/>
        <v>68.47</v>
      </c>
      <c r="K28" s="34">
        <v>0.83</v>
      </c>
      <c r="L28" s="34">
        <v>0</v>
      </c>
      <c r="M28" s="41">
        <f t="shared" si="3"/>
        <v>249.41499999999999</v>
      </c>
      <c r="N28" s="8">
        <v>132.47999999999999</v>
      </c>
      <c r="O28" s="8"/>
      <c r="P28" s="7">
        <v>5.01</v>
      </c>
      <c r="Q28" s="7">
        <v>2180</v>
      </c>
      <c r="R28" s="7">
        <v>180</v>
      </c>
      <c r="S28" s="7">
        <v>2250</v>
      </c>
      <c r="T28" s="7"/>
      <c r="U28" s="7">
        <v>20.5</v>
      </c>
      <c r="V28" s="7">
        <v>590</v>
      </c>
      <c r="W28" s="7">
        <v>76</v>
      </c>
      <c r="X28" s="7">
        <v>4203</v>
      </c>
      <c r="Y28" s="7">
        <v>376</v>
      </c>
      <c r="Z28" s="7">
        <v>4055</v>
      </c>
      <c r="AA28" s="7">
        <v>4018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6</v>
      </c>
      <c r="C29" s="7">
        <v>0</v>
      </c>
      <c r="D29" s="4">
        <f t="shared" si="5"/>
        <v>198.71999999999997</v>
      </c>
      <c r="E29" s="3">
        <v>8</v>
      </c>
      <c r="F29" s="3">
        <v>5</v>
      </c>
      <c r="G29" s="4">
        <f t="shared" si="2"/>
        <v>278.76</v>
      </c>
      <c r="H29" s="3">
        <v>3</v>
      </c>
      <c r="I29" s="7">
        <v>10</v>
      </c>
      <c r="J29" s="4">
        <f t="shared" si="1"/>
        <v>76.819999999999993</v>
      </c>
      <c r="K29" s="34">
        <v>0.26</v>
      </c>
      <c r="L29" s="34">
        <v>0.39</v>
      </c>
      <c r="M29" s="41">
        <f t="shared" si="3"/>
        <v>193.02400000000003</v>
      </c>
      <c r="N29" s="8">
        <v>124.2</v>
      </c>
      <c r="O29" s="8"/>
      <c r="P29" s="7">
        <v>8.35</v>
      </c>
      <c r="Q29" s="7">
        <v>2180</v>
      </c>
      <c r="R29" s="7">
        <v>180</v>
      </c>
      <c r="S29" s="7">
        <v>2250</v>
      </c>
      <c r="T29" s="7"/>
      <c r="U29" s="7">
        <v>20.5</v>
      </c>
      <c r="V29" s="7">
        <v>590</v>
      </c>
      <c r="W29" s="7">
        <v>75</v>
      </c>
      <c r="X29" s="7">
        <v>4119</v>
      </c>
      <c r="Y29" s="7">
        <v>350</v>
      </c>
      <c r="Z29" s="7">
        <v>4019</v>
      </c>
      <c r="AA29" s="7">
        <v>4003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6</v>
      </c>
      <c r="C30" s="7">
        <v>0</v>
      </c>
      <c r="D30" s="4">
        <f t="shared" si="5"/>
        <v>198.71999999999997</v>
      </c>
      <c r="E30" s="3">
        <v>6</v>
      </c>
      <c r="F30" s="3">
        <v>9</v>
      </c>
      <c r="G30" s="4">
        <f t="shared" si="2"/>
        <v>223.55999999999997</v>
      </c>
      <c r="H30" s="3">
        <v>4</v>
      </c>
      <c r="I30" s="7">
        <v>3</v>
      </c>
      <c r="J30" s="4">
        <f t="shared" si="1"/>
        <v>85.17</v>
      </c>
      <c r="K30" s="34">
        <v>0.26</v>
      </c>
      <c r="L30" s="34">
        <v>7.0000000000000007E-2</v>
      </c>
      <c r="M30" s="41">
        <f t="shared" si="3"/>
        <v>98.75200000000001</v>
      </c>
      <c r="N30" s="8">
        <v>126.96</v>
      </c>
      <c r="O30" s="8"/>
      <c r="P30" s="7">
        <v>8.35</v>
      </c>
      <c r="Q30" s="7">
        <v>2080</v>
      </c>
      <c r="R30" s="7">
        <v>175</v>
      </c>
      <c r="S30" s="7">
        <v>2410</v>
      </c>
      <c r="T30" s="7"/>
      <c r="U30" s="7">
        <v>20.5</v>
      </c>
      <c r="V30" s="7">
        <v>590</v>
      </c>
      <c r="W30" s="7">
        <v>77</v>
      </c>
      <c r="X30" s="7">
        <v>4230</v>
      </c>
      <c r="Y30" s="7">
        <v>358</v>
      </c>
      <c r="Z30" s="7">
        <v>4031</v>
      </c>
      <c r="AA30" s="7">
        <v>4010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11</v>
      </c>
      <c r="F31" s="3">
        <v>1</v>
      </c>
      <c r="G31" s="4">
        <f t="shared" si="2"/>
        <v>367.08</v>
      </c>
      <c r="H31" s="3">
        <v>4</v>
      </c>
      <c r="I31" s="7">
        <v>8</v>
      </c>
      <c r="J31" s="4">
        <f t="shared" si="1"/>
        <v>93.52</v>
      </c>
      <c r="K31" s="34">
        <v>0.13</v>
      </c>
      <c r="L31" s="34">
        <v>0.06</v>
      </c>
      <c r="M31" s="41">
        <f t="shared" si="3"/>
        <v>56.741000000000007</v>
      </c>
      <c r="N31" s="8">
        <v>143.52000000000001</v>
      </c>
      <c r="O31" s="8"/>
      <c r="P31" s="7">
        <v>8.35</v>
      </c>
      <c r="Q31" s="7">
        <v>2080</v>
      </c>
      <c r="R31" s="7">
        <v>175</v>
      </c>
      <c r="S31" s="7">
        <v>2410</v>
      </c>
      <c r="T31" s="7"/>
      <c r="U31" s="7">
        <v>20.5</v>
      </c>
      <c r="V31" s="7">
        <v>590</v>
      </c>
      <c r="W31" s="7">
        <v>74</v>
      </c>
      <c r="X31" s="7">
        <v>4147</v>
      </c>
      <c r="Y31" s="7">
        <v>332</v>
      </c>
      <c r="Z31" s="7">
        <v>4035</v>
      </c>
      <c r="AA31" s="7">
        <v>3997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10</v>
      </c>
      <c r="C32" s="7">
        <v>1</v>
      </c>
      <c r="D32" s="4">
        <f t="shared" si="5"/>
        <v>333.96</v>
      </c>
      <c r="E32" s="3">
        <v>11</v>
      </c>
      <c r="F32" s="3">
        <v>1</v>
      </c>
      <c r="G32" s="4">
        <f t="shared" si="2"/>
        <v>367.08</v>
      </c>
      <c r="H32" s="3">
        <v>5</v>
      </c>
      <c r="I32" s="7">
        <v>1</v>
      </c>
      <c r="J32" s="4">
        <f t="shared" si="1"/>
        <v>101.86999999999999</v>
      </c>
      <c r="K32" s="34">
        <v>0.13</v>
      </c>
      <c r="L32" s="34">
        <v>0.5</v>
      </c>
      <c r="M32" s="41">
        <f>$M$3*K32+$M$4*L32</f>
        <v>186.36500000000001</v>
      </c>
      <c r="N32" s="8">
        <v>135.24</v>
      </c>
      <c r="O32" s="8"/>
      <c r="P32" s="7">
        <v>8.35</v>
      </c>
      <c r="Q32" s="7">
        <v>2080</v>
      </c>
      <c r="R32" s="7">
        <v>165</v>
      </c>
      <c r="S32" s="7">
        <v>2320</v>
      </c>
      <c r="T32" s="7"/>
      <c r="U32" s="7">
        <v>20.5</v>
      </c>
      <c r="V32" s="7">
        <v>590</v>
      </c>
      <c r="W32" s="7">
        <v>73</v>
      </c>
      <c r="X32" s="7">
        <v>4136</v>
      </c>
      <c r="Y32" s="7">
        <v>334</v>
      </c>
      <c r="Z32" s="7">
        <v>4021</v>
      </c>
      <c r="AA32" s="7">
        <v>3986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13</v>
      </c>
      <c r="C33" s="7">
        <v>6</v>
      </c>
      <c r="D33" s="4">
        <f>(B33*12+C33)*2.76</f>
        <v>447.11999999999995</v>
      </c>
      <c r="E33" s="3">
        <v>5</v>
      </c>
      <c r="F33" s="3">
        <v>2</v>
      </c>
      <c r="G33" s="4">
        <f t="shared" si="2"/>
        <v>171.11999999999998</v>
      </c>
      <c r="H33" s="3">
        <v>5</v>
      </c>
      <c r="I33" s="7">
        <v>11</v>
      </c>
      <c r="J33" s="4">
        <f t="shared" si="1"/>
        <v>118.57</v>
      </c>
      <c r="K33" s="34">
        <v>0.17</v>
      </c>
      <c r="L33" s="34">
        <v>0</v>
      </c>
      <c r="M33" s="41">
        <f t="shared" si="3"/>
        <v>51.085000000000001</v>
      </c>
      <c r="N33" s="8">
        <v>113.16</v>
      </c>
      <c r="O33" s="8"/>
      <c r="P33" s="7">
        <v>20.04</v>
      </c>
      <c r="Q33" s="7">
        <v>2080</v>
      </c>
      <c r="R33" s="7">
        <v>165</v>
      </c>
      <c r="S33" s="7">
        <v>2400</v>
      </c>
      <c r="T33" s="7"/>
      <c r="U33" s="7">
        <v>20.5</v>
      </c>
      <c r="V33" s="7">
        <v>590</v>
      </c>
      <c r="W33" s="7">
        <v>73</v>
      </c>
      <c r="X33" s="7">
        <v>4102</v>
      </c>
      <c r="Y33" s="7">
        <v>344</v>
      </c>
      <c r="Z33" s="7">
        <v>4011</v>
      </c>
      <c r="AA33" s="7">
        <v>3980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2</v>
      </c>
      <c r="C34" s="7">
        <v>3</v>
      </c>
      <c r="D34" s="4">
        <f t="shared" si="5"/>
        <v>74.52</v>
      </c>
      <c r="E34" s="3">
        <v>8</v>
      </c>
      <c r="F34" s="3">
        <v>10</v>
      </c>
      <c r="G34" s="4">
        <f t="shared" si="2"/>
        <v>292.56</v>
      </c>
      <c r="H34" s="3">
        <v>6</v>
      </c>
      <c r="I34" s="7">
        <v>3</v>
      </c>
      <c r="J34" s="4">
        <f t="shared" si="1"/>
        <v>125.25</v>
      </c>
      <c r="K34" s="34">
        <v>0.38</v>
      </c>
      <c r="L34" s="34">
        <v>0</v>
      </c>
      <c r="M34" s="41">
        <f t="shared" si="3"/>
        <v>114.19</v>
      </c>
      <c r="N34" s="8">
        <v>121.44</v>
      </c>
      <c r="O34" s="8"/>
      <c r="P34" s="7">
        <v>6.68</v>
      </c>
      <c r="Q34" s="7">
        <v>2080</v>
      </c>
      <c r="R34" s="7">
        <v>165</v>
      </c>
      <c r="S34" s="7">
        <v>2400</v>
      </c>
      <c r="T34" s="7"/>
      <c r="U34" s="7">
        <v>20.5</v>
      </c>
      <c r="V34" s="7">
        <v>590</v>
      </c>
      <c r="W34" s="7">
        <v>72</v>
      </c>
      <c r="X34" s="7">
        <v>4073</v>
      </c>
      <c r="Y34" s="7">
        <v>344</v>
      </c>
      <c r="Z34" s="7">
        <v>3973</v>
      </c>
      <c r="AA34" s="7">
        <v>3970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2</v>
      </c>
      <c r="C35" s="7">
        <v>3</v>
      </c>
      <c r="D35" s="4">
        <f t="shared" si="5"/>
        <v>74.52</v>
      </c>
      <c r="E35" s="3">
        <v>12</v>
      </c>
      <c r="F35" s="3">
        <v>6</v>
      </c>
      <c r="G35" s="4">
        <f t="shared" si="2"/>
        <v>413.99999999999994</v>
      </c>
      <c r="H35" s="3">
        <v>6</v>
      </c>
      <c r="I35" s="7">
        <v>6</v>
      </c>
      <c r="J35" s="4">
        <f t="shared" si="1"/>
        <v>130.26</v>
      </c>
      <c r="K35" s="34">
        <v>0.2</v>
      </c>
      <c r="L35" s="34">
        <v>0</v>
      </c>
      <c r="M35" s="41">
        <f t="shared" si="3"/>
        <v>60.1</v>
      </c>
      <c r="N35" s="8">
        <v>121.44</v>
      </c>
      <c r="O35" s="8"/>
      <c r="P35" s="7">
        <v>5.01</v>
      </c>
      <c r="Q35" s="7">
        <v>2080</v>
      </c>
      <c r="R35" s="7">
        <v>160</v>
      </c>
      <c r="S35" s="7">
        <v>2425</v>
      </c>
      <c r="T35" s="7"/>
      <c r="U35" s="7">
        <v>20.5</v>
      </c>
      <c r="V35" s="7">
        <v>590</v>
      </c>
      <c r="W35" s="7">
        <v>72</v>
      </c>
      <c r="X35" s="7">
        <v>4073</v>
      </c>
      <c r="Y35" s="7">
        <v>335</v>
      </c>
      <c r="Z35" s="7">
        <v>3986</v>
      </c>
      <c r="AA35" s="7">
        <v>3963</v>
      </c>
      <c r="AB35" s="80" t="s">
        <v>36</v>
      </c>
      <c r="AC35" s="80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10</v>
      </c>
      <c r="F36" s="3">
        <v>5</v>
      </c>
      <c r="G36" s="4">
        <f t="shared" si="2"/>
        <v>345</v>
      </c>
      <c r="H36" s="3">
        <v>7</v>
      </c>
      <c r="I36" s="7">
        <v>1</v>
      </c>
      <c r="J36" s="4">
        <f t="shared" si="1"/>
        <v>141.94999999999999</v>
      </c>
      <c r="K36" s="34">
        <v>0.4</v>
      </c>
      <c r="L36" s="34">
        <v>0</v>
      </c>
      <c r="M36" s="41">
        <f t="shared" si="3"/>
        <v>120.2</v>
      </c>
      <c r="N36" s="8">
        <v>118.68</v>
      </c>
      <c r="O36" s="8"/>
      <c r="P36" s="7">
        <v>11.69</v>
      </c>
      <c r="Q36" s="7">
        <v>2080</v>
      </c>
      <c r="R36" s="7">
        <v>160</v>
      </c>
      <c r="S36" s="7">
        <v>2425</v>
      </c>
      <c r="T36" s="7"/>
      <c r="U36" s="7">
        <v>20.5</v>
      </c>
      <c r="V36" s="7">
        <v>590</v>
      </c>
      <c r="W36" s="7">
        <v>71</v>
      </c>
      <c r="X36" s="7">
        <v>4045</v>
      </c>
      <c r="Y36" s="7">
        <v>335</v>
      </c>
      <c r="Z36" s="7">
        <v>3997</v>
      </c>
      <c r="AA36" s="7">
        <v>3957</v>
      </c>
      <c r="AB36" s="219" t="s">
        <v>113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6</v>
      </c>
      <c r="C37" s="7">
        <v>4</v>
      </c>
      <c r="D37" s="4">
        <f t="shared" si="5"/>
        <v>209.76</v>
      </c>
      <c r="E37" s="3">
        <v>4</v>
      </c>
      <c r="F37" s="3">
        <v>9</v>
      </c>
      <c r="G37" s="4">
        <f t="shared" si="2"/>
        <v>157.32</v>
      </c>
      <c r="H37" s="3">
        <v>1</v>
      </c>
      <c r="I37" s="7">
        <v>3</v>
      </c>
      <c r="J37" s="4">
        <f t="shared" si="1"/>
        <v>25.049999999999997</v>
      </c>
      <c r="K37" s="34">
        <v>0.21</v>
      </c>
      <c r="L37" s="34">
        <v>0</v>
      </c>
      <c r="M37" s="41">
        <f t="shared" si="3"/>
        <v>63.104999999999997</v>
      </c>
      <c r="N37" s="8">
        <v>135.24</v>
      </c>
      <c r="O37" s="8"/>
      <c r="P37" s="7">
        <v>6.68</v>
      </c>
      <c r="Q37" s="7">
        <v>2080</v>
      </c>
      <c r="R37" s="7">
        <v>155</v>
      </c>
      <c r="S37" s="7">
        <v>2475</v>
      </c>
      <c r="T37" s="7"/>
      <c r="U37" s="7">
        <v>20.5</v>
      </c>
      <c r="V37" s="7">
        <v>590</v>
      </c>
      <c r="W37" s="7">
        <v>71</v>
      </c>
      <c r="X37" s="7">
        <v>4045</v>
      </c>
      <c r="Y37" s="7">
        <v>335</v>
      </c>
      <c r="Z37" s="7">
        <v>3982</v>
      </c>
      <c r="AA37" s="7">
        <v>3952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10</v>
      </c>
      <c r="C38" s="7">
        <v>2</v>
      </c>
      <c r="D38" s="4">
        <f t="shared" si="5"/>
        <v>336.71999999999997</v>
      </c>
      <c r="E38" s="3">
        <v>4</v>
      </c>
      <c r="F38" s="3">
        <v>9</v>
      </c>
      <c r="G38" s="4">
        <f t="shared" si="2"/>
        <v>157.32</v>
      </c>
      <c r="H38" s="3">
        <v>1</v>
      </c>
      <c r="I38" s="7">
        <v>9</v>
      </c>
      <c r="J38" s="4">
        <f t="shared" si="1"/>
        <v>35.07</v>
      </c>
      <c r="K38" s="34">
        <v>0.46</v>
      </c>
      <c r="L38" s="34">
        <v>0</v>
      </c>
      <c r="M38" s="41">
        <f t="shared" si="3"/>
        <v>138.23000000000002</v>
      </c>
      <c r="N38" s="8">
        <v>126.96</v>
      </c>
      <c r="O38" s="8"/>
      <c r="P38" s="7">
        <v>10.02</v>
      </c>
      <c r="Q38" s="7">
        <v>2080</v>
      </c>
      <c r="R38" s="7">
        <v>155</v>
      </c>
      <c r="S38" s="7">
        <v>2475</v>
      </c>
      <c r="T38" s="7"/>
      <c r="U38" s="7">
        <v>20.5</v>
      </c>
      <c r="V38" s="7">
        <v>590</v>
      </c>
      <c r="W38" s="7">
        <v>70</v>
      </c>
      <c r="X38" s="7">
        <v>4034</v>
      </c>
      <c r="Y38" s="7">
        <v>314</v>
      </c>
      <c r="Z38" s="7">
        <v>3961</v>
      </c>
      <c r="AA38" s="7">
        <v>3936</v>
      </c>
      <c r="AB38" s="79"/>
      <c r="AC38" s="79"/>
      <c r="AD38" s="79"/>
      <c r="AE38" s="79"/>
      <c r="AF38" s="79"/>
      <c r="AG38" s="79"/>
      <c r="AH38" s="79"/>
      <c r="AI38" s="79"/>
    </row>
    <row r="39" spans="1:35" x14ac:dyDescent="0.2">
      <c r="A39" s="6">
        <v>1</v>
      </c>
      <c r="B39" s="7">
        <v>10</v>
      </c>
      <c r="C39" s="7">
        <v>2</v>
      </c>
      <c r="D39" s="4">
        <f t="shared" si="5"/>
        <v>336.71999999999997</v>
      </c>
      <c r="E39" s="3">
        <v>8</v>
      </c>
      <c r="F39" s="3">
        <v>5</v>
      </c>
      <c r="G39" s="4">
        <f>(E39*12+F39)*2.76</f>
        <v>278.76</v>
      </c>
      <c r="H39" s="3">
        <v>2</v>
      </c>
      <c r="I39" s="7">
        <v>1</v>
      </c>
      <c r="J39" s="4">
        <f t="shared" si="1"/>
        <v>41.75</v>
      </c>
      <c r="K39" s="34">
        <v>0.28000000000000003</v>
      </c>
      <c r="L39" s="34">
        <v>0</v>
      </c>
      <c r="M39" s="41">
        <f t="shared" si="3"/>
        <v>84.140000000000015</v>
      </c>
      <c r="N39" s="8">
        <v>121.44</v>
      </c>
      <c r="O39" s="8"/>
      <c r="P39" s="7">
        <v>6.68</v>
      </c>
      <c r="Q39" s="7">
        <v>2080</v>
      </c>
      <c r="R39" s="7">
        <v>155</v>
      </c>
      <c r="S39" s="7">
        <v>2475</v>
      </c>
      <c r="T39" s="7"/>
      <c r="U39" s="7">
        <v>20.5</v>
      </c>
      <c r="V39" s="7">
        <v>590</v>
      </c>
      <c r="W39" s="7">
        <v>73</v>
      </c>
      <c r="X39" s="7">
        <v>4136</v>
      </c>
      <c r="Y39" s="7">
        <v>340</v>
      </c>
      <c r="Z39" s="7">
        <v>3946</v>
      </c>
      <c r="AA39" s="7">
        <v>3931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81" t="s">
        <v>25</v>
      </c>
      <c r="N40" s="19">
        <f>SUM(N9:N39)</f>
        <v>4184.16</v>
      </c>
      <c r="O40" s="19">
        <f>SUM(O9:O39)</f>
        <v>0</v>
      </c>
      <c r="P40" s="79">
        <f>SUM(P9:P39)</f>
        <v>263.85999999999996</v>
      </c>
      <c r="W40" s="18" t="s">
        <v>25</v>
      </c>
      <c r="X40" s="79">
        <f>SUM(X9:X39)</f>
        <v>129906</v>
      </c>
      <c r="Y40" s="79">
        <f>SUM(Y9:Y39)</f>
        <v>10512</v>
      </c>
      <c r="Z40" s="79">
        <f>SUM(Z9:Z39)</f>
        <v>126451</v>
      </c>
      <c r="AA40" s="79">
        <f>SUM(AA9:AA39)</f>
        <v>125878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8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72839.070000000007</v>
      </c>
      <c r="O42" s="33">
        <f>(O41+O40)</f>
        <v>0</v>
      </c>
      <c r="P42" s="6">
        <f>(P41+P40)</f>
        <v>419.16999999999996</v>
      </c>
      <c r="V42" s="81" t="s">
        <v>41</v>
      </c>
      <c r="X42" s="6">
        <f>(X41+X40)</f>
        <v>687297</v>
      </c>
      <c r="Y42" s="6">
        <f>(Y41+Y40)</f>
        <v>16581</v>
      </c>
      <c r="Z42" s="6">
        <f>(Z41+Z40)</f>
        <v>188742</v>
      </c>
      <c r="AA42" s="6">
        <f>(AA41+AA40)</f>
        <v>190656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38BC-A2B7-4B89-A9D7-C5112FA05804}">
  <dimension ref="B2:K70"/>
  <sheetViews>
    <sheetView topLeftCell="A4" workbookViewId="0">
      <selection activeCell="I25" sqref="I25"/>
    </sheetView>
  </sheetViews>
  <sheetFormatPr defaultRowHeight="12.75" x14ac:dyDescent="0.2"/>
  <cols>
    <col min="1" max="1" width="9.140625" style="81"/>
    <col min="2" max="2" width="10.140625" style="81" bestFit="1" customWidth="1"/>
    <col min="3" max="16384" width="9.140625" style="81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43679</v>
      </c>
      <c r="C6" s="7">
        <v>74609</v>
      </c>
      <c r="D6" s="7">
        <v>5930318</v>
      </c>
      <c r="E6" s="7">
        <v>8</v>
      </c>
      <c r="F6" s="7">
        <v>0</v>
      </c>
      <c r="G6" s="7">
        <v>2</v>
      </c>
      <c r="H6" s="7">
        <v>2</v>
      </c>
      <c r="I6" s="10">
        <v>190</v>
      </c>
    </row>
    <row r="7" spans="2:11" x14ac:dyDescent="0.2">
      <c r="B7" s="9">
        <v>43680</v>
      </c>
      <c r="C7" s="7">
        <v>74610</v>
      </c>
      <c r="D7" s="7">
        <v>6570297</v>
      </c>
      <c r="E7" s="7">
        <v>7</v>
      </c>
      <c r="F7" s="7">
        <v>8</v>
      </c>
      <c r="G7" s="7">
        <v>1</v>
      </c>
      <c r="H7" s="7">
        <v>10</v>
      </c>
      <c r="I7" s="10">
        <v>189</v>
      </c>
    </row>
    <row r="8" spans="2:11" x14ac:dyDescent="0.2">
      <c r="B8" s="9">
        <v>43682</v>
      </c>
      <c r="C8" s="7">
        <v>74609</v>
      </c>
      <c r="D8" s="7">
        <v>6570304</v>
      </c>
      <c r="E8" s="7">
        <v>6</v>
      </c>
      <c r="F8" s="7">
        <v>10</v>
      </c>
      <c r="G8" s="7">
        <v>1</v>
      </c>
      <c r="H8" s="7">
        <v>4</v>
      </c>
      <c r="I8" s="10">
        <v>181</v>
      </c>
    </row>
    <row r="9" spans="2:11" x14ac:dyDescent="0.2">
      <c r="B9" s="9">
        <v>43683</v>
      </c>
      <c r="C9" s="7">
        <v>74610</v>
      </c>
      <c r="D9" s="7">
        <v>5930324</v>
      </c>
      <c r="E9" s="7">
        <v>10</v>
      </c>
      <c r="F9" s="7">
        <v>9</v>
      </c>
      <c r="G9" s="7">
        <v>5</v>
      </c>
      <c r="H9" s="7">
        <v>0</v>
      </c>
      <c r="I9" s="10">
        <v>190</v>
      </c>
    </row>
    <row r="10" spans="2:11" x14ac:dyDescent="0.2">
      <c r="B10" s="44">
        <v>43685</v>
      </c>
      <c r="C10" s="7">
        <v>74609</v>
      </c>
      <c r="D10" s="7">
        <v>5930327</v>
      </c>
      <c r="E10" s="7">
        <v>10</v>
      </c>
      <c r="F10" s="7">
        <v>5</v>
      </c>
      <c r="G10" s="7">
        <v>4</v>
      </c>
      <c r="H10" s="7">
        <v>7</v>
      </c>
      <c r="I10" s="10">
        <v>190</v>
      </c>
    </row>
    <row r="11" spans="2:11" x14ac:dyDescent="0.2">
      <c r="B11" s="9">
        <v>43686</v>
      </c>
      <c r="C11" s="7">
        <v>74610</v>
      </c>
      <c r="D11" s="7">
        <v>8320241</v>
      </c>
      <c r="E11" s="7">
        <v>12</v>
      </c>
      <c r="F11" s="7">
        <v>8</v>
      </c>
      <c r="G11" s="7">
        <v>6</v>
      </c>
      <c r="H11" s="7">
        <v>11</v>
      </c>
      <c r="I11" s="10">
        <v>188</v>
      </c>
    </row>
    <row r="12" spans="2:11" x14ac:dyDescent="0.2">
      <c r="B12" s="9">
        <v>43688</v>
      </c>
      <c r="C12" s="7">
        <v>74609</v>
      </c>
      <c r="D12" s="7">
        <v>5930330</v>
      </c>
      <c r="E12" s="7">
        <v>9</v>
      </c>
      <c r="F12" s="7">
        <v>10</v>
      </c>
      <c r="G12" s="7">
        <v>4</v>
      </c>
      <c r="H12" s="7">
        <v>0</v>
      </c>
      <c r="I12" s="10">
        <v>190</v>
      </c>
      <c r="J12" s="57"/>
      <c r="K12" s="57"/>
    </row>
    <row r="13" spans="2:11" x14ac:dyDescent="0.2">
      <c r="B13" s="36">
        <v>43688</v>
      </c>
      <c r="C13" s="7">
        <v>74610</v>
      </c>
      <c r="D13" s="7">
        <v>5930331</v>
      </c>
      <c r="E13" s="7">
        <v>7</v>
      </c>
      <c r="F13" s="7">
        <v>11</v>
      </c>
      <c r="G13" s="7">
        <v>2</v>
      </c>
      <c r="H13" s="7">
        <v>7</v>
      </c>
      <c r="I13" s="10">
        <v>175</v>
      </c>
    </row>
    <row r="14" spans="2:11" x14ac:dyDescent="0.2">
      <c r="B14" s="36">
        <v>43693</v>
      </c>
      <c r="C14" s="7">
        <v>74609</v>
      </c>
      <c r="D14" s="7">
        <v>6570322</v>
      </c>
      <c r="E14" s="7">
        <v>12</v>
      </c>
      <c r="F14" s="7">
        <v>10</v>
      </c>
      <c r="G14" s="7">
        <v>7</v>
      </c>
      <c r="H14" s="7">
        <v>1</v>
      </c>
      <c r="I14" s="10">
        <v>190</v>
      </c>
    </row>
    <row r="15" spans="2:11" x14ac:dyDescent="0.2">
      <c r="B15" s="36">
        <v>43693</v>
      </c>
      <c r="C15" s="7">
        <v>74610</v>
      </c>
      <c r="D15" s="7">
        <v>6570320</v>
      </c>
      <c r="E15" s="7">
        <v>11</v>
      </c>
      <c r="F15" s="7">
        <v>1</v>
      </c>
      <c r="G15" s="7">
        <v>5</v>
      </c>
      <c r="H15" s="7">
        <v>3</v>
      </c>
      <c r="I15" s="10">
        <v>190</v>
      </c>
    </row>
    <row r="16" spans="2:11" x14ac:dyDescent="0.2">
      <c r="B16" s="36">
        <v>43695</v>
      </c>
      <c r="C16" s="7">
        <v>74609</v>
      </c>
      <c r="D16" s="7">
        <v>5780393</v>
      </c>
      <c r="E16" s="7">
        <v>11</v>
      </c>
      <c r="F16" s="7">
        <v>4</v>
      </c>
      <c r="G16" s="7">
        <v>5</v>
      </c>
      <c r="H16" s="7">
        <v>6</v>
      </c>
      <c r="I16" s="10">
        <v>190</v>
      </c>
    </row>
    <row r="17" spans="2:9" x14ac:dyDescent="0.2">
      <c r="B17" s="36">
        <v>43697</v>
      </c>
      <c r="C17" s="7">
        <v>74609</v>
      </c>
      <c r="D17" s="7">
        <v>5930354</v>
      </c>
      <c r="E17" s="7">
        <v>11</v>
      </c>
      <c r="F17" s="7">
        <v>2</v>
      </c>
      <c r="G17" s="7">
        <v>5</v>
      </c>
      <c r="H17" s="7">
        <v>4</v>
      </c>
      <c r="I17" s="10">
        <v>191</v>
      </c>
    </row>
    <row r="18" spans="2:9" x14ac:dyDescent="0.2">
      <c r="B18" s="36">
        <v>43697</v>
      </c>
      <c r="C18" s="7">
        <v>74609</v>
      </c>
      <c r="D18" s="7">
        <v>5780398</v>
      </c>
      <c r="E18" s="7">
        <v>7</v>
      </c>
      <c r="F18" s="7">
        <v>1</v>
      </c>
      <c r="G18" s="7">
        <v>1</v>
      </c>
      <c r="H18" s="7">
        <v>6</v>
      </c>
      <c r="I18" s="10">
        <v>181</v>
      </c>
    </row>
    <row r="19" spans="2:9" x14ac:dyDescent="0.2">
      <c r="B19" s="36">
        <v>43697</v>
      </c>
      <c r="C19" s="7">
        <v>74610</v>
      </c>
      <c r="D19" s="7">
        <v>1730650</v>
      </c>
      <c r="E19" s="7">
        <v>10</v>
      </c>
      <c r="F19" s="7">
        <v>2</v>
      </c>
      <c r="G19" s="7">
        <v>4</v>
      </c>
      <c r="H19" s="7">
        <v>8</v>
      </c>
      <c r="I19" s="10">
        <v>181</v>
      </c>
    </row>
    <row r="20" spans="2:9" x14ac:dyDescent="0.2">
      <c r="B20" s="36">
        <v>43700</v>
      </c>
      <c r="C20" s="7">
        <v>74610</v>
      </c>
      <c r="D20" s="7">
        <v>1730659</v>
      </c>
      <c r="E20" s="7">
        <v>10</v>
      </c>
      <c r="F20" s="7">
        <v>10</v>
      </c>
      <c r="G20" s="7">
        <v>5</v>
      </c>
      <c r="H20" s="7">
        <v>4</v>
      </c>
      <c r="I20" s="10">
        <v>179</v>
      </c>
    </row>
    <row r="21" spans="2:9" x14ac:dyDescent="0.2">
      <c r="B21" s="36">
        <v>43703</v>
      </c>
      <c r="C21" s="7">
        <v>74610</v>
      </c>
      <c r="D21" s="7">
        <v>6090403</v>
      </c>
      <c r="E21" s="7">
        <v>11</v>
      </c>
      <c r="F21" s="7">
        <v>0</v>
      </c>
      <c r="G21" s="7">
        <v>5</v>
      </c>
      <c r="H21" s="7">
        <v>2</v>
      </c>
      <c r="I21" s="10">
        <v>192</v>
      </c>
    </row>
    <row r="22" spans="2:9" x14ac:dyDescent="0.2">
      <c r="B22" s="36">
        <v>43704</v>
      </c>
      <c r="C22" s="7">
        <v>74609</v>
      </c>
      <c r="D22" s="7">
        <v>1730667</v>
      </c>
      <c r="E22" s="7">
        <v>7</v>
      </c>
      <c r="F22" s="7">
        <v>9</v>
      </c>
      <c r="G22" s="7">
        <v>2</v>
      </c>
      <c r="H22" s="7">
        <v>3</v>
      </c>
      <c r="I22" s="10">
        <v>181</v>
      </c>
    </row>
    <row r="23" spans="2:9" x14ac:dyDescent="0.2">
      <c r="B23" s="36">
        <v>43704</v>
      </c>
      <c r="C23" s="7">
        <v>74609</v>
      </c>
      <c r="D23" s="7">
        <v>6090406</v>
      </c>
      <c r="E23" s="7">
        <v>13</v>
      </c>
      <c r="F23" s="7">
        <v>8</v>
      </c>
      <c r="G23" s="7">
        <v>7</v>
      </c>
      <c r="H23" s="7">
        <v>9</v>
      </c>
      <c r="I23" s="10">
        <v>192</v>
      </c>
    </row>
    <row r="24" spans="2:9" x14ac:dyDescent="0.2">
      <c r="B24" s="36">
        <v>43706</v>
      </c>
      <c r="C24" s="7">
        <v>74610</v>
      </c>
      <c r="D24" s="7">
        <v>5780415</v>
      </c>
      <c r="E24" s="7">
        <v>16</v>
      </c>
      <c r="F24" s="7">
        <v>0</v>
      </c>
      <c r="G24" s="7">
        <v>10</v>
      </c>
      <c r="H24" s="7">
        <v>4</v>
      </c>
      <c r="I24" s="10">
        <v>187</v>
      </c>
    </row>
    <row r="25" spans="2:9" x14ac:dyDescent="0.2">
      <c r="B25" s="36">
        <v>43707</v>
      </c>
      <c r="C25" s="7">
        <v>74610</v>
      </c>
      <c r="D25" s="7">
        <v>5930382</v>
      </c>
      <c r="E25" s="7">
        <v>10</v>
      </c>
      <c r="F25" s="7">
        <v>7</v>
      </c>
      <c r="G25" s="7">
        <v>4</v>
      </c>
      <c r="H25" s="7">
        <v>9</v>
      </c>
      <c r="I25" s="10">
        <v>191</v>
      </c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E4-3818-4E71-BF8B-13ACD16C4D63}">
  <sheetPr>
    <pageSetUpPr fitToPage="1"/>
  </sheetPr>
  <dimension ref="A1:BA42"/>
  <sheetViews>
    <sheetView showGridLines="0" topLeftCell="A2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84" customWidth="1"/>
    <col min="2" max="3" width="4.28515625" style="84" customWidth="1"/>
    <col min="4" max="4" width="7.7109375" style="84" customWidth="1"/>
    <col min="5" max="6" width="4.28515625" style="84" customWidth="1"/>
    <col min="7" max="7" width="7.7109375" style="84" customWidth="1"/>
    <col min="8" max="8" width="5.7109375" style="84" customWidth="1"/>
    <col min="9" max="9" width="4.28515625" style="84" customWidth="1"/>
    <col min="10" max="10" width="8" style="84" customWidth="1"/>
    <col min="11" max="12" width="10.85546875" style="84" customWidth="1"/>
    <col min="13" max="13" width="9.28515625" style="84" customWidth="1"/>
    <col min="14" max="14" width="11.42578125" style="84" customWidth="1"/>
    <col min="15" max="15" width="7.7109375" style="84" customWidth="1"/>
    <col min="16" max="16" width="9.28515625" style="84" customWidth="1"/>
    <col min="17" max="19" width="7.7109375" style="84" customWidth="1"/>
    <col min="20" max="20" width="10.5703125" style="84" customWidth="1"/>
    <col min="21" max="29" width="7.7109375" style="84" customWidth="1"/>
    <col min="30" max="30" width="15.5703125" style="84" customWidth="1"/>
    <col min="31" max="34" width="4.28515625" style="84" customWidth="1"/>
    <col min="35" max="35" width="21.7109375" style="84" customWidth="1"/>
    <col min="36" max="16384" width="9.140625" style="84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114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2019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87" t="s">
        <v>45</v>
      </c>
      <c r="L5" s="87" t="s">
        <v>64</v>
      </c>
      <c r="M5" s="89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88"/>
      <c r="Z5" s="88"/>
      <c r="AA5" s="88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87" t="s">
        <v>54</v>
      </c>
      <c r="L6" s="87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82" t="s">
        <v>80</v>
      </c>
      <c r="S7" s="82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10</v>
      </c>
      <c r="C8" s="7">
        <v>2</v>
      </c>
      <c r="D8" s="4">
        <f t="shared" ref="D8" si="0">(B8*12+C8)*2.76</f>
        <v>336.71999999999997</v>
      </c>
      <c r="E8" s="3">
        <v>8</v>
      </c>
      <c r="F8" s="3">
        <v>5</v>
      </c>
      <c r="G8" s="4">
        <f>(E8*12+F8)*2.76</f>
        <v>278.76</v>
      </c>
      <c r="H8" s="3">
        <v>2</v>
      </c>
      <c r="I8" s="7">
        <v>1</v>
      </c>
      <c r="J8" s="4">
        <f t="shared" ref="J8" si="1">(H8*12+I8)*1.67</f>
        <v>41.75</v>
      </c>
      <c r="K8" s="34">
        <v>0.28000000000000003</v>
      </c>
      <c r="L8" s="34">
        <v>0</v>
      </c>
      <c r="M8" s="206"/>
      <c r="N8" s="175"/>
      <c r="O8" s="175"/>
      <c r="P8" s="175"/>
      <c r="Q8" s="175"/>
      <c r="R8" s="83"/>
      <c r="S8" s="83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4</v>
      </c>
      <c r="C9" s="7">
        <v>3</v>
      </c>
      <c r="D9" s="4">
        <f>(B9*12+C9)*2.76</f>
        <v>140.76</v>
      </c>
      <c r="E9" s="3">
        <v>12</v>
      </c>
      <c r="F9" s="3">
        <v>3</v>
      </c>
      <c r="G9" s="4">
        <f t="shared" ref="G9:G38" si="2">(E9*12+F9)*2.76</f>
        <v>405.71999999999997</v>
      </c>
      <c r="H9" s="3">
        <v>2</v>
      </c>
      <c r="I9" s="7">
        <v>5</v>
      </c>
      <c r="J9" s="4">
        <f t="shared" ref="J9:J39" si="3">(H9*12+I9)*1.67</f>
        <v>48.43</v>
      </c>
      <c r="K9" s="34">
        <v>0.15</v>
      </c>
      <c r="L9" s="34">
        <v>0</v>
      </c>
      <c r="M9" s="41">
        <f t="shared" ref="M9:M39" si="4">$M$3*K9+$M$4*L9</f>
        <v>45.074999999999996</v>
      </c>
      <c r="N9" s="8">
        <v>126.96</v>
      </c>
      <c r="O9" s="8"/>
      <c r="P9" s="7">
        <v>6.68</v>
      </c>
      <c r="Q9" s="7">
        <v>2080</v>
      </c>
      <c r="R9" s="7">
        <v>145</v>
      </c>
      <c r="S9" s="7">
        <v>2490</v>
      </c>
      <c r="T9" s="7"/>
      <c r="U9" s="7">
        <v>20.5</v>
      </c>
      <c r="V9" s="7">
        <v>590</v>
      </c>
      <c r="W9" s="7">
        <v>71</v>
      </c>
      <c r="X9" s="7">
        <v>4079</v>
      </c>
      <c r="Y9" s="7">
        <v>296</v>
      </c>
      <c r="Z9" s="7">
        <v>3962</v>
      </c>
      <c r="AA9" s="16">
        <v>3929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7</v>
      </c>
      <c r="C10" s="7">
        <v>10</v>
      </c>
      <c r="D10" s="21">
        <f t="shared" ref="D10:D39" si="6">(B10*12+C10)*2.76</f>
        <v>259.44</v>
      </c>
      <c r="E10" s="3">
        <v>6</v>
      </c>
      <c r="F10" s="3">
        <v>8</v>
      </c>
      <c r="G10" s="21">
        <f t="shared" si="2"/>
        <v>220.79999999999998</v>
      </c>
      <c r="H10" s="3">
        <v>2</v>
      </c>
      <c r="I10" s="7">
        <v>9</v>
      </c>
      <c r="J10" s="21">
        <f t="shared" si="3"/>
        <v>55.11</v>
      </c>
      <c r="K10" s="34">
        <v>0.34</v>
      </c>
      <c r="L10" s="34">
        <v>0</v>
      </c>
      <c r="M10" s="41">
        <f t="shared" si="4"/>
        <v>102.17</v>
      </c>
      <c r="N10" s="8">
        <v>118.68</v>
      </c>
      <c r="O10" s="8"/>
      <c r="P10" s="7">
        <v>6.68</v>
      </c>
      <c r="Q10" s="7">
        <v>2080</v>
      </c>
      <c r="R10" s="7">
        <v>145</v>
      </c>
      <c r="S10" s="7">
        <v>2400</v>
      </c>
      <c r="T10" s="7"/>
      <c r="U10" s="7">
        <v>21</v>
      </c>
      <c r="V10" s="7">
        <v>590</v>
      </c>
      <c r="W10" s="7">
        <v>70</v>
      </c>
      <c r="X10" s="7">
        <v>4017</v>
      </c>
      <c r="Y10" s="7">
        <v>331</v>
      </c>
      <c r="Z10" s="7">
        <v>3992</v>
      </c>
      <c r="AA10" s="7">
        <v>3942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7</v>
      </c>
      <c r="C11" s="7">
        <v>10</v>
      </c>
      <c r="D11" s="4">
        <f t="shared" si="6"/>
        <v>259.44</v>
      </c>
      <c r="E11" s="3">
        <v>11</v>
      </c>
      <c r="F11" s="3">
        <v>1</v>
      </c>
      <c r="G11" s="4">
        <f t="shared" si="2"/>
        <v>367.08</v>
      </c>
      <c r="H11" s="3">
        <v>3</v>
      </c>
      <c r="I11" s="7">
        <v>4</v>
      </c>
      <c r="J11" s="4">
        <f t="shared" si="3"/>
        <v>66.8</v>
      </c>
      <c r="K11" s="34">
        <v>0.74</v>
      </c>
      <c r="L11" s="34">
        <v>0</v>
      </c>
      <c r="M11" s="41">
        <f t="shared" si="4"/>
        <v>222.37</v>
      </c>
      <c r="N11" s="8">
        <v>146.28</v>
      </c>
      <c r="O11" s="8"/>
      <c r="P11" s="7">
        <v>11.69</v>
      </c>
      <c r="Q11" s="7">
        <v>2080</v>
      </c>
      <c r="R11" s="7">
        <v>145</v>
      </c>
      <c r="S11" s="7">
        <v>2400</v>
      </c>
      <c r="T11" s="7"/>
      <c r="U11" s="7">
        <v>21</v>
      </c>
      <c r="V11" s="7">
        <v>590</v>
      </c>
      <c r="W11" s="7">
        <v>72</v>
      </c>
      <c r="X11" s="7">
        <v>4073</v>
      </c>
      <c r="Y11" s="7">
        <v>335</v>
      </c>
      <c r="Z11" s="7">
        <v>4030</v>
      </c>
      <c r="AA11" s="7">
        <v>4024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10</v>
      </c>
      <c r="D12" s="4">
        <f t="shared" si="6"/>
        <v>259.44</v>
      </c>
      <c r="E12" s="3">
        <v>14</v>
      </c>
      <c r="F12" s="3">
        <v>2</v>
      </c>
      <c r="G12" s="4">
        <f t="shared" si="2"/>
        <v>469.2</v>
      </c>
      <c r="H12" s="3">
        <v>3</v>
      </c>
      <c r="I12" s="7">
        <v>11</v>
      </c>
      <c r="J12" s="4">
        <f t="shared" si="3"/>
        <v>78.489999999999995</v>
      </c>
      <c r="K12" s="34">
        <v>0.21</v>
      </c>
      <c r="L12" s="34">
        <v>0.39</v>
      </c>
      <c r="M12" s="41">
        <f t="shared" si="4"/>
        <v>177.99900000000002</v>
      </c>
      <c r="N12" s="8">
        <v>102.12</v>
      </c>
      <c r="O12" s="8"/>
      <c r="P12" s="7">
        <v>11.69</v>
      </c>
      <c r="Q12" s="7">
        <v>2080</v>
      </c>
      <c r="R12" s="7">
        <v>145</v>
      </c>
      <c r="S12" s="7">
        <v>2400</v>
      </c>
      <c r="T12" s="7"/>
      <c r="U12" s="7">
        <v>21</v>
      </c>
      <c r="V12" s="7">
        <v>590</v>
      </c>
      <c r="W12" s="7">
        <v>72</v>
      </c>
      <c r="X12" s="7">
        <v>4073</v>
      </c>
      <c r="Y12" s="7">
        <v>335</v>
      </c>
      <c r="Z12" s="7">
        <v>4052</v>
      </c>
      <c r="AA12" s="16">
        <v>4019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</v>
      </c>
      <c r="C13" s="7">
        <v>11</v>
      </c>
      <c r="D13" s="4">
        <f t="shared" si="6"/>
        <v>63.48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5</v>
      </c>
      <c r="J13" s="4">
        <f t="shared" si="3"/>
        <v>88.509999999999991</v>
      </c>
      <c r="K13" s="34">
        <v>0.25</v>
      </c>
      <c r="L13" s="34">
        <v>0</v>
      </c>
      <c r="M13" s="41">
        <f t="shared" si="4"/>
        <v>75.125</v>
      </c>
      <c r="N13" s="8">
        <v>160.08000000000001</v>
      </c>
      <c r="O13" s="8"/>
      <c r="P13" s="7">
        <v>10.02</v>
      </c>
      <c r="Q13" s="7">
        <v>2080</v>
      </c>
      <c r="R13" s="7">
        <v>145</v>
      </c>
      <c r="S13" s="7">
        <v>2400</v>
      </c>
      <c r="T13" s="7"/>
      <c r="U13" s="7">
        <v>21</v>
      </c>
      <c r="V13" s="7">
        <v>590</v>
      </c>
      <c r="W13" s="7">
        <v>72</v>
      </c>
      <c r="X13" s="7">
        <v>4073</v>
      </c>
      <c r="Y13" s="7">
        <v>335</v>
      </c>
      <c r="Z13" s="7">
        <v>4041</v>
      </c>
      <c r="AA13" s="16">
        <v>4006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</v>
      </c>
      <c r="C14" s="7">
        <v>11</v>
      </c>
      <c r="D14" s="4">
        <f t="shared" si="6"/>
        <v>63.48</v>
      </c>
      <c r="E14" s="3">
        <v>10</v>
      </c>
      <c r="F14" s="3">
        <v>2</v>
      </c>
      <c r="G14" s="4">
        <f t="shared" si="2"/>
        <v>336.71999999999997</v>
      </c>
      <c r="H14" s="3">
        <v>4</v>
      </c>
      <c r="I14" s="7">
        <v>9</v>
      </c>
      <c r="J14" s="4">
        <f t="shared" si="3"/>
        <v>95.19</v>
      </c>
      <c r="K14" s="34">
        <v>0.45</v>
      </c>
      <c r="L14" s="34">
        <v>0.05</v>
      </c>
      <c r="M14" s="41">
        <f t="shared" si="4"/>
        <v>149.95499999999998</v>
      </c>
      <c r="N14" s="8">
        <v>93.84</v>
      </c>
      <c r="O14" s="8"/>
      <c r="P14" s="7">
        <v>6.68</v>
      </c>
      <c r="Q14" s="7">
        <v>2080</v>
      </c>
      <c r="R14" s="7">
        <v>145</v>
      </c>
      <c r="S14" s="7">
        <v>2400</v>
      </c>
      <c r="T14" s="7"/>
      <c r="U14" s="7">
        <v>21</v>
      </c>
      <c r="V14" s="7">
        <v>590</v>
      </c>
      <c r="W14" s="7">
        <v>72</v>
      </c>
      <c r="X14" s="7">
        <v>4073</v>
      </c>
      <c r="Y14" s="7">
        <v>335</v>
      </c>
      <c r="Z14" s="7">
        <v>4041</v>
      </c>
      <c r="AA14" s="16">
        <v>3983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</v>
      </c>
      <c r="C15" s="7">
        <v>11</v>
      </c>
      <c r="D15" s="4">
        <f t="shared" si="6"/>
        <v>63.48</v>
      </c>
      <c r="E15" s="3">
        <v>14</v>
      </c>
      <c r="F15" s="3">
        <v>3</v>
      </c>
      <c r="G15" s="4">
        <f t="shared" si="2"/>
        <v>471.96</v>
      </c>
      <c r="H15" s="3">
        <v>5</v>
      </c>
      <c r="I15" s="7">
        <v>2</v>
      </c>
      <c r="J15" s="4">
        <f t="shared" si="3"/>
        <v>103.53999999999999</v>
      </c>
      <c r="K15" s="34">
        <v>0.27</v>
      </c>
      <c r="L15" s="34">
        <v>0.05</v>
      </c>
      <c r="M15" s="41">
        <f t="shared" si="4"/>
        <v>95.865000000000009</v>
      </c>
      <c r="N15" s="8">
        <v>135.24</v>
      </c>
      <c r="O15" s="8"/>
      <c r="P15" s="7">
        <v>8.35</v>
      </c>
      <c r="Q15" s="7">
        <v>2080</v>
      </c>
      <c r="R15" s="7">
        <v>145</v>
      </c>
      <c r="S15" s="7">
        <v>2400</v>
      </c>
      <c r="T15" s="7"/>
      <c r="U15" s="7">
        <v>21</v>
      </c>
      <c r="V15" s="7">
        <v>590</v>
      </c>
      <c r="W15" s="7">
        <v>75</v>
      </c>
      <c r="X15" s="7">
        <v>4011</v>
      </c>
      <c r="Y15" s="7">
        <v>335</v>
      </c>
      <c r="Z15" s="7">
        <v>4022</v>
      </c>
      <c r="AA15" s="16">
        <v>3986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5</v>
      </c>
      <c r="C16" s="7">
        <v>9</v>
      </c>
      <c r="D16" s="4">
        <f t="shared" si="6"/>
        <v>190.44</v>
      </c>
      <c r="E16" s="3">
        <v>14</v>
      </c>
      <c r="F16" s="3">
        <v>3</v>
      </c>
      <c r="G16" s="4">
        <f t="shared" si="2"/>
        <v>471.96</v>
      </c>
      <c r="H16" s="3">
        <v>5</v>
      </c>
      <c r="I16" s="7">
        <v>8</v>
      </c>
      <c r="J16" s="4">
        <f t="shared" si="3"/>
        <v>113.56</v>
      </c>
      <c r="K16" s="34">
        <v>0.56999999999999995</v>
      </c>
      <c r="L16" s="34">
        <v>0.05</v>
      </c>
      <c r="M16" s="41">
        <f t="shared" si="4"/>
        <v>186.01499999999999</v>
      </c>
      <c r="N16" s="8">
        <v>126.96</v>
      </c>
      <c r="O16" s="8"/>
      <c r="P16" s="7">
        <v>10.02</v>
      </c>
      <c r="Q16" s="7">
        <v>2080</v>
      </c>
      <c r="R16" s="7">
        <v>145</v>
      </c>
      <c r="S16" s="7">
        <v>2400</v>
      </c>
      <c r="T16" s="7"/>
      <c r="U16" s="7">
        <v>21</v>
      </c>
      <c r="V16" s="7">
        <v>590</v>
      </c>
      <c r="W16" s="7">
        <v>72</v>
      </c>
      <c r="X16" s="7">
        <v>4073</v>
      </c>
      <c r="Y16" s="7">
        <v>335</v>
      </c>
      <c r="Z16" s="7">
        <v>4024</v>
      </c>
      <c r="AA16" s="16">
        <v>3987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8</v>
      </c>
      <c r="C17" s="7">
        <v>11</v>
      </c>
      <c r="D17" s="4">
        <f t="shared" si="6"/>
        <v>295.32</v>
      </c>
      <c r="E17" s="3">
        <v>14</v>
      </c>
      <c r="F17" s="3">
        <v>3</v>
      </c>
      <c r="G17" s="4">
        <f t="shared" si="2"/>
        <v>471.96</v>
      </c>
      <c r="H17" s="3">
        <v>6</v>
      </c>
      <c r="I17" s="7">
        <v>0</v>
      </c>
      <c r="J17" s="4">
        <f t="shared" si="3"/>
        <v>120.24</v>
      </c>
      <c r="K17" s="34">
        <v>0.28000000000000003</v>
      </c>
      <c r="L17" s="34">
        <v>0.05</v>
      </c>
      <c r="M17" s="41">
        <f t="shared" si="4"/>
        <v>98.870000000000019</v>
      </c>
      <c r="N17" s="8">
        <v>104.88</v>
      </c>
      <c r="O17" s="8"/>
      <c r="P17" s="7">
        <v>6.68</v>
      </c>
      <c r="Q17" s="7">
        <v>2080</v>
      </c>
      <c r="R17" s="7">
        <v>145</v>
      </c>
      <c r="S17" s="7">
        <v>2400</v>
      </c>
      <c r="T17" s="7"/>
      <c r="U17" s="7">
        <v>21</v>
      </c>
      <c r="V17" s="7">
        <v>590</v>
      </c>
      <c r="W17" s="7">
        <v>71</v>
      </c>
      <c r="X17" s="7">
        <v>4045</v>
      </c>
      <c r="Y17" s="7">
        <v>335</v>
      </c>
      <c r="Z17" s="7">
        <v>3983</v>
      </c>
      <c r="AA17" s="16">
        <v>3948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3</v>
      </c>
      <c r="D18" s="4">
        <f t="shared" si="6"/>
        <v>405.71999999999997</v>
      </c>
      <c r="E18" s="3">
        <v>8</v>
      </c>
      <c r="F18" s="3">
        <v>6</v>
      </c>
      <c r="G18" s="4">
        <f t="shared" si="2"/>
        <v>281.52</v>
      </c>
      <c r="H18" s="3">
        <v>6</v>
      </c>
      <c r="I18" s="7">
        <v>9</v>
      </c>
      <c r="J18" s="4">
        <f t="shared" si="3"/>
        <v>135.26999999999998</v>
      </c>
      <c r="K18" s="34">
        <v>0.1</v>
      </c>
      <c r="L18" s="34">
        <v>0</v>
      </c>
      <c r="M18" s="41">
        <f t="shared" si="4"/>
        <v>30.05</v>
      </c>
      <c r="N18" s="8">
        <v>110.4</v>
      </c>
      <c r="O18" s="8"/>
      <c r="P18" s="7">
        <v>15.03</v>
      </c>
      <c r="Q18" s="7">
        <v>2050</v>
      </c>
      <c r="R18" s="7">
        <v>145</v>
      </c>
      <c r="S18" s="7">
        <v>2450</v>
      </c>
      <c r="T18" s="7"/>
      <c r="U18" s="7">
        <v>21</v>
      </c>
      <c r="V18" s="7">
        <v>590</v>
      </c>
      <c r="W18" s="7">
        <v>71</v>
      </c>
      <c r="X18" s="7">
        <v>4045</v>
      </c>
      <c r="Y18" s="7">
        <v>335</v>
      </c>
      <c r="Z18" s="7">
        <v>3962</v>
      </c>
      <c r="AA18" s="16">
        <v>3931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15</v>
      </c>
      <c r="C19" s="7">
        <v>9</v>
      </c>
      <c r="D19" s="4">
        <f t="shared" si="6"/>
        <v>521.64</v>
      </c>
      <c r="E19" s="3">
        <v>2</v>
      </c>
      <c r="F19" s="3">
        <v>10</v>
      </c>
      <c r="G19" s="4">
        <f t="shared" si="2"/>
        <v>93.839999999999989</v>
      </c>
      <c r="H19" s="3">
        <v>7</v>
      </c>
      <c r="I19" s="7">
        <v>1</v>
      </c>
      <c r="J19" s="4">
        <f t="shared" si="3"/>
        <v>141.94999999999999</v>
      </c>
      <c r="K19" s="34">
        <v>0.3</v>
      </c>
      <c r="L19" s="34">
        <v>0</v>
      </c>
      <c r="M19" s="41">
        <f t="shared" si="4"/>
        <v>90.149999999999991</v>
      </c>
      <c r="N19" s="8">
        <v>115.92</v>
      </c>
      <c r="O19" s="8"/>
      <c r="P19" s="7">
        <v>6.68</v>
      </c>
      <c r="Q19" s="7">
        <v>2050</v>
      </c>
      <c r="R19" s="7">
        <v>145</v>
      </c>
      <c r="S19" s="7">
        <v>2475</v>
      </c>
      <c r="T19" s="7"/>
      <c r="U19" s="7">
        <v>21</v>
      </c>
      <c r="V19" s="7">
        <v>590</v>
      </c>
      <c r="W19" s="7">
        <v>72</v>
      </c>
      <c r="X19" s="7">
        <v>4045</v>
      </c>
      <c r="Y19" s="7">
        <v>335</v>
      </c>
      <c r="Z19" s="7">
        <v>3976</v>
      </c>
      <c r="AA19" s="16">
        <v>3946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9</v>
      </c>
      <c r="C20" s="7">
        <v>11</v>
      </c>
      <c r="D20" s="4">
        <f>(B20*12+C20)*2.76</f>
        <v>328.44</v>
      </c>
      <c r="E20" s="3">
        <v>6</v>
      </c>
      <c r="F20" s="3">
        <v>7</v>
      </c>
      <c r="G20" s="4">
        <f t="shared" si="2"/>
        <v>218.04</v>
      </c>
      <c r="H20" s="3">
        <v>1</v>
      </c>
      <c r="I20" s="7">
        <v>3</v>
      </c>
      <c r="J20" s="4">
        <f t="shared" si="3"/>
        <v>25.049999999999997</v>
      </c>
      <c r="K20" s="34">
        <v>0.6</v>
      </c>
      <c r="L20" s="34">
        <v>0</v>
      </c>
      <c r="M20" s="41">
        <f t="shared" si="4"/>
        <v>180.29999999999998</v>
      </c>
      <c r="N20" s="8">
        <v>124.2</v>
      </c>
      <c r="O20" s="8"/>
      <c r="P20" s="7">
        <v>20.04</v>
      </c>
      <c r="Q20" s="7">
        <v>2150</v>
      </c>
      <c r="R20" s="7">
        <v>145</v>
      </c>
      <c r="S20" s="7">
        <v>2475</v>
      </c>
      <c r="T20" s="7"/>
      <c r="U20" s="7">
        <v>21</v>
      </c>
      <c r="V20" s="7">
        <v>590</v>
      </c>
      <c r="W20" s="7">
        <v>71</v>
      </c>
      <c r="X20" s="7">
        <v>4045</v>
      </c>
      <c r="Y20" s="16">
        <v>335</v>
      </c>
      <c r="Z20" s="16">
        <v>3999</v>
      </c>
      <c r="AA20" s="16">
        <v>3962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5"/>
        <v>14</v>
      </c>
      <c r="B21" s="7">
        <v>9</v>
      </c>
      <c r="C21" s="7">
        <v>11</v>
      </c>
      <c r="D21" s="4">
        <f t="shared" si="6"/>
        <v>328.44</v>
      </c>
      <c r="E21" s="3">
        <v>10</v>
      </c>
      <c r="F21" s="3">
        <v>1</v>
      </c>
      <c r="G21" s="4">
        <f t="shared" si="2"/>
        <v>333.96</v>
      </c>
      <c r="H21" s="3">
        <v>1</v>
      </c>
      <c r="I21" s="7">
        <v>7</v>
      </c>
      <c r="J21" s="4">
        <f t="shared" si="3"/>
        <v>31.729999999999997</v>
      </c>
      <c r="K21" s="34">
        <v>0.34</v>
      </c>
      <c r="L21" s="34">
        <v>0.03</v>
      </c>
      <c r="M21" s="41">
        <f t="shared" si="4"/>
        <v>111.00800000000001</v>
      </c>
      <c r="N21" s="8">
        <v>115.92</v>
      </c>
      <c r="O21" s="8"/>
      <c r="P21" s="7">
        <v>6.68</v>
      </c>
      <c r="Q21" s="7">
        <v>2150</v>
      </c>
      <c r="R21" s="7">
        <v>145</v>
      </c>
      <c r="S21" s="7">
        <v>2475</v>
      </c>
      <c r="T21" s="7"/>
      <c r="U21" s="11">
        <v>21</v>
      </c>
      <c r="V21" s="7">
        <v>590</v>
      </c>
      <c r="W21" s="7">
        <v>74</v>
      </c>
      <c r="X21" s="7">
        <v>4164</v>
      </c>
      <c r="Y21" s="7">
        <v>327</v>
      </c>
      <c r="Z21" s="7">
        <v>3868</v>
      </c>
      <c r="AA21" s="7">
        <v>3818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5"/>
        <v>15</v>
      </c>
      <c r="B22" s="7">
        <v>9</v>
      </c>
      <c r="C22" s="7">
        <v>11</v>
      </c>
      <c r="D22" s="4">
        <f>(B22*12+C22)*2.76</f>
        <v>328.44</v>
      </c>
      <c r="E22" s="3">
        <v>13</v>
      </c>
      <c r="F22" s="3">
        <v>9</v>
      </c>
      <c r="G22" s="4">
        <f t="shared" si="2"/>
        <v>455.4</v>
      </c>
      <c r="H22" s="3">
        <v>2</v>
      </c>
      <c r="I22" s="7">
        <v>2</v>
      </c>
      <c r="J22" s="4">
        <f t="shared" si="3"/>
        <v>43.42</v>
      </c>
      <c r="K22" s="34">
        <v>0.17</v>
      </c>
      <c r="L22" s="34">
        <v>0.03</v>
      </c>
      <c r="M22" s="41">
        <f t="shared" si="4"/>
        <v>59.923000000000002</v>
      </c>
      <c r="N22" s="8">
        <v>121.44</v>
      </c>
      <c r="O22" s="8"/>
      <c r="P22" s="7">
        <v>11.69</v>
      </c>
      <c r="Q22" s="7">
        <v>2050</v>
      </c>
      <c r="R22" s="7">
        <v>130</v>
      </c>
      <c r="S22" s="7">
        <v>2450</v>
      </c>
      <c r="T22" s="7"/>
      <c r="U22" s="7">
        <v>21</v>
      </c>
      <c r="V22" s="7">
        <v>590</v>
      </c>
      <c r="W22" s="7">
        <v>72</v>
      </c>
      <c r="X22" s="7">
        <v>4108</v>
      </c>
      <c r="Y22" s="7">
        <v>340</v>
      </c>
      <c r="Z22" s="7">
        <v>3970</v>
      </c>
      <c r="AA22" s="7">
        <v>3929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13</v>
      </c>
      <c r="C23" s="7">
        <v>8</v>
      </c>
      <c r="D23" s="4">
        <f t="shared" si="6"/>
        <v>452.64</v>
      </c>
      <c r="E23" s="3">
        <v>13</v>
      </c>
      <c r="F23" s="3">
        <v>4</v>
      </c>
      <c r="G23" s="4">
        <f t="shared" si="2"/>
        <v>441.59999999999997</v>
      </c>
      <c r="H23" s="3">
        <v>2</v>
      </c>
      <c r="I23" s="7">
        <v>10</v>
      </c>
      <c r="J23" s="4">
        <f t="shared" si="3"/>
        <v>56.78</v>
      </c>
      <c r="K23" s="34">
        <v>0.39</v>
      </c>
      <c r="L23" s="34">
        <v>0.03</v>
      </c>
      <c r="M23" s="41">
        <f t="shared" si="4"/>
        <v>126.03300000000002</v>
      </c>
      <c r="N23" s="8">
        <v>124.2</v>
      </c>
      <c r="O23" s="8"/>
      <c r="P23" s="7">
        <v>15.03</v>
      </c>
      <c r="Q23" s="7">
        <v>2050</v>
      </c>
      <c r="R23" s="7">
        <v>140</v>
      </c>
      <c r="S23" s="7">
        <v>2400</v>
      </c>
      <c r="T23" s="7"/>
      <c r="U23" s="7">
        <v>21</v>
      </c>
      <c r="V23" s="7">
        <v>590</v>
      </c>
      <c r="W23" s="7">
        <v>70</v>
      </c>
      <c r="X23" s="7">
        <v>4017</v>
      </c>
      <c r="Y23" s="7">
        <v>326</v>
      </c>
      <c r="Z23" s="7">
        <v>3961</v>
      </c>
      <c r="AA23" s="7">
        <v>3914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16</v>
      </c>
      <c r="C24" s="7">
        <v>8</v>
      </c>
      <c r="D24" s="4">
        <f>(B24*12+C24)*2.76</f>
        <v>552</v>
      </c>
      <c r="E24" s="3">
        <v>13</v>
      </c>
      <c r="F24" s="3">
        <v>4</v>
      </c>
      <c r="G24" s="4">
        <f t="shared" si="2"/>
        <v>441.59999999999997</v>
      </c>
      <c r="H24" s="3">
        <v>3</v>
      </c>
      <c r="I24" s="7">
        <v>0</v>
      </c>
      <c r="J24" s="4">
        <f t="shared" si="3"/>
        <v>60.12</v>
      </c>
      <c r="K24" s="34">
        <v>0.39</v>
      </c>
      <c r="L24" s="34">
        <v>0.25</v>
      </c>
      <c r="M24" s="41">
        <f t="shared" si="4"/>
        <v>190.84500000000003</v>
      </c>
      <c r="N24" s="8">
        <v>99.36</v>
      </c>
      <c r="O24" s="8"/>
      <c r="P24" s="7">
        <v>3.34</v>
      </c>
      <c r="Q24" s="7">
        <v>2050</v>
      </c>
      <c r="R24" s="7">
        <v>140</v>
      </c>
      <c r="S24" s="7">
        <v>2300</v>
      </c>
      <c r="T24" s="7"/>
      <c r="U24" s="7">
        <v>21.5</v>
      </c>
      <c r="V24" s="7">
        <v>590</v>
      </c>
      <c r="W24" s="7">
        <v>73</v>
      </c>
      <c r="X24" s="7">
        <v>4102</v>
      </c>
      <c r="Y24" s="7">
        <v>326</v>
      </c>
      <c r="Z24" s="7">
        <v>4051</v>
      </c>
      <c r="AA24" s="7">
        <v>4013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20</v>
      </c>
      <c r="C25" s="7">
        <v>5</v>
      </c>
      <c r="D25" s="4">
        <f t="shared" si="6"/>
        <v>676.19999999999993</v>
      </c>
      <c r="E25" s="3">
        <v>7</v>
      </c>
      <c r="F25" s="3">
        <v>8</v>
      </c>
      <c r="G25" s="4">
        <f t="shared" si="2"/>
        <v>253.92</v>
      </c>
      <c r="H25" s="3">
        <v>3</v>
      </c>
      <c r="I25" s="7">
        <v>5</v>
      </c>
      <c r="J25" s="4">
        <f t="shared" si="3"/>
        <v>68.47</v>
      </c>
      <c r="K25" s="34">
        <v>0.26</v>
      </c>
      <c r="L25" s="34">
        <v>0.35</v>
      </c>
      <c r="M25" s="41">
        <f t="shared" si="4"/>
        <v>181.24</v>
      </c>
      <c r="N25" s="8">
        <v>124.2</v>
      </c>
      <c r="O25" s="8"/>
      <c r="P25" s="7">
        <v>8.35</v>
      </c>
      <c r="Q25" s="7">
        <v>2050</v>
      </c>
      <c r="R25" s="7">
        <v>140</v>
      </c>
      <c r="S25" s="7">
        <v>2300</v>
      </c>
      <c r="T25" s="7"/>
      <c r="U25" s="7">
        <v>21.5</v>
      </c>
      <c r="V25" s="7">
        <v>590</v>
      </c>
      <c r="W25" s="7">
        <v>72</v>
      </c>
      <c r="X25" s="7">
        <v>4073</v>
      </c>
      <c r="Y25" s="17">
        <v>326</v>
      </c>
      <c r="Z25" s="17">
        <v>4039</v>
      </c>
      <c r="AA25" s="17">
        <v>3988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5"/>
        <v>19</v>
      </c>
      <c r="B26" s="7">
        <v>9</v>
      </c>
      <c r="C26" s="7">
        <v>1</v>
      </c>
      <c r="D26" s="4">
        <f t="shared" si="6"/>
        <v>300.83999999999997</v>
      </c>
      <c r="E26" s="3">
        <v>5</v>
      </c>
      <c r="F26" s="3">
        <v>5</v>
      </c>
      <c r="G26" s="4">
        <f t="shared" si="2"/>
        <v>179.39999999999998</v>
      </c>
      <c r="H26" s="3">
        <v>3</v>
      </c>
      <c r="I26" s="7">
        <v>9</v>
      </c>
      <c r="J26" s="4">
        <f t="shared" si="3"/>
        <v>75.149999999999991</v>
      </c>
      <c r="K26" s="46">
        <v>0.2</v>
      </c>
      <c r="L26" s="34">
        <v>0.1</v>
      </c>
      <c r="M26" s="41">
        <f>$M$3*K26+$M$4*L26</f>
        <v>89.56</v>
      </c>
      <c r="N26" s="8">
        <v>113.16</v>
      </c>
      <c r="O26" s="8"/>
      <c r="P26" s="7">
        <v>6.68</v>
      </c>
      <c r="Q26" s="7">
        <v>2050</v>
      </c>
      <c r="R26" s="7">
        <v>140</v>
      </c>
      <c r="S26" s="7">
        <v>2300</v>
      </c>
      <c r="T26" s="7"/>
      <c r="U26" s="7">
        <v>21.5</v>
      </c>
      <c r="V26" s="7">
        <v>590</v>
      </c>
      <c r="W26" s="7">
        <v>72</v>
      </c>
      <c r="X26" s="7">
        <v>4073</v>
      </c>
      <c r="Y26" s="7">
        <v>321</v>
      </c>
      <c r="Z26" s="7">
        <v>4029</v>
      </c>
      <c r="AA26" s="7">
        <v>3995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5"/>
        <v>20</v>
      </c>
      <c r="B27" s="7">
        <v>3</v>
      </c>
      <c r="C27" s="7">
        <v>6</v>
      </c>
      <c r="D27" s="4">
        <f t="shared" si="6"/>
        <v>115.91999999999999</v>
      </c>
      <c r="E27" s="3">
        <v>9</v>
      </c>
      <c r="F27" s="3">
        <v>4</v>
      </c>
      <c r="G27" s="4">
        <f t="shared" si="2"/>
        <v>309.12</v>
      </c>
      <c r="H27" s="3">
        <v>4</v>
      </c>
      <c r="I27" s="7">
        <v>3</v>
      </c>
      <c r="J27" s="4">
        <f t="shared" si="3"/>
        <v>85.17</v>
      </c>
      <c r="K27" s="34">
        <v>0</v>
      </c>
      <c r="L27" s="34">
        <v>0.15</v>
      </c>
      <c r="M27" s="41">
        <f t="shared" si="4"/>
        <v>44.190000000000005</v>
      </c>
      <c r="N27" s="8">
        <v>129.72</v>
      </c>
      <c r="O27" s="8"/>
      <c r="P27" s="7">
        <v>10.02</v>
      </c>
      <c r="Q27" s="7">
        <v>2000</v>
      </c>
      <c r="R27" s="7">
        <v>140</v>
      </c>
      <c r="S27" s="7">
        <v>2450</v>
      </c>
      <c r="T27" s="7"/>
      <c r="U27" s="7">
        <v>21.5</v>
      </c>
      <c r="V27" s="7">
        <v>590</v>
      </c>
      <c r="W27" s="7">
        <v>72</v>
      </c>
      <c r="X27" s="7">
        <v>4073</v>
      </c>
      <c r="Y27" s="7">
        <v>321</v>
      </c>
      <c r="Z27" s="7">
        <v>4022</v>
      </c>
      <c r="AA27" s="7">
        <v>3980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84" t="s">
        <v>84</v>
      </c>
    </row>
    <row r="28" spans="1:53" x14ac:dyDescent="0.2">
      <c r="A28" s="6">
        <f t="shared" si="5"/>
        <v>21</v>
      </c>
      <c r="B28" s="7">
        <v>7</v>
      </c>
      <c r="C28" s="7">
        <v>7</v>
      </c>
      <c r="D28" s="4">
        <f t="shared" si="6"/>
        <v>251.15999999999997</v>
      </c>
      <c r="E28" s="3">
        <v>9</v>
      </c>
      <c r="F28" s="3">
        <v>4</v>
      </c>
      <c r="G28" s="4">
        <f t="shared" si="2"/>
        <v>309.12</v>
      </c>
      <c r="H28" s="3">
        <v>4</v>
      </c>
      <c r="I28" s="7">
        <v>10</v>
      </c>
      <c r="J28" s="4">
        <f t="shared" si="3"/>
        <v>96.86</v>
      </c>
      <c r="K28" s="34">
        <v>0.28000000000000003</v>
      </c>
      <c r="L28" s="34">
        <v>0.15</v>
      </c>
      <c r="M28" s="41">
        <f t="shared" si="4"/>
        <v>128.33000000000001</v>
      </c>
      <c r="N28" s="8">
        <v>135.24</v>
      </c>
      <c r="O28" s="8"/>
      <c r="P28" s="7">
        <v>11.69</v>
      </c>
      <c r="Q28" s="7">
        <v>2000</v>
      </c>
      <c r="R28" s="7">
        <v>140</v>
      </c>
      <c r="S28" s="7">
        <v>2450</v>
      </c>
      <c r="T28" s="7"/>
      <c r="U28" s="7">
        <v>21.5</v>
      </c>
      <c r="V28" s="7">
        <v>590</v>
      </c>
      <c r="W28" s="7">
        <v>74</v>
      </c>
      <c r="X28" s="7">
        <v>4147</v>
      </c>
      <c r="Y28" s="7">
        <v>321</v>
      </c>
      <c r="Z28" s="7">
        <v>4028</v>
      </c>
      <c r="AA28" s="7">
        <v>3996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5"/>
        <v>22</v>
      </c>
      <c r="B29" s="7">
        <v>10</v>
      </c>
      <c r="C29" s="7">
        <v>6</v>
      </c>
      <c r="D29" s="4">
        <f t="shared" si="6"/>
        <v>347.76</v>
      </c>
      <c r="E29" s="3">
        <v>9</v>
      </c>
      <c r="F29" s="3">
        <v>4</v>
      </c>
      <c r="G29" s="4">
        <f t="shared" si="2"/>
        <v>309.12</v>
      </c>
      <c r="H29" s="3">
        <v>5</v>
      </c>
      <c r="I29" s="7">
        <v>2</v>
      </c>
      <c r="J29" s="4">
        <f t="shared" si="3"/>
        <v>103.53999999999999</v>
      </c>
      <c r="K29" s="34">
        <v>0.49</v>
      </c>
      <c r="L29" s="34">
        <v>0.15</v>
      </c>
      <c r="M29" s="41">
        <f t="shared" si="4"/>
        <v>191.435</v>
      </c>
      <c r="N29" s="8">
        <v>96.6</v>
      </c>
      <c r="O29" s="8"/>
      <c r="P29" s="7">
        <v>6.68</v>
      </c>
      <c r="Q29" s="7">
        <v>2000</v>
      </c>
      <c r="R29" s="7">
        <v>140</v>
      </c>
      <c r="S29" s="7">
        <v>2450</v>
      </c>
      <c r="T29" s="7"/>
      <c r="U29" s="7">
        <v>21.5</v>
      </c>
      <c r="V29" s="7">
        <v>590</v>
      </c>
      <c r="W29" s="7">
        <v>74</v>
      </c>
      <c r="X29" s="7">
        <v>4147</v>
      </c>
      <c r="Y29" s="7">
        <v>260</v>
      </c>
      <c r="Z29" s="7">
        <v>4040</v>
      </c>
      <c r="AA29" s="7">
        <v>4005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5"/>
        <v>23</v>
      </c>
      <c r="B30" s="7">
        <v>14</v>
      </c>
      <c r="C30" s="7">
        <v>1</v>
      </c>
      <c r="D30" s="4">
        <f t="shared" si="6"/>
        <v>466.43999999999994</v>
      </c>
      <c r="E30" s="3">
        <v>9</v>
      </c>
      <c r="F30" s="3">
        <v>4</v>
      </c>
      <c r="G30" s="4">
        <f t="shared" si="2"/>
        <v>309.12</v>
      </c>
      <c r="H30" s="3">
        <v>5</v>
      </c>
      <c r="I30" s="7">
        <v>7</v>
      </c>
      <c r="J30" s="4">
        <f t="shared" si="3"/>
        <v>111.89</v>
      </c>
      <c r="K30" s="34">
        <v>0.37</v>
      </c>
      <c r="L30" s="34">
        <v>0.15</v>
      </c>
      <c r="M30" s="41">
        <f t="shared" si="4"/>
        <v>155.375</v>
      </c>
      <c r="N30" s="8">
        <v>118.68</v>
      </c>
      <c r="O30" s="8"/>
      <c r="P30" s="7">
        <v>8.35</v>
      </c>
      <c r="Q30" s="7">
        <v>2000</v>
      </c>
      <c r="R30" s="7">
        <v>140</v>
      </c>
      <c r="S30" s="7">
        <v>2500</v>
      </c>
      <c r="T30" s="7"/>
      <c r="U30" s="7">
        <v>21.5</v>
      </c>
      <c r="V30" s="7">
        <v>590</v>
      </c>
      <c r="W30" s="7">
        <v>72</v>
      </c>
      <c r="X30" s="7">
        <v>4073</v>
      </c>
      <c r="Y30" s="7">
        <v>316</v>
      </c>
      <c r="Z30" s="7">
        <v>4018</v>
      </c>
      <c r="AA30" s="7">
        <v>3988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5"/>
        <v>24</v>
      </c>
      <c r="B31" s="7">
        <v>8</v>
      </c>
      <c r="C31" s="7">
        <v>1</v>
      </c>
      <c r="D31" s="4">
        <f t="shared" si="6"/>
        <v>267.71999999999997</v>
      </c>
      <c r="E31" s="3">
        <v>7</v>
      </c>
      <c r="F31" s="3">
        <v>5</v>
      </c>
      <c r="G31" s="4">
        <f t="shared" si="2"/>
        <v>245.64</v>
      </c>
      <c r="H31" s="3">
        <v>6</v>
      </c>
      <c r="I31" s="7">
        <v>0</v>
      </c>
      <c r="J31" s="4">
        <f t="shared" si="3"/>
        <v>120.24</v>
      </c>
      <c r="K31" s="34">
        <v>0.15</v>
      </c>
      <c r="L31" s="34">
        <v>0.15</v>
      </c>
      <c r="M31" s="41">
        <f t="shared" si="4"/>
        <v>89.265000000000001</v>
      </c>
      <c r="N31" s="8">
        <v>129.72</v>
      </c>
      <c r="O31" s="8"/>
      <c r="P31" s="7">
        <v>8.35</v>
      </c>
      <c r="Q31" s="7">
        <v>2000</v>
      </c>
      <c r="R31" s="7">
        <v>140</v>
      </c>
      <c r="S31" s="7">
        <v>2500</v>
      </c>
      <c r="T31" s="7"/>
      <c r="U31" s="7">
        <v>21.5</v>
      </c>
      <c r="V31" s="7">
        <v>590</v>
      </c>
      <c r="W31" s="7">
        <v>72</v>
      </c>
      <c r="X31" s="7">
        <v>4073</v>
      </c>
      <c r="Y31" s="7">
        <v>316</v>
      </c>
      <c r="Z31" s="7">
        <v>4022</v>
      </c>
      <c r="AA31" s="7">
        <v>3984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5"/>
        <v>25</v>
      </c>
      <c r="B32" s="7">
        <v>2</v>
      </c>
      <c r="C32" s="7">
        <v>10</v>
      </c>
      <c r="D32" s="4">
        <f t="shared" si="6"/>
        <v>93.839999999999989</v>
      </c>
      <c r="E32" s="3">
        <v>10</v>
      </c>
      <c r="F32" s="3">
        <v>8</v>
      </c>
      <c r="G32" s="4">
        <f t="shared" si="2"/>
        <v>353.28</v>
      </c>
      <c r="H32" s="3">
        <v>6</v>
      </c>
      <c r="I32" s="7">
        <v>4</v>
      </c>
      <c r="J32" s="4">
        <f t="shared" si="3"/>
        <v>126.91999999999999</v>
      </c>
      <c r="K32" s="34">
        <v>0.35</v>
      </c>
      <c r="L32" s="34">
        <v>0.15</v>
      </c>
      <c r="M32" s="41">
        <f>$M$3*K32+$M$4*L32</f>
        <v>149.36500000000001</v>
      </c>
      <c r="N32" s="8">
        <v>107.64</v>
      </c>
      <c r="O32" s="8"/>
      <c r="P32" s="7">
        <v>6.68</v>
      </c>
      <c r="Q32" s="7">
        <v>2000</v>
      </c>
      <c r="R32" s="7">
        <v>140</v>
      </c>
      <c r="S32" s="7">
        <v>2500</v>
      </c>
      <c r="T32" s="7"/>
      <c r="U32" s="7">
        <v>21.5</v>
      </c>
      <c r="V32" s="7">
        <v>590</v>
      </c>
      <c r="W32" s="7">
        <v>72</v>
      </c>
      <c r="X32" s="7">
        <v>4073</v>
      </c>
      <c r="Y32" s="7">
        <v>315</v>
      </c>
      <c r="Z32" s="7">
        <v>4011</v>
      </c>
      <c r="AA32" s="7">
        <v>3967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5"/>
        <v>26</v>
      </c>
      <c r="B33" s="7">
        <v>6</v>
      </c>
      <c r="C33" s="7">
        <v>3</v>
      </c>
      <c r="D33" s="4">
        <f>(B33*12+C33)*2.76</f>
        <v>206.99999999999997</v>
      </c>
      <c r="E33" s="3">
        <v>4</v>
      </c>
      <c r="F33" s="3">
        <v>11</v>
      </c>
      <c r="G33" s="4">
        <f t="shared" si="2"/>
        <v>162.83999999999997</v>
      </c>
      <c r="H33" s="3">
        <v>6</v>
      </c>
      <c r="I33" s="7">
        <v>9</v>
      </c>
      <c r="J33" s="4">
        <f t="shared" si="3"/>
        <v>135.26999999999998</v>
      </c>
      <c r="K33" s="34">
        <v>0.19</v>
      </c>
      <c r="L33" s="34">
        <v>0.15</v>
      </c>
      <c r="M33" s="41">
        <f t="shared" si="4"/>
        <v>101.285</v>
      </c>
      <c r="N33" s="8">
        <v>113.16</v>
      </c>
      <c r="O33" s="8"/>
      <c r="P33" s="7">
        <v>8.35</v>
      </c>
      <c r="Q33" s="7">
        <v>2000</v>
      </c>
      <c r="R33" s="7">
        <v>140</v>
      </c>
      <c r="S33" s="7">
        <v>2500</v>
      </c>
      <c r="T33" s="7"/>
      <c r="U33" s="7">
        <v>21.5</v>
      </c>
      <c r="V33" s="7">
        <v>590</v>
      </c>
      <c r="W33" s="7">
        <v>72</v>
      </c>
      <c r="X33" s="7">
        <v>4073</v>
      </c>
      <c r="Y33" s="7">
        <v>310</v>
      </c>
      <c r="Z33" s="7">
        <v>4005</v>
      </c>
      <c r="AA33" s="7">
        <v>3959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5"/>
        <v>27</v>
      </c>
      <c r="B34" s="7">
        <v>9</v>
      </c>
      <c r="C34" s="7">
        <v>8</v>
      </c>
      <c r="D34" s="4">
        <f t="shared" si="6"/>
        <v>320.15999999999997</v>
      </c>
      <c r="E34" s="3">
        <v>4</v>
      </c>
      <c r="F34" s="3">
        <v>11</v>
      </c>
      <c r="G34" s="4">
        <f t="shared" si="2"/>
        <v>162.83999999999997</v>
      </c>
      <c r="H34" s="3">
        <v>7</v>
      </c>
      <c r="I34" s="7">
        <v>2</v>
      </c>
      <c r="J34" s="4">
        <f t="shared" si="3"/>
        <v>143.62</v>
      </c>
      <c r="K34" s="34">
        <v>0.04</v>
      </c>
      <c r="L34" s="34">
        <v>0</v>
      </c>
      <c r="M34" s="41">
        <f t="shared" si="4"/>
        <v>12.02</v>
      </c>
      <c r="N34" s="8">
        <v>113.16</v>
      </c>
      <c r="O34" s="8"/>
      <c r="P34" s="7">
        <v>8.35</v>
      </c>
      <c r="Q34" s="7">
        <v>2000</v>
      </c>
      <c r="R34" s="7">
        <v>140</v>
      </c>
      <c r="S34" s="7">
        <v>2500</v>
      </c>
      <c r="T34" s="7"/>
      <c r="U34" s="7">
        <v>21.5</v>
      </c>
      <c r="V34" s="7">
        <v>590</v>
      </c>
      <c r="W34" s="7">
        <v>71</v>
      </c>
      <c r="X34" s="7">
        <v>4023</v>
      </c>
      <c r="Y34" s="7">
        <v>285</v>
      </c>
      <c r="Z34" s="7">
        <v>3999</v>
      </c>
      <c r="AA34" s="7">
        <v>3958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5"/>
        <v>28</v>
      </c>
      <c r="B35" s="7">
        <v>9</v>
      </c>
      <c r="C35" s="7">
        <v>6</v>
      </c>
      <c r="D35" s="4">
        <f t="shared" si="6"/>
        <v>314.64</v>
      </c>
      <c r="E35" s="3">
        <v>8</v>
      </c>
      <c r="F35" s="3">
        <v>4</v>
      </c>
      <c r="G35" s="4">
        <f t="shared" si="2"/>
        <v>276</v>
      </c>
      <c r="H35" s="3">
        <v>2</v>
      </c>
      <c r="I35" s="7">
        <v>4</v>
      </c>
      <c r="J35" s="4">
        <f t="shared" si="3"/>
        <v>46.76</v>
      </c>
      <c r="K35" s="34">
        <v>0.27</v>
      </c>
      <c r="L35" s="34">
        <v>0</v>
      </c>
      <c r="M35" s="41">
        <f t="shared" si="4"/>
        <v>81.135000000000005</v>
      </c>
      <c r="N35" s="8">
        <v>116.16</v>
      </c>
      <c r="O35" s="8"/>
      <c r="P35" s="7">
        <v>5.01</v>
      </c>
      <c r="Q35" s="7">
        <v>2000</v>
      </c>
      <c r="R35" s="7">
        <v>140</v>
      </c>
      <c r="S35" s="7">
        <v>2500</v>
      </c>
      <c r="T35" s="7"/>
      <c r="U35" s="7">
        <v>21.5</v>
      </c>
      <c r="V35" s="7">
        <v>590</v>
      </c>
      <c r="W35" s="7">
        <v>72</v>
      </c>
      <c r="X35" s="7">
        <v>4091</v>
      </c>
      <c r="Y35" s="7">
        <v>322</v>
      </c>
      <c r="Z35" s="7">
        <v>3982</v>
      </c>
      <c r="AA35" s="7">
        <v>3939</v>
      </c>
      <c r="AB35" s="86" t="s">
        <v>36</v>
      </c>
      <c r="AC35" s="86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5"/>
        <v>29</v>
      </c>
      <c r="B36" s="7">
        <v>9</v>
      </c>
      <c r="C36" s="7">
        <v>6</v>
      </c>
      <c r="D36" s="4">
        <f t="shared" si="6"/>
        <v>314.64</v>
      </c>
      <c r="E36" s="3">
        <v>11</v>
      </c>
      <c r="F36" s="3">
        <v>9</v>
      </c>
      <c r="G36" s="4">
        <f t="shared" si="2"/>
        <v>389.15999999999997</v>
      </c>
      <c r="H36" s="3">
        <v>2</v>
      </c>
      <c r="I36" s="7">
        <v>8</v>
      </c>
      <c r="J36" s="4">
        <f t="shared" si="3"/>
        <v>53.44</v>
      </c>
      <c r="K36" s="34">
        <v>0.57999999999999996</v>
      </c>
      <c r="L36" s="34">
        <v>0</v>
      </c>
      <c r="M36" s="41">
        <f t="shared" si="4"/>
        <v>174.29</v>
      </c>
      <c r="N36" s="8">
        <v>113.16</v>
      </c>
      <c r="O36" s="8"/>
      <c r="P36" s="7">
        <v>6.68</v>
      </c>
      <c r="Q36" s="7">
        <v>2000</v>
      </c>
      <c r="R36" s="7">
        <v>140</v>
      </c>
      <c r="S36" s="7">
        <v>2500</v>
      </c>
      <c r="T36" s="7"/>
      <c r="U36" s="7">
        <v>21.5</v>
      </c>
      <c r="V36" s="7">
        <v>590</v>
      </c>
      <c r="W36" s="7">
        <v>72</v>
      </c>
      <c r="X36" s="7">
        <v>4091</v>
      </c>
      <c r="Y36" s="7">
        <v>326</v>
      </c>
      <c r="Z36" s="7">
        <v>3971</v>
      </c>
      <c r="AA36" s="7">
        <v>3936</v>
      </c>
      <c r="AB36" s="219" t="s">
        <v>115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3</v>
      </c>
      <c r="C37" s="7">
        <v>7</v>
      </c>
      <c r="D37" s="4">
        <f t="shared" si="6"/>
        <v>118.67999999999999</v>
      </c>
      <c r="E37" s="3">
        <v>15</v>
      </c>
      <c r="F37" s="3">
        <v>3</v>
      </c>
      <c r="G37" s="4">
        <f t="shared" si="2"/>
        <v>505.08</v>
      </c>
      <c r="H37" s="3">
        <v>3</v>
      </c>
      <c r="I37" s="7">
        <v>2</v>
      </c>
      <c r="J37" s="4">
        <f t="shared" si="3"/>
        <v>63.459999999999994</v>
      </c>
      <c r="K37" s="34">
        <v>0.33</v>
      </c>
      <c r="L37" s="34">
        <v>0</v>
      </c>
      <c r="M37" s="41">
        <f t="shared" si="4"/>
        <v>99.165000000000006</v>
      </c>
      <c r="N37" s="8">
        <v>115.92</v>
      </c>
      <c r="O37" s="8"/>
      <c r="P37" s="7">
        <v>10.02</v>
      </c>
      <c r="Q37" s="7">
        <v>2000</v>
      </c>
      <c r="R37" s="7">
        <v>140</v>
      </c>
      <c r="S37" s="7">
        <v>2500</v>
      </c>
      <c r="T37" s="7"/>
      <c r="U37" s="7">
        <v>21.5</v>
      </c>
      <c r="V37" s="7">
        <v>590</v>
      </c>
      <c r="W37" s="7">
        <v>72</v>
      </c>
      <c r="X37" s="7">
        <v>4091</v>
      </c>
      <c r="Y37" s="7">
        <v>330</v>
      </c>
      <c r="Z37" s="7">
        <v>3948</v>
      </c>
      <c r="AA37" s="7">
        <v>3917</v>
      </c>
      <c r="AB37" s="183" t="s">
        <v>116</v>
      </c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1</v>
      </c>
      <c r="B38" s="7">
        <v>6</v>
      </c>
      <c r="C38" s="7">
        <v>11</v>
      </c>
      <c r="D38" s="4">
        <f t="shared" si="6"/>
        <v>229.07999999999998</v>
      </c>
      <c r="E38" s="3">
        <v>9</v>
      </c>
      <c r="F38" s="3">
        <v>3</v>
      </c>
      <c r="G38" s="4">
        <f t="shared" si="2"/>
        <v>306.35999999999996</v>
      </c>
      <c r="H38" s="3">
        <v>3</v>
      </c>
      <c r="I38" s="7">
        <v>4</v>
      </c>
      <c r="J38" s="4">
        <f t="shared" si="3"/>
        <v>66.8</v>
      </c>
      <c r="K38" s="34">
        <v>0.63</v>
      </c>
      <c r="L38" s="34">
        <v>0</v>
      </c>
      <c r="M38" s="41">
        <f t="shared" si="4"/>
        <v>189.315</v>
      </c>
      <c r="N38" s="8">
        <v>110.4</v>
      </c>
      <c r="O38" s="8"/>
      <c r="P38" s="7">
        <v>3.34</v>
      </c>
      <c r="Q38" s="7">
        <v>2000</v>
      </c>
      <c r="R38" s="7">
        <v>140</v>
      </c>
      <c r="S38" s="7">
        <v>2500</v>
      </c>
      <c r="T38" s="7"/>
      <c r="U38" s="7">
        <v>21.5</v>
      </c>
      <c r="V38" s="7">
        <v>590</v>
      </c>
      <c r="W38" s="7">
        <v>75</v>
      </c>
      <c r="X38" s="7">
        <v>4152</v>
      </c>
      <c r="Y38" s="7">
        <v>335</v>
      </c>
      <c r="Z38" s="7">
        <v>3948</v>
      </c>
      <c r="AA38" s="7">
        <v>3914</v>
      </c>
      <c r="AB38" s="85"/>
      <c r="AC38" s="85"/>
      <c r="AD38" s="85"/>
      <c r="AE38" s="85"/>
      <c r="AF38" s="85"/>
      <c r="AG38" s="85"/>
      <c r="AH38" s="85"/>
      <c r="AI38" s="85"/>
    </row>
    <row r="39" spans="1:35" x14ac:dyDescent="0.2">
      <c r="A39" s="6"/>
      <c r="B39" s="7"/>
      <c r="C39" s="7"/>
      <c r="D39" s="4">
        <f t="shared" si="6"/>
        <v>0</v>
      </c>
      <c r="E39" s="3"/>
      <c r="F39" s="3"/>
      <c r="G39" s="4">
        <f>(E39*12+F39)*2.76</f>
        <v>0</v>
      </c>
      <c r="H39" s="3"/>
      <c r="I39" s="7"/>
      <c r="J39" s="4">
        <f t="shared" si="3"/>
        <v>0</v>
      </c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84" t="s">
        <v>25</v>
      </c>
      <c r="N40" s="19">
        <f>SUM(N9:N39)</f>
        <v>3563.3999999999992</v>
      </c>
      <c r="O40" s="19">
        <f>SUM(O9:O39)</f>
        <v>0</v>
      </c>
      <c r="P40" s="85">
        <f>SUM(P9:P39)</f>
        <v>265.52999999999997</v>
      </c>
      <c r="W40" s="18" t="s">
        <v>25</v>
      </c>
      <c r="X40" s="85">
        <f>SUM(X9:X39)</f>
        <v>122296</v>
      </c>
      <c r="Y40" s="85">
        <f>SUM(Y9:Y39)</f>
        <v>9700</v>
      </c>
      <c r="Z40" s="85">
        <f>SUM(Z9:Z39)</f>
        <v>119996</v>
      </c>
      <c r="AA40" s="85">
        <f>SUM(AA9:AA39)</f>
        <v>118863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84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4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72218.31</v>
      </c>
      <c r="O42" s="33">
        <f>(O41+O40)</f>
        <v>0</v>
      </c>
      <c r="P42" s="6">
        <f>(P41+P40)</f>
        <v>420.84</v>
      </c>
      <c r="V42" s="84" t="s">
        <v>41</v>
      </c>
      <c r="X42" s="6">
        <f>(X41+X40)</f>
        <v>679687</v>
      </c>
      <c r="Y42" s="6">
        <f>(Y41+Y40)</f>
        <v>15769</v>
      </c>
      <c r="Z42" s="6">
        <f>(Z41+Z40)</f>
        <v>182287</v>
      </c>
      <c r="AA42" s="6">
        <f>(AA41+AA40)</f>
        <v>183641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DCDA-E38B-4A46-A7C1-F9FFD8B0361C}">
  <dimension ref="B2:K70"/>
  <sheetViews>
    <sheetView workbookViewId="0">
      <selection activeCell="I22" sqref="I22"/>
    </sheetView>
  </sheetViews>
  <sheetFormatPr defaultRowHeight="12.75" x14ac:dyDescent="0.2"/>
  <cols>
    <col min="1" max="1" width="9.140625" style="84"/>
    <col min="2" max="2" width="10.140625" style="84" bestFit="1" customWidth="1"/>
    <col min="3" max="16384" width="9.140625" style="84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43710</v>
      </c>
      <c r="C6" s="7">
        <v>74609</v>
      </c>
      <c r="D6" s="7">
        <v>6570344</v>
      </c>
      <c r="E6" s="7">
        <v>10</v>
      </c>
      <c r="F6" s="7">
        <v>1</v>
      </c>
      <c r="G6" s="7">
        <v>4</v>
      </c>
      <c r="H6" s="7">
        <v>3</v>
      </c>
      <c r="I6" s="10">
        <v>190</v>
      </c>
    </row>
    <row r="7" spans="2:11" x14ac:dyDescent="0.2">
      <c r="B7" s="9">
        <v>43711</v>
      </c>
      <c r="C7" s="7">
        <v>74610</v>
      </c>
      <c r="D7" s="7">
        <v>1730684</v>
      </c>
      <c r="E7" s="7">
        <v>12</v>
      </c>
      <c r="F7" s="7">
        <v>3</v>
      </c>
      <c r="G7" s="7">
        <v>6</v>
      </c>
      <c r="H7" s="7">
        <v>8</v>
      </c>
      <c r="I7" s="10">
        <v>181</v>
      </c>
    </row>
    <row r="8" spans="2:11" x14ac:dyDescent="0.2">
      <c r="B8" s="9">
        <v>43714</v>
      </c>
      <c r="C8" s="7">
        <v>74609</v>
      </c>
      <c r="D8" s="7">
        <v>5930398</v>
      </c>
      <c r="E8" s="7">
        <v>7</v>
      </c>
      <c r="F8" s="7">
        <v>9</v>
      </c>
      <c r="G8" s="7">
        <v>1</v>
      </c>
      <c r="H8" s="7">
        <v>11</v>
      </c>
      <c r="I8" s="10">
        <v>190</v>
      </c>
    </row>
    <row r="9" spans="2:11" x14ac:dyDescent="0.2">
      <c r="B9" s="9">
        <v>43714</v>
      </c>
      <c r="C9" s="7">
        <v>74610</v>
      </c>
      <c r="D9" s="7">
        <v>5930397</v>
      </c>
      <c r="E9" s="7">
        <v>15</v>
      </c>
      <c r="F9" s="7">
        <v>4</v>
      </c>
      <c r="G9" s="7">
        <v>9</v>
      </c>
      <c r="H9" s="7">
        <v>6</v>
      </c>
      <c r="I9" s="10">
        <v>190</v>
      </c>
    </row>
    <row r="10" spans="2:11" x14ac:dyDescent="0.2">
      <c r="B10" s="44">
        <v>43715</v>
      </c>
      <c r="C10" s="7">
        <v>74610</v>
      </c>
      <c r="D10" s="7">
        <v>5930400</v>
      </c>
      <c r="E10" s="7">
        <v>13</v>
      </c>
      <c r="F10" s="7">
        <v>4</v>
      </c>
      <c r="G10" s="7">
        <v>7</v>
      </c>
      <c r="H10" s="7">
        <v>6</v>
      </c>
      <c r="I10" s="10">
        <v>190</v>
      </c>
    </row>
    <row r="11" spans="2:11" x14ac:dyDescent="0.2">
      <c r="B11" s="9">
        <v>43721</v>
      </c>
      <c r="C11" s="7">
        <v>74609</v>
      </c>
      <c r="D11" s="7">
        <v>5930414</v>
      </c>
      <c r="E11" s="7">
        <v>15</v>
      </c>
      <c r="F11" s="7">
        <v>8</v>
      </c>
      <c r="G11" s="7">
        <v>9</v>
      </c>
      <c r="H11" s="7">
        <v>11</v>
      </c>
      <c r="I11" s="10">
        <v>190</v>
      </c>
    </row>
    <row r="12" spans="2:11" x14ac:dyDescent="0.2">
      <c r="B12" s="9">
        <v>43726</v>
      </c>
      <c r="C12" s="7">
        <v>74610</v>
      </c>
      <c r="D12" s="7">
        <v>5780451</v>
      </c>
      <c r="E12" s="7">
        <v>13</v>
      </c>
      <c r="F12" s="7">
        <v>4</v>
      </c>
      <c r="G12" s="7">
        <v>7</v>
      </c>
      <c r="H12" s="7">
        <v>8</v>
      </c>
      <c r="I12" s="10">
        <v>183</v>
      </c>
      <c r="J12" s="57"/>
      <c r="K12" s="57"/>
    </row>
    <row r="13" spans="2:11" x14ac:dyDescent="0.2">
      <c r="B13" s="36">
        <v>43727</v>
      </c>
      <c r="C13" s="7">
        <v>74610</v>
      </c>
      <c r="D13" s="7">
        <v>5780454</v>
      </c>
      <c r="E13" s="7">
        <v>7</v>
      </c>
      <c r="F13" s="7">
        <v>10</v>
      </c>
      <c r="G13" s="7">
        <v>2</v>
      </c>
      <c r="H13" s="7">
        <v>3</v>
      </c>
      <c r="I13" s="10">
        <v>183</v>
      </c>
    </row>
    <row r="14" spans="2:11" x14ac:dyDescent="0.2">
      <c r="B14" s="36">
        <v>43727</v>
      </c>
      <c r="C14" s="7">
        <v>74609</v>
      </c>
      <c r="D14" s="7">
        <v>1730705</v>
      </c>
      <c r="E14" s="7">
        <v>14</v>
      </c>
      <c r="F14" s="7">
        <v>7</v>
      </c>
      <c r="G14" s="7">
        <v>9</v>
      </c>
      <c r="H14" s="7">
        <v>1</v>
      </c>
      <c r="I14" s="10">
        <v>180</v>
      </c>
    </row>
    <row r="15" spans="2:11" x14ac:dyDescent="0.2">
      <c r="B15" s="36">
        <v>43727</v>
      </c>
      <c r="C15" s="7">
        <v>74609</v>
      </c>
      <c r="D15" s="7">
        <v>5930426</v>
      </c>
      <c r="E15" s="7">
        <v>20</v>
      </c>
      <c r="F15" s="7">
        <v>6</v>
      </c>
      <c r="G15" s="7">
        <v>14</v>
      </c>
      <c r="H15" s="7">
        <v>8</v>
      </c>
      <c r="I15" s="10">
        <v>191</v>
      </c>
    </row>
    <row r="16" spans="2:11" x14ac:dyDescent="0.2">
      <c r="B16" s="36">
        <v>43728</v>
      </c>
      <c r="C16" s="7">
        <v>74609</v>
      </c>
      <c r="D16" s="7">
        <v>1730708</v>
      </c>
      <c r="E16" s="7">
        <v>9</v>
      </c>
      <c r="F16" s="7">
        <v>1</v>
      </c>
      <c r="G16" s="7">
        <v>3</v>
      </c>
      <c r="H16" s="7">
        <v>6</v>
      </c>
      <c r="I16" s="10">
        <v>182</v>
      </c>
    </row>
    <row r="17" spans="2:9" x14ac:dyDescent="0.2">
      <c r="B17" s="36">
        <v>43732</v>
      </c>
      <c r="C17" s="7">
        <v>74609</v>
      </c>
      <c r="D17" s="7">
        <v>6090444</v>
      </c>
      <c r="E17" s="7">
        <v>13</v>
      </c>
      <c r="F17" s="7">
        <v>11</v>
      </c>
      <c r="G17" s="7">
        <v>8</v>
      </c>
      <c r="H17" s="7">
        <v>1</v>
      </c>
      <c r="I17" s="10">
        <v>191</v>
      </c>
    </row>
    <row r="18" spans="2:9" x14ac:dyDescent="0.2">
      <c r="B18" s="36">
        <v>43732</v>
      </c>
      <c r="C18" s="7">
        <v>74610</v>
      </c>
      <c r="D18" s="7">
        <v>5930436</v>
      </c>
      <c r="E18" s="7">
        <v>10</v>
      </c>
      <c r="F18" s="7">
        <v>7</v>
      </c>
      <c r="G18" s="7">
        <v>4</v>
      </c>
      <c r="H18" s="7">
        <v>9</v>
      </c>
      <c r="I18" s="10">
        <v>191</v>
      </c>
    </row>
    <row r="19" spans="2:9" x14ac:dyDescent="0.2">
      <c r="B19" s="36">
        <v>43733</v>
      </c>
      <c r="C19" s="7">
        <v>74609</v>
      </c>
      <c r="D19" s="7">
        <v>5930439</v>
      </c>
      <c r="E19" s="7">
        <v>8</v>
      </c>
      <c r="F19" s="7">
        <v>0</v>
      </c>
      <c r="G19" s="7">
        <v>2</v>
      </c>
      <c r="H19" s="7">
        <v>10</v>
      </c>
      <c r="I19" s="10">
        <v>170</v>
      </c>
    </row>
    <row r="20" spans="2:9" x14ac:dyDescent="0.2">
      <c r="B20" s="36">
        <v>43734</v>
      </c>
      <c r="C20" s="7">
        <v>74610</v>
      </c>
      <c r="D20" s="7">
        <v>9750325</v>
      </c>
      <c r="E20" s="7">
        <v>10</v>
      </c>
      <c r="F20" s="7">
        <v>8</v>
      </c>
      <c r="G20" s="7">
        <v>4</v>
      </c>
      <c r="H20" s="7">
        <v>11</v>
      </c>
      <c r="I20" s="10">
        <v>187</v>
      </c>
    </row>
    <row r="21" spans="2:9" x14ac:dyDescent="0.2">
      <c r="B21" s="36">
        <v>43738</v>
      </c>
      <c r="C21" s="7">
        <v>74609</v>
      </c>
      <c r="D21" s="7">
        <v>6090461</v>
      </c>
      <c r="E21" s="7">
        <v>9</v>
      </c>
      <c r="F21" s="7">
        <v>6</v>
      </c>
      <c r="G21" s="7">
        <v>3</v>
      </c>
      <c r="H21" s="7">
        <v>7</v>
      </c>
      <c r="I21" s="10">
        <v>192</v>
      </c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4646-A083-4B6F-9CBD-CF907292D1CF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92" customWidth="1"/>
    <col min="2" max="3" width="4.28515625" style="92" customWidth="1"/>
    <col min="4" max="4" width="7.7109375" style="92" customWidth="1"/>
    <col min="5" max="6" width="4.28515625" style="92" customWidth="1"/>
    <col min="7" max="7" width="7.7109375" style="92" customWidth="1"/>
    <col min="8" max="8" width="5.7109375" style="92" customWidth="1"/>
    <col min="9" max="9" width="4.28515625" style="92" customWidth="1"/>
    <col min="10" max="10" width="8" style="92" customWidth="1"/>
    <col min="11" max="12" width="10.85546875" style="92" customWidth="1"/>
    <col min="13" max="13" width="9.28515625" style="92" customWidth="1"/>
    <col min="14" max="14" width="11.42578125" style="92" customWidth="1"/>
    <col min="15" max="15" width="7.7109375" style="92" customWidth="1"/>
    <col min="16" max="16" width="9.28515625" style="92" customWidth="1"/>
    <col min="17" max="19" width="7.7109375" style="92" customWidth="1"/>
    <col min="20" max="20" width="10.5703125" style="92" customWidth="1"/>
    <col min="21" max="29" width="7.7109375" style="92" customWidth="1"/>
    <col min="30" max="30" width="15.5703125" style="92" customWidth="1"/>
    <col min="31" max="34" width="4.28515625" style="92" customWidth="1"/>
    <col min="35" max="35" width="21.7109375" style="92" customWidth="1"/>
    <col min="36" max="16384" width="9.140625" style="92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114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2019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95" t="s">
        <v>45</v>
      </c>
      <c r="L5" s="95" t="s">
        <v>64</v>
      </c>
      <c r="M5" s="97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96"/>
      <c r="Z5" s="96"/>
      <c r="AA5" s="96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95" t="s">
        <v>54</v>
      </c>
      <c r="L6" s="95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90" t="s">
        <v>80</v>
      </c>
      <c r="S7" s="90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6</v>
      </c>
      <c r="C8" s="7">
        <v>11</v>
      </c>
      <c r="D8" s="4">
        <f t="shared" ref="D8" si="0">(B8*12+C8)*2.76</f>
        <v>229.07999999999998</v>
      </c>
      <c r="E8" s="3">
        <v>9</v>
      </c>
      <c r="F8" s="3">
        <v>3</v>
      </c>
      <c r="G8" s="4">
        <f>(E8*12+F8)*2.76</f>
        <v>306.35999999999996</v>
      </c>
      <c r="H8" s="3">
        <v>3</v>
      </c>
      <c r="I8" s="7">
        <v>4</v>
      </c>
      <c r="J8" s="4">
        <f t="shared" ref="J8:J39" si="1">(H8*12+I8)*1.67</f>
        <v>66.8</v>
      </c>
      <c r="K8" s="34">
        <v>0.63</v>
      </c>
      <c r="L8" s="34">
        <v>0</v>
      </c>
      <c r="M8" s="206"/>
      <c r="N8" s="175"/>
      <c r="O8" s="175"/>
      <c r="P8" s="175"/>
      <c r="Q8" s="175"/>
      <c r="R8" s="91"/>
      <c r="S8" s="91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10</v>
      </c>
      <c r="C9" s="7">
        <v>2</v>
      </c>
      <c r="D9" s="4">
        <f>(B9*12+C9)*2.76</f>
        <v>336.71999999999997</v>
      </c>
      <c r="E9" s="3">
        <v>3</v>
      </c>
      <c r="F9" s="3">
        <v>8</v>
      </c>
      <c r="G9" s="4">
        <f t="shared" ref="G9:G38" si="2">(E9*12+F9)*2.76</f>
        <v>121.44</v>
      </c>
      <c r="H9" s="3">
        <v>3</v>
      </c>
      <c r="I9" s="7">
        <v>8</v>
      </c>
      <c r="J9" s="4">
        <f t="shared" si="1"/>
        <v>73.47999999999999</v>
      </c>
      <c r="K9" s="34">
        <v>0.16</v>
      </c>
      <c r="L9" s="34">
        <v>0.41</v>
      </c>
      <c r="M9" s="41">
        <f t="shared" ref="M9:M39" si="3">$M$3*K9+$M$4*L9</f>
        <v>168.86599999999999</v>
      </c>
      <c r="N9" s="8">
        <v>107.64</v>
      </c>
      <c r="O9" s="8"/>
      <c r="P9" s="7">
        <v>6.68</v>
      </c>
      <c r="Q9" s="7">
        <v>1975</v>
      </c>
      <c r="R9" s="7">
        <v>110</v>
      </c>
      <c r="S9" s="7">
        <v>2515</v>
      </c>
      <c r="T9" s="7"/>
      <c r="U9" s="7">
        <v>22</v>
      </c>
      <c r="V9" s="7">
        <v>590</v>
      </c>
      <c r="W9" s="7">
        <v>72</v>
      </c>
      <c r="X9" s="7">
        <v>4091</v>
      </c>
      <c r="Y9" s="7">
        <v>316</v>
      </c>
      <c r="Z9" s="7">
        <v>4009</v>
      </c>
      <c r="AA9" s="16">
        <v>3973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2</v>
      </c>
      <c r="D10" s="21">
        <f t="shared" ref="D10:D39" si="5">(B10*12+C10)*2.76</f>
        <v>336.71999999999997</v>
      </c>
      <c r="E10" s="3">
        <v>7</v>
      </c>
      <c r="F10" s="3">
        <v>0</v>
      </c>
      <c r="G10" s="21">
        <f t="shared" si="2"/>
        <v>231.83999999999997</v>
      </c>
      <c r="H10" s="3">
        <v>4</v>
      </c>
      <c r="I10" s="7">
        <v>1</v>
      </c>
      <c r="J10" s="21">
        <f t="shared" si="1"/>
        <v>81.83</v>
      </c>
      <c r="K10" s="34">
        <v>0.16</v>
      </c>
      <c r="L10" s="34">
        <v>0.4</v>
      </c>
      <c r="M10" s="41">
        <f t="shared" si="3"/>
        <v>165.92000000000002</v>
      </c>
      <c r="N10" s="8">
        <v>110.4</v>
      </c>
      <c r="O10" s="8"/>
      <c r="P10" s="7">
        <v>8.35</v>
      </c>
      <c r="Q10" s="7">
        <v>1975</v>
      </c>
      <c r="R10" s="7">
        <v>110</v>
      </c>
      <c r="S10" s="7">
        <v>2515</v>
      </c>
      <c r="T10" s="7"/>
      <c r="U10" s="7">
        <v>22</v>
      </c>
      <c r="V10" s="7">
        <v>590</v>
      </c>
      <c r="W10" s="7">
        <v>72</v>
      </c>
      <c r="X10" s="7">
        <v>4091</v>
      </c>
      <c r="Y10" s="7">
        <v>311</v>
      </c>
      <c r="Z10" s="7">
        <v>4018</v>
      </c>
      <c r="AA10" s="7">
        <v>3974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4</v>
      </c>
      <c r="D11" s="4">
        <f t="shared" si="5"/>
        <v>143.51999999999998</v>
      </c>
      <c r="E11" s="3">
        <v>10</v>
      </c>
      <c r="F11" s="3">
        <v>6</v>
      </c>
      <c r="G11" s="4">
        <f t="shared" si="2"/>
        <v>347.76</v>
      </c>
      <c r="H11" s="3">
        <v>4</v>
      </c>
      <c r="I11" s="7">
        <v>6</v>
      </c>
      <c r="J11" s="4">
        <f t="shared" si="1"/>
        <v>90.179999999999993</v>
      </c>
      <c r="K11" s="34">
        <v>0.16</v>
      </c>
      <c r="L11" s="34">
        <v>0.56999999999999995</v>
      </c>
      <c r="M11" s="41">
        <f t="shared" si="3"/>
        <v>216.00200000000001</v>
      </c>
      <c r="N11" s="8">
        <v>115.92</v>
      </c>
      <c r="O11" s="8"/>
      <c r="P11" s="7">
        <v>8.35</v>
      </c>
      <c r="Q11" s="7">
        <v>1975</v>
      </c>
      <c r="R11" s="7">
        <v>110</v>
      </c>
      <c r="S11" s="7">
        <v>2515</v>
      </c>
      <c r="T11" s="7"/>
      <c r="U11" s="7">
        <v>22</v>
      </c>
      <c r="V11" s="7">
        <v>590</v>
      </c>
      <c r="W11" s="7">
        <v>72</v>
      </c>
      <c r="X11" s="7">
        <v>4091</v>
      </c>
      <c r="Y11" s="7">
        <v>311</v>
      </c>
      <c r="Z11" s="7">
        <v>3999</v>
      </c>
      <c r="AA11" s="7">
        <v>3957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7</v>
      </c>
      <c r="C12" s="7">
        <v>9</v>
      </c>
      <c r="D12" s="4">
        <f t="shared" si="5"/>
        <v>256.68</v>
      </c>
      <c r="E12" s="3">
        <v>10</v>
      </c>
      <c r="F12" s="3">
        <v>6</v>
      </c>
      <c r="G12" s="4">
        <f t="shared" si="2"/>
        <v>347.76</v>
      </c>
      <c r="H12" s="3">
        <v>5</v>
      </c>
      <c r="I12" s="7">
        <v>0</v>
      </c>
      <c r="J12" s="4">
        <f t="shared" si="1"/>
        <v>100.19999999999999</v>
      </c>
      <c r="K12" s="34">
        <v>0.42</v>
      </c>
      <c r="L12" s="34">
        <v>0.56999999999999995</v>
      </c>
      <c r="M12" s="41">
        <f t="shared" si="3"/>
        <v>294.13200000000001</v>
      </c>
      <c r="N12" s="8">
        <v>113.16</v>
      </c>
      <c r="O12" s="8"/>
      <c r="P12" s="7">
        <v>10.02</v>
      </c>
      <c r="Q12" s="7">
        <v>1975</v>
      </c>
      <c r="R12" s="7">
        <v>110</v>
      </c>
      <c r="S12" s="7">
        <v>2515</v>
      </c>
      <c r="T12" s="7"/>
      <c r="U12" s="7">
        <v>22</v>
      </c>
      <c r="V12" s="7">
        <v>590</v>
      </c>
      <c r="W12" s="7">
        <v>73</v>
      </c>
      <c r="X12" s="7">
        <v>4119</v>
      </c>
      <c r="Y12" s="7">
        <v>330</v>
      </c>
      <c r="Z12" s="7">
        <v>3994</v>
      </c>
      <c r="AA12" s="16">
        <v>3943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11</v>
      </c>
      <c r="C13" s="7">
        <v>0</v>
      </c>
      <c r="D13" s="4">
        <f t="shared" si="5"/>
        <v>364.32</v>
      </c>
      <c r="E13" s="3">
        <v>4</v>
      </c>
      <c r="F13" s="3">
        <v>8</v>
      </c>
      <c r="G13" s="4">
        <f t="shared" si="2"/>
        <v>154.56</v>
      </c>
      <c r="H13" s="3">
        <v>5</v>
      </c>
      <c r="I13" s="7">
        <v>4</v>
      </c>
      <c r="J13" s="4">
        <f t="shared" si="1"/>
        <v>106.88</v>
      </c>
      <c r="K13" s="34">
        <v>0</v>
      </c>
      <c r="L13" s="34">
        <v>0.17</v>
      </c>
      <c r="M13" s="41">
        <f t="shared" si="3"/>
        <v>50.082000000000008</v>
      </c>
      <c r="N13" s="8">
        <v>107.64</v>
      </c>
      <c r="O13" s="8"/>
      <c r="P13" s="7">
        <v>6.68</v>
      </c>
      <c r="Q13" s="7">
        <v>1975</v>
      </c>
      <c r="R13" s="7">
        <v>110</v>
      </c>
      <c r="S13" s="7">
        <v>2490</v>
      </c>
      <c r="T13" s="7"/>
      <c r="U13" s="7">
        <v>22</v>
      </c>
      <c r="V13" s="7">
        <v>590</v>
      </c>
      <c r="W13" s="7">
        <v>72</v>
      </c>
      <c r="X13" s="7">
        <v>4019</v>
      </c>
      <c r="Y13" s="7">
        <v>290</v>
      </c>
      <c r="Z13" s="7">
        <v>3982</v>
      </c>
      <c r="AA13" s="16">
        <v>3932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2</v>
      </c>
      <c r="D14" s="4">
        <f t="shared" si="5"/>
        <v>171.11999999999998</v>
      </c>
      <c r="E14" s="3">
        <v>8</v>
      </c>
      <c r="F14" s="3">
        <v>0</v>
      </c>
      <c r="G14" s="4">
        <f t="shared" si="2"/>
        <v>264.95999999999998</v>
      </c>
      <c r="H14" s="3">
        <v>5</v>
      </c>
      <c r="I14" s="7">
        <v>7</v>
      </c>
      <c r="J14" s="4">
        <f t="shared" si="1"/>
        <v>111.89</v>
      </c>
      <c r="K14" s="34">
        <v>0.25</v>
      </c>
      <c r="L14" s="34">
        <v>0.17</v>
      </c>
      <c r="M14" s="41">
        <f t="shared" si="3"/>
        <v>125.20700000000001</v>
      </c>
      <c r="N14" s="8">
        <v>110.4</v>
      </c>
      <c r="O14" s="8"/>
      <c r="P14" s="7">
        <v>5.01</v>
      </c>
      <c r="Q14" s="7">
        <v>1975</v>
      </c>
      <c r="R14" s="7">
        <v>110</v>
      </c>
      <c r="S14" s="7">
        <v>2500</v>
      </c>
      <c r="T14" s="7"/>
      <c r="U14" s="7">
        <v>22</v>
      </c>
      <c r="V14" s="7">
        <v>590</v>
      </c>
      <c r="W14" s="7">
        <v>70</v>
      </c>
      <c r="X14" s="7">
        <v>4017</v>
      </c>
      <c r="Y14" s="7">
        <v>310</v>
      </c>
      <c r="Z14" s="7">
        <v>3971</v>
      </c>
      <c r="AA14" s="16">
        <v>3923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4</v>
      </c>
      <c r="D15" s="4">
        <f t="shared" si="5"/>
        <v>276</v>
      </c>
      <c r="E15" s="3">
        <v>8</v>
      </c>
      <c r="F15" s="3">
        <v>0</v>
      </c>
      <c r="G15" s="4">
        <f t="shared" si="2"/>
        <v>264.95999999999998</v>
      </c>
      <c r="H15" s="3">
        <v>6</v>
      </c>
      <c r="I15" s="7">
        <v>0</v>
      </c>
      <c r="J15" s="4">
        <f t="shared" si="1"/>
        <v>120.24</v>
      </c>
      <c r="K15" s="34">
        <v>0.55000000000000004</v>
      </c>
      <c r="L15" s="34">
        <v>0.17</v>
      </c>
      <c r="M15" s="41">
        <f t="shared" si="3"/>
        <v>215.35700000000003</v>
      </c>
      <c r="N15" s="8">
        <v>104.88</v>
      </c>
      <c r="O15" s="8"/>
      <c r="P15" s="7">
        <v>8.35</v>
      </c>
      <c r="Q15" s="7">
        <v>1975</v>
      </c>
      <c r="R15" s="7">
        <v>110</v>
      </c>
      <c r="S15" s="7">
        <v>2500</v>
      </c>
      <c r="T15" s="7"/>
      <c r="U15" s="7">
        <v>22</v>
      </c>
      <c r="V15" s="7">
        <v>590</v>
      </c>
      <c r="W15" s="7">
        <v>70</v>
      </c>
      <c r="X15" s="7">
        <v>4017</v>
      </c>
      <c r="Y15" s="7">
        <v>310</v>
      </c>
      <c r="Z15" s="7">
        <v>3969</v>
      </c>
      <c r="AA15" s="16">
        <v>3915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7</v>
      </c>
      <c r="D16" s="4">
        <f t="shared" si="5"/>
        <v>383.64</v>
      </c>
      <c r="E16" s="3">
        <v>2</v>
      </c>
      <c r="F16" s="3">
        <v>1</v>
      </c>
      <c r="G16" s="4">
        <f t="shared" si="2"/>
        <v>69</v>
      </c>
      <c r="H16" s="3">
        <v>6</v>
      </c>
      <c r="I16" s="7">
        <v>7</v>
      </c>
      <c r="J16" s="4">
        <f t="shared" si="1"/>
        <v>131.93</v>
      </c>
      <c r="K16" s="34">
        <v>0.17</v>
      </c>
      <c r="L16" s="34">
        <v>0.6</v>
      </c>
      <c r="M16" s="41">
        <f t="shared" si="3"/>
        <v>227.84500000000003</v>
      </c>
      <c r="N16" s="8">
        <v>107.64</v>
      </c>
      <c r="O16" s="8"/>
      <c r="P16" s="7">
        <v>11.69</v>
      </c>
      <c r="Q16" s="7">
        <v>1975</v>
      </c>
      <c r="R16" s="7">
        <v>110</v>
      </c>
      <c r="S16" s="7">
        <v>2500</v>
      </c>
      <c r="T16" s="7"/>
      <c r="U16" s="7">
        <v>22</v>
      </c>
      <c r="V16" s="7">
        <v>590</v>
      </c>
      <c r="W16" s="7">
        <v>71</v>
      </c>
      <c r="X16" s="7">
        <v>4045</v>
      </c>
      <c r="Y16" s="7">
        <v>278</v>
      </c>
      <c r="Z16" s="7">
        <v>4021</v>
      </c>
      <c r="AA16" s="16">
        <v>3945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8</v>
      </c>
      <c r="D17" s="4">
        <f t="shared" si="5"/>
        <v>287.03999999999996</v>
      </c>
      <c r="E17" s="3">
        <v>2</v>
      </c>
      <c r="F17" s="3">
        <v>1</v>
      </c>
      <c r="G17" s="4">
        <f t="shared" si="2"/>
        <v>69</v>
      </c>
      <c r="H17" s="3">
        <v>1</v>
      </c>
      <c r="I17" s="7">
        <v>7</v>
      </c>
      <c r="J17" s="4">
        <f t="shared" si="1"/>
        <v>31.729999999999997</v>
      </c>
      <c r="K17" s="34">
        <v>0.05</v>
      </c>
      <c r="L17" s="34">
        <v>0.37</v>
      </c>
      <c r="M17" s="41">
        <f t="shared" si="3"/>
        <v>124.02700000000002</v>
      </c>
      <c r="N17" s="8">
        <v>96.6</v>
      </c>
      <c r="O17" s="8"/>
      <c r="P17" s="7">
        <v>5.01</v>
      </c>
      <c r="Q17" s="7">
        <v>1975</v>
      </c>
      <c r="R17" s="7">
        <v>110</v>
      </c>
      <c r="S17" s="7">
        <v>2500</v>
      </c>
      <c r="T17" s="7"/>
      <c r="U17" s="7">
        <v>22</v>
      </c>
      <c r="V17" s="7">
        <v>590</v>
      </c>
      <c r="W17" s="7">
        <v>71</v>
      </c>
      <c r="X17" s="7">
        <v>4045</v>
      </c>
      <c r="Y17" s="7">
        <v>284</v>
      </c>
      <c r="Z17" s="7">
        <v>3984</v>
      </c>
      <c r="AA17" s="16">
        <v>3950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9</v>
      </c>
      <c r="D18" s="4">
        <f t="shared" si="5"/>
        <v>389.15999999999997</v>
      </c>
      <c r="E18" s="3">
        <v>2</v>
      </c>
      <c r="F18" s="3">
        <v>1</v>
      </c>
      <c r="G18" s="4">
        <f t="shared" si="2"/>
        <v>69</v>
      </c>
      <c r="H18" s="3">
        <v>2</v>
      </c>
      <c r="I18" s="7">
        <v>2</v>
      </c>
      <c r="J18" s="4">
        <f t="shared" si="1"/>
        <v>43.42</v>
      </c>
      <c r="K18" s="34">
        <v>0.22</v>
      </c>
      <c r="L18" s="34">
        <v>0.37</v>
      </c>
      <c r="M18" s="41">
        <f t="shared" si="3"/>
        <v>175.11200000000002</v>
      </c>
      <c r="N18" s="8">
        <v>102.12</v>
      </c>
      <c r="O18" s="8"/>
      <c r="P18" s="7">
        <v>11.69</v>
      </c>
      <c r="Q18" s="7">
        <v>1975</v>
      </c>
      <c r="R18" s="7">
        <v>110</v>
      </c>
      <c r="S18" s="7">
        <v>2500</v>
      </c>
      <c r="T18" s="7"/>
      <c r="U18" s="7">
        <v>22</v>
      </c>
      <c r="V18" s="7">
        <v>590</v>
      </c>
      <c r="W18" s="7">
        <v>71</v>
      </c>
      <c r="X18" s="7">
        <v>4045</v>
      </c>
      <c r="Y18" s="7">
        <v>294</v>
      </c>
      <c r="Z18" s="7">
        <v>3995</v>
      </c>
      <c r="AA18" s="16">
        <v>3960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1</v>
      </c>
      <c r="D19" s="4">
        <f t="shared" si="5"/>
        <v>499.55999999999995</v>
      </c>
      <c r="E19" s="3">
        <v>2</v>
      </c>
      <c r="F19" s="3">
        <v>1</v>
      </c>
      <c r="G19" s="4">
        <f t="shared" si="2"/>
        <v>69</v>
      </c>
      <c r="H19" s="3">
        <v>2</v>
      </c>
      <c r="I19" s="7">
        <v>7</v>
      </c>
      <c r="J19" s="4">
        <f t="shared" si="1"/>
        <v>51.769999999999996</v>
      </c>
      <c r="K19" s="34">
        <v>0.16</v>
      </c>
      <c r="L19" s="34">
        <v>0.37</v>
      </c>
      <c r="M19" s="41">
        <f t="shared" si="3"/>
        <v>157.08199999999999</v>
      </c>
      <c r="N19" s="8">
        <v>110.4</v>
      </c>
      <c r="O19" s="8"/>
      <c r="P19" s="7">
        <v>8.35</v>
      </c>
      <c r="Q19" s="7">
        <v>1975</v>
      </c>
      <c r="R19" s="7">
        <v>110</v>
      </c>
      <c r="S19" s="7">
        <v>2500</v>
      </c>
      <c r="T19" s="7"/>
      <c r="U19" s="7">
        <v>22</v>
      </c>
      <c r="V19" s="7">
        <v>590</v>
      </c>
      <c r="W19" s="7">
        <v>70</v>
      </c>
      <c r="X19" s="7">
        <v>4017</v>
      </c>
      <c r="Y19" s="7">
        <v>227</v>
      </c>
      <c r="Z19" s="7">
        <v>4043</v>
      </c>
      <c r="AA19" s="16">
        <v>3944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15</v>
      </c>
      <c r="C20" s="7">
        <v>1</v>
      </c>
      <c r="D20" s="4">
        <f>(B20*12+C20)*2.76</f>
        <v>499.55999999999995</v>
      </c>
      <c r="E20" s="3">
        <v>5</v>
      </c>
      <c r="F20" s="3">
        <v>2</v>
      </c>
      <c r="G20" s="4">
        <f t="shared" si="2"/>
        <v>171.11999999999998</v>
      </c>
      <c r="H20" s="3">
        <v>3</v>
      </c>
      <c r="I20" s="7">
        <v>0</v>
      </c>
      <c r="J20" s="4">
        <f t="shared" si="1"/>
        <v>60.12</v>
      </c>
      <c r="K20" s="34">
        <v>0.25</v>
      </c>
      <c r="L20" s="34">
        <v>0.37</v>
      </c>
      <c r="M20" s="41">
        <f t="shared" si="3"/>
        <v>184.12700000000001</v>
      </c>
      <c r="N20" s="8">
        <v>102.12</v>
      </c>
      <c r="O20" s="8"/>
      <c r="P20" s="7">
        <v>8.35</v>
      </c>
      <c r="Q20" s="7">
        <v>1975</v>
      </c>
      <c r="R20" s="7">
        <v>110</v>
      </c>
      <c r="S20" s="7">
        <v>2500</v>
      </c>
      <c r="T20" s="7"/>
      <c r="U20" s="7">
        <v>22</v>
      </c>
      <c r="V20" s="7">
        <v>590</v>
      </c>
      <c r="W20" s="7">
        <v>72</v>
      </c>
      <c r="X20" s="7">
        <v>4091</v>
      </c>
      <c r="Y20" s="16">
        <v>298</v>
      </c>
      <c r="Z20" s="16">
        <v>4033</v>
      </c>
      <c r="AA20" s="16">
        <v>3933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15</v>
      </c>
      <c r="C21" s="7">
        <v>1</v>
      </c>
      <c r="D21" s="4">
        <f t="shared" si="5"/>
        <v>499.55999999999995</v>
      </c>
      <c r="E21" s="3">
        <v>8</v>
      </c>
      <c r="F21" s="3">
        <v>4</v>
      </c>
      <c r="G21" s="4">
        <f t="shared" si="2"/>
        <v>276</v>
      </c>
      <c r="H21" s="3">
        <v>3</v>
      </c>
      <c r="I21" s="7">
        <v>5</v>
      </c>
      <c r="J21" s="4">
        <f t="shared" si="1"/>
        <v>68.47</v>
      </c>
      <c r="K21" s="34">
        <v>0.76</v>
      </c>
      <c r="L21" s="34">
        <v>0.37</v>
      </c>
      <c r="M21" s="41">
        <f t="shared" si="3"/>
        <v>337.38200000000001</v>
      </c>
      <c r="N21" s="8">
        <v>104.88</v>
      </c>
      <c r="O21" s="8"/>
      <c r="P21" s="7">
        <v>8.35</v>
      </c>
      <c r="Q21" s="7">
        <v>1975</v>
      </c>
      <c r="R21" s="7">
        <v>110</v>
      </c>
      <c r="S21" s="7">
        <v>2500</v>
      </c>
      <c r="T21" s="7"/>
      <c r="U21" s="11">
        <v>22</v>
      </c>
      <c r="V21" s="7">
        <v>590</v>
      </c>
      <c r="W21" s="7">
        <v>72</v>
      </c>
      <c r="X21" s="7">
        <v>4045</v>
      </c>
      <c r="Y21" s="7">
        <v>294</v>
      </c>
      <c r="Z21" s="7">
        <v>4000</v>
      </c>
      <c r="AA21" s="7">
        <v>3936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3</v>
      </c>
      <c r="C22" s="7">
        <v>4</v>
      </c>
      <c r="D22" s="4">
        <f>(B22*12+C22)*2.76</f>
        <v>110.39999999999999</v>
      </c>
      <c r="E22" s="3">
        <v>11</v>
      </c>
      <c r="F22" s="3">
        <v>2</v>
      </c>
      <c r="G22" s="4">
        <f t="shared" si="2"/>
        <v>369.84</v>
      </c>
      <c r="H22" s="3">
        <v>3</v>
      </c>
      <c r="I22" s="7">
        <v>9</v>
      </c>
      <c r="J22" s="4">
        <f t="shared" si="1"/>
        <v>75.149999999999991</v>
      </c>
      <c r="K22" s="34">
        <v>0.37</v>
      </c>
      <c r="L22" s="34">
        <v>0.28999999999999998</v>
      </c>
      <c r="M22" s="41">
        <f t="shared" si="3"/>
        <v>196.619</v>
      </c>
      <c r="N22" s="8">
        <v>93.84</v>
      </c>
      <c r="O22" s="8"/>
      <c r="P22" s="7">
        <v>6.68</v>
      </c>
      <c r="Q22" s="7">
        <v>1975</v>
      </c>
      <c r="R22" s="7">
        <v>110</v>
      </c>
      <c r="S22" s="7">
        <v>2450</v>
      </c>
      <c r="T22" s="7"/>
      <c r="U22" s="7">
        <v>22.5</v>
      </c>
      <c r="V22" s="7">
        <v>590</v>
      </c>
      <c r="W22" s="7">
        <v>72</v>
      </c>
      <c r="X22" s="7">
        <v>4073</v>
      </c>
      <c r="Y22" s="7">
        <v>294</v>
      </c>
      <c r="Z22" s="7">
        <v>4044</v>
      </c>
      <c r="AA22" s="7">
        <v>4004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6</v>
      </c>
      <c r="C23" s="7">
        <v>5</v>
      </c>
      <c r="D23" s="4">
        <f t="shared" si="5"/>
        <v>212.51999999999998</v>
      </c>
      <c r="E23" s="3">
        <v>5</v>
      </c>
      <c r="F23" s="3">
        <v>3</v>
      </c>
      <c r="G23" s="4">
        <f t="shared" si="2"/>
        <v>173.88</v>
      </c>
      <c r="H23" s="3">
        <v>4</v>
      </c>
      <c r="I23" s="7">
        <v>0</v>
      </c>
      <c r="J23" s="4">
        <f t="shared" si="1"/>
        <v>80.16</v>
      </c>
      <c r="K23" s="34">
        <v>0.35</v>
      </c>
      <c r="L23" s="34">
        <v>0.17</v>
      </c>
      <c r="M23" s="41">
        <f t="shared" si="3"/>
        <v>155.25700000000001</v>
      </c>
      <c r="N23" s="8">
        <v>102.12</v>
      </c>
      <c r="O23" s="8"/>
      <c r="P23" s="7">
        <v>5.01</v>
      </c>
      <c r="Q23" s="7">
        <v>1975</v>
      </c>
      <c r="R23" s="7">
        <v>110</v>
      </c>
      <c r="S23" s="7">
        <v>2400</v>
      </c>
      <c r="T23" s="7"/>
      <c r="U23" s="7">
        <v>22.5</v>
      </c>
      <c r="V23" s="7">
        <v>590</v>
      </c>
      <c r="W23" s="7">
        <v>72</v>
      </c>
      <c r="X23" s="7">
        <v>4073</v>
      </c>
      <c r="Y23" s="7">
        <v>294</v>
      </c>
      <c r="Z23" s="7">
        <v>4048</v>
      </c>
      <c r="AA23" s="7">
        <v>4002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4</v>
      </c>
      <c r="I24" s="7">
        <v>5</v>
      </c>
      <c r="J24" s="4">
        <f t="shared" si="1"/>
        <v>88.509999999999991</v>
      </c>
      <c r="K24" s="34">
        <v>0.84</v>
      </c>
      <c r="L24" s="34">
        <v>0.17</v>
      </c>
      <c r="M24" s="41">
        <f t="shared" si="3"/>
        <v>302.50200000000001</v>
      </c>
      <c r="N24" s="8">
        <v>99.36</v>
      </c>
      <c r="O24" s="8"/>
      <c r="P24" s="7">
        <v>8.35</v>
      </c>
      <c r="Q24" s="7">
        <v>1975</v>
      </c>
      <c r="R24" s="7">
        <v>110</v>
      </c>
      <c r="S24" s="7">
        <v>2250</v>
      </c>
      <c r="T24" s="7"/>
      <c r="U24" s="7">
        <v>22.5</v>
      </c>
      <c r="V24" s="7">
        <v>590</v>
      </c>
      <c r="W24" s="7">
        <v>72</v>
      </c>
      <c r="X24" s="7">
        <v>4073</v>
      </c>
      <c r="Y24" s="7">
        <v>294</v>
      </c>
      <c r="Z24" s="7">
        <v>4065</v>
      </c>
      <c r="AA24" s="7">
        <v>3974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6</v>
      </c>
      <c r="C25" s="7">
        <v>10</v>
      </c>
      <c r="D25" s="4">
        <f t="shared" si="5"/>
        <v>226.32</v>
      </c>
      <c r="E25" s="3">
        <v>5</v>
      </c>
      <c r="F25" s="3">
        <v>3</v>
      </c>
      <c r="G25" s="4">
        <f t="shared" si="2"/>
        <v>173.88</v>
      </c>
      <c r="H25" s="3">
        <v>4</v>
      </c>
      <c r="I25" s="7">
        <v>5</v>
      </c>
      <c r="J25" s="4">
        <f t="shared" si="1"/>
        <v>88.509999999999991</v>
      </c>
      <c r="K25" s="34">
        <v>0.17</v>
      </c>
      <c r="L25" s="34">
        <v>0.44</v>
      </c>
      <c r="M25" s="41">
        <f t="shared" si="3"/>
        <v>180.70900000000003</v>
      </c>
      <c r="N25" s="8">
        <v>110.4</v>
      </c>
      <c r="O25" s="8"/>
      <c r="P25" s="7">
        <v>0</v>
      </c>
      <c r="Q25" s="7">
        <v>1975</v>
      </c>
      <c r="R25" s="7">
        <v>110</v>
      </c>
      <c r="S25" s="7">
        <v>2350</v>
      </c>
      <c r="T25" s="7"/>
      <c r="U25" s="7">
        <v>22.5</v>
      </c>
      <c r="V25" s="7">
        <v>590</v>
      </c>
      <c r="W25" s="7">
        <v>72</v>
      </c>
      <c r="X25" s="7">
        <v>4073</v>
      </c>
      <c r="Y25" s="17">
        <v>294</v>
      </c>
      <c r="Z25" s="17">
        <v>4081</v>
      </c>
      <c r="AA25" s="17">
        <v>3968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10</v>
      </c>
      <c r="C26" s="7">
        <v>1</v>
      </c>
      <c r="D26" s="4">
        <f t="shared" si="5"/>
        <v>333.96</v>
      </c>
      <c r="E26" s="3">
        <v>5</v>
      </c>
      <c r="F26" s="3">
        <v>3</v>
      </c>
      <c r="G26" s="4">
        <f t="shared" si="2"/>
        <v>173.88</v>
      </c>
      <c r="H26" s="3">
        <v>1</v>
      </c>
      <c r="I26" s="7">
        <v>9</v>
      </c>
      <c r="J26" s="4">
        <f t="shared" si="1"/>
        <v>35.07</v>
      </c>
      <c r="K26" s="46">
        <v>0.03</v>
      </c>
      <c r="L26" s="34">
        <v>0.26</v>
      </c>
      <c r="M26" s="41">
        <f>$M$3*K26+$M$4*L26</f>
        <v>85.611000000000004</v>
      </c>
      <c r="N26" s="8">
        <v>107.64</v>
      </c>
      <c r="O26" s="8"/>
      <c r="P26" s="7">
        <v>10.02</v>
      </c>
      <c r="Q26" s="7">
        <v>1975</v>
      </c>
      <c r="R26" s="7">
        <v>110</v>
      </c>
      <c r="S26" s="7">
        <v>2350</v>
      </c>
      <c r="T26" s="7"/>
      <c r="U26" s="7">
        <v>22.5</v>
      </c>
      <c r="V26" s="7">
        <v>590</v>
      </c>
      <c r="W26" s="7">
        <v>72</v>
      </c>
      <c r="X26" s="7">
        <v>4091</v>
      </c>
      <c r="Y26" s="7">
        <v>256</v>
      </c>
      <c r="Z26" s="7">
        <v>4043</v>
      </c>
      <c r="AA26" s="7">
        <v>3961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4</v>
      </c>
      <c r="C27" s="7">
        <v>2</v>
      </c>
      <c r="D27" s="4">
        <f t="shared" si="5"/>
        <v>138</v>
      </c>
      <c r="E27" s="3">
        <v>7</v>
      </c>
      <c r="F27" s="3">
        <v>9</v>
      </c>
      <c r="G27" s="4">
        <f t="shared" si="2"/>
        <v>256.68</v>
      </c>
      <c r="H27" s="3">
        <v>2</v>
      </c>
      <c r="I27" s="7">
        <v>0</v>
      </c>
      <c r="J27" s="4">
        <f t="shared" si="1"/>
        <v>40.08</v>
      </c>
      <c r="K27" s="34">
        <v>0.24</v>
      </c>
      <c r="L27" s="34">
        <v>0.26</v>
      </c>
      <c r="M27" s="41">
        <f t="shared" si="3"/>
        <v>148.71600000000001</v>
      </c>
      <c r="N27" s="8">
        <v>82.8</v>
      </c>
      <c r="O27" s="8"/>
      <c r="P27" s="7">
        <v>5.01</v>
      </c>
      <c r="Q27" s="7">
        <v>1975</v>
      </c>
      <c r="R27" s="7">
        <v>110</v>
      </c>
      <c r="S27" s="7">
        <v>2350</v>
      </c>
      <c r="T27" s="7"/>
      <c r="U27" s="7">
        <v>22.5</v>
      </c>
      <c r="V27" s="7">
        <v>590</v>
      </c>
      <c r="W27" s="7">
        <v>73</v>
      </c>
      <c r="X27" s="7">
        <v>4136</v>
      </c>
      <c r="Y27" s="7">
        <v>290</v>
      </c>
      <c r="Z27" s="7">
        <v>3995</v>
      </c>
      <c r="AA27" s="7">
        <v>3944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92" t="s">
        <v>84</v>
      </c>
    </row>
    <row r="28" spans="1:53" x14ac:dyDescent="0.2">
      <c r="A28" s="6">
        <f t="shared" si="4"/>
        <v>21</v>
      </c>
      <c r="B28" s="7">
        <v>4</v>
      </c>
      <c r="C28" s="7">
        <v>2</v>
      </c>
      <c r="D28" s="4">
        <f t="shared" si="5"/>
        <v>138</v>
      </c>
      <c r="E28" s="3">
        <v>5</v>
      </c>
      <c r="F28" s="3">
        <v>4</v>
      </c>
      <c r="G28" s="4">
        <f t="shared" si="2"/>
        <v>176.64</v>
      </c>
      <c r="H28" s="3">
        <v>2</v>
      </c>
      <c r="I28" s="7">
        <v>4</v>
      </c>
      <c r="J28" s="4">
        <f t="shared" si="1"/>
        <v>46.76</v>
      </c>
      <c r="K28" s="34">
        <v>0.13</v>
      </c>
      <c r="L28" s="34">
        <v>0.26</v>
      </c>
      <c r="M28" s="41">
        <f t="shared" si="3"/>
        <v>115.661</v>
      </c>
      <c r="N28" s="8">
        <v>113.16</v>
      </c>
      <c r="O28" s="8"/>
      <c r="P28" s="7">
        <v>6.68</v>
      </c>
      <c r="Q28" s="7">
        <v>1975</v>
      </c>
      <c r="R28" s="7">
        <v>110</v>
      </c>
      <c r="S28" s="7">
        <v>2350</v>
      </c>
      <c r="T28" s="7"/>
      <c r="U28" s="7">
        <v>22.5</v>
      </c>
      <c r="V28" s="7">
        <v>590</v>
      </c>
      <c r="W28" s="7">
        <v>71</v>
      </c>
      <c r="X28" s="7">
        <v>4045</v>
      </c>
      <c r="Y28" s="7">
        <v>289</v>
      </c>
      <c r="Z28" s="7">
        <v>3975</v>
      </c>
      <c r="AA28" s="7">
        <v>3937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4</v>
      </c>
      <c r="C29" s="7">
        <v>2</v>
      </c>
      <c r="D29" s="4">
        <f t="shared" si="5"/>
        <v>138</v>
      </c>
      <c r="E29" s="3">
        <v>7</v>
      </c>
      <c r="F29" s="3">
        <v>11</v>
      </c>
      <c r="G29" s="4">
        <f t="shared" si="2"/>
        <v>262.2</v>
      </c>
      <c r="H29" s="3">
        <v>2</v>
      </c>
      <c r="I29" s="7">
        <v>8</v>
      </c>
      <c r="J29" s="4">
        <f t="shared" si="1"/>
        <v>53.44</v>
      </c>
      <c r="K29" s="34">
        <v>0.22</v>
      </c>
      <c r="L29" s="34">
        <v>0.26</v>
      </c>
      <c r="M29" s="41">
        <f t="shared" si="3"/>
        <v>142.70600000000002</v>
      </c>
      <c r="N29" s="8">
        <v>85.56</v>
      </c>
      <c r="O29" s="8"/>
      <c r="P29" s="7">
        <v>6.68</v>
      </c>
      <c r="Q29" s="7">
        <v>1975</v>
      </c>
      <c r="R29" s="7">
        <v>110</v>
      </c>
      <c r="S29" s="7">
        <v>2350</v>
      </c>
      <c r="T29" s="7"/>
      <c r="U29" s="7">
        <v>22.5</v>
      </c>
      <c r="V29" s="7">
        <v>590</v>
      </c>
      <c r="W29" s="7">
        <v>71</v>
      </c>
      <c r="X29" s="7">
        <v>4045</v>
      </c>
      <c r="Y29" s="7">
        <v>284</v>
      </c>
      <c r="Z29" s="7">
        <v>3988</v>
      </c>
      <c r="AA29" s="7">
        <v>3899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4</v>
      </c>
      <c r="C30" s="7">
        <v>2</v>
      </c>
      <c r="D30" s="4">
        <f t="shared" si="5"/>
        <v>138</v>
      </c>
      <c r="E30" s="3">
        <v>10</v>
      </c>
      <c r="F30" s="3">
        <v>10</v>
      </c>
      <c r="G30" s="4">
        <f t="shared" si="2"/>
        <v>358.79999999999995</v>
      </c>
      <c r="H30" s="3">
        <v>3</v>
      </c>
      <c r="I30" s="7">
        <v>4</v>
      </c>
      <c r="J30" s="4">
        <f t="shared" si="1"/>
        <v>66.8</v>
      </c>
      <c r="K30" s="34">
        <v>0.19</v>
      </c>
      <c r="L30" s="34">
        <v>0.06</v>
      </c>
      <c r="M30" s="41">
        <f t="shared" si="3"/>
        <v>74.771000000000001</v>
      </c>
      <c r="N30" s="8">
        <v>96.6</v>
      </c>
      <c r="O30" s="8"/>
      <c r="P30" s="7">
        <v>13.36</v>
      </c>
      <c r="Q30" s="7">
        <v>1975</v>
      </c>
      <c r="R30" s="7">
        <v>110</v>
      </c>
      <c r="S30" s="7">
        <v>2350</v>
      </c>
      <c r="T30" s="7"/>
      <c r="U30" s="7">
        <v>23</v>
      </c>
      <c r="V30" s="7">
        <v>590</v>
      </c>
      <c r="W30" s="7">
        <v>73</v>
      </c>
      <c r="X30" s="7">
        <v>4102</v>
      </c>
      <c r="Y30" s="7">
        <v>273</v>
      </c>
      <c r="Z30" s="7">
        <v>4045</v>
      </c>
      <c r="AA30" s="7">
        <v>3963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4</v>
      </c>
      <c r="C31" s="7">
        <v>2</v>
      </c>
      <c r="D31" s="4">
        <f t="shared" si="5"/>
        <v>138</v>
      </c>
      <c r="E31" s="3">
        <v>13</v>
      </c>
      <c r="F31" s="3">
        <v>5</v>
      </c>
      <c r="G31" s="4">
        <f t="shared" si="2"/>
        <v>444.35999999999996</v>
      </c>
      <c r="H31" s="3">
        <v>3</v>
      </c>
      <c r="I31" s="7">
        <v>9</v>
      </c>
      <c r="J31" s="4">
        <f t="shared" si="1"/>
        <v>75.149999999999991</v>
      </c>
      <c r="K31" s="34">
        <v>0.34</v>
      </c>
      <c r="L31" s="34">
        <v>0.06</v>
      </c>
      <c r="M31" s="41">
        <f t="shared" si="3"/>
        <v>119.846</v>
      </c>
      <c r="N31" s="8">
        <v>85.56</v>
      </c>
      <c r="O31" s="8"/>
      <c r="P31" s="7">
        <v>8.35</v>
      </c>
      <c r="Q31" s="7">
        <v>1925</v>
      </c>
      <c r="R31" s="7">
        <v>110</v>
      </c>
      <c r="S31" s="7">
        <v>2300</v>
      </c>
      <c r="T31" s="7"/>
      <c r="U31" s="7">
        <v>23</v>
      </c>
      <c r="V31" s="7">
        <v>590</v>
      </c>
      <c r="W31" s="7">
        <v>73</v>
      </c>
      <c r="X31" s="7">
        <v>4102</v>
      </c>
      <c r="Y31" s="7">
        <v>261</v>
      </c>
      <c r="Z31" s="7">
        <v>4007</v>
      </c>
      <c r="AA31" s="7">
        <v>3951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7</v>
      </c>
      <c r="C32" s="7">
        <v>1</v>
      </c>
      <c r="D32" s="4">
        <f t="shared" si="5"/>
        <v>234.6</v>
      </c>
      <c r="E32" s="3">
        <v>7</v>
      </c>
      <c r="F32" s="3">
        <v>6</v>
      </c>
      <c r="G32" s="4">
        <f t="shared" si="2"/>
        <v>248.39999999999998</v>
      </c>
      <c r="H32" s="3">
        <v>4</v>
      </c>
      <c r="I32" s="7">
        <v>1</v>
      </c>
      <c r="J32" s="4">
        <f t="shared" si="1"/>
        <v>81.83</v>
      </c>
      <c r="K32" s="34">
        <v>0.2</v>
      </c>
      <c r="L32" s="34">
        <v>0.06</v>
      </c>
      <c r="M32" s="41">
        <f>$M$3*K32+$M$4*L32</f>
        <v>77.77600000000001</v>
      </c>
      <c r="N32" s="8">
        <v>96.6</v>
      </c>
      <c r="O32" s="8"/>
      <c r="P32" s="7">
        <v>6.68</v>
      </c>
      <c r="Q32" s="7">
        <v>1925</v>
      </c>
      <c r="R32" s="7">
        <v>110</v>
      </c>
      <c r="S32" s="7">
        <v>2300</v>
      </c>
      <c r="T32" s="7"/>
      <c r="U32" s="7">
        <v>23</v>
      </c>
      <c r="V32" s="7">
        <v>590</v>
      </c>
      <c r="W32" s="7">
        <v>73</v>
      </c>
      <c r="X32" s="7">
        <v>4102</v>
      </c>
      <c r="Y32" s="7">
        <v>255</v>
      </c>
      <c r="Z32" s="7">
        <v>3981</v>
      </c>
      <c r="AA32" s="7">
        <v>3922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7</v>
      </c>
      <c r="C33" s="7">
        <v>1</v>
      </c>
      <c r="D33" s="4">
        <f>(B33*12+C33)*2.76</f>
        <v>234.6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8</v>
      </c>
      <c r="J33" s="4">
        <f t="shared" si="1"/>
        <v>93.52</v>
      </c>
      <c r="K33" s="34">
        <v>0.55000000000000004</v>
      </c>
      <c r="L33" s="34">
        <v>0.06</v>
      </c>
      <c r="M33" s="41">
        <f t="shared" si="3"/>
        <v>182.95100000000002</v>
      </c>
      <c r="N33" s="8">
        <v>88.32</v>
      </c>
      <c r="O33" s="8"/>
      <c r="P33" s="7">
        <v>11.69</v>
      </c>
      <c r="Q33" s="7">
        <v>1900</v>
      </c>
      <c r="R33" s="7">
        <v>110</v>
      </c>
      <c r="S33" s="7">
        <v>2300</v>
      </c>
      <c r="T33" s="7"/>
      <c r="U33" s="7">
        <v>23</v>
      </c>
      <c r="V33" s="7">
        <v>590</v>
      </c>
      <c r="W33" s="7">
        <v>69</v>
      </c>
      <c r="X33" s="7">
        <v>4046</v>
      </c>
      <c r="Y33" s="7">
        <v>259</v>
      </c>
      <c r="Z33" s="7">
        <v>3987</v>
      </c>
      <c r="AA33" s="7">
        <v>3918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1</v>
      </c>
      <c r="C34" s="7">
        <v>9</v>
      </c>
      <c r="D34" s="4">
        <f t="shared" si="5"/>
        <v>57.959999999999994</v>
      </c>
      <c r="E34" s="3">
        <v>12</v>
      </c>
      <c r="F34" s="3">
        <v>11</v>
      </c>
      <c r="G34" s="4">
        <f t="shared" si="2"/>
        <v>427.79999999999995</v>
      </c>
      <c r="H34" s="3">
        <v>7</v>
      </c>
      <c r="I34" s="7">
        <v>10</v>
      </c>
      <c r="J34" s="4">
        <f t="shared" si="1"/>
        <v>156.97999999999999</v>
      </c>
      <c r="K34" s="34">
        <v>0.34</v>
      </c>
      <c r="L34" s="46">
        <v>0.06</v>
      </c>
      <c r="M34" s="41">
        <f t="shared" si="3"/>
        <v>119.846</v>
      </c>
      <c r="N34" s="8">
        <v>91.08</v>
      </c>
      <c r="O34" s="8"/>
      <c r="P34" s="7">
        <v>6.68</v>
      </c>
      <c r="Q34" s="7">
        <v>1900</v>
      </c>
      <c r="R34" s="7">
        <v>110</v>
      </c>
      <c r="S34" s="7">
        <v>2300</v>
      </c>
      <c r="T34" s="7"/>
      <c r="U34" s="7">
        <v>23</v>
      </c>
      <c r="V34" s="7">
        <v>590</v>
      </c>
      <c r="W34" s="7">
        <v>70</v>
      </c>
      <c r="X34" s="7">
        <v>4040</v>
      </c>
      <c r="Y34" s="7">
        <v>272</v>
      </c>
      <c r="Z34" s="7">
        <v>4033</v>
      </c>
      <c r="AA34" s="7">
        <v>3903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7</v>
      </c>
      <c r="F35" s="3">
        <v>1</v>
      </c>
      <c r="G35" s="4">
        <f t="shared" si="2"/>
        <v>234.6</v>
      </c>
      <c r="H35" s="3">
        <v>8</v>
      </c>
      <c r="I35" s="7">
        <v>3</v>
      </c>
      <c r="J35" s="4">
        <f t="shared" si="1"/>
        <v>165.32999999999998</v>
      </c>
      <c r="K35" s="34">
        <v>0.62</v>
      </c>
      <c r="L35" s="34">
        <v>0.06</v>
      </c>
      <c r="M35" s="41">
        <f t="shared" si="3"/>
        <v>203.98599999999999</v>
      </c>
      <c r="N35" s="8">
        <v>99.36</v>
      </c>
      <c r="O35" s="8"/>
      <c r="P35" s="7">
        <v>8.35</v>
      </c>
      <c r="Q35" s="7">
        <v>1850</v>
      </c>
      <c r="R35" s="7">
        <v>110</v>
      </c>
      <c r="S35" s="7">
        <v>2350</v>
      </c>
      <c r="T35" s="7"/>
      <c r="U35" s="7">
        <v>23</v>
      </c>
      <c r="V35" s="7">
        <v>590</v>
      </c>
      <c r="W35" s="7">
        <v>71</v>
      </c>
      <c r="X35" s="7">
        <v>4045</v>
      </c>
      <c r="Y35" s="7">
        <v>255</v>
      </c>
      <c r="Z35" s="7">
        <v>3986</v>
      </c>
      <c r="AA35" s="7">
        <v>3981</v>
      </c>
      <c r="AB35" s="94" t="s">
        <v>36</v>
      </c>
      <c r="AC35" s="9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7</v>
      </c>
      <c r="C36" s="7">
        <v>1</v>
      </c>
      <c r="D36" s="4">
        <f t="shared" si="5"/>
        <v>234.6</v>
      </c>
      <c r="E36" s="3">
        <v>7</v>
      </c>
      <c r="F36" s="3">
        <v>1</v>
      </c>
      <c r="G36" s="4">
        <f t="shared" si="2"/>
        <v>234.6</v>
      </c>
      <c r="H36" s="3">
        <v>8</v>
      </c>
      <c r="I36" s="7">
        <v>7</v>
      </c>
      <c r="J36" s="4">
        <f t="shared" si="1"/>
        <v>172.01</v>
      </c>
      <c r="K36" s="34">
        <v>0.3</v>
      </c>
      <c r="L36" s="34">
        <v>0.06</v>
      </c>
      <c r="M36" s="41">
        <f t="shared" si="3"/>
        <v>107.82599999999999</v>
      </c>
      <c r="N36" s="8">
        <v>80.040000000000006</v>
      </c>
      <c r="O36" s="8"/>
      <c r="P36" s="7">
        <v>6.68</v>
      </c>
      <c r="Q36" s="7">
        <v>1825</v>
      </c>
      <c r="R36" s="7">
        <v>110</v>
      </c>
      <c r="S36" s="7">
        <v>2350</v>
      </c>
      <c r="T36" s="7"/>
      <c r="U36" s="7">
        <v>23</v>
      </c>
      <c r="V36" s="7">
        <v>590</v>
      </c>
      <c r="W36" s="7">
        <v>70</v>
      </c>
      <c r="X36" s="7">
        <v>4017</v>
      </c>
      <c r="Y36" s="7">
        <v>255</v>
      </c>
      <c r="Z36" s="7">
        <v>3922</v>
      </c>
      <c r="AA36" s="7">
        <v>3865</v>
      </c>
      <c r="AB36" s="219" t="s">
        <v>117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7</v>
      </c>
      <c r="C37" s="7">
        <v>1</v>
      </c>
      <c r="D37" s="4">
        <f t="shared" si="5"/>
        <v>234.6</v>
      </c>
      <c r="E37" s="3">
        <v>10</v>
      </c>
      <c r="F37" s="3">
        <v>3</v>
      </c>
      <c r="G37" s="4">
        <f t="shared" si="2"/>
        <v>339.47999999999996</v>
      </c>
      <c r="H37" s="3">
        <v>2</v>
      </c>
      <c r="I37" s="7">
        <v>1</v>
      </c>
      <c r="J37" s="4">
        <f t="shared" si="1"/>
        <v>41.75</v>
      </c>
      <c r="K37" s="34">
        <v>0.64</v>
      </c>
      <c r="L37" s="34">
        <v>0.06</v>
      </c>
      <c r="M37" s="41">
        <f t="shared" si="3"/>
        <v>209.99599999999998</v>
      </c>
      <c r="N37" s="8">
        <v>104.88</v>
      </c>
      <c r="O37" s="8"/>
      <c r="P37" s="7">
        <v>10.02</v>
      </c>
      <c r="Q37" s="7">
        <v>1825</v>
      </c>
      <c r="R37" s="7">
        <v>110</v>
      </c>
      <c r="S37" s="7">
        <v>2350</v>
      </c>
      <c r="T37" s="7"/>
      <c r="U37" s="7">
        <v>23</v>
      </c>
      <c r="V37" s="7">
        <v>590</v>
      </c>
      <c r="W37" s="7">
        <v>70</v>
      </c>
      <c r="X37" s="7">
        <v>4017</v>
      </c>
      <c r="Y37" s="7">
        <v>255</v>
      </c>
      <c r="Z37" s="7">
        <v>3918</v>
      </c>
      <c r="AA37" s="7">
        <v>3858</v>
      </c>
      <c r="AB37" s="183" t="s">
        <v>118</v>
      </c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7</v>
      </c>
      <c r="C38" s="7">
        <v>1</v>
      </c>
      <c r="D38" s="4">
        <f t="shared" si="5"/>
        <v>234.6</v>
      </c>
      <c r="E38" s="3">
        <v>12</v>
      </c>
      <c r="F38" s="3">
        <v>8</v>
      </c>
      <c r="G38" s="4">
        <f t="shared" si="2"/>
        <v>419.52</v>
      </c>
      <c r="H38" s="3">
        <v>2</v>
      </c>
      <c r="I38" s="7">
        <v>8</v>
      </c>
      <c r="J38" s="4">
        <f t="shared" si="1"/>
        <v>53.44</v>
      </c>
      <c r="K38" s="34">
        <v>0.4</v>
      </c>
      <c r="L38" s="34">
        <v>0.06</v>
      </c>
      <c r="M38" s="41">
        <f t="shared" si="3"/>
        <v>137.876</v>
      </c>
      <c r="N38" s="8">
        <v>80.040000000000006</v>
      </c>
      <c r="O38" s="8"/>
      <c r="P38" s="7">
        <v>11.69</v>
      </c>
      <c r="Q38" s="7">
        <v>1825</v>
      </c>
      <c r="R38" s="7">
        <v>110</v>
      </c>
      <c r="S38" s="7">
        <v>2300</v>
      </c>
      <c r="T38" s="7"/>
      <c r="U38" s="7">
        <v>23.5</v>
      </c>
      <c r="V38" s="7">
        <v>590</v>
      </c>
      <c r="W38" s="7">
        <v>70</v>
      </c>
      <c r="X38" s="7">
        <v>4017</v>
      </c>
      <c r="Y38" s="7">
        <v>255</v>
      </c>
      <c r="Z38" s="7">
        <v>4004</v>
      </c>
      <c r="AA38" s="7">
        <v>3890</v>
      </c>
      <c r="AB38" s="93"/>
      <c r="AC38" s="93"/>
      <c r="AD38" s="93"/>
      <c r="AE38" s="93"/>
      <c r="AF38" s="93"/>
      <c r="AG38" s="93"/>
      <c r="AH38" s="93"/>
      <c r="AI38" s="93"/>
    </row>
    <row r="39" spans="1:35" x14ac:dyDescent="0.2">
      <c r="A39" s="6">
        <v>1</v>
      </c>
      <c r="B39" s="7">
        <v>1</v>
      </c>
      <c r="C39" s="7">
        <v>5</v>
      </c>
      <c r="D39" s="4">
        <f t="shared" si="5"/>
        <v>46.919999999999995</v>
      </c>
      <c r="E39" s="3">
        <v>10</v>
      </c>
      <c r="F39" s="3">
        <v>1</v>
      </c>
      <c r="G39" s="4">
        <f>(E39*12+F39)*2.76</f>
        <v>333.96</v>
      </c>
      <c r="H39" s="3">
        <v>3</v>
      </c>
      <c r="I39" s="7">
        <v>1</v>
      </c>
      <c r="J39" s="4">
        <f t="shared" si="1"/>
        <v>61.79</v>
      </c>
      <c r="K39" s="34">
        <v>0.69</v>
      </c>
      <c r="L39" s="34">
        <v>0.06</v>
      </c>
      <c r="M39" s="41">
        <f t="shared" si="3"/>
        <v>225.02099999999996</v>
      </c>
      <c r="N39" s="8">
        <v>110.4</v>
      </c>
      <c r="O39" s="8"/>
      <c r="P39" s="7">
        <v>8.35</v>
      </c>
      <c r="Q39" s="7">
        <v>1800</v>
      </c>
      <c r="R39" s="7">
        <v>110</v>
      </c>
      <c r="S39" s="7">
        <v>2200</v>
      </c>
      <c r="T39" s="7"/>
      <c r="U39" s="7">
        <v>23.5</v>
      </c>
      <c r="V39" s="7">
        <v>590</v>
      </c>
      <c r="W39" s="7">
        <v>70</v>
      </c>
      <c r="X39" s="7">
        <v>4017</v>
      </c>
      <c r="Y39" s="7">
        <v>243</v>
      </c>
      <c r="Z39" s="7">
        <v>4068</v>
      </c>
      <c r="AA39" s="7">
        <v>3902</v>
      </c>
      <c r="AB39" s="183" t="s">
        <v>119</v>
      </c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92" t="s">
        <v>25</v>
      </c>
      <c r="N40" s="19">
        <f>SUM(N9:N39)</f>
        <v>3121.5600000000004</v>
      </c>
      <c r="O40" s="19">
        <f>SUM(O9:O39)</f>
        <v>0</v>
      </c>
      <c r="P40" s="93">
        <f>SUM(P9:P39)</f>
        <v>247.15999999999997</v>
      </c>
      <c r="W40" s="18" t="s">
        <v>25</v>
      </c>
      <c r="X40" s="93">
        <f>SUM(X9:X39)</f>
        <v>125847</v>
      </c>
      <c r="Y40" s="93">
        <f>SUM(Y9:Y39)</f>
        <v>8731</v>
      </c>
      <c r="Z40" s="93">
        <f>SUM(Z9:Z39)</f>
        <v>124208</v>
      </c>
      <c r="AA40" s="93">
        <f>SUM(AA9:AA39)</f>
        <v>122127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92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92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71776.47</v>
      </c>
      <c r="O42" s="33">
        <f>(O41+O40)</f>
        <v>0</v>
      </c>
      <c r="P42" s="6">
        <f>(P41+P40)</f>
        <v>402.46999999999997</v>
      </c>
      <c r="V42" s="92" t="s">
        <v>41</v>
      </c>
      <c r="X42" s="6">
        <f>(X41+X40)</f>
        <v>683238</v>
      </c>
      <c r="Y42" s="6">
        <f>(Y41+Y40)</f>
        <v>14800</v>
      </c>
      <c r="Z42" s="6">
        <f>(Z41+Z40)</f>
        <v>186499</v>
      </c>
      <c r="AA42" s="6">
        <f>(AA41+AA40)</f>
        <v>186905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41E4-5B25-438A-8B10-FE13FEBCF92C}">
  <dimension ref="B2:K70"/>
  <sheetViews>
    <sheetView workbookViewId="0">
      <selection activeCell="I23" sqref="I23"/>
    </sheetView>
  </sheetViews>
  <sheetFormatPr defaultRowHeight="12.75" x14ac:dyDescent="0.2"/>
  <cols>
    <col min="1" max="1" width="9.140625" style="92"/>
    <col min="2" max="2" width="10.140625" style="92" bestFit="1" customWidth="1"/>
    <col min="3" max="16384" width="9.140625" style="92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43740</v>
      </c>
      <c r="C6" s="7">
        <v>74610</v>
      </c>
      <c r="D6" s="7">
        <v>5780470</v>
      </c>
      <c r="E6" s="7">
        <v>9</v>
      </c>
      <c r="F6" s="7">
        <v>3</v>
      </c>
      <c r="G6" s="7">
        <v>3</v>
      </c>
      <c r="H6" s="7">
        <v>8</v>
      </c>
      <c r="I6" s="10">
        <v>183</v>
      </c>
    </row>
    <row r="7" spans="2:11" x14ac:dyDescent="0.2">
      <c r="B7" s="9">
        <v>43742</v>
      </c>
      <c r="C7" s="7">
        <v>74609</v>
      </c>
      <c r="D7" s="7">
        <v>9750345</v>
      </c>
      <c r="E7" s="7">
        <v>10</v>
      </c>
      <c r="F7" s="7">
        <v>2</v>
      </c>
      <c r="G7" s="7">
        <v>4</v>
      </c>
      <c r="H7" s="7">
        <v>4</v>
      </c>
      <c r="I7" s="10">
        <v>191</v>
      </c>
    </row>
    <row r="8" spans="2:11" x14ac:dyDescent="0.2">
      <c r="B8" s="9">
        <v>43744</v>
      </c>
      <c r="C8" s="7">
        <v>74610</v>
      </c>
      <c r="D8" s="7">
        <v>5930459</v>
      </c>
      <c r="E8" s="7">
        <v>10</v>
      </c>
      <c r="F8" s="7">
        <v>6</v>
      </c>
      <c r="G8" s="7">
        <v>4</v>
      </c>
      <c r="H8" s="7">
        <v>8</v>
      </c>
      <c r="I8" s="10">
        <v>191</v>
      </c>
    </row>
    <row r="9" spans="2:11" x14ac:dyDescent="0.2">
      <c r="B9" s="9">
        <v>43745</v>
      </c>
      <c r="C9" s="7">
        <v>74609</v>
      </c>
      <c r="D9" s="7">
        <v>5780478</v>
      </c>
      <c r="E9" s="7">
        <v>11</v>
      </c>
      <c r="F9" s="7">
        <v>0</v>
      </c>
      <c r="G9" s="7">
        <v>5</v>
      </c>
      <c r="H9" s="7">
        <v>2</v>
      </c>
      <c r="I9" s="10">
        <v>189</v>
      </c>
    </row>
    <row r="10" spans="2:11" x14ac:dyDescent="0.2">
      <c r="B10" s="44">
        <v>43747</v>
      </c>
      <c r="C10" s="7">
        <v>74610</v>
      </c>
      <c r="D10" s="7">
        <v>6090481</v>
      </c>
      <c r="E10" s="7">
        <v>7</v>
      </c>
      <c r="F10" s="7">
        <v>11</v>
      </c>
      <c r="G10" s="7">
        <v>2</v>
      </c>
      <c r="H10" s="7">
        <v>1</v>
      </c>
      <c r="I10" s="10">
        <v>192</v>
      </c>
    </row>
    <row r="11" spans="2:11" x14ac:dyDescent="0.2">
      <c r="B11" s="9">
        <v>43748</v>
      </c>
      <c r="C11" s="7">
        <v>74609</v>
      </c>
      <c r="D11" s="7">
        <v>9750357</v>
      </c>
      <c r="E11" s="7">
        <v>12</v>
      </c>
      <c r="F11" s="7">
        <v>0</v>
      </c>
      <c r="G11" s="7">
        <v>6</v>
      </c>
      <c r="H11" s="7">
        <v>2</v>
      </c>
      <c r="I11" s="10">
        <v>192</v>
      </c>
    </row>
    <row r="12" spans="2:11" x14ac:dyDescent="0.2">
      <c r="B12" s="9">
        <v>43753</v>
      </c>
      <c r="C12" s="7">
        <v>74609</v>
      </c>
      <c r="D12" s="7">
        <v>6570402</v>
      </c>
      <c r="E12" s="7">
        <v>9</v>
      </c>
      <c r="F12" s="7">
        <v>3</v>
      </c>
      <c r="G12" s="7">
        <v>3</v>
      </c>
      <c r="H12" s="7">
        <v>4</v>
      </c>
      <c r="I12" s="10">
        <v>192</v>
      </c>
      <c r="J12" s="57"/>
      <c r="K12" s="57"/>
    </row>
    <row r="13" spans="2:11" x14ac:dyDescent="0.2">
      <c r="B13" s="36">
        <v>43753</v>
      </c>
      <c r="C13" s="7">
        <v>74609</v>
      </c>
      <c r="D13" s="7">
        <v>9750368</v>
      </c>
      <c r="E13" s="7">
        <v>15</v>
      </c>
      <c r="F13" s="7">
        <v>1</v>
      </c>
      <c r="G13" s="7">
        <v>9</v>
      </c>
      <c r="H13" s="7">
        <v>3</v>
      </c>
      <c r="I13" s="10">
        <v>192</v>
      </c>
    </row>
    <row r="14" spans="2:11" x14ac:dyDescent="0.2">
      <c r="B14" s="36">
        <v>43754</v>
      </c>
      <c r="C14" s="7">
        <v>74610</v>
      </c>
      <c r="D14" s="7">
        <v>5930478</v>
      </c>
      <c r="E14" s="7">
        <v>11</v>
      </c>
      <c r="F14" s="7">
        <v>1</v>
      </c>
      <c r="G14" s="7">
        <v>5</v>
      </c>
      <c r="H14" s="7">
        <v>3</v>
      </c>
      <c r="I14" s="10">
        <v>192</v>
      </c>
    </row>
    <row r="15" spans="2:11" x14ac:dyDescent="0.2">
      <c r="B15" s="36">
        <v>43756</v>
      </c>
      <c r="C15" s="7">
        <v>74609</v>
      </c>
      <c r="D15" s="7">
        <v>6090496</v>
      </c>
      <c r="E15" s="7">
        <v>10</v>
      </c>
      <c r="F15" s="7">
        <v>8</v>
      </c>
      <c r="G15" s="7">
        <v>4</v>
      </c>
      <c r="H15" s="7">
        <v>9</v>
      </c>
      <c r="I15" s="10">
        <v>194</v>
      </c>
    </row>
    <row r="16" spans="2:11" x14ac:dyDescent="0.2">
      <c r="B16" s="36">
        <v>43758</v>
      </c>
      <c r="C16" s="7">
        <v>74609</v>
      </c>
      <c r="D16" s="7">
        <v>9750375</v>
      </c>
      <c r="E16" s="7">
        <v>10</v>
      </c>
      <c r="F16" s="7">
        <v>1</v>
      </c>
      <c r="G16" s="7">
        <v>4</v>
      </c>
      <c r="H16" s="7">
        <v>2</v>
      </c>
      <c r="I16" s="10">
        <v>193</v>
      </c>
    </row>
    <row r="17" spans="2:9" x14ac:dyDescent="0.2">
      <c r="B17" s="36">
        <v>43759</v>
      </c>
      <c r="C17" s="7">
        <v>74610</v>
      </c>
      <c r="D17" s="7">
        <v>9750379</v>
      </c>
      <c r="E17" s="7">
        <v>10</v>
      </c>
      <c r="F17" s="7">
        <v>11</v>
      </c>
      <c r="G17" s="7">
        <v>5</v>
      </c>
      <c r="H17" s="7">
        <v>1</v>
      </c>
      <c r="I17" s="10">
        <v>192</v>
      </c>
    </row>
    <row r="18" spans="2:9" x14ac:dyDescent="0.2">
      <c r="B18" s="36">
        <v>43763</v>
      </c>
      <c r="C18" s="7">
        <v>74610</v>
      </c>
      <c r="D18" s="7">
        <v>5780509</v>
      </c>
      <c r="E18" s="7">
        <v>13</v>
      </c>
      <c r="F18" s="7">
        <v>4</v>
      </c>
      <c r="G18" s="7">
        <v>7</v>
      </c>
      <c r="H18" s="7">
        <v>6</v>
      </c>
      <c r="I18" s="10">
        <v>193</v>
      </c>
    </row>
    <row r="19" spans="2:9" x14ac:dyDescent="0.2">
      <c r="B19" s="36">
        <v>43765</v>
      </c>
      <c r="C19" s="7">
        <v>74610</v>
      </c>
      <c r="D19" s="7">
        <v>9750389</v>
      </c>
      <c r="E19" s="7">
        <v>7</v>
      </c>
      <c r="F19" s="7">
        <v>6</v>
      </c>
      <c r="G19" s="7">
        <v>1</v>
      </c>
      <c r="H19" s="7">
        <v>9</v>
      </c>
      <c r="I19" s="10">
        <v>193</v>
      </c>
    </row>
    <row r="20" spans="2:9" x14ac:dyDescent="0.2">
      <c r="B20" s="36">
        <v>43766</v>
      </c>
      <c r="C20" s="7">
        <v>74609</v>
      </c>
      <c r="D20" s="7">
        <v>9750392</v>
      </c>
      <c r="E20" s="7">
        <v>13</v>
      </c>
      <c r="F20" s="7">
        <v>0</v>
      </c>
      <c r="G20" s="7">
        <v>7</v>
      </c>
      <c r="H20" s="7">
        <v>1</v>
      </c>
      <c r="I20" s="10">
        <v>193</v>
      </c>
    </row>
    <row r="21" spans="2:9" x14ac:dyDescent="0.2">
      <c r="B21" s="36">
        <v>43770</v>
      </c>
      <c r="C21" s="7">
        <v>74609</v>
      </c>
      <c r="D21" s="7">
        <v>9750399</v>
      </c>
      <c r="E21" s="7">
        <v>7</v>
      </c>
      <c r="F21" s="7">
        <v>1</v>
      </c>
      <c r="G21" s="7">
        <v>1</v>
      </c>
      <c r="H21" s="7">
        <v>5</v>
      </c>
      <c r="I21" s="10">
        <v>188</v>
      </c>
    </row>
    <row r="22" spans="2:9" x14ac:dyDescent="0.2">
      <c r="B22" s="36">
        <v>43770</v>
      </c>
      <c r="C22" s="7">
        <v>74610</v>
      </c>
      <c r="D22" s="7">
        <v>9750400</v>
      </c>
      <c r="E22" s="7">
        <v>13</v>
      </c>
      <c r="F22" s="7">
        <v>3</v>
      </c>
      <c r="G22" s="7">
        <v>7</v>
      </c>
      <c r="H22" s="7">
        <v>4</v>
      </c>
      <c r="I22" s="10">
        <v>194</v>
      </c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0740-67C9-4561-A1ED-3765E622C208}">
  <sheetPr>
    <pageSetUpPr fitToPage="1"/>
  </sheetPr>
  <dimension ref="A1:BA42"/>
  <sheetViews>
    <sheetView showGridLines="0" topLeftCell="A5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100" customWidth="1"/>
    <col min="2" max="3" width="4.28515625" style="100" customWidth="1"/>
    <col min="4" max="4" width="7.7109375" style="100" customWidth="1"/>
    <col min="5" max="6" width="4.28515625" style="100" customWidth="1"/>
    <col min="7" max="7" width="7.7109375" style="100" customWidth="1"/>
    <col min="8" max="8" width="5.7109375" style="100" customWidth="1"/>
    <col min="9" max="9" width="4.28515625" style="100" customWidth="1"/>
    <col min="10" max="10" width="8" style="100" customWidth="1"/>
    <col min="11" max="12" width="10.85546875" style="100" customWidth="1"/>
    <col min="13" max="13" width="9.28515625" style="100" customWidth="1"/>
    <col min="14" max="14" width="11.42578125" style="100" customWidth="1"/>
    <col min="15" max="15" width="7.7109375" style="100" customWidth="1"/>
    <col min="16" max="16" width="9.28515625" style="100" customWidth="1"/>
    <col min="17" max="19" width="7.7109375" style="100" customWidth="1"/>
    <col min="20" max="20" width="10.5703125" style="100" customWidth="1"/>
    <col min="21" max="29" width="7.7109375" style="100" customWidth="1"/>
    <col min="30" max="30" width="15.5703125" style="100" customWidth="1"/>
    <col min="31" max="34" width="4.28515625" style="100" customWidth="1"/>
    <col min="35" max="35" width="21.7109375" style="100" customWidth="1"/>
    <col min="36" max="16384" width="9.140625" style="100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114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2019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103" t="s">
        <v>45</v>
      </c>
      <c r="L5" s="103" t="s">
        <v>64</v>
      </c>
      <c r="M5" s="105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04"/>
      <c r="Z5" s="104"/>
      <c r="AA5" s="104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103" t="s">
        <v>54</v>
      </c>
      <c r="L6" s="103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98" t="s">
        <v>80</v>
      </c>
      <c r="S7" s="98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1</v>
      </c>
      <c r="C8" s="7">
        <v>5</v>
      </c>
      <c r="D8" s="4">
        <f t="shared" ref="D8" si="0">(B8*12+C8)*2.76</f>
        <v>46.919999999999995</v>
      </c>
      <c r="E8" s="3">
        <v>10</v>
      </c>
      <c r="F8" s="3">
        <v>1</v>
      </c>
      <c r="G8" s="4">
        <f>(E8*12+F8)*2.76</f>
        <v>333.96</v>
      </c>
      <c r="H8" s="3">
        <v>3</v>
      </c>
      <c r="I8" s="7">
        <v>1</v>
      </c>
      <c r="J8" s="4">
        <f t="shared" ref="J8:J39" si="1">(H8*12+I8)*1.67</f>
        <v>61.79</v>
      </c>
      <c r="K8" s="34">
        <v>0.69</v>
      </c>
      <c r="L8" s="34">
        <v>0.06</v>
      </c>
      <c r="M8" s="206"/>
      <c r="N8" s="175"/>
      <c r="O8" s="175"/>
      <c r="P8" s="175"/>
      <c r="Q8" s="175"/>
      <c r="R8" s="99"/>
      <c r="S8" s="99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</v>
      </c>
      <c r="C9" s="7">
        <v>5</v>
      </c>
      <c r="D9" s="4">
        <f>(B9*12+C9)*2.76</f>
        <v>46.919999999999995</v>
      </c>
      <c r="E9" s="3">
        <v>6</v>
      </c>
      <c r="F9" s="3">
        <v>9</v>
      </c>
      <c r="G9" s="4">
        <f t="shared" ref="G9:G38" si="2">(E9*12+F9)*2.76</f>
        <v>223.55999999999997</v>
      </c>
      <c r="H9" s="3">
        <v>3</v>
      </c>
      <c r="I9" s="7">
        <v>6</v>
      </c>
      <c r="J9" s="4">
        <f t="shared" si="1"/>
        <v>70.14</v>
      </c>
      <c r="K9" s="34">
        <v>0.17</v>
      </c>
      <c r="L9" s="34">
        <v>7.0000000000000007E-2</v>
      </c>
      <c r="M9" s="41">
        <f t="shared" ref="M9:M39" si="3">$M$3*K9+$M$4*L9</f>
        <v>71.707000000000008</v>
      </c>
      <c r="N9" s="8">
        <v>82.8</v>
      </c>
      <c r="O9" s="8"/>
      <c r="P9" s="7">
        <v>8.35</v>
      </c>
      <c r="Q9" s="7">
        <v>1800</v>
      </c>
      <c r="R9" s="7">
        <v>110</v>
      </c>
      <c r="S9" s="7">
        <v>2200</v>
      </c>
      <c r="T9" s="7"/>
      <c r="U9" s="7">
        <v>23.5</v>
      </c>
      <c r="V9" s="7">
        <v>590</v>
      </c>
      <c r="W9" s="7">
        <v>68</v>
      </c>
      <c r="X9" s="7">
        <v>3958</v>
      </c>
      <c r="Y9" s="7">
        <v>241</v>
      </c>
      <c r="Z9" s="7">
        <v>4020</v>
      </c>
      <c r="AA9" s="16">
        <v>3877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9</v>
      </c>
      <c r="F10" s="3">
        <v>10</v>
      </c>
      <c r="G10" s="21">
        <f t="shared" si="2"/>
        <v>325.67999999999995</v>
      </c>
      <c r="H10" s="3">
        <v>3</v>
      </c>
      <c r="I10" s="7">
        <v>11</v>
      </c>
      <c r="J10" s="21">
        <f t="shared" si="1"/>
        <v>78.489999999999995</v>
      </c>
      <c r="K10" s="34">
        <v>0.17</v>
      </c>
      <c r="L10" s="34">
        <v>0.83</v>
      </c>
      <c r="M10" s="41">
        <f t="shared" si="3"/>
        <v>295.60300000000001</v>
      </c>
      <c r="N10" s="8">
        <v>102.12</v>
      </c>
      <c r="O10" s="8"/>
      <c r="P10" s="7">
        <v>8.35</v>
      </c>
      <c r="Q10" s="7">
        <v>1800</v>
      </c>
      <c r="R10" s="7">
        <v>110</v>
      </c>
      <c r="S10" s="7">
        <v>2200</v>
      </c>
      <c r="T10" s="7"/>
      <c r="U10" s="7">
        <v>23.5</v>
      </c>
      <c r="V10" s="7">
        <v>590</v>
      </c>
      <c r="W10" s="7">
        <v>68</v>
      </c>
      <c r="X10" s="7">
        <v>3958</v>
      </c>
      <c r="Y10" s="7">
        <v>248</v>
      </c>
      <c r="Z10" s="7">
        <v>4010</v>
      </c>
      <c r="AA10" s="7">
        <v>4027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3</v>
      </c>
      <c r="D11" s="4">
        <f t="shared" si="5"/>
        <v>140.76</v>
      </c>
      <c r="E11" s="3">
        <v>9</v>
      </c>
      <c r="F11" s="3">
        <v>10</v>
      </c>
      <c r="G11" s="4">
        <f t="shared" si="2"/>
        <v>325.67999999999995</v>
      </c>
      <c r="H11" s="3">
        <v>4</v>
      </c>
      <c r="I11" s="7">
        <v>5</v>
      </c>
      <c r="J11" s="4">
        <f t="shared" si="1"/>
        <v>88.509999999999991</v>
      </c>
      <c r="K11" s="34">
        <v>0.1</v>
      </c>
      <c r="L11" s="34">
        <v>0.7</v>
      </c>
      <c r="M11" s="41">
        <f t="shared" si="3"/>
        <v>236.27</v>
      </c>
      <c r="N11" s="8">
        <v>93.84</v>
      </c>
      <c r="O11" s="8"/>
      <c r="P11" s="7">
        <v>10.02</v>
      </c>
      <c r="Q11" s="7">
        <v>1800</v>
      </c>
      <c r="R11" s="7">
        <v>110</v>
      </c>
      <c r="S11" s="7">
        <v>2200</v>
      </c>
      <c r="T11" s="7"/>
      <c r="U11" s="7">
        <v>23.5</v>
      </c>
      <c r="V11" s="7">
        <v>590</v>
      </c>
      <c r="W11" s="7">
        <v>70</v>
      </c>
      <c r="X11" s="7">
        <v>4017</v>
      </c>
      <c r="Y11" s="7">
        <v>229</v>
      </c>
      <c r="Z11" s="7">
        <v>3986</v>
      </c>
      <c r="AA11" s="7">
        <v>3891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4</v>
      </c>
      <c r="F12" s="3">
        <v>1</v>
      </c>
      <c r="G12" s="4">
        <f t="shared" si="2"/>
        <v>135.23999999999998</v>
      </c>
      <c r="H12" s="3">
        <v>4</v>
      </c>
      <c r="I12" s="7">
        <v>10</v>
      </c>
      <c r="J12" s="4">
        <f t="shared" si="1"/>
        <v>96.86</v>
      </c>
      <c r="K12" s="34">
        <v>0.36</v>
      </c>
      <c r="L12" s="34">
        <v>0.7</v>
      </c>
      <c r="M12" s="41">
        <f t="shared" si="3"/>
        <v>314.39999999999998</v>
      </c>
      <c r="N12" s="8">
        <v>88.32</v>
      </c>
      <c r="O12" s="8"/>
      <c r="P12" s="7">
        <v>10.02</v>
      </c>
      <c r="Q12" s="7">
        <v>1800</v>
      </c>
      <c r="R12" s="7">
        <v>110</v>
      </c>
      <c r="S12" s="7">
        <v>2200</v>
      </c>
      <c r="T12" s="7"/>
      <c r="U12" s="7">
        <v>23.5</v>
      </c>
      <c r="V12" s="7">
        <v>590</v>
      </c>
      <c r="W12" s="7">
        <v>69</v>
      </c>
      <c r="X12" s="7">
        <v>3988</v>
      </c>
      <c r="Y12" s="7">
        <v>223</v>
      </c>
      <c r="Z12" s="7">
        <v>3908</v>
      </c>
      <c r="AA12" s="16">
        <v>3827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9</v>
      </c>
      <c r="C13" s="7">
        <v>8</v>
      </c>
      <c r="D13" s="4">
        <f t="shared" si="5"/>
        <v>320.15999999999997</v>
      </c>
      <c r="E13" s="3">
        <v>4</v>
      </c>
      <c r="F13" s="3">
        <v>1</v>
      </c>
      <c r="G13" s="4">
        <f t="shared" si="2"/>
        <v>135.23999999999998</v>
      </c>
      <c r="H13" s="3">
        <v>5</v>
      </c>
      <c r="I13" s="7">
        <v>3</v>
      </c>
      <c r="J13" s="4">
        <f t="shared" si="1"/>
        <v>105.21</v>
      </c>
      <c r="K13" s="34">
        <v>0.2</v>
      </c>
      <c r="L13" s="34">
        <v>0.6</v>
      </c>
      <c r="M13" s="41">
        <f t="shared" si="3"/>
        <v>236.86</v>
      </c>
      <c r="N13" s="8">
        <v>91.08</v>
      </c>
      <c r="O13" s="8"/>
      <c r="P13" s="7">
        <v>8.35</v>
      </c>
      <c r="Q13" s="7">
        <v>1800</v>
      </c>
      <c r="R13" s="7">
        <v>110</v>
      </c>
      <c r="S13" s="7">
        <v>2200</v>
      </c>
      <c r="T13" s="7"/>
      <c r="U13" s="7">
        <v>24</v>
      </c>
      <c r="V13" s="7">
        <v>590</v>
      </c>
      <c r="W13" s="7">
        <v>69</v>
      </c>
      <c r="X13" s="7">
        <v>3988</v>
      </c>
      <c r="Y13" s="7">
        <v>223</v>
      </c>
      <c r="Z13" s="7">
        <v>3910</v>
      </c>
      <c r="AA13" s="16">
        <v>3851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12</v>
      </c>
      <c r="C14" s="7">
        <v>4</v>
      </c>
      <c r="D14" s="4">
        <f t="shared" si="5"/>
        <v>408.47999999999996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0</v>
      </c>
      <c r="J14" s="4">
        <f t="shared" si="1"/>
        <v>40.08</v>
      </c>
      <c r="K14" s="34">
        <v>0.5</v>
      </c>
      <c r="L14" s="34">
        <v>0.6</v>
      </c>
      <c r="M14" s="41">
        <f t="shared" si="3"/>
        <v>327.01</v>
      </c>
      <c r="N14" s="8">
        <v>88.32</v>
      </c>
      <c r="O14" s="8"/>
      <c r="P14" s="7">
        <v>6.68</v>
      </c>
      <c r="Q14" s="7">
        <v>1800</v>
      </c>
      <c r="R14" s="7">
        <v>110</v>
      </c>
      <c r="S14" s="7">
        <v>2200</v>
      </c>
      <c r="T14" s="7"/>
      <c r="U14" s="7">
        <v>24</v>
      </c>
      <c r="V14" s="7">
        <v>590</v>
      </c>
      <c r="W14" s="7">
        <v>69</v>
      </c>
      <c r="X14" s="7">
        <v>3988</v>
      </c>
      <c r="Y14" s="7">
        <v>229</v>
      </c>
      <c r="Z14" s="7">
        <v>3927</v>
      </c>
      <c r="AA14" s="16">
        <v>3847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7</v>
      </c>
      <c r="D15" s="4">
        <f t="shared" si="5"/>
        <v>482.99999999999994</v>
      </c>
      <c r="E15" s="3">
        <v>4</v>
      </c>
      <c r="F15" s="3">
        <v>1</v>
      </c>
      <c r="G15" s="4">
        <f t="shared" si="2"/>
        <v>135.23999999999998</v>
      </c>
      <c r="H15" s="3">
        <v>2</v>
      </c>
      <c r="I15" s="7">
        <v>4</v>
      </c>
      <c r="J15" s="4">
        <f t="shared" si="1"/>
        <v>46.76</v>
      </c>
      <c r="K15" s="34">
        <v>0.15</v>
      </c>
      <c r="L15" s="34">
        <v>0.6</v>
      </c>
      <c r="M15" s="41">
        <f t="shared" si="3"/>
        <v>221.83500000000001</v>
      </c>
      <c r="N15" s="8">
        <v>74.52</v>
      </c>
      <c r="O15" s="8"/>
      <c r="P15" s="7">
        <v>6.68</v>
      </c>
      <c r="Q15" s="7">
        <v>1800</v>
      </c>
      <c r="R15" s="7">
        <v>110</v>
      </c>
      <c r="S15" s="7">
        <v>2200</v>
      </c>
      <c r="T15" s="7"/>
      <c r="U15" s="7">
        <v>24</v>
      </c>
      <c r="V15" s="7">
        <v>590</v>
      </c>
      <c r="W15" s="7">
        <v>67</v>
      </c>
      <c r="X15" s="7">
        <v>3930</v>
      </c>
      <c r="Y15" s="7">
        <v>223</v>
      </c>
      <c r="Z15" s="7">
        <v>3890</v>
      </c>
      <c r="AA15" s="16">
        <v>3808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8</v>
      </c>
      <c r="C16" s="7">
        <v>8</v>
      </c>
      <c r="D16" s="4">
        <f t="shared" si="5"/>
        <v>287.03999999999996</v>
      </c>
      <c r="E16" s="3">
        <v>6</v>
      </c>
      <c r="F16" s="3">
        <v>11</v>
      </c>
      <c r="G16" s="4">
        <f t="shared" si="2"/>
        <v>229.07999999999998</v>
      </c>
      <c r="H16" s="3">
        <v>2</v>
      </c>
      <c r="I16" s="7">
        <v>8</v>
      </c>
      <c r="J16" s="4">
        <f t="shared" si="1"/>
        <v>53.44</v>
      </c>
      <c r="K16" s="34">
        <v>0.49</v>
      </c>
      <c r="L16" s="34">
        <v>0.6</v>
      </c>
      <c r="M16" s="41">
        <f t="shared" si="3"/>
        <v>324.005</v>
      </c>
      <c r="N16" s="8">
        <v>93.84</v>
      </c>
      <c r="O16" s="8"/>
      <c r="P16" s="7">
        <v>6.68</v>
      </c>
      <c r="Q16" s="7">
        <v>1800</v>
      </c>
      <c r="R16" s="7">
        <v>110</v>
      </c>
      <c r="S16" s="7">
        <v>2200</v>
      </c>
      <c r="T16" s="7"/>
      <c r="U16" s="7">
        <v>24</v>
      </c>
      <c r="V16" s="7">
        <v>590</v>
      </c>
      <c r="W16" s="7">
        <v>66</v>
      </c>
      <c r="X16" s="7">
        <v>3900</v>
      </c>
      <c r="Y16" s="7">
        <v>234</v>
      </c>
      <c r="Z16" s="7">
        <v>3949</v>
      </c>
      <c r="AA16" s="16">
        <v>3814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9</v>
      </c>
      <c r="D17" s="4">
        <f t="shared" si="5"/>
        <v>91.08</v>
      </c>
      <c r="E17" s="3">
        <v>9</v>
      </c>
      <c r="F17" s="3">
        <v>7</v>
      </c>
      <c r="G17" s="4">
        <f t="shared" si="2"/>
        <v>317.39999999999998</v>
      </c>
      <c r="H17" s="3">
        <v>1</v>
      </c>
      <c r="I17" s="7">
        <v>10</v>
      </c>
      <c r="J17" s="4">
        <f t="shared" si="1"/>
        <v>36.739999999999995</v>
      </c>
      <c r="K17" s="34">
        <v>0.06</v>
      </c>
      <c r="L17" s="34">
        <v>0.04</v>
      </c>
      <c r="M17" s="41">
        <f t="shared" si="3"/>
        <v>29.814</v>
      </c>
      <c r="N17" s="8">
        <v>88.32</v>
      </c>
      <c r="O17" s="8"/>
      <c r="P17" s="7">
        <v>10.02</v>
      </c>
      <c r="Q17" s="7">
        <v>1800</v>
      </c>
      <c r="R17" s="7">
        <v>110</v>
      </c>
      <c r="S17" s="7">
        <v>2200</v>
      </c>
      <c r="T17" s="7"/>
      <c r="U17" s="7">
        <v>24</v>
      </c>
      <c r="V17" s="7">
        <v>590</v>
      </c>
      <c r="W17" s="7">
        <v>68</v>
      </c>
      <c r="X17" s="7">
        <v>3959</v>
      </c>
      <c r="Y17" s="7">
        <v>192</v>
      </c>
      <c r="Z17" s="7">
        <v>3819</v>
      </c>
      <c r="AA17" s="16">
        <v>3854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5</v>
      </c>
      <c r="C18" s="7">
        <v>6</v>
      </c>
      <c r="D18" s="4">
        <f t="shared" si="5"/>
        <v>182.16</v>
      </c>
      <c r="E18" s="3">
        <v>3</v>
      </c>
      <c r="F18" s="3">
        <v>8</v>
      </c>
      <c r="G18" s="4">
        <f t="shared" si="2"/>
        <v>121.44</v>
      </c>
      <c r="H18" s="3">
        <v>2</v>
      </c>
      <c r="I18" s="7">
        <v>1</v>
      </c>
      <c r="J18" s="4">
        <f t="shared" si="1"/>
        <v>41.75</v>
      </c>
      <c r="K18" s="34">
        <v>0.28000000000000003</v>
      </c>
      <c r="L18" s="34">
        <v>0.04</v>
      </c>
      <c r="M18" s="41">
        <f t="shared" si="3"/>
        <v>95.924000000000021</v>
      </c>
      <c r="N18" s="8">
        <v>91.08</v>
      </c>
      <c r="O18" s="8"/>
      <c r="P18" s="7">
        <v>5.01</v>
      </c>
      <c r="Q18" s="7">
        <v>1800</v>
      </c>
      <c r="R18" s="7">
        <v>110</v>
      </c>
      <c r="S18" s="7">
        <v>2200</v>
      </c>
      <c r="T18" s="7"/>
      <c r="U18" s="7">
        <v>24</v>
      </c>
      <c r="V18" s="7">
        <v>590</v>
      </c>
      <c r="W18" s="7">
        <v>66</v>
      </c>
      <c r="X18" s="7">
        <v>3916</v>
      </c>
      <c r="Y18" s="7">
        <v>272</v>
      </c>
      <c r="Z18" s="7">
        <v>3725</v>
      </c>
      <c r="AA18" s="16">
        <v>3619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8</v>
      </c>
      <c r="C19" s="7">
        <v>3</v>
      </c>
      <c r="D19" s="4">
        <f t="shared" si="5"/>
        <v>273.23999999999995</v>
      </c>
      <c r="E19" s="3">
        <v>3</v>
      </c>
      <c r="F19" s="3">
        <v>8</v>
      </c>
      <c r="G19" s="4">
        <f t="shared" si="2"/>
        <v>121.44</v>
      </c>
      <c r="H19" s="3">
        <v>2</v>
      </c>
      <c r="I19" s="7">
        <v>6</v>
      </c>
      <c r="J19" s="4">
        <f t="shared" si="1"/>
        <v>50.099999999999994</v>
      </c>
      <c r="K19" s="34">
        <v>0.57999999999999996</v>
      </c>
      <c r="L19" s="34">
        <v>0.04</v>
      </c>
      <c r="M19" s="41">
        <f t="shared" si="3"/>
        <v>186.07399999999998</v>
      </c>
      <c r="N19" s="8">
        <v>91.08</v>
      </c>
      <c r="O19" s="8"/>
      <c r="P19" s="7">
        <v>8.35</v>
      </c>
      <c r="Q19" s="7">
        <v>1800</v>
      </c>
      <c r="R19" s="7">
        <v>110</v>
      </c>
      <c r="S19" s="7">
        <v>2200</v>
      </c>
      <c r="T19" s="7"/>
      <c r="U19" s="7">
        <v>24</v>
      </c>
      <c r="V19" s="7">
        <v>590</v>
      </c>
      <c r="W19" s="7">
        <v>68</v>
      </c>
      <c r="X19" s="7">
        <v>3910</v>
      </c>
      <c r="Y19" s="7">
        <v>231</v>
      </c>
      <c r="Z19" s="7">
        <v>3801</v>
      </c>
      <c r="AA19" s="16">
        <v>3780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8</v>
      </c>
      <c r="C20" s="7">
        <v>3</v>
      </c>
      <c r="D20" s="4">
        <f>(B20*12+C20)*2.76</f>
        <v>273.23999999999995</v>
      </c>
      <c r="E20" s="3">
        <v>6</v>
      </c>
      <c r="F20" s="3">
        <v>5</v>
      </c>
      <c r="G20" s="4">
        <f t="shared" si="2"/>
        <v>212.51999999999998</v>
      </c>
      <c r="H20" s="3">
        <v>3</v>
      </c>
      <c r="I20" s="7">
        <v>1</v>
      </c>
      <c r="J20" s="4">
        <f t="shared" si="1"/>
        <v>61.79</v>
      </c>
      <c r="K20" s="34">
        <v>0.08</v>
      </c>
      <c r="L20" s="34">
        <v>0.24</v>
      </c>
      <c r="M20" s="41">
        <f t="shared" si="3"/>
        <v>94.744</v>
      </c>
      <c r="N20" s="8">
        <v>91.08</v>
      </c>
      <c r="O20" s="8"/>
      <c r="P20" s="7">
        <v>11.69</v>
      </c>
      <c r="Q20" s="7">
        <v>1800</v>
      </c>
      <c r="R20" s="7">
        <v>110</v>
      </c>
      <c r="S20" s="7">
        <v>2200</v>
      </c>
      <c r="T20" s="7"/>
      <c r="U20" s="7">
        <v>24</v>
      </c>
      <c r="V20" s="7">
        <v>590</v>
      </c>
      <c r="W20" s="7">
        <v>64</v>
      </c>
      <c r="X20" s="7">
        <v>3981</v>
      </c>
      <c r="Y20" s="16">
        <v>227</v>
      </c>
      <c r="Z20" s="16">
        <v>3841</v>
      </c>
      <c r="AA20" s="16">
        <v>3795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9</v>
      </c>
      <c r="F21" s="3">
        <v>1</v>
      </c>
      <c r="G21" s="4">
        <f t="shared" si="2"/>
        <v>300.83999999999997</v>
      </c>
      <c r="H21" s="3">
        <v>3</v>
      </c>
      <c r="I21" s="7">
        <v>5</v>
      </c>
      <c r="J21" s="4">
        <f t="shared" si="1"/>
        <v>68.47</v>
      </c>
      <c r="K21" s="34">
        <v>0.34</v>
      </c>
      <c r="L21" s="34">
        <v>0.24</v>
      </c>
      <c r="M21" s="41">
        <f t="shared" si="3"/>
        <v>172.87400000000002</v>
      </c>
      <c r="N21" s="8">
        <v>88.02</v>
      </c>
      <c r="O21" s="8"/>
      <c r="P21" s="7">
        <v>6.68</v>
      </c>
      <c r="Q21" s="7">
        <v>1800</v>
      </c>
      <c r="R21" s="7">
        <v>110</v>
      </c>
      <c r="S21" s="7">
        <v>2200</v>
      </c>
      <c r="T21" s="7"/>
      <c r="U21" s="11">
        <v>24</v>
      </c>
      <c r="V21" s="7">
        <v>590</v>
      </c>
      <c r="W21" s="7">
        <v>62</v>
      </c>
      <c r="X21" s="7">
        <v>3846</v>
      </c>
      <c r="Y21" s="7">
        <v>241</v>
      </c>
      <c r="Z21" s="7">
        <v>3796</v>
      </c>
      <c r="AA21" s="7">
        <v>3776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11</v>
      </c>
      <c r="F22" s="3">
        <v>11</v>
      </c>
      <c r="G22" s="4">
        <f t="shared" si="2"/>
        <v>394.67999999999995</v>
      </c>
      <c r="H22" s="3">
        <v>3</v>
      </c>
      <c r="I22" s="7">
        <v>10</v>
      </c>
      <c r="J22" s="4">
        <f t="shared" si="1"/>
        <v>76.819999999999993</v>
      </c>
      <c r="K22" s="34">
        <v>0.62</v>
      </c>
      <c r="L22" s="34">
        <v>0.24</v>
      </c>
      <c r="M22" s="41">
        <f t="shared" si="3"/>
        <v>257.01400000000001</v>
      </c>
      <c r="N22" s="8">
        <v>93.84</v>
      </c>
      <c r="O22" s="8"/>
      <c r="P22" s="7">
        <v>8.35</v>
      </c>
      <c r="Q22" s="7">
        <v>1800</v>
      </c>
      <c r="R22" s="7">
        <v>110</v>
      </c>
      <c r="S22" s="7">
        <v>2200</v>
      </c>
      <c r="T22" s="7"/>
      <c r="U22" s="7">
        <v>24</v>
      </c>
      <c r="V22" s="7">
        <v>590</v>
      </c>
      <c r="W22" s="7">
        <v>63</v>
      </c>
      <c r="X22" s="7">
        <v>3810</v>
      </c>
      <c r="Y22" s="7">
        <v>276</v>
      </c>
      <c r="Z22" s="7">
        <v>3813</v>
      </c>
      <c r="AA22" s="7">
        <v>3764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2</v>
      </c>
      <c r="D23" s="4">
        <f t="shared" si="5"/>
        <v>171.11999999999998</v>
      </c>
      <c r="E23" s="3">
        <v>6</v>
      </c>
      <c r="F23" s="3">
        <v>0</v>
      </c>
      <c r="G23" s="4">
        <f t="shared" si="2"/>
        <v>198.71999999999997</v>
      </c>
      <c r="H23" s="3">
        <v>4</v>
      </c>
      <c r="I23" s="7">
        <v>4</v>
      </c>
      <c r="J23" s="4">
        <f t="shared" si="1"/>
        <v>86.84</v>
      </c>
      <c r="K23" s="34">
        <v>0.38</v>
      </c>
      <c r="L23" s="34">
        <v>0.24</v>
      </c>
      <c r="M23" s="41">
        <f t="shared" si="3"/>
        <v>184.89400000000001</v>
      </c>
      <c r="N23" s="8">
        <v>91.08</v>
      </c>
      <c r="O23" s="8"/>
      <c r="P23" s="7">
        <v>10.02</v>
      </c>
      <c r="Q23" s="7">
        <v>1800</v>
      </c>
      <c r="R23" s="7">
        <v>110</v>
      </c>
      <c r="S23" s="7">
        <v>2200</v>
      </c>
      <c r="T23" s="7"/>
      <c r="U23" s="7">
        <v>24</v>
      </c>
      <c r="V23" s="7">
        <v>590</v>
      </c>
      <c r="W23" s="7">
        <v>68</v>
      </c>
      <c r="X23" s="7">
        <v>3959</v>
      </c>
      <c r="Y23" s="7">
        <v>242</v>
      </c>
      <c r="Z23" s="7">
        <v>3800</v>
      </c>
      <c r="AA23" s="7">
        <v>3747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7</v>
      </c>
      <c r="C24" s="7">
        <v>11</v>
      </c>
      <c r="D24" s="4">
        <f>(B24*12+C24)*2.76</f>
        <v>262.2</v>
      </c>
      <c r="E24" s="3">
        <v>6</v>
      </c>
      <c r="F24" s="3">
        <v>0</v>
      </c>
      <c r="G24" s="4">
        <f t="shared" si="2"/>
        <v>198.71999999999997</v>
      </c>
      <c r="H24" s="3">
        <v>4</v>
      </c>
      <c r="I24" s="7">
        <v>9</v>
      </c>
      <c r="J24" s="4">
        <f t="shared" si="1"/>
        <v>95.19</v>
      </c>
      <c r="K24" s="34">
        <v>0.12</v>
      </c>
      <c r="L24" s="34">
        <v>0.45</v>
      </c>
      <c r="M24" s="41">
        <f t="shared" si="3"/>
        <v>168.63000000000002</v>
      </c>
      <c r="N24" s="8">
        <v>91.08</v>
      </c>
      <c r="O24" s="8"/>
      <c r="P24" s="7">
        <v>8.35</v>
      </c>
      <c r="Q24" s="7">
        <v>1750</v>
      </c>
      <c r="R24" s="7">
        <v>100</v>
      </c>
      <c r="S24" s="7">
        <v>2300</v>
      </c>
      <c r="T24" s="7"/>
      <c r="U24" s="7">
        <v>24</v>
      </c>
      <c r="V24" s="7">
        <v>590</v>
      </c>
      <c r="W24" s="7">
        <v>64</v>
      </c>
      <c r="X24" s="7">
        <v>3857</v>
      </c>
      <c r="Y24" s="7">
        <v>192</v>
      </c>
      <c r="Z24" s="7">
        <v>3819</v>
      </c>
      <c r="AA24" s="7">
        <v>3768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6</v>
      </c>
      <c r="D25" s="4">
        <f t="shared" si="5"/>
        <v>347.76</v>
      </c>
      <c r="E25" s="3">
        <v>6</v>
      </c>
      <c r="F25" s="3">
        <v>0</v>
      </c>
      <c r="G25" s="4">
        <f t="shared" si="2"/>
        <v>198.71999999999997</v>
      </c>
      <c r="H25" s="3">
        <v>5</v>
      </c>
      <c r="I25" s="7">
        <v>1</v>
      </c>
      <c r="J25" s="4">
        <f t="shared" si="1"/>
        <v>101.86999999999999</v>
      </c>
      <c r="K25" s="34">
        <v>0.47</v>
      </c>
      <c r="L25" s="34">
        <v>0.45</v>
      </c>
      <c r="M25" s="41">
        <f t="shared" si="3"/>
        <v>273.80500000000001</v>
      </c>
      <c r="N25" s="8">
        <v>85.56</v>
      </c>
      <c r="O25" s="8"/>
      <c r="P25" s="7">
        <v>6.68</v>
      </c>
      <c r="Q25" s="7">
        <v>1700</v>
      </c>
      <c r="R25" s="7">
        <v>100</v>
      </c>
      <c r="S25" s="7">
        <v>2375</v>
      </c>
      <c r="T25" s="7"/>
      <c r="U25" s="7">
        <v>24</v>
      </c>
      <c r="V25" s="7">
        <v>590</v>
      </c>
      <c r="W25" s="7">
        <v>64</v>
      </c>
      <c r="X25" s="7">
        <v>3841</v>
      </c>
      <c r="Y25" s="17">
        <v>214</v>
      </c>
      <c r="Z25" s="17">
        <v>3803</v>
      </c>
      <c r="AA25" s="17">
        <v>3745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12</v>
      </c>
      <c r="C26" s="7">
        <v>7</v>
      </c>
      <c r="D26" s="4">
        <f t="shared" si="5"/>
        <v>416.76</v>
      </c>
      <c r="E26" s="3">
        <v>6</v>
      </c>
      <c r="F26" s="3">
        <v>0</v>
      </c>
      <c r="G26" s="4">
        <f t="shared" si="2"/>
        <v>198.71999999999997</v>
      </c>
      <c r="H26" s="3">
        <v>6</v>
      </c>
      <c r="I26" s="7">
        <v>0</v>
      </c>
      <c r="J26" s="4">
        <f t="shared" si="1"/>
        <v>120.24</v>
      </c>
      <c r="K26" s="46">
        <v>0.47</v>
      </c>
      <c r="L26" s="34">
        <v>0</v>
      </c>
      <c r="M26" s="41">
        <f>$M$3*K26+$M$4*L26</f>
        <v>141.23499999999999</v>
      </c>
      <c r="N26" s="8">
        <v>69</v>
      </c>
      <c r="O26" s="8"/>
      <c r="P26" s="7">
        <v>18.37</v>
      </c>
      <c r="Q26" s="7">
        <v>1700</v>
      </c>
      <c r="R26" s="7">
        <v>100</v>
      </c>
      <c r="S26" s="7">
        <v>2375</v>
      </c>
      <c r="T26" s="7"/>
      <c r="U26" s="7">
        <v>24</v>
      </c>
      <c r="V26" s="7">
        <v>590</v>
      </c>
      <c r="W26" s="7">
        <v>63</v>
      </c>
      <c r="X26" s="7">
        <v>3810</v>
      </c>
      <c r="Y26" s="7">
        <v>214</v>
      </c>
      <c r="Z26" s="7">
        <v>3782</v>
      </c>
      <c r="AA26" s="7">
        <v>3726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15</v>
      </c>
      <c r="C27" s="7">
        <v>4</v>
      </c>
      <c r="D27" s="4">
        <f t="shared" si="5"/>
        <v>507.84</v>
      </c>
      <c r="E27" s="3">
        <v>6</v>
      </c>
      <c r="F27" s="3">
        <v>0</v>
      </c>
      <c r="G27" s="4">
        <f t="shared" si="2"/>
        <v>198.71999999999997</v>
      </c>
      <c r="H27" s="3">
        <v>6</v>
      </c>
      <c r="I27" s="7">
        <v>5</v>
      </c>
      <c r="J27" s="4">
        <f t="shared" si="1"/>
        <v>128.59</v>
      </c>
      <c r="K27" s="34">
        <v>0.47</v>
      </c>
      <c r="L27" s="34">
        <v>0.45</v>
      </c>
      <c r="M27" s="41">
        <f t="shared" si="3"/>
        <v>273.80500000000001</v>
      </c>
      <c r="N27" s="8">
        <v>91.08</v>
      </c>
      <c r="O27" s="8"/>
      <c r="P27" s="7">
        <v>8.35</v>
      </c>
      <c r="Q27" s="7">
        <v>1700</v>
      </c>
      <c r="R27" s="7">
        <v>100</v>
      </c>
      <c r="S27" s="7">
        <v>2375</v>
      </c>
      <c r="T27" s="7"/>
      <c r="U27" s="7">
        <v>24</v>
      </c>
      <c r="V27" s="7">
        <v>590</v>
      </c>
      <c r="W27" s="7">
        <v>62</v>
      </c>
      <c r="X27" s="7">
        <v>3780</v>
      </c>
      <c r="Y27" s="7">
        <v>207</v>
      </c>
      <c r="Z27" s="7">
        <v>3755</v>
      </c>
      <c r="AA27" s="7">
        <v>3699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100" t="s">
        <v>84</v>
      </c>
    </row>
    <row r="28" spans="1:53" x14ac:dyDescent="0.2">
      <c r="A28" s="6">
        <f t="shared" si="4"/>
        <v>21</v>
      </c>
      <c r="B28" s="7">
        <v>3</v>
      </c>
      <c r="C28" s="7">
        <v>6</v>
      </c>
      <c r="D28" s="4">
        <f t="shared" si="5"/>
        <v>115.91999999999999</v>
      </c>
      <c r="E28" s="3">
        <v>7</v>
      </c>
      <c r="F28" s="3">
        <v>9</v>
      </c>
      <c r="G28" s="4">
        <f t="shared" si="2"/>
        <v>256.68</v>
      </c>
      <c r="H28" s="3">
        <v>6</v>
      </c>
      <c r="I28" s="7">
        <v>9</v>
      </c>
      <c r="J28" s="4">
        <f t="shared" si="1"/>
        <v>135.26999999999998</v>
      </c>
      <c r="K28" s="34">
        <v>0.4</v>
      </c>
      <c r="L28" s="34">
        <v>0</v>
      </c>
      <c r="M28" s="41">
        <f t="shared" si="3"/>
        <v>120.2</v>
      </c>
      <c r="N28" s="8">
        <v>57.96</v>
      </c>
      <c r="O28" s="8"/>
      <c r="P28" s="7">
        <v>6.68</v>
      </c>
      <c r="Q28" s="7">
        <v>1700</v>
      </c>
      <c r="R28" s="7">
        <v>100</v>
      </c>
      <c r="S28" s="7">
        <v>2375</v>
      </c>
      <c r="T28" s="7"/>
      <c r="U28" s="7">
        <v>24</v>
      </c>
      <c r="V28" s="7">
        <v>590</v>
      </c>
      <c r="W28" s="7">
        <v>61</v>
      </c>
      <c r="X28" s="7">
        <v>3749</v>
      </c>
      <c r="Y28" s="7">
        <v>207</v>
      </c>
      <c r="Z28" s="7">
        <v>3691</v>
      </c>
      <c r="AA28" s="7">
        <v>3639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3</v>
      </c>
      <c r="C29" s="7">
        <v>6</v>
      </c>
      <c r="D29" s="4">
        <f t="shared" si="5"/>
        <v>115.91999999999999</v>
      </c>
      <c r="E29" s="3">
        <v>10</v>
      </c>
      <c r="F29" s="3">
        <v>7</v>
      </c>
      <c r="G29" s="4">
        <f t="shared" si="2"/>
        <v>350.52</v>
      </c>
      <c r="H29" s="3">
        <v>2</v>
      </c>
      <c r="I29" s="7">
        <v>1</v>
      </c>
      <c r="J29" s="4">
        <f t="shared" si="1"/>
        <v>41.75</v>
      </c>
      <c r="K29" s="34">
        <v>0.69</v>
      </c>
      <c r="L29" s="34">
        <v>0</v>
      </c>
      <c r="M29" s="41">
        <f t="shared" si="3"/>
        <v>207.34499999999997</v>
      </c>
      <c r="N29" s="8">
        <v>93.84</v>
      </c>
      <c r="O29" s="8"/>
      <c r="P29" s="7">
        <v>10.02</v>
      </c>
      <c r="Q29" s="7">
        <v>1700</v>
      </c>
      <c r="R29" s="7">
        <v>80</v>
      </c>
      <c r="S29" s="7">
        <v>2375</v>
      </c>
      <c r="T29" s="7"/>
      <c r="U29" s="7">
        <v>24</v>
      </c>
      <c r="V29" s="7">
        <v>590</v>
      </c>
      <c r="W29" s="7">
        <v>62</v>
      </c>
      <c r="X29" s="7">
        <v>3780</v>
      </c>
      <c r="Y29" s="7">
        <v>288</v>
      </c>
      <c r="Z29" s="7">
        <v>3736</v>
      </c>
      <c r="AA29" s="7">
        <v>3685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3</v>
      </c>
      <c r="C30" s="7">
        <v>6</v>
      </c>
      <c r="D30" s="4">
        <f t="shared" si="5"/>
        <v>115.91999999999999</v>
      </c>
      <c r="E30" s="3">
        <v>12</v>
      </c>
      <c r="F30" s="3">
        <v>7</v>
      </c>
      <c r="G30" s="4">
        <f t="shared" si="2"/>
        <v>416.76</v>
      </c>
      <c r="H30" s="3">
        <v>2</v>
      </c>
      <c r="I30" s="7">
        <v>4</v>
      </c>
      <c r="J30" s="4">
        <f t="shared" si="1"/>
        <v>46.76</v>
      </c>
      <c r="K30" s="34">
        <v>0.2</v>
      </c>
      <c r="L30" s="34">
        <v>0.12</v>
      </c>
      <c r="M30" s="41">
        <f t="shared" si="3"/>
        <v>95.451999999999998</v>
      </c>
      <c r="N30" s="8">
        <v>66.239999999999995</v>
      </c>
      <c r="O30" s="8"/>
      <c r="P30" s="7">
        <v>5.01</v>
      </c>
      <c r="Q30" s="7">
        <v>1700</v>
      </c>
      <c r="R30" s="7">
        <v>80</v>
      </c>
      <c r="S30" s="7">
        <v>2375</v>
      </c>
      <c r="T30" s="7"/>
      <c r="U30" s="7">
        <v>24.5</v>
      </c>
      <c r="V30" s="7">
        <v>590</v>
      </c>
      <c r="W30" s="7">
        <v>68</v>
      </c>
      <c r="X30" s="7">
        <v>3959</v>
      </c>
      <c r="Y30" s="7">
        <v>258</v>
      </c>
      <c r="Z30" s="7">
        <v>3857</v>
      </c>
      <c r="AA30" s="7">
        <v>3821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6</v>
      </c>
      <c r="F31" s="3">
        <v>10</v>
      </c>
      <c r="G31" s="4">
        <f t="shared" si="2"/>
        <v>226.32</v>
      </c>
      <c r="H31" s="3">
        <v>2</v>
      </c>
      <c r="I31" s="7">
        <v>9</v>
      </c>
      <c r="J31" s="4">
        <f t="shared" si="1"/>
        <v>55.11</v>
      </c>
      <c r="K31" s="34">
        <v>0.2</v>
      </c>
      <c r="L31" s="34">
        <v>0.8</v>
      </c>
      <c r="M31" s="41">
        <f t="shared" si="3"/>
        <v>295.78000000000003</v>
      </c>
      <c r="N31" s="8">
        <v>82.8</v>
      </c>
      <c r="O31" s="8"/>
      <c r="P31" s="7">
        <v>8.35</v>
      </c>
      <c r="Q31" s="7">
        <v>1690</v>
      </c>
      <c r="R31" s="7">
        <v>80</v>
      </c>
      <c r="S31" s="7">
        <v>2375</v>
      </c>
      <c r="T31" s="7"/>
      <c r="U31" s="7">
        <v>24.5</v>
      </c>
      <c r="V31" s="7">
        <v>590</v>
      </c>
      <c r="W31" s="7">
        <v>69</v>
      </c>
      <c r="X31" s="7">
        <v>4005</v>
      </c>
      <c r="Y31" s="7">
        <v>253</v>
      </c>
      <c r="Z31" s="7">
        <v>3942</v>
      </c>
      <c r="AA31" s="7">
        <v>3886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8</v>
      </c>
      <c r="C32" s="7">
        <v>11</v>
      </c>
      <c r="D32" s="4">
        <f t="shared" si="5"/>
        <v>295.32</v>
      </c>
      <c r="E32" s="3">
        <v>6</v>
      </c>
      <c r="F32" s="3">
        <v>10</v>
      </c>
      <c r="G32" s="4">
        <f t="shared" si="2"/>
        <v>226.32</v>
      </c>
      <c r="H32" s="3">
        <v>3</v>
      </c>
      <c r="I32" s="7">
        <v>1</v>
      </c>
      <c r="J32" s="4">
        <f t="shared" si="1"/>
        <v>61.79</v>
      </c>
      <c r="K32" s="34">
        <v>0.05</v>
      </c>
      <c r="L32" s="34">
        <v>0</v>
      </c>
      <c r="M32" s="41">
        <f>$M$3*K32+$M$4*L32</f>
        <v>15.025</v>
      </c>
      <c r="N32" s="8">
        <v>96.6</v>
      </c>
      <c r="O32" s="8"/>
      <c r="P32" s="7">
        <v>6.68</v>
      </c>
      <c r="Q32" s="7">
        <v>1650</v>
      </c>
      <c r="R32" s="7">
        <v>50</v>
      </c>
      <c r="S32" s="7">
        <v>2200</v>
      </c>
      <c r="T32" s="7"/>
      <c r="U32" s="7">
        <v>24.5</v>
      </c>
      <c r="V32" s="7">
        <v>590</v>
      </c>
      <c r="W32" s="7">
        <v>68</v>
      </c>
      <c r="X32" s="7">
        <v>3959</v>
      </c>
      <c r="Y32" s="7">
        <v>288</v>
      </c>
      <c r="Z32" s="7">
        <v>3918</v>
      </c>
      <c r="AA32" s="7">
        <v>3856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3</v>
      </c>
      <c r="C33" s="7">
        <v>4</v>
      </c>
      <c r="D33" s="4">
        <f>(B33*12+C33)*2.76</f>
        <v>110.39999999999999</v>
      </c>
      <c r="E33" s="3">
        <v>3</v>
      </c>
      <c r="F33" s="3">
        <v>6</v>
      </c>
      <c r="G33" s="4">
        <f t="shared" si="2"/>
        <v>115.91999999999999</v>
      </c>
      <c r="H33" s="3">
        <v>3</v>
      </c>
      <c r="I33" s="7">
        <v>5</v>
      </c>
      <c r="J33" s="4">
        <f t="shared" si="1"/>
        <v>68.47</v>
      </c>
      <c r="K33" s="34">
        <v>0.27</v>
      </c>
      <c r="L33" s="34">
        <v>0</v>
      </c>
      <c r="M33" s="41">
        <f t="shared" si="3"/>
        <v>81.135000000000005</v>
      </c>
      <c r="N33" s="8">
        <v>69</v>
      </c>
      <c r="O33" s="8"/>
      <c r="P33" s="7">
        <v>6.68</v>
      </c>
      <c r="Q33" s="7">
        <v>1650</v>
      </c>
      <c r="R33" s="7">
        <v>50</v>
      </c>
      <c r="S33" s="7">
        <v>2200</v>
      </c>
      <c r="T33" s="7"/>
      <c r="U33" s="7">
        <v>24.5</v>
      </c>
      <c r="V33" s="7">
        <v>590</v>
      </c>
      <c r="W33" s="7">
        <v>68</v>
      </c>
      <c r="X33" s="7">
        <v>3959</v>
      </c>
      <c r="Y33" s="7">
        <v>283</v>
      </c>
      <c r="Z33" s="7">
        <v>3871</v>
      </c>
      <c r="AA33" s="7">
        <v>3813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3</v>
      </c>
      <c r="C34" s="7">
        <v>4</v>
      </c>
      <c r="D34" s="4">
        <f t="shared" si="5"/>
        <v>110.39999999999999</v>
      </c>
      <c r="E34" s="3">
        <v>5</v>
      </c>
      <c r="F34" s="3">
        <v>11</v>
      </c>
      <c r="G34" s="4">
        <f t="shared" si="2"/>
        <v>195.95999999999998</v>
      </c>
      <c r="H34" s="3">
        <v>3</v>
      </c>
      <c r="I34" s="7">
        <v>10</v>
      </c>
      <c r="J34" s="4">
        <f t="shared" si="1"/>
        <v>76.819999999999993</v>
      </c>
      <c r="K34" s="34">
        <v>0.56999999999999995</v>
      </c>
      <c r="L34" s="46">
        <v>0</v>
      </c>
      <c r="M34" s="41">
        <f t="shared" si="3"/>
        <v>171.285</v>
      </c>
      <c r="N34" s="8">
        <v>80.040000000000006</v>
      </c>
      <c r="O34" s="8"/>
      <c r="P34" s="7">
        <v>8.35</v>
      </c>
      <c r="Q34" s="7">
        <v>1650</v>
      </c>
      <c r="R34" s="7">
        <v>50</v>
      </c>
      <c r="S34" s="7">
        <v>2200</v>
      </c>
      <c r="T34" s="7"/>
      <c r="U34" s="7">
        <v>24.5</v>
      </c>
      <c r="V34" s="7">
        <v>590</v>
      </c>
      <c r="W34" s="7">
        <v>68</v>
      </c>
      <c r="X34" s="7">
        <v>3959</v>
      </c>
      <c r="Y34" s="7">
        <v>266</v>
      </c>
      <c r="Z34" s="7">
        <v>3860</v>
      </c>
      <c r="AA34" s="7">
        <v>3800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3</v>
      </c>
      <c r="C35" s="7">
        <v>4</v>
      </c>
      <c r="D35" s="4">
        <f t="shared" si="5"/>
        <v>110.39999999999999</v>
      </c>
      <c r="E35" s="3">
        <v>8</v>
      </c>
      <c r="F35" s="3">
        <v>0</v>
      </c>
      <c r="G35" s="4">
        <f t="shared" si="2"/>
        <v>264.95999999999998</v>
      </c>
      <c r="H35" s="3">
        <v>4</v>
      </c>
      <c r="I35" s="7">
        <v>5</v>
      </c>
      <c r="J35" s="4">
        <f t="shared" si="1"/>
        <v>88.509999999999991</v>
      </c>
      <c r="K35" s="34">
        <v>0</v>
      </c>
      <c r="L35" s="34">
        <v>0.34</v>
      </c>
      <c r="M35" s="41">
        <f t="shared" si="3"/>
        <v>100.16400000000002</v>
      </c>
      <c r="N35" s="8">
        <v>69</v>
      </c>
      <c r="O35" s="8"/>
      <c r="P35" s="7">
        <v>11.69</v>
      </c>
      <c r="Q35" s="7">
        <v>1650</v>
      </c>
      <c r="R35" s="7">
        <v>50</v>
      </c>
      <c r="S35" s="7">
        <v>2200</v>
      </c>
      <c r="T35" s="7"/>
      <c r="U35" s="7">
        <v>24.5</v>
      </c>
      <c r="V35" s="7">
        <v>590</v>
      </c>
      <c r="W35" s="7">
        <v>64</v>
      </c>
      <c r="X35" s="7">
        <v>3857</v>
      </c>
      <c r="Y35" s="7">
        <v>247</v>
      </c>
      <c r="Z35" s="7">
        <v>3847</v>
      </c>
      <c r="AA35" s="7">
        <v>3800</v>
      </c>
      <c r="AB35" s="102" t="s">
        <v>36</v>
      </c>
      <c r="AC35" s="102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3</v>
      </c>
      <c r="C36" s="7">
        <v>4</v>
      </c>
      <c r="D36" s="4">
        <f t="shared" si="5"/>
        <v>110.39999999999999</v>
      </c>
      <c r="E36" s="3">
        <v>10</v>
      </c>
      <c r="F36" s="3">
        <v>8</v>
      </c>
      <c r="G36" s="4">
        <f t="shared" si="2"/>
        <v>353.28</v>
      </c>
      <c r="H36" s="3">
        <v>4</v>
      </c>
      <c r="I36" s="7">
        <v>10</v>
      </c>
      <c r="J36" s="4">
        <f t="shared" si="1"/>
        <v>96.86</v>
      </c>
      <c r="K36" s="34">
        <v>0.03</v>
      </c>
      <c r="L36" s="34">
        <v>0</v>
      </c>
      <c r="M36" s="41">
        <f t="shared" si="3"/>
        <v>9.0149999999999988</v>
      </c>
      <c r="N36" s="8">
        <v>88.32</v>
      </c>
      <c r="O36" s="8"/>
      <c r="P36" s="7">
        <v>8.35</v>
      </c>
      <c r="Q36" s="7">
        <v>1650</v>
      </c>
      <c r="R36" s="7">
        <v>50</v>
      </c>
      <c r="S36" s="7">
        <v>2200</v>
      </c>
      <c r="T36" s="7"/>
      <c r="U36" s="7">
        <v>24.5</v>
      </c>
      <c r="V36" s="7">
        <v>590</v>
      </c>
      <c r="W36" s="7">
        <v>65</v>
      </c>
      <c r="X36" s="7">
        <v>3870</v>
      </c>
      <c r="Y36" s="7">
        <v>248</v>
      </c>
      <c r="Z36" s="7">
        <v>3818</v>
      </c>
      <c r="AA36" s="7">
        <v>3746</v>
      </c>
      <c r="AB36" s="219"/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6</v>
      </c>
      <c r="C37" s="7">
        <v>4</v>
      </c>
      <c r="D37" s="4">
        <f>(B37*12+C37)*2.76</f>
        <v>209.76</v>
      </c>
      <c r="E37" s="3">
        <v>4</v>
      </c>
      <c r="F37" s="3">
        <v>10</v>
      </c>
      <c r="G37" s="4">
        <f t="shared" si="2"/>
        <v>160.07999999999998</v>
      </c>
      <c r="H37" s="3">
        <v>5</v>
      </c>
      <c r="I37" s="7">
        <v>4</v>
      </c>
      <c r="J37" s="4">
        <f t="shared" si="1"/>
        <v>106.88</v>
      </c>
      <c r="K37" s="34">
        <v>0.23</v>
      </c>
      <c r="L37" s="34">
        <v>0</v>
      </c>
      <c r="M37" s="41">
        <f t="shared" si="3"/>
        <v>69.115000000000009</v>
      </c>
      <c r="N37" s="8">
        <v>99.36</v>
      </c>
      <c r="O37" s="8"/>
      <c r="P37" s="7">
        <v>10.02</v>
      </c>
      <c r="Q37" s="7">
        <v>1650</v>
      </c>
      <c r="R37" s="7">
        <v>50</v>
      </c>
      <c r="S37" s="7">
        <v>2200</v>
      </c>
      <c r="T37" s="7"/>
      <c r="U37" s="7">
        <v>25</v>
      </c>
      <c r="V37" s="7">
        <v>590</v>
      </c>
      <c r="W37" s="7">
        <v>64</v>
      </c>
      <c r="X37" s="7">
        <v>3841</v>
      </c>
      <c r="Y37" s="7">
        <v>282</v>
      </c>
      <c r="Z37" s="7">
        <v>3841</v>
      </c>
      <c r="AA37" s="7">
        <v>3764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1</v>
      </c>
      <c r="B38" s="7">
        <v>8</v>
      </c>
      <c r="C38" s="7">
        <v>2</v>
      </c>
      <c r="D38" s="4">
        <f t="shared" si="5"/>
        <v>270.47999999999996</v>
      </c>
      <c r="E38" s="3">
        <v>4</v>
      </c>
      <c r="F38" s="3">
        <v>10</v>
      </c>
      <c r="G38" s="4">
        <f t="shared" si="2"/>
        <v>160.07999999999998</v>
      </c>
      <c r="H38" s="3">
        <v>5</v>
      </c>
      <c r="I38" s="7">
        <v>10</v>
      </c>
      <c r="J38" s="4">
        <f t="shared" si="1"/>
        <v>116.89999999999999</v>
      </c>
      <c r="K38" s="34">
        <v>0.06</v>
      </c>
      <c r="L38" s="34">
        <v>0</v>
      </c>
      <c r="M38" s="41">
        <f t="shared" si="3"/>
        <v>18.029999999999998</v>
      </c>
      <c r="N38" s="8">
        <v>60.72</v>
      </c>
      <c r="O38" s="8"/>
      <c r="P38" s="7">
        <v>10.02</v>
      </c>
      <c r="Q38" s="7">
        <v>1650</v>
      </c>
      <c r="R38" s="7">
        <v>50</v>
      </c>
      <c r="S38" s="7">
        <v>2200</v>
      </c>
      <c r="T38" s="7"/>
      <c r="U38" s="7">
        <v>25</v>
      </c>
      <c r="V38" s="7">
        <v>590</v>
      </c>
      <c r="W38" s="7">
        <v>64</v>
      </c>
      <c r="X38" s="7">
        <v>3857</v>
      </c>
      <c r="Y38" s="7">
        <v>260</v>
      </c>
      <c r="Z38" s="7">
        <v>3842</v>
      </c>
      <c r="AA38" s="7">
        <v>3763</v>
      </c>
      <c r="AB38" s="101"/>
      <c r="AC38" s="101"/>
      <c r="AD38" s="101"/>
      <c r="AE38" s="101"/>
      <c r="AF38" s="101"/>
      <c r="AG38" s="101"/>
      <c r="AH38" s="101"/>
      <c r="AI38" s="101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100" t="s">
        <v>25</v>
      </c>
      <c r="N40" s="19">
        <f>SUM(N9:N39)</f>
        <v>2549.9399999999996</v>
      </c>
      <c r="O40" s="19">
        <f>SUM(O9:O39)</f>
        <v>0</v>
      </c>
      <c r="P40" s="101">
        <f>SUM(P9:P39)</f>
        <v>258.85000000000002</v>
      </c>
      <c r="W40" s="18" t="s">
        <v>25</v>
      </c>
      <c r="X40" s="101">
        <f>SUM(X9:X39)</f>
        <v>117191</v>
      </c>
      <c r="Y40" s="101">
        <f>SUM(Y9:Y39)</f>
        <v>7238</v>
      </c>
      <c r="Z40" s="101">
        <f>SUM(Z9:Z39)</f>
        <v>115577</v>
      </c>
      <c r="AA40" s="101">
        <f>SUM(AA9:AA39)</f>
        <v>113788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10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71204.850000000006</v>
      </c>
      <c r="O42" s="33">
        <f>(O41+O40)</f>
        <v>0</v>
      </c>
      <c r="P42" s="6">
        <f>(P41+P40)</f>
        <v>414.16</v>
      </c>
      <c r="V42" s="100" t="s">
        <v>41</v>
      </c>
      <c r="X42" s="6">
        <f>(X41+X40)</f>
        <v>674582</v>
      </c>
      <c r="Y42" s="6">
        <f>(Y41+Y40)</f>
        <v>13307</v>
      </c>
      <c r="Z42" s="6">
        <f>(Z41+Z40)</f>
        <v>177868</v>
      </c>
      <c r="AA42" s="6">
        <f>(AA41+AA40)</f>
        <v>178566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42"/>
  <sheetViews>
    <sheetView showGridLines="0" topLeftCell="A7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82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20</v>
      </c>
      <c r="C9" s="7">
        <v>5</v>
      </c>
      <c r="D9" s="4">
        <v>676.2</v>
      </c>
      <c r="E9" s="3">
        <v>1</v>
      </c>
      <c r="F9" s="3">
        <v>6</v>
      </c>
      <c r="G9" s="4">
        <v>49.68</v>
      </c>
      <c r="H9" s="3">
        <v>5</v>
      </c>
      <c r="I9" s="7">
        <v>1</v>
      </c>
      <c r="J9" s="4">
        <v>101.87</v>
      </c>
      <c r="K9" s="34">
        <v>0.2</v>
      </c>
      <c r="L9" s="34">
        <v>0.42</v>
      </c>
      <c r="M9" s="41">
        <f>$M$3*K9+$M$4*L9</f>
        <v>183.83199999999999</v>
      </c>
      <c r="N9" s="8">
        <v>336.72</v>
      </c>
      <c r="O9" s="8"/>
      <c r="P9" s="7">
        <v>0</v>
      </c>
      <c r="Q9" s="7">
        <v>5300</v>
      </c>
      <c r="R9" s="7">
        <v>0</v>
      </c>
      <c r="S9" s="7">
        <v>300</v>
      </c>
      <c r="T9" s="7"/>
      <c r="U9" s="7">
        <v>14</v>
      </c>
      <c r="V9" s="7">
        <v>595</v>
      </c>
      <c r="W9" s="7">
        <v>62</v>
      </c>
      <c r="X9" s="7">
        <v>4124</v>
      </c>
      <c r="Y9" s="7">
        <v>400</v>
      </c>
      <c r="Z9" s="7">
        <v>4104</v>
      </c>
      <c r="AA9" s="16">
        <v>4090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3</v>
      </c>
      <c r="C10" s="7">
        <v>0</v>
      </c>
      <c r="D10" s="21">
        <v>99.36</v>
      </c>
      <c r="E10" s="3">
        <v>7</v>
      </c>
      <c r="F10" s="3">
        <v>1</v>
      </c>
      <c r="G10" s="21">
        <v>234.6</v>
      </c>
      <c r="H10" s="3">
        <v>5</v>
      </c>
      <c r="I10" s="7">
        <v>1</v>
      </c>
      <c r="J10" s="21">
        <v>101.87</v>
      </c>
      <c r="K10" s="34">
        <v>0.2</v>
      </c>
      <c r="L10" s="34">
        <v>0.8</v>
      </c>
      <c r="M10" s="41">
        <f t="shared" ref="M10:M39" si="1">$M$3*K10+$M$4*L10</f>
        <v>295.78000000000003</v>
      </c>
      <c r="N10" s="8">
        <v>372.6</v>
      </c>
      <c r="O10" s="8"/>
      <c r="P10" s="7">
        <v>0</v>
      </c>
      <c r="Q10" s="7">
        <v>5300</v>
      </c>
      <c r="R10" s="7">
        <v>0</v>
      </c>
      <c r="S10" s="7">
        <v>350</v>
      </c>
      <c r="T10" s="7"/>
      <c r="U10" s="7">
        <v>14</v>
      </c>
      <c r="V10" s="7">
        <v>595</v>
      </c>
      <c r="W10" s="7">
        <v>61</v>
      </c>
      <c r="X10" s="7">
        <v>4084</v>
      </c>
      <c r="Y10" s="7">
        <v>393</v>
      </c>
      <c r="Z10" s="7">
        <v>4054</v>
      </c>
      <c r="AA10" s="7">
        <v>3888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12</v>
      </c>
      <c r="C11" s="7">
        <v>2</v>
      </c>
      <c r="D11" s="4">
        <v>402.96</v>
      </c>
      <c r="E11" s="3">
        <v>7</v>
      </c>
      <c r="F11" s="3">
        <v>1</v>
      </c>
      <c r="G11" s="4">
        <v>234.6</v>
      </c>
      <c r="H11" s="3">
        <v>5</v>
      </c>
      <c r="I11" s="7">
        <v>1</v>
      </c>
      <c r="J11" s="4">
        <v>101.87</v>
      </c>
      <c r="K11" s="34">
        <v>0.2</v>
      </c>
      <c r="L11" s="34">
        <v>0.42</v>
      </c>
      <c r="M11" s="41">
        <f t="shared" si="1"/>
        <v>183.83199999999999</v>
      </c>
      <c r="N11" s="8">
        <v>303.60000000000002</v>
      </c>
      <c r="O11" s="8"/>
      <c r="P11" s="7">
        <v>0</v>
      </c>
      <c r="Q11" s="7">
        <v>5300</v>
      </c>
      <c r="R11" s="7">
        <v>0</v>
      </c>
      <c r="S11" s="7">
        <v>1000</v>
      </c>
      <c r="T11" s="7"/>
      <c r="U11" s="7">
        <v>14</v>
      </c>
      <c r="V11" s="7">
        <v>595</v>
      </c>
      <c r="W11" s="7">
        <v>61</v>
      </c>
      <c r="X11" s="7">
        <v>4124</v>
      </c>
      <c r="Y11" s="7">
        <v>369</v>
      </c>
      <c r="Z11" s="7">
        <v>4104</v>
      </c>
      <c r="AA11" s="16">
        <v>3921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4</v>
      </c>
      <c r="D12" s="4">
        <v>209.76</v>
      </c>
      <c r="E12" s="3">
        <v>17</v>
      </c>
      <c r="F12" s="3">
        <v>5</v>
      </c>
      <c r="G12" s="4">
        <v>576.84</v>
      </c>
      <c r="H12" s="3">
        <v>5</v>
      </c>
      <c r="I12" s="7">
        <v>1</v>
      </c>
      <c r="J12" s="4">
        <v>101.87</v>
      </c>
      <c r="K12" s="34">
        <v>0.2</v>
      </c>
      <c r="L12" s="34">
        <v>0.78</v>
      </c>
      <c r="M12" s="41">
        <f t="shared" si="1"/>
        <v>289.88800000000003</v>
      </c>
      <c r="N12" s="8">
        <v>342.24</v>
      </c>
      <c r="O12" s="8"/>
      <c r="P12" s="7">
        <v>0</v>
      </c>
      <c r="Q12" s="7">
        <v>5250</v>
      </c>
      <c r="R12" s="7">
        <v>0</v>
      </c>
      <c r="S12" s="7">
        <v>1500</v>
      </c>
      <c r="T12" s="7"/>
      <c r="U12" s="7">
        <v>14</v>
      </c>
      <c r="V12" s="7">
        <v>595</v>
      </c>
      <c r="W12" s="7">
        <v>62</v>
      </c>
      <c r="X12" s="7">
        <v>4054</v>
      </c>
      <c r="Y12" s="7">
        <v>397</v>
      </c>
      <c r="Z12" s="7">
        <v>4024</v>
      </c>
      <c r="AA12" s="16">
        <v>3905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10</v>
      </c>
      <c r="C13" s="7">
        <v>5</v>
      </c>
      <c r="D13" s="4">
        <v>345</v>
      </c>
      <c r="E13" s="3">
        <v>6</v>
      </c>
      <c r="F13" s="3">
        <v>0</v>
      </c>
      <c r="G13" s="4">
        <v>198.72</v>
      </c>
      <c r="H13" s="3">
        <v>5</v>
      </c>
      <c r="I13" s="7">
        <v>11</v>
      </c>
      <c r="J13" s="4">
        <v>118.57</v>
      </c>
      <c r="K13" s="34">
        <v>0.49</v>
      </c>
      <c r="L13" s="34">
        <v>0.1</v>
      </c>
      <c r="M13" s="41">
        <f t="shared" si="1"/>
        <v>176.70500000000001</v>
      </c>
      <c r="N13" s="8">
        <v>328.44</v>
      </c>
      <c r="O13" s="8"/>
      <c r="P13" s="7">
        <v>16.7</v>
      </c>
      <c r="Q13" s="7">
        <v>5210</v>
      </c>
      <c r="R13" s="7">
        <v>0</v>
      </c>
      <c r="S13" s="7">
        <v>700</v>
      </c>
      <c r="T13" s="7"/>
      <c r="U13" s="7">
        <v>14</v>
      </c>
      <c r="V13" s="7">
        <v>600</v>
      </c>
      <c r="W13" s="7">
        <v>70</v>
      </c>
      <c r="X13" s="7">
        <v>4050</v>
      </c>
      <c r="Y13" s="7">
        <v>400</v>
      </c>
      <c r="Z13" s="7">
        <v>4001</v>
      </c>
      <c r="AA13" s="16">
        <v>3889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7</v>
      </c>
      <c r="D14" s="4">
        <v>151.80000000000001</v>
      </c>
      <c r="E14" s="3">
        <v>15</v>
      </c>
      <c r="F14" s="3">
        <v>8</v>
      </c>
      <c r="G14" s="4">
        <v>518.88</v>
      </c>
      <c r="H14" s="3">
        <v>2</v>
      </c>
      <c r="I14" s="7">
        <v>6</v>
      </c>
      <c r="J14" s="4">
        <v>50.1</v>
      </c>
      <c r="K14" s="34">
        <v>0.88</v>
      </c>
      <c r="L14" s="34">
        <v>0.1</v>
      </c>
      <c r="M14" s="41">
        <f t="shared" si="1"/>
        <v>293.89999999999998</v>
      </c>
      <c r="N14" s="8">
        <v>320.16000000000003</v>
      </c>
      <c r="O14" s="8"/>
      <c r="P14" s="7">
        <v>0</v>
      </c>
      <c r="Q14" s="7">
        <v>5210</v>
      </c>
      <c r="R14" s="7">
        <v>0</v>
      </c>
      <c r="S14" s="7">
        <v>900</v>
      </c>
      <c r="T14" s="7"/>
      <c r="U14" s="7">
        <v>14</v>
      </c>
      <c r="V14" s="7">
        <v>600</v>
      </c>
      <c r="W14" s="7">
        <v>70</v>
      </c>
      <c r="X14" s="7">
        <v>4050</v>
      </c>
      <c r="Y14" s="7">
        <v>427</v>
      </c>
      <c r="Z14" s="7">
        <v>3956</v>
      </c>
      <c r="AA14" s="16">
        <v>3891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15</v>
      </c>
      <c r="C15" s="7">
        <v>1</v>
      </c>
      <c r="D15" s="4">
        <v>499.56</v>
      </c>
      <c r="E15" s="3">
        <v>4</v>
      </c>
      <c r="F15" s="3">
        <v>1</v>
      </c>
      <c r="G15" s="4">
        <v>135.24</v>
      </c>
      <c r="H15" s="3">
        <v>2</v>
      </c>
      <c r="I15" s="7">
        <v>6</v>
      </c>
      <c r="J15" s="4">
        <v>50.1</v>
      </c>
      <c r="K15" s="34">
        <v>0.21</v>
      </c>
      <c r="L15" s="34">
        <v>0.48</v>
      </c>
      <c r="M15" s="41">
        <f t="shared" si="1"/>
        <v>204.51300000000001</v>
      </c>
      <c r="N15" s="8">
        <v>347.76</v>
      </c>
      <c r="O15" s="8"/>
      <c r="P15" s="7">
        <v>0</v>
      </c>
      <c r="Q15" s="7">
        <v>5200</v>
      </c>
      <c r="R15" s="7">
        <v>0</v>
      </c>
      <c r="S15" s="7">
        <v>0</v>
      </c>
      <c r="T15" s="7"/>
      <c r="U15" s="7">
        <v>14</v>
      </c>
      <c r="V15" s="7">
        <v>600</v>
      </c>
      <c r="W15" s="7">
        <v>71</v>
      </c>
      <c r="X15" s="7">
        <v>4079</v>
      </c>
      <c r="Y15" s="7">
        <v>409</v>
      </c>
      <c r="Z15" s="7">
        <v>3957</v>
      </c>
      <c r="AA15" s="16">
        <v>3914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3</v>
      </c>
      <c r="C16" s="7">
        <v>6</v>
      </c>
      <c r="D16" s="4">
        <v>115.92</v>
      </c>
      <c r="E16" s="3">
        <v>14</v>
      </c>
      <c r="F16" s="3">
        <v>1</v>
      </c>
      <c r="G16" s="4">
        <v>466.44</v>
      </c>
      <c r="H16" s="3">
        <v>2</v>
      </c>
      <c r="I16" s="7">
        <v>6</v>
      </c>
      <c r="J16" s="4">
        <v>50.1</v>
      </c>
      <c r="K16" s="34">
        <v>0.21</v>
      </c>
      <c r="L16" s="34">
        <v>0.81</v>
      </c>
      <c r="M16" s="41">
        <f t="shared" si="1"/>
        <v>301.73100000000005</v>
      </c>
      <c r="N16" s="8">
        <v>331.2</v>
      </c>
      <c r="O16" s="8"/>
      <c r="P16" s="7">
        <v>0</v>
      </c>
      <c r="Q16" s="7">
        <v>5200</v>
      </c>
      <c r="R16" s="7">
        <v>0</v>
      </c>
      <c r="S16" s="7">
        <v>1000</v>
      </c>
      <c r="T16" s="7"/>
      <c r="U16" s="7">
        <v>14</v>
      </c>
      <c r="V16" s="7">
        <v>600</v>
      </c>
      <c r="W16" s="7">
        <v>72</v>
      </c>
      <c r="X16" s="7">
        <v>4107</v>
      </c>
      <c r="Y16" s="7">
        <v>413</v>
      </c>
      <c r="Z16" s="7">
        <v>4065</v>
      </c>
      <c r="AA16" s="16">
        <v>3968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10</v>
      </c>
      <c r="D17" s="4">
        <v>458.16</v>
      </c>
      <c r="E17" s="3">
        <v>2</v>
      </c>
      <c r="F17" s="3">
        <v>10</v>
      </c>
      <c r="G17" s="4">
        <v>93.84</v>
      </c>
      <c r="H17" s="3">
        <v>2</v>
      </c>
      <c r="I17" s="7">
        <v>6</v>
      </c>
      <c r="J17" s="4">
        <v>50.01</v>
      </c>
      <c r="K17" s="34">
        <v>0.52</v>
      </c>
      <c r="L17" s="34">
        <v>0.13</v>
      </c>
      <c r="M17" s="41">
        <f t="shared" si="1"/>
        <v>194.55800000000002</v>
      </c>
      <c r="N17" s="8">
        <v>342.24</v>
      </c>
      <c r="O17" s="8"/>
      <c r="P17" s="7">
        <v>0</v>
      </c>
      <c r="Q17" s="7">
        <v>5190</v>
      </c>
      <c r="R17" s="7">
        <v>0</v>
      </c>
      <c r="S17" s="7">
        <v>1050</v>
      </c>
      <c r="T17" s="7"/>
      <c r="U17" s="7">
        <v>14</v>
      </c>
      <c r="V17" s="7">
        <v>600</v>
      </c>
      <c r="W17" s="7">
        <v>71</v>
      </c>
      <c r="X17" s="7">
        <v>4079</v>
      </c>
      <c r="Y17" s="7">
        <v>429</v>
      </c>
      <c r="Z17" s="7">
        <v>4033</v>
      </c>
      <c r="AA17" s="16">
        <v>3946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8</v>
      </c>
      <c r="C18" s="7">
        <v>2</v>
      </c>
      <c r="D18" s="4">
        <v>270.48</v>
      </c>
      <c r="E18" s="3">
        <v>12</v>
      </c>
      <c r="F18" s="3">
        <v>10</v>
      </c>
      <c r="G18" s="4">
        <v>425.04</v>
      </c>
      <c r="H18" s="3">
        <v>2</v>
      </c>
      <c r="I18" s="7">
        <v>6</v>
      </c>
      <c r="J18" s="4">
        <v>50.01</v>
      </c>
      <c r="K18" s="34">
        <v>0.89</v>
      </c>
      <c r="L18" s="34">
        <v>0.13</v>
      </c>
      <c r="M18" s="41">
        <f t="shared" si="1"/>
        <v>305.74299999999999</v>
      </c>
      <c r="N18" s="8">
        <v>331.2</v>
      </c>
      <c r="O18" s="8"/>
      <c r="P18" s="7">
        <v>0</v>
      </c>
      <c r="Q18" s="7">
        <v>5190</v>
      </c>
      <c r="R18" s="7">
        <v>0</v>
      </c>
      <c r="S18" s="7">
        <v>700</v>
      </c>
      <c r="T18" s="7"/>
      <c r="U18" s="7">
        <v>14</v>
      </c>
      <c r="V18" s="7">
        <v>600</v>
      </c>
      <c r="W18" s="7">
        <v>70</v>
      </c>
      <c r="X18" s="7">
        <v>4050</v>
      </c>
      <c r="Y18" s="7">
        <v>296</v>
      </c>
      <c r="Z18" s="7">
        <v>4011</v>
      </c>
      <c r="AA18" s="16">
        <v>3963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13</v>
      </c>
      <c r="C19" s="7">
        <v>3</v>
      </c>
      <c r="D19" s="4">
        <v>438.84</v>
      </c>
      <c r="E19" s="3">
        <v>6</v>
      </c>
      <c r="F19" s="3">
        <v>10</v>
      </c>
      <c r="G19" s="4">
        <v>226.32</v>
      </c>
      <c r="H19" s="3">
        <v>3</v>
      </c>
      <c r="I19" s="7">
        <v>4</v>
      </c>
      <c r="J19" s="4">
        <v>66.8</v>
      </c>
      <c r="K19" s="34">
        <v>0.17</v>
      </c>
      <c r="L19" s="34">
        <v>0.51</v>
      </c>
      <c r="M19" s="41">
        <f t="shared" si="1"/>
        <v>201.33100000000002</v>
      </c>
      <c r="N19" s="8">
        <v>361.56</v>
      </c>
      <c r="O19" s="8"/>
      <c r="P19" s="7">
        <v>16.79</v>
      </c>
      <c r="Q19" s="7">
        <v>5190</v>
      </c>
      <c r="R19" s="7">
        <v>0</v>
      </c>
      <c r="S19" s="7">
        <v>800</v>
      </c>
      <c r="T19" s="7"/>
      <c r="U19" s="7">
        <v>14</v>
      </c>
      <c r="V19" s="7">
        <v>600</v>
      </c>
      <c r="W19" s="7">
        <v>71</v>
      </c>
      <c r="X19" s="7">
        <v>4079</v>
      </c>
      <c r="Y19" s="7">
        <v>408</v>
      </c>
      <c r="Z19" s="7">
        <v>4015</v>
      </c>
      <c r="AA19" s="16">
        <v>3935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8</v>
      </c>
      <c r="C20" s="7">
        <v>8</v>
      </c>
      <c r="D20" s="4">
        <v>287.04000000000002</v>
      </c>
      <c r="E20" s="3">
        <v>10</v>
      </c>
      <c r="F20" s="3">
        <v>0</v>
      </c>
      <c r="G20" s="4">
        <v>331.2</v>
      </c>
      <c r="H20" s="3">
        <v>3</v>
      </c>
      <c r="I20" s="7">
        <v>4</v>
      </c>
      <c r="J20" s="4">
        <v>66.8</v>
      </c>
      <c r="K20" s="34">
        <v>0.17</v>
      </c>
      <c r="L20" s="34">
        <v>0.86</v>
      </c>
      <c r="M20" s="41">
        <f t="shared" si="1"/>
        <v>304.44100000000003</v>
      </c>
      <c r="N20" s="8">
        <v>339.48</v>
      </c>
      <c r="O20" s="8"/>
      <c r="P20" s="7">
        <v>0</v>
      </c>
      <c r="Q20" s="7">
        <v>5180</v>
      </c>
      <c r="R20" s="7">
        <v>0</v>
      </c>
      <c r="S20" s="7">
        <v>800</v>
      </c>
      <c r="T20" s="7"/>
      <c r="U20" s="7">
        <v>14</v>
      </c>
      <c r="V20" s="7">
        <v>590</v>
      </c>
      <c r="W20" s="7">
        <v>62</v>
      </c>
      <c r="X20" s="7">
        <v>4070</v>
      </c>
      <c r="Y20" s="16">
        <v>397</v>
      </c>
      <c r="Z20" s="16">
        <v>4040</v>
      </c>
      <c r="AA20" s="16">
        <v>3908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35" ht="13.5" thickTop="1" x14ac:dyDescent="0.2">
      <c r="A21" s="6">
        <f t="shared" si="0"/>
        <v>14</v>
      </c>
      <c r="B21" s="7">
        <v>7</v>
      </c>
      <c r="C21" s="7">
        <v>1</v>
      </c>
      <c r="D21" s="4">
        <v>234.6</v>
      </c>
      <c r="E21" s="3">
        <v>4</v>
      </c>
      <c r="F21" s="3">
        <v>2</v>
      </c>
      <c r="G21" s="4">
        <v>138</v>
      </c>
      <c r="H21" s="3">
        <v>3</v>
      </c>
      <c r="I21" s="7">
        <v>4</v>
      </c>
      <c r="J21" s="4">
        <v>66.8</v>
      </c>
      <c r="K21" s="34">
        <v>0.45</v>
      </c>
      <c r="L21" s="34">
        <v>0.14000000000000001</v>
      </c>
      <c r="M21" s="41">
        <f t="shared" si="1"/>
        <v>176.46899999999999</v>
      </c>
      <c r="N21" s="8">
        <v>333.96</v>
      </c>
      <c r="O21" s="8"/>
      <c r="P21" s="7">
        <v>0</v>
      </c>
      <c r="Q21" s="7">
        <v>5180</v>
      </c>
      <c r="R21" s="7">
        <v>0</v>
      </c>
      <c r="S21" s="7">
        <v>600</v>
      </c>
      <c r="T21" s="7"/>
      <c r="U21" s="11">
        <v>14</v>
      </c>
      <c r="V21" s="7">
        <v>590</v>
      </c>
      <c r="W21" s="7">
        <v>62</v>
      </c>
      <c r="X21" s="7">
        <v>4065</v>
      </c>
      <c r="Y21" s="7">
        <v>376</v>
      </c>
      <c r="Z21" s="7">
        <v>4045</v>
      </c>
      <c r="AA21" s="7">
        <v>3899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35" x14ac:dyDescent="0.2">
      <c r="A22" s="6">
        <f t="shared" si="0"/>
        <v>15</v>
      </c>
      <c r="B22" s="7">
        <v>1</v>
      </c>
      <c r="C22" s="7">
        <v>6</v>
      </c>
      <c r="D22" s="4">
        <v>49.68</v>
      </c>
      <c r="E22" s="3">
        <v>9</v>
      </c>
      <c r="F22" s="3">
        <v>0</v>
      </c>
      <c r="G22" s="4">
        <v>298.08</v>
      </c>
      <c r="H22" s="3">
        <v>3</v>
      </c>
      <c r="I22" s="7">
        <v>4</v>
      </c>
      <c r="J22" s="4">
        <v>66.8</v>
      </c>
      <c r="K22" s="34">
        <v>0.8</v>
      </c>
      <c r="L22" s="34">
        <v>0.14000000000000001</v>
      </c>
      <c r="M22" s="41">
        <f t="shared" si="1"/>
        <v>281.64400000000001</v>
      </c>
      <c r="N22" s="8">
        <v>311.88</v>
      </c>
      <c r="O22" s="8"/>
      <c r="P22" s="7">
        <v>0</v>
      </c>
      <c r="Q22" s="7">
        <v>5180</v>
      </c>
      <c r="R22" s="7">
        <v>0</v>
      </c>
      <c r="S22" s="7">
        <v>700</v>
      </c>
      <c r="T22" s="7"/>
      <c r="U22" s="7">
        <v>14</v>
      </c>
      <c r="V22" s="7">
        <v>590</v>
      </c>
      <c r="W22" s="7">
        <v>62</v>
      </c>
      <c r="X22" s="7">
        <v>4042</v>
      </c>
      <c r="Y22" s="7">
        <v>402</v>
      </c>
      <c r="Z22" s="7">
        <v>4012</v>
      </c>
      <c r="AA22" s="7">
        <v>3906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11</v>
      </c>
      <c r="C23" s="7">
        <v>9</v>
      </c>
      <c r="D23" s="4">
        <v>389.16</v>
      </c>
      <c r="E23" s="3">
        <v>3</v>
      </c>
      <c r="F23" s="3">
        <v>6</v>
      </c>
      <c r="G23" s="4">
        <v>115.92</v>
      </c>
      <c r="H23" s="3">
        <v>3</v>
      </c>
      <c r="I23" s="7">
        <v>6</v>
      </c>
      <c r="J23" s="4">
        <v>70.14</v>
      </c>
      <c r="K23" s="34">
        <v>0.19</v>
      </c>
      <c r="L23" s="34">
        <v>0.47</v>
      </c>
      <c r="M23" s="41">
        <f t="shared" si="1"/>
        <v>195.55699999999999</v>
      </c>
      <c r="N23" s="8">
        <v>339.48</v>
      </c>
      <c r="O23" s="8"/>
      <c r="P23" s="7">
        <v>3.34</v>
      </c>
      <c r="Q23" s="7">
        <v>5180</v>
      </c>
      <c r="R23" s="7">
        <v>0</v>
      </c>
      <c r="S23" s="7">
        <v>700</v>
      </c>
      <c r="T23" s="7"/>
      <c r="U23" s="7">
        <v>14</v>
      </c>
      <c r="V23" s="7">
        <v>590</v>
      </c>
      <c r="W23" s="7">
        <v>61</v>
      </c>
      <c r="X23" s="7">
        <v>3931</v>
      </c>
      <c r="Y23" s="7">
        <v>370</v>
      </c>
      <c r="Z23" s="7">
        <v>3911</v>
      </c>
      <c r="AA23" s="7">
        <v>3899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8</v>
      </c>
      <c r="D24" s="4">
        <v>220.8</v>
      </c>
      <c r="E24" s="3">
        <v>13</v>
      </c>
      <c r="F24" s="3">
        <v>8</v>
      </c>
      <c r="G24" s="4">
        <v>452.64</v>
      </c>
      <c r="H24" s="3">
        <v>3</v>
      </c>
      <c r="I24" s="7">
        <v>6</v>
      </c>
      <c r="J24" s="4">
        <v>70.14</v>
      </c>
      <c r="K24" s="34">
        <v>0.19</v>
      </c>
      <c r="L24" s="34">
        <v>0.74</v>
      </c>
      <c r="M24" s="41">
        <f t="shared" si="1"/>
        <v>275.09900000000005</v>
      </c>
      <c r="N24" s="8">
        <v>336.72</v>
      </c>
      <c r="O24" s="8"/>
      <c r="P24" s="7">
        <v>0</v>
      </c>
      <c r="Q24" s="7">
        <v>5180</v>
      </c>
      <c r="R24" s="7">
        <v>0</v>
      </c>
      <c r="S24" s="7">
        <v>700</v>
      </c>
      <c r="T24" s="7"/>
      <c r="U24" s="7">
        <v>14</v>
      </c>
      <c r="V24" s="7">
        <v>590</v>
      </c>
      <c r="W24" s="7">
        <v>58</v>
      </c>
      <c r="X24" s="7">
        <v>3931</v>
      </c>
      <c r="Y24" s="7">
        <v>395</v>
      </c>
      <c r="Z24" s="7">
        <v>3911</v>
      </c>
      <c r="AA24" s="7">
        <v>3899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17</v>
      </c>
      <c r="C25" s="7">
        <v>6</v>
      </c>
      <c r="D25" s="4">
        <v>579.6</v>
      </c>
      <c r="E25" s="3">
        <v>8</v>
      </c>
      <c r="F25" s="3">
        <v>4</v>
      </c>
      <c r="G25" s="4">
        <v>276</v>
      </c>
      <c r="H25" s="3">
        <v>3</v>
      </c>
      <c r="I25" s="7">
        <v>6</v>
      </c>
      <c r="J25" s="4">
        <v>70.14</v>
      </c>
      <c r="K25" s="34">
        <v>0.06</v>
      </c>
      <c r="L25" s="34">
        <v>0.47</v>
      </c>
      <c r="M25" s="41">
        <f t="shared" si="1"/>
        <v>156.49199999999999</v>
      </c>
      <c r="N25" s="8">
        <v>358.8</v>
      </c>
      <c r="O25" s="8"/>
      <c r="P25" s="7">
        <v>0</v>
      </c>
      <c r="Q25" s="7">
        <v>5180</v>
      </c>
      <c r="R25" s="7">
        <v>0</v>
      </c>
      <c r="S25" s="7">
        <v>800</v>
      </c>
      <c r="T25" s="7"/>
      <c r="U25" s="7">
        <v>14</v>
      </c>
      <c r="V25" s="7">
        <v>590</v>
      </c>
      <c r="W25" s="7">
        <v>60</v>
      </c>
      <c r="X25" s="7">
        <v>3911</v>
      </c>
      <c r="Y25" s="17">
        <v>252</v>
      </c>
      <c r="Z25" s="17">
        <v>3881</v>
      </c>
      <c r="AA25" s="17">
        <v>3881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35" x14ac:dyDescent="0.2">
      <c r="A26" s="6">
        <f t="shared" si="0"/>
        <v>19</v>
      </c>
      <c r="B26" s="7">
        <v>6</v>
      </c>
      <c r="C26" s="7">
        <v>4</v>
      </c>
      <c r="D26" s="4">
        <v>209.76</v>
      </c>
      <c r="E26" s="3">
        <v>18</v>
      </c>
      <c r="F26" s="3">
        <v>7</v>
      </c>
      <c r="G26" s="4">
        <v>615.48</v>
      </c>
      <c r="H26" s="3">
        <v>3</v>
      </c>
      <c r="I26" s="7">
        <v>8</v>
      </c>
      <c r="J26" s="4">
        <v>73.48</v>
      </c>
      <c r="K26" s="34">
        <v>0.28999999999999998</v>
      </c>
      <c r="L26" s="34">
        <v>0.47</v>
      </c>
      <c r="M26" s="41">
        <f t="shared" si="1"/>
        <v>225.60699999999997</v>
      </c>
      <c r="N26" s="8">
        <v>339.48</v>
      </c>
      <c r="O26" s="8"/>
      <c r="P26" s="7">
        <v>3.34</v>
      </c>
      <c r="Q26" s="7">
        <v>5180</v>
      </c>
      <c r="R26" s="7">
        <v>0</v>
      </c>
      <c r="S26" s="7">
        <v>800</v>
      </c>
      <c r="T26" s="7"/>
      <c r="U26" s="7">
        <v>14</v>
      </c>
      <c r="V26" s="7">
        <v>590</v>
      </c>
      <c r="W26" s="7">
        <v>62</v>
      </c>
      <c r="X26" s="7">
        <v>3970</v>
      </c>
      <c r="Y26" s="7">
        <v>399</v>
      </c>
      <c r="Z26" s="7">
        <v>3950</v>
      </c>
      <c r="AA26" s="7">
        <v>3947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35" x14ac:dyDescent="0.2">
      <c r="A27" s="6">
        <f t="shared" si="0"/>
        <v>20</v>
      </c>
      <c r="B27" s="7">
        <v>16</v>
      </c>
      <c r="C27" s="7">
        <v>11</v>
      </c>
      <c r="D27" s="4">
        <v>560.28</v>
      </c>
      <c r="E27" s="3">
        <v>1</v>
      </c>
      <c r="F27" s="3">
        <v>2</v>
      </c>
      <c r="G27" s="4">
        <v>38.64</v>
      </c>
      <c r="H27" s="3">
        <v>3</v>
      </c>
      <c r="I27" s="7">
        <v>8</v>
      </c>
      <c r="J27" s="4">
        <v>73.48</v>
      </c>
      <c r="K27" s="34">
        <v>0.63</v>
      </c>
      <c r="L27" s="34">
        <v>0.47</v>
      </c>
      <c r="M27" s="41">
        <f t="shared" si="1"/>
        <v>327.77699999999999</v>
      </c>
      <c r="N27" s="8">
        <v>350.52</v>
      </c>
      <c r="O27" s="8"/>
      <c r="P27" s="7">
        <v>0</v>
      </c>
      <c r="Q27" s="7">
        <v>5100</v>
      </c>
      <c r="R27" s="7">
        <v>0</v>
      </c>
      <c r="S27" s="7">
        <v>900</v>
      </c>
      <c r="T27" s="7"/>
      <c r="U27" s="7">
        <v>14</v>
      </c>
      <c r="V27" s="7">
        <v>600</v>
      </c>
      <c r="W27" s="7">
        <v>71</v>
      </c>
      <c r="X27" s="7">
        <v>4079</v>
      </c>
      <c r="Y27" s="7">
        <v>417</v>
      </c>
      <c r="Z27" s="7">
        <v>3963</v>
      </c>
      <c r="AA27" s="7">
        <v>3958</v>
      </c>
      <c r="AB27" s="185" t="s">
        <v>9</v>
      </c>
      <c r="AC27" s="185"/>
      <c r="AD27" s="185"/>
      <c r="AE27" s="185"/>
      <c r="AF27" s="185"/>
      <c r="AG27" s="185"/>
      <c r="AH27" s="186"/>
      <c r="AI27" s="186"/>
    </row>
    <row r="28" spans="1:35" x14ac:dyDescent="0.2">
      <c r="A28" s="6">
        <f t="shared" si="0"/>
        <v>21</v>
      </c>
      <c r="B28" s="7">
        <v>11</v>
      </c>
      <c r="C28" s="7">
        <v>2</v>
      </c>
      <c r="D28" s="4">
        <v>369.84</v>
      </c>
      <c r="E28" s="3">
        <v>11</v>
      </c>
      <c r="F28" s="3">
        <v>2</v>
      </c>
      <c r="G28" s="4">
        <v>369.84</v>
      </c>
      <c r="H28" s="3">
        <v>4</v>
      </c>
      <c r="I28" s="7">
        <v>3</v>
      </c>
      <c r="J28" s="4">
        <v>85.17</v>
      </c>
      <c r="K28" s="34">
        <v>0.63</v>
      </c>
      <c r="L28" s="34">
        <v>0.81</v>
      </c>
      <c r="M28" s="41">
        <f t="shared" si="1"/>
        <v>427.94100000000003</v>
      </c>
      <c r="N28" s="8">
        <v>331.2</v>
      </c>
      <c r="O28" s="8"/>
      <c r="P28" s="7">
        <v>11.69</v>
      </c>
      <c r="Q28" s="7">
        <v>5100</v>
      </c>
      <c r="R28" s="7">
        <v>0</v>
      </c>
      <c r="S28" s="7">
        <v>900</v>
      </c>
      <c r="T28" s="7"/>
      <c r="U28" s="7">
        <v>14</v>
      </c>
      <c r="V28" s="7">
        <v>600</v>
      </c>
      <c r="W28" s="7">
        <v>71</v>
      </c>
      <c r="X28" s="7">
        <v>4079</v>
      </c>
      <c r="Y28" s="7">
        <v>415</v>
      </c>
      <c r="Z28" s="7">
        <v>3963</v>
      </c>
      <c r="AA28" s="7">
        <v>3958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35" x14ac:dyDescent="0.2">
      <c r="A29" s="6">
        <f t="shared" si="0"/>
        <v>22</v>
      </c>
      <c r="B29" s="7">
        <v>5</v>
      </c>
      <c r="C29" s="7">
        <v>9</v>
      </c>
      <c r="D29" s="4">
        <v>190.44</v>
      </c>
      <c r="E29" s="3">
        <v>16</v>
      </c>
      <c r="F29" s="3">
        <v>1</v>
      </c>
      <c r="G29" s="4">
        <v>532.67999999999995</v>
      </c>
      <c r="H29" s="3">
        <v>4</v>
      </c>
      <c r="I29" s="7">
        <v>6</v>
      </c>
      <c r="J29" s="4">
        <v>90.18</v>
      </c>
      <c r="K29" s="34">
        <v>0.35</v>
      </c>
      <c r="L29" s="34">
        <v>0.09</v>
      </c>
      <c r="M29" s="41">
        <f t="shared" si="1"/>
        <v>131.68899999999999</v>
      </c>
      <c r="N29" s="8">
        <v>342.24</v>
      </c>
      <c r="O29" s="8"/>
      <c r="P29" s="7">
        <v>5.01</v>
      </c>
      <c r="Q29" s="7">
        <v>5100</v>
      </c>
      <c r="R29" s="7">
        <v>0</v>
      </c>
      <c r="S29" s="7">
        <v>800</v>
      </c>
      <c r="T29" s="7"/>
      <c r="U29" s="7">
        <v>14</v>
      </c>
      <c r="V29" s="7">
        <v>590</v>
      </c>
      <c r="W29" s="7">
        <v>70</v>
      </c>
      <c r="X29" s="7">
        <v>4016</v>
      </c>
      <c r="Y29" s="7">
        <v>391</v>
      </c>
      <c r="Z29" s="7">
        <v>3944</v>
      </c>
      <c r="AA29" s="7">
        <v>3943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35" x14ac:dyDescent="0.2">
      <c r="A30" s="6">
        <f t="shared" si="0"/>
        <v>23</v>
      </c>
      <c r="B30" s="7">
        <v>5</v>
      </c>
      <c r="C30" s="7">
        <v>2</v>
      </c>
      <c r="D30" s="4">
        <v>171.12</v>
      </c>
      <c r="E30" s="3">
        <v>5</v>
      </c>
      <c r="F30" s="3">
        <v>4</v>
      </c>
      <c r="G30" s="4">
        <v>176.64</v>
      </c>
      <c r="H30" s="3">
        <v>4</v>
      </c>
      <c r="I30" s="7">
        <v>6</v>
      </c>
      <c r="J30" s="4">
        <v>90.18</v>
      </c>
      <c r="K30" s="34">
        <v>0.15</v>
      </c>
      <c r="L30" s="34">
        <v>0.09</v>
      </c>
      <c r="M30" s="41">
        <f t="shared" si="1"/>
        <v>71.588999999999999</v>
      </c>
      <c r="N30" s="8">
        <v>364.32</v>
      </c>
      <c r="O30" s="8"/>
      <c r="P30" s="7">
        <v>0</v>
      </c>
      <c r="Q30" s="7">
        <v>5100</v>
      </c>
      <c r="R30" s="7">
        <v>0</v>
      </c>
      <c r="S30" s="7">
        <v>900</v>
      </c>
      <c r="T30" s="7"/>
      <c r="U30" s="7">
        <v>14</v>
      </c>
      <c r="V30" s="7">
        <v>600</v>
      </c>
      <c r="W30" s="7">
        <v>71</v>
      </c>
      <c r="X30" s="7">
        <v>4079</v>
      </c>
      <c r="Y30" s="7">
        <v>393</v>
      </c>
      <c r="Z30" s="7">
        <v>3926</v>
      </c>
      <c r="AA30" s="7">
        <v>3926</v>
      </c>
      <c r="AB30" s="184"/>
      <c r="AC30" s="184"/>
      <c r="AD30" s="184"/>
      <c r="AE30" s="184"/>
      <c r="AF30" s="184"/>
      <c r="AG30" s="184"/>
      <c r="AH30" s="183"/>
      <c r="AI30" s="183"/>
    </row>
    <row r="31" spans="1:35" x14ac:dyDescent="0.2">
      <c r="A31" s="6">
        <f t="shared" si="0"/>
        <v>24</v>
      </c>
      <c r="B31" s="7">
        <v>14</v>
      </c>
      <c r="C31" s="7">
        <v>3</v>
      </c>
      <c r="D31" s="4">
        <v>471.96</v>
      </c>
      <c r="E31" s="3">
        <v>5</v>
      </c>
      <c r="F31" s="3">
        <v>4</v>
      </c>
      <c r="G31" s="4">
        <v>176.64</v>
      </c>
      <c r="H31" s="3">
        <v>4</v>
      </c>
      <c r="I31" s="7">
        <v>6</v>
      </c>
      <c r="J31" s="4">
        <v>90.18</v>
      </c>
      <c r="K31" s="34">
        <v>0.43</v>
      </c>
      <c r="L31" s="34">
        <v>0.09</v>
      </c>
      <c r="M31" s="41">
        <f t="shared" si="1"/>
        <v>155.72900000000001</v>
      </c>
      <c r="N31" s="8">
        <v>300.83999999999997</v>
      </c>
      <c r="O31" s="8"/>
      <c r="P31" s="7">
        <v>0</v>
      </c>
      <c r="Q31" s="7">
        <v>5100</v>
      </c>
      <c r="R31" s="7">
        <v>0</v>
      </c>
      <c r="S31" s="7">
        <v>900</v>
      </c>
      <c r="T31" s="7"/>
      <c r="U31" s="7">
        <v>14</v>
      </c>
      <c r="V31" s="7">
        <v>600</v>
      </c>
      <c r="W31" s="7">
        <v>71</v>
      </c>
      <c r="X31" s="7">
        <v>4079</v>
      </c>
      <c r="Y31" s="7">
        <v>415</v>
      </c>
      <c r="Z31" s="7">
        <v>3923</v>
      </c>
      <c r="AA31" s="7">
        <v>3921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35" ht="13.5" customHeight="1" x14ac:dyDescent="0.2">
      <c r="A32" s="6">
        <f t="shared" si="0"/>
        <v>25</v>
      </c>
      <c r="B32" s="7">
        <v>8</v>
      </c>
      <c r="C32" s="7">
        <v>10</v>
      </c>
      <c r="D32" s="4">
        <v>292.56</v>
      </c>
      <c r="E32" s="3">
        <v>15</v>
      </c>
      <c r="F32" s="3">
        <v>11</v>
      </c>
      <c r="G32" s="4">
        <v>527.16</v>
      </c>
      <c r="H32" s="3">
        <v>4</v>
      </c>
      <c r="I32" s="7">
        <v>6</v>
      </c>
      <c r="J32" s="4">
        <v>90.18</v>
      </c>
      <c r="K32" s="34">
        <v>0.77</v>
      </c>
      <c r="L32" s="34">
        <v>0.09</v>
      </c>
      <c r="M32" s="41">
        <f t="shared" si="1"/>
        <v>257.899</v>
      </c>
      <c r="N32" s="8">
        <v>350.52</v>
      </c>
      <c r="O32" s="8"/>
      <c r="P32" s="7">
        <v>0</v>
      </c>
      <c r="Q32" s="7">
        <v>5100</v>
      </c>
      <c r="R32" s="7">
        <v>0</v>
      </c>
      <c r="S32" s="7">
        <v>1000</v>
      </c>
      <c r="T32" s="7"/>
      <c r="U32" s="7">
        <v>14</v>
      </c>
      <c r="V32" s="7">
        <v>590</v>
      </c>
      <c r="W32" s="7">
        <v>70</v>
      </c>
      <c r="X32" s="7">
        <v>4016</v>
      </c>
      <c r="Y32" s="7">
        <v>413</v>
      </c>
      <c r="Z32" s="7">
        <v>3917</v>
      </c>
      <c r="AA32" s="7">
        <v>3914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0"/>
        <v>26</v>
      </c>
      <c r="B33" s="7">
        <v>18</v>
      </c>
      <c r="C33" s="7">
        <v>9</v>
      </c>
      <c r="D33" s="4">
        <v>621</v>
      </c>
      <c r="E33" s="3">
        <v>4</v>
      </c>
      <c r="F33" s="3">
        <v>10</v>
      </c>
      <c r="G33" s="4">
        <v>160.08000000000001</v>
      </c>
      <c r="H33" s="3">
        <v>4</v>
      </c>
      <c r="I33" s="7">
        <v>6</v>
      </c>
      <c r="J33" s="4">
        <v>90.18</v>
      </c>
      <c r="K33" s="34">
        <v>0.43</v>
      </c>
      <c r="L33" s="34">
        <v>0.09</v>
      </c>
      <c r="M33" s="41">
        <f t="shared" si="1"/>
        <v>155.72900000000001</v>
      </c>
      <c r="N33" s="8">
        <v>328.44</v>
      </c>
      <c r="O33" s="8"/>
      <c r="P33" s="7">
        <v>0</v>
      </c>
      <c r="Q33" s="7">
        <v>5100</v>
      </c>
      <c r="R33" s="7">
        <v>0</v>
      </c>
      <c r="S33" s="7">
        <v>950</v>
      </c>
      <c r="T33" s="7"/>
      <c r="U33" s="7">
        <v>14</v>
      </c>
      <c r="V33" s="7">
        <v>590</v>
      </c>
      <c r="W33" s="7">
        <v>71</v>
      </c>
      <c r="X33" s="7">
        <v>4056</v>
      </c>
      <c r="Y33" s="7">
        <v>415</v>
      </c>
      <c r="Z33" s="7">
        <v>3881</v>
      </c>
      <c r="AA33" s="7">
        <v>3881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6.5" x14ac:dyDescent="0.2">
      <c r="A34" s="6">
        <f t="shared" si="0"/>
        <v>27</v>
      </c>
      <c r="B34" s="7">
        <v>1</v>
      </c>
      <c r="C34" s="7">
        <v>11</v>
      </c>
      <c r="D34" s="4">
        <v>63.48</v>
      </c>
      <c r="E34" s="3">
        <v>9</v>
      </c>
      <c r="F34" s="3">
        <v>8</v>
      </c>
      <c r="G34" s="4">
        <v>320.16000000000003</v>
      </c>
      <c r="H34" s="3">
        <v>4</v>
      </c>
      <c r="I34" s="7">
        <v>6</v>
      </c>
      <c r="J34" s="4">
        <v>90.18</v>
      </c>
      <c r="K34" s="34">
        <v>0.81</v>
      </c>
      <c r="L34" s="34">
        <v>0.09</v>
      </c>
      <c r="M34" s="41">
        <f t="shared" si="1"/>
        <v>269.91900000000004</v>
      </c>
      <c r="N34" s="8">
        <v>347.76</v>
      </c>
      <c r="O34" s="8"/>
      <c r="P34" s="7">
        <v>0</v>
      </c>
      <c r="Q34" s="7">
        <v>5050</v>
      </c>
      <c r="R34" s="7">
        <v>0</v>
      </c>
      <c r="S34" s="7">
        <v>1000</v>
      </c>
      <c r="T34" s="7"/>
      <c r="U34" s="7">
        <v>14</v>
      </c>
      <c r="V34" s="7">
        <v>590</v>
      </c>
      <c r="W34" s="7">
        <v>71</v>
      </c>
      <c r="X34" s="7">
        <v>4045</v>
      </c>
      <c r="Y34" s="7">
        <v>427</v>
      </c>
      <c r="Z34" s="7">
        <v>3891</v>
      </c>
      <c r="AA34" s="7">
        <v>3888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0"/>
        <v>28</v>
      </c>
      <c r="B35" s="7">
        <v>1</v>
      </c>
      <c r="C35" s="7">
        <v>3</v>
      </c>
      <c r="D35" s="4">
        <v>41.4</v>
      </c>
      <c r="E35" s="3">
        <v>4</v>
      </c>
      <c r="F35" s="3">
        <v>5</v>
      </c>
      <c r="G35" s="4">
        <v>146.28</v>
      </c>
      <c r="H35" s="3">
        <v>4</v>
      </c>
      <c r="I35" s="7">
        <v>6</v>
      </c>
      <c r="J35" s="4">
        <v>90.18</v>
      </c>
      <c r="K35" s="34">
        <v>0.08</v>
      </c>
      <c r="L35" s="34">
        <v>0.44</v>
      </c>
      <c r="M35" s="41">
        <f t="shared" si="1"/>
        <v>153.66400000000002</v>
      </c>
      <c r="N35" s="8">
        <v>303.60000000000002</v>
      </c>
      <c r="O35" s="8"/>
      <c r="P35" s="7">
        <v>0</v>
      </c>
      <c r="Q35" s="7">
        <v>5050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70</v>
      </c>
      <c r="X35" s="7">
        <v>4016</v>
      </c>
      <c r="Y35" s="7">
        <v>420</v>
      </c>
      <c r="Z35" s="7">
        <v>3888</v>
      </c>
      <c r="AA35" s="7">
        <v>3886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0"/>
        <v>29</v>
      </c>
      <c r="B36" s="7">
        <v>1</v>
      </c>
      <c r="C36" s="7">
        <v>3</v>
      </c>
      <c r="D36" s="4">
        <v>41.4</v>
      </c>
      <c r="E36" s="3">
        <v>15</v>
      </c>
      <c r="F36" s="3">
        <v>3</v>
      </c>
      <c r="G36" s="4">
        <v>505.08</v>
      </c>
      <c r="H36" s="3">
        <v>4</v>
      </c>
      <c r="I36" s="7">
        <v>6</v>
      </c>
      <c r="J36" s="4">
        <v>90.18</v>
      </c>
      <c r="K36" s="34">
        <v>0.08</v>
      </c>
      <c r="L36" s="34">
        <v>0.83</v>
      </c>
      <c r="M36" s="41">
        <f t="shared" si="1"/>
        <v>268.55799999999999</v>
      </c>
      <c r="N36" s="8">
        <v>358.8</v>
      </c>
      <c r="O36" s="8"/>
      <c r="P36" s="7">
        <v>0</v>
      </c>
      <c r="Q36" s="7">
        <v>5050</v>
      </c>
      <c r="R36" s="7">
        <v>0</v>
      </c>
      <c r="S36" s="7">
        <v>1000</v>
      </c>
      <c r="T36" s="7"/>
      <c r="U36" s="7">
        <v>14</v>
      </c>
      <c r="V36" s="7">
        <v>590</v>
      </c>
      <c r="W36" s="7">
        <v>71</v>
      </c>
      <c r="X36" s="7">
        <v>4045</v>
      </c>
      <c r="Y36" s="7">
        <v>413</v>
      </c>
      <c r="Z36" s="7">
        <v>3897</v>
      </c>
      <c r="AA36" s="7">
        <v>3895</v>
      </c>
      <c r="AB36" s="183"/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10</v>
      </c>
      <c r="C37" s="7">
        <v>9</v>
      </c>
      <c r="D37" s="4">
        <v>356.04</v>
      </c>
      <c r="E37" s="3">
        <v>3</v>
      </c>
      <c r="F37" s="3">
        <v>7</v>
      </c>
      <c r="G37" s="4">
        <v>118.68</v>
      </c>
      <c r="H37" s="3">
        <v>4</v>
      </c>
      <c r="I37" s="7">
        <v>6</v>
      </c>
      <c r="J37" s="4">
        <v>90.18</v>
      </c>
      <c r="K37" s="34">
        <v>0.3</v>
      </c>
      <c r="L37" s="34">
        <v>0.83</v>
      </c>
      <c r="M37" s="41">
        <f t="shared" si="1"/>
        <v>334.66800000000001</v>
      </c>
      <c r="N37" s="8">
        <v>314.64</v>
      </c>
      <c r="O37" s="8"/>
      <c r="P37" s="7">
        <v>0</v>
      </c>
      <c r="Q37" s="7">
        <v>5025</v>
      </c>
      <c r="R37" s="7">
        <v>0</v>
      </c>
      <c r="S37" s="7">
        <v>1000</v>
      </c>
      <c r="T37" s="7"/>
      <c r="U37" s="7">
        <v>14</v>
      </c>
      <c r="V37" s="7">
        <v>590</v>
      </c>
      <c r="W37" s="7">
        <v>70</v>
      </c>
      <c r="X37" s="7">
        <v>4016</v>
      </c>
      <c r="Y37" s="7">
        <v>411</v>
      </c>
      <c r="Z37" s="7">
        <v>3879</v>
      </c>
      <c r="AA37" s="7">
        <v>3879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6</v>
      </c>
      <c r="C38" s="7">
        <v>5</v>
      </c>
      <c r="D38" s="4">
        <v>212.52</v>
      </c>
      <c r="E38" s="3">
        <v>11</v>
      </c>
      <c r="F38" s="3">
        <v>6</v>
      </c>
      <c r="G38" s="4">
        <v>380.88</v>
      </c>
      <c r="H38" s="3">
        <v>1</v>
      </c>
      <c r="I38" s="7">
        <v>10</v>
      </c>
      <c r="J38" s="4">
        <v>36.74</v>
      </c>
      <c r="K38" s="34">
        <v>0.62</v>
      </c>
      <c r="L38" s="34">
        <v>0.09</v>
      </c>
      <c r="M38" s="41">
        <f t="shared" si="1"/>
        <v>212.82400000000001</v>
      </c>
      <c r="N38" s="8">
        <v>303.60000000000002</v>
      </c>
      <c r="O38" s="8"/>
      <c r="P38" s="7">
        <v>0</v>
      </c>
      <c r="Q38" s="7">
        <v>5025</v>
      </c>
      <c r="R38" s="7">
        <v>0</v>
      </c>
      <c r="S38" s="7">
        <v>1000</v>
      </c>
      <c r="T38" s="7"/>
      <c r="U38" s="7">
        <v>14</v>
      </c>
      <c r="V38" s="7">
        <v>590</v>
      </c>
      <c r="W38" s="7">
        <v>68</v>
      </c>
      <c r="X38" s="7">
        <v>3958</v>
      </c>
      <c r="Y38" s="7">
        <v>420</v>
      </c>
      <c r="Z38" s="7">
        <v>3855</v>
      </c>
      <c r="AA38" s="7">
        <v>3853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9</v>
      </c>
      <c r="C39" s="7">
        <v>0</v>
      </c>
      <c r="D39" s="4">
        <v>298.08</v>
      </c>
      <c r="E39" s="3">
        <v>2</v>
      </c>
      <c r="F39" s="3">
        <v>2</v>
      </c>
      <c r="G39" s="4">
        <v>71.760000000000005</v>
      </c>
      <c r="H39" s="3">
        <v>2</v>
      </c>
      <c r="I39" s="7">
        <v>4</v>
      </c>
      <c r="J39" s="4">
        <v>46.76</v>
      </c>
      <c r="K39" s="34">
        <v>0.62</v>
      </c>
      <c r="L39" s="34">
        <v>0.4</v>
      </c>
      <c r="M39" s="41">
        <f t="shared" si="1"/>
        <v>304.15000000000003</v>
      </c>
      <c r="N39" s="8">
        <v>320.16000000000003</v>
      </c>
      <c r="O39" s="8"/>
      <c r="P39" s="7">
        <v>10.02</v>
      </c>
      <c r="Q39" s="7">
        <v>5000</v>
      </c>
      <c r="R39" s="7">
        <v>0</v>
      </c>
      <c r="S39" s="7">
        <v>900</v>
      </c>
      <c r="T39" s="7"/>
      <c r="U39" s="7">
        <v>14</v>
      </c>
      <c r="V39" s="7">
        <v>590</v>
      </c>
      <c r="W39" s="7">
        <v>65</v>
      </c>
      <c r="X39" s="7">
        <v>3870</v>
      </c>
      <c r="Y39" s="7">
        <v>363</v>
      </c>
      <c r="Z39" s="7">
        <v>3788</v>
      </c>
      <c r="AA39" s="7">
        <v>3786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10394.16</v>
      </c>
      <c r="O40" s="19">
        <f>SUM(O9:O39)</f>
        <v>0</v>
      </c>
      <c r="P40" s="12">
        <f>SUM(P9:P39)</f>
        <v>66.89</v>
      </c>
      <c r="W40" s="18" t="s">
        <v>25</v>
      </c>
      <c r="X40" s="12">
        <f>SUM(X9:X39)</f>
        <v>125154</v>
      </c>
      <c r="Y40" s="12">
        <f>SUM(Y9:Y39)</f>
        <v>12245</v>
      </c>
      <c r="Z40" s="12">
        <f>SUM(Z9:Z39)</f>
        <v>122789</v>
      </c>
      <c r="AA40" s="12">
        <f>SUM(AA9:AA39)</f>
        <v>121337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December!N42</f>
        <v>16407.52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December!X42</f>
        <v>187844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26801.68</v>
      </c>
      <c r="O42" s="33">
        <f>(O41+O40)</f>
        <v>0</v>
      </c>
      <c r="P42" s="6">
        <f>(P41+P40)</f>
        <v>222.2</v>
      </c>
      <c r="V42" t="s">
        <v>41</v>
      </c>
      <c r="X42" s="6">
        <f>(X41+X40)</f>
        <v>312998</v>
      </c>
      <c r="Y42" s="6">
        <f>(Y41+Y40)</f>
        <v>18314</v>
      </c>
      <c r="Z42" s="6">
        <f>(Z41+Z40)</f>
        <v>185080</v>
      </c>
      <c r="AA42" s="6">
        <f>(AA41+AA40)</f>
        <v>186115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6:AG26"/>
    <mergeCell ref="AH26:AI26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FEF0-03AE-466A-8AB2-4E0A73B008EB}">
  <dimension ref="B2:K70"/>
  <sheetViews>
    <sheetView topLeftCell="A2" workbookViewId="0">
      <selection activeCell="I18" sqref="I18"/>
    </sheetView>
  </sheetViews>
  <sheetFormatPr defaultRowHeight="12.75" x14ac:dyDescent="0.2"/>
  <cols>
    <col min="1" max="1" width="9.140625" style="100"/>
    <col min="2" max="2" width="10.140625" style="100" bestFit="1" customWidth="1"/>
    <col min="3" max="16384" width="9.140625" style="100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43771</v>
      </c>
      <c r="C6" s="7">
        <v>74610</v>
      </c>
      <c r="D6" s="7">
        <v>6570430</v>
      </c>
      <c r="E6" s="7">
        <v>12</v>
      </c>
      <c r="F6" s="7">
        <v>3</v>
      </c>
      <c r="G6" s="7">
        <v>6</v>
      </c>
      <c r="H6" s="7">
        <v>5</v>
      </c>
      <c r="I6" s="10">
        <v>195</v>
      </c>
    </row>
    <row r="7" spans="2:11" x14ac:dyDescent="0.2">
      <c r="B7" s="9">
        <v>43774</v>
      </c>
      <c r="C7" s="7">
        <v>74610</v>
      </c>
      <c r="D7" s="7">
        <v>5780524</v>
      </c>
      <c r="E7" s="7">
        <v>9</v>
      </c>
      <c r="F7" s="7">
        <v>8</v>
      </c>
      <c r="G7" s="7">
        <v>4</v>
      </c>
      <c r="H7" s="7">
        <v>1</v>
      </c>
      <c r="I7" s="10">
        <v>185</v>
      </c>
    </row>
    <row r="8" spans="2:11" x14ac:dyDescent="0.2">
      <c r="B8" s="9">
        <v>43778</v>
      </c>
      <c r="C8" s="7">
        <v>74609</v>
      </c>
      <c r="D8" s="7">
        <v>5780529</v>
      </c>
      <c r="E8" s="7">
        <v>14</v>
      </c>
      <c r="F8" s="7">
        <v>6</v>
      </c>
      <c r="G8" s="7">
        <v>8</v>
      </c>
      <c r="H8" s="7">
        <v>8</v>
      </c>
      <c r="I8" s="10">
        <v>195</v>
      </c>
    </row>
    <row r="9" spans="2:11" x14ac:dyDescent="0.2">
      <c r="B9" s="9">
        <v>43779</v>
      </c>
      <c r="C9" s="7">
        <v>74609</v>
      </c>
      <c r="D9" s="7">
        <v>5780532</v>
      </c>
      <c r="E9" s="7">
        <v>8</v>
      </c>
      <c r="F9" s="7">
        <v>8</v>
      </c>
      <c r="G9" s="7">
        <v>2</v>
      </c>
      <c r="H9" s="7">
        <v>9</v>
      </c>
      <c r="I9" s="10">
        <v>195</v>
      </c>
    </row>
    <row r="10" spans="2:11" x14ac:dyDescent="0.2">
      <c r="B10" s="44">
        <v>43780</v>
      </c>
      <c r="C10" s="7">
        <v>74610</v>
      </c>
      <c r="D10" s="7">
        <v>5780535</v>
      </c>
      <c r="E10" s="7">
        <v>9</v>
      </c>
      <c r="F10" s="7">
        <v>6</v>
      </c>
      <c r="G10" s="7">
        <v>3</v>
      </c>
      <c r="H10" s="7">
        <v>8</v>
      </c>
      <c r="I10" s="10">
        <v>192</v>
      </c>
    </row>
    <row r="11" spans="2:11" x14ac:dyDescent="0.2">
      <c r="B11" s="9">
        <v>43784</v>
      </c>
      <c r="C11" s="7">
        <v>74609</v>
      </c>
      <c r="D11" s="7">
        <v>6570451</v>
      </c>
      <c r="E11" s="7">
        <v>8</v>
      </c>
      <c r="F11" s="7">
        <v>2</v>
      </c>
      <c r="G11" s="7">
        <v>2</v>
      </c>
      <c r="H11" s="7">
        <v>5</v>
      </c>
      <c r="I11" s="10">
        <v>193</v>
      </c>
    </row>
    <row r="12" spans="2:11" x14ac:dyDescent="0.2">
      <c r="B12" s="9">
        <v>43785</v>
      </c>
      <c r="C12" s="7">
        <v>74610</v>
      </c>
      <c r="D12" s="7">
        <v>9750432</v>
      </c>
      <c r="E12" s="7">
        <v>11</v>
      </c>
      <c r="F12" s="7">
        <v>10</v>
      </c>
      <c r="G12" s="7">
        <v>6</v>
      </c>
      <c r="H12" s="7">
        <v>0</v>
      </c>
      <c r="I12" s="10">
        <v>194</v>
      </c>
      <c r="J12" s="57"/>
      <c r="K12" s="57"/>
    </row>
    <row r="13" spans="2:11" x14ac:dyDescent="0.2">
      <c r="B13" s="36">
        <v>43790</v>
      </c>
      <c r="C13" s="7">
        <v>74609</v>
      </c>
      <c r="D13" s="7">
        <v>5930517</v>
      </c>
      <c r="E13" s="7">
        <v>15</v>
      </c>
      <c r="F13" s="7">
        <v>3</v>
      </c>
      <c r="G13" s="7">
        <v>9</v>
      </c>
      <c r="H13" s="7">
        <v>5</v>
      </c>
      <c r="I13" s="10">
        <v>192</v>
      </c>
    </row>
    <row r="14" spans="2:11" x14ac:dyDescent="0.2">
      <c r="B14" s="36">
        <v>43790</v>
      </c>
      <c r="C14" s="7">
        <v>74609</v>
      </c>
      <c r="D14" s="7">
        <v>5930518</v>
      </c>
      <c r="E14" s="7">
        <v>9</v>
      </c>
      <c r="F14" s="7">
        <v>5</v>
      </c>
      <c r="G14" s="7">
        <v>3</v>
      </c>
      <c r="H14" s="7">
        <v>6</v>
      </c>
      <c r="I14" s="10">
        <v>196</v>
      </c>
    </row>
    <row r="15" spans="2:11" x14ac:dyDescent="0.2">
      <c r="B15" s="36">
        <v>43792</v>
      </c>
      <c r="C15" s="7">
        <v>74610</v>
      </c>
      <c r="D15" s="7">
        <v>5780554</v>
      </c>
      <c r="E15" s="7">
        <v>12</v>
      </c>
      <c r="F15" s="7">
        <v>6</v>
      </c>
      <c r="G15" s="7">
        <v>6</v>
      </c>
      <c r="H15" s="7">
        <v>10</v>
      </c>
      <c r="I15" s="10">
        <v>188</v>
      </c>
    </row>
    <row r="16" spans="2:11" x14ac:dyDescent="0.2">
      <c r="B16" s="36">
        <v>43795</v>
      </c>
      <c r="C16" s="7">
        <v>74609</v>
      </c>
      <c r="D16" s="7">
        <v>1730909</v>
      </c>
      <c r="E16" s="7">
        <v>8</v>
      </c>
      <c r="F16" s="7">
        <v>11</v>
      </c>
      <c r="G16" s="7">
        <v>3</v>
      </c>
      <c r="H16" s="7">
        <v>4</v>
      </c>
      <c r="I16" s="10">
        <v>183</v>
      </c>
    </row>
    <row r="17" spans="2:9" x14ac:dyDescent="0.2">
      <c r="B17" s="36">
        <v>43795</v>
      </c>
      <c r="C17" s="7">
        <v>74610</v>
      </c>
      <c r="D17" s="7">
        <v>1730908</v>
      </c>
      <c r="E17" s="7">
        <v>8</v>
      </c>
      <c r="F17" s="7">
        <v>3</v>
      </c>
      <c r="G17" s="7">
        <v>2</v>
      </c>
      <c r="H17" s="7">
        <v>10</v>
      </c>
      <c r="I17" s="10">
        <v>180</v>
      </c>
    </row>
    <row r="18" spans="2:9" x14ac:dyDescent="0.2">
      <c r="B18" s="36">
        <v>43799</v>
      </c>
      <c r="C18" s="7">
        <v>74610</v>
      </c>
      <c r="D18" s="7">
        <v>6570469</v>
      </c>
      <c r="E18" s="7">
        <v>10</v>
      </c>
      <c r="F18" s="7">
        <v>8</v>
      </c>
      <c r="G18" s="7">
        <v>4</v>
      </c>
      <c r="H18" s="7">
        <v>10</v>
      </c>
      <c r="I18" s="10">
        <v>191</v>
      </c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772D-A376-4848-83D6-26AC3D36CA09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08" customWidth="1"/>
    <col min="2" max="3" width="4.28515625" style="108" customWidth="1"/>
    <col min="4" max="4" width="7.7109375" style="108" customWidth="1"/>
    <col min="5" max="6" width="4.28515625" style="108" customWidth="1"/>
    <col min="7" max="7" width="7.7109375" style="108" customWidth="1"/>
    <col min="8" max="8" width="5.7109375" style="108" customWidth="1"/>
    <col min="9" max="9" width="4.28515625" style="108" customWidth="1"/>
    <col min="10" max="10" width="8" style="108" customWidth="1"/>
    <col min="11" max="12" width="10.85546875" style="108" customWidth="1"/>
    <col min="13" max="13" width="9.28515625" style="108" customWidth="1"/>
    <col min="14" max="14" width="11.42578125" style="108" customWidth="1"/>
    <col min="15" max="15" width="7.7109375" style="108" customWidth="1"/>
    <col min="16" max="16" width="9.28515625" style="108" customWidth="1"/>
    <col min="17" max="19" width="7.7109375" style="108" customWidth="1"/>
    <col min="20" max="20" width="10.5703125" style="108" customWidth="1"/>
    <col min="21" max="29" width="7.7109375" style="108" customWidth="1"/>
    <col min="30" max="30" width="15.5703125" style="108" customWidth="1"/>
    <col min="31" max="34" width="4.28515625" style="108" customWidth="1"/>
    <col min="35" max="35" width="21.7109375" style="108" customWidth="1"/>
    <col min="36" max="16384" width="9.140625" style="108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114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2019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111" t="s">
        <v>45</v>
      </c>
      <c r="L5" s="111" t="s">
        <v>64</v>
      </c>
      <c r="M5" s="113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12"/>
      <c r="Z5" s="112"/>
      <c r="AA5" s="112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111" t="s">
        <v>54</v>
      </c>
      <c r="L6" s="111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106" t="s">
        <v>80</v>
      </c>
      <c r="S7" s="106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8</v>
      </c>
      <c r="C8" s="7">
        <v>2</v>
      </c>
      <c r="D8" s="4">
        <f t="shared" ref="D8" si="0">(B8*12+C8)*2.76</f>
        <v>270.47999999999996</v>
      </c>
      <c r="E8" s="3">
        <v>4</v>
      </c>
      <c r="F8" s="3">
        <v>10</v>
      </c>
      <c r="G8" s="4">
        <f>(E8*12+F8)*2.76</f>
        <v>160.07999999999998</v>
      </c>
      <c r="H8" s="3">
        <v>5</v>
      </c>
      <c r="I8" s="7">
        <v>10</v>
      </c>
      <c r="J8" s="4">
        <f t="shared" ref="J8:J39" si="1">(H8*12+I8)*1.67</f>
        <v>116.89999999999999</v>
      </c>
      <c r="K8" s="34">
        <v>0.06</v>
      </c>
      <c r="L8" s="34">
        <v>0</v>
      </c>
      <c r="M8" s="206"/>
      <c r="N8" s="175"/>
      <c r="O8" s="175"/>
      <c r="P8" s="175"/>
      <c r="Q8" s="175"/>
      <c r="R8" s="107"/>
      <c r="S8" s="107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8</v>
      </c>
      <c r="C9" s="7">
        <v>2</v>
      </c>
      <c r="D9" s="4">
        <f>(B9*12+C9)*2.76</f>
        <v>270.47999999999996</v>
      </c>
      <c r="E9" s="3">
        <v>7</v>
      </c>
      <c r="F9" s="3">
        <v>6</v>
      </c>
      <c r="G9" s="4">
        <f t="shared" ref="G9:G38" si="2">(E9*12+F9)*2.76</f>
        <v>248.39999999999998</v>
      </c>
      <c r="H9" s="3">
        <v>6</v>
      </c>
      <c r="I9" s="7">
        <v>4</v>
      </c>
      <c r="J9" s="4">
        <f t="shared" si="1"/>
        <v>126.91999999999999</v>
      </c>
      <c r="K9" s="34">
        <v>0.31</v>
      </c>
      <c r="L9" s="34">
        <v>0</v>
      </c>
      <c r="M9" s="41">
        <f t="shared" ref="M9:M39" si="3">$M$3*K9+$M$4*L9</f>
        <v>93.155000000000001</v>
      </c>
      <c r="N9" s="8">
        <v>88.32</v>
      </c>
      <c r="O9" s="8"/>
      <c r="P9" s="7">
        <v>10.02</v>
      </c>
      <c r="Q9" s="7">
        <v>1625</v>
      </c>
      <c r="R9" s="7">
        <v>50</v>
      </c>
      <c r="S9" s="7">
        <v>2250</v>
      </c>
      <c r="T9" s="7"/>
      <c r="U9" s="7">
        <v>25</v>
      </c>
      <c r="V9" s="7">
        <v>590</v>
      </c>
      <c r="W9" s="7">
        <v>65</v>
      </c>
      <c r="X9" s="7">
        <v>3870</v>
      </c>
      <c r="Y9" s="7">
        <v>229</v>
      </c>
      <c r="Z9" s="7">
        <v>3837</v>
      </c>
      <c r="AA9" s="16">
        <v>3758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8</v>
      </c>
      <c r="C10" s="7">
        <v>2</v>
      </c>
      <c r="D10" s="21">
        <f t="shared" ref="D10:D39" si="5">(B10*12+C10)*2.76</f>
        <v>270.47999999999996</v>
      </c>
      <c r="E10" s="3">
        <v>9</v>
      </c>
      <c r="F10" s="3">
        <v>5</v>
      </c>
      <c r="G10" s="21">
        <f t="shared" si="2"/>
        <v>311.88</v>
      </c>
      <c r="H10" s="3">
        <v>6</v>
      </c>
      <c r="I10" s="7">
        <v>8</v>
      </c>
      <c r="J10" s="21">
        <f t="shared" si="1"/>
        <v>133.6</v>
      </c>
      <c r="K10" s="34">
        <v>0.05</v>
      </c>
      <c r="L10" s="34">
        <v>0</v>
      </c>
      <c r="M10" s="41">
        <f t="shared" si="3"/>
        <v>15.025</v>
      </c>
      <c r="N10" s="8">
        <v>63.48</v>
      </c>
      <c r="O10" s="8"/>
      <c r="P10" s="7">
        <v>6.68</v>
      </c>
      <c r="Q10" s="7">
        <v>1625</v>
      </c>
      <c r="R10" s="7">
        <v>50</v>
      </c>
      <c r="S10" s="7">
        <v>2250</v>
      </c>
      <c r="T10" s="7"/>
      <c r="U10" s="7">
        <v>25.5</v>
      </c>
      <c r="V10" s="7">
        <v>590</v>
      </c>
      <c r="W10" s="7">
        <v>66</v>
      </c>
      <c r="X10" s="7">
        <v>3900</v>
      </c>
      <c r="Y10" s="7">
        <v>222</v>
      </c>
      <c r="Z10" s="7">
        <v>3857</v>
      </c>
      <c r="AA10" s="7">
        <v>3770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3</v>
      </c>
      <c r="D11" s="4">
        <f t="shared" si="5"/>
        <v>74.52</v>
      </c>
      <c r="E11" s="3">
        <v>11</v>
      </c>
      <c r="F11" s="3">
        <v>9</v>
      </c>
      <c r="G11" s="4">
        <f t="shared" si="2"/>
        <v>389.15999999999997</v>
      </c>
      <c r="H11" s="3">
        <v>7</v>
      </c>
      <c r="I11" s="7">
        <v>1</v>
      </c>
      <c r="J11" s="4">
        <f t="shared" si="1"/>
        <v>141.94999999999999</v>
      </c>
      <c r="K11" s="34">
        <v>0.26</v>
      </c>
      <c r="L11" s="34">
        <v>0</v>
      </c>
      <c r="M11" s="41">
        <f t="shared" si="3"/>
        <v>78.13000000000001</v>
      </c>
      <c r="N11" s="8">
        <v>77.28</v>
      </c>
      <c r="O11" s="8"/>
      <c r="P11" s="7">
        <v>8.35</v>
      </c>
      <c r="Q11" s="7">
        <v>1600</v>
      </c>
      <c r="R11" s="7">
        <v>40</v>
      </c>
      <c r="S11" s="7">
        <v>2275</v>
      </c>
      <c r="T11" s="7"/>
      <c r="U11" s="7">
        <v>25.5</v>
      </c>
      <c r="V11" s="7">
        <v>590</v>
      </c>
      <c r="W11" s="7">
        <v>66</v>
      </c>
      <c r="X11" s="7">
        <v>3900</v>
      </c>
      <c r="Y11" s="7">
        <v>228</v>
      </c>
      <c r="Z11" s="7">
        <v>3832</v>
      </c>
      <c r="AA11" s="7">
        <v>3746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2</v>
      </c>
      <c r="C12" s="7">
        <v>3</v>
      </c>
      <c r="D12" s="4">
        <f t="shared" si="5"/>
        <v>74.52</v>
      </c>
      <c r="E12" s="3">
        <v>14</v>
      </c>
      <c r="F12" s="3">
        <v>6</v>
      </c>
      <c r="G12" s="4">
        <f t="shared" si="2"/>
        <v>480.23999999999995</v>
      </c>
      <c r="H12" s="3">
        <v>7</v>
      </c>
      <c r="I12" s="7">
        <v>10</v>
      </c>
      <c r="J12" s="4">
        <f t="shared" si="1"/>
        <v>156.97999999999999</v>
      </c>
      <c r="K12" s="34">
        <v>0.62</v>
      </c>
      <c r="L12" s="34">
        <v>0</v>
      </c>
      <c r="M12" s="41">
        <f t="shared" si="3"/>
        <v>186.31</v>
      </c>
      <c r="N12" s="8">
        <v>91.08</v>
      </c>
      <c r="O12" s="8"/>
      <c r="P12" s="7">
        <v>15.03</v>
      </c>
      <c r="Q12" s="7">
        <v>1600</v>
      </c>
      <c r="R12" s="7">
        <v>40</v>
      </c>
      <c r="S12" s="7">
        <v>2275</v>
      </c>
      <c r="T12" s="7"/>
      <c r="U12" s="7">
        <v>25.5</v>
      </c>
      <c r="V12" s="7">
        <v>590</v>
      </c>
      <c r="W12" s="7">
        <v>66</v>
      </c>
      <c r="X12" s="7">
        <v>3900</v>
      </c>
      <c r="Y12" s="7">
        <v>228</v>
      </c>
      <c r="Z12" s="7">
        <v>3857</v>
      </c>
      <c r="AA12" s="16">
        <v>3758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0</v>
      </c>
      <c r="D13" s="4">
        <f t="shared" si="5"/>
        <v>132.47999999999999</v>
      </c>
      <c r="E13" s="3">
        <v>14</v>
      </c>
      <c r="F13" s="3">
        <v>6</v>
      </c>
      <c r="G13" s="4">
        <f t="shared" si="2"/>
        <v>480.23999999999995</v>
      </c>
      <c r="H13" s="3">
        <v>8</v>
      </c>
      <c r="I13" s="7">
        <v>3</v>
      </c>
      <c r="J13" s="4">
        <f t="shared" si="1"/>
        <v>165.32999999999998</v>
      </c>
      <c r="K13" s="34">
        <v>0.12</v>
      </c>
      <c r="L13" s="34">
        <v>0.27</v>
      </c>
      <c r="M13" s="41">
        <f t="shared" si="3"/>
        <v>115.602</v>
      </c>
      <c r="N13" s="8">
        <v>57.96</v>
      </c>
      <c r="O13" s="8"/>
      <c r="P13" s="7">
        <v>8.35</v>
      </c>
      <c r="Q13" s="7">
        <v>1600</v>
      </c>
      <c r="R13" s="7">
        <v>40</v>
      </c>
      <c r="S13" s="7">
        <v>2275</v>
      </c>
      <c r="T13" s="7"/>
      <c r="U13" s="7">
        <v>25.5</v>
      </c>
      <c r="V13" s="7">
        <v>590</v>
      </c>
      <c r="W13" s="7">
        <v>65</v>
      </c>
      <c r="X13" s="7">
        <v>3870</v>
      </c>
      <c r="Y13" s="7">
        <v>228</v>
      </c>
      <c r="Z13" s="7">
        <v>3795</v>
      </c>
      <c r="AA13" s="16">
        <v>3693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4</v>
      </c>
      <c r="D14" s="4">
        <f t="shared" si="5"/>
        <v>209.76</v>
      </c>
      <c r="E14" s="3">
        <v>14</v>
      </c>
      <c r="F14" s="3">
        <v>6</v>
      </c>
      <c r="G14" s="4">
        <f t="shared" si="2"/>
        <v>480.23999999999995</v>
      </c>
      <c r="H14" s="3">
        <v>1</v>
      </c>
      <c r="I14" s="7">
        <v>10</v>
      </c>
      <c r="J14" s="4">
        <f t="shared" si="1"/>
        <v>36.739999999999995</v>
      </c>
      <c r="K14" s="34">
        <v>0</v>
      </c>
      <c r="L14" s="34">
        <v>0.12</v>
      </c>
      <c r="M14" s="41">
        <f t="shared" si="3"/>
        <v>35.352000000000004</v>
      </c>
      <c r="N14" s="8">
        <v>77.28</v>
      </c>
      <c r="O14" s="8"/>
      <c r="P14" s="7">
        <v>10.02</v>
      </c>
      <c r="Q14" s="7">
        <v>1600</v>
      </c>
      <c r="R14" s="7">
        <v>40</v>
      </c>
      <c r="S14" s="7">
        <v>2275</v>
      </c>
      <c r="T14" s="7"/>
      <c r="U14" s="7">
        <v>25.5</v>
      </c>
      <c r="V14" s="7">
        <v>590</v>
      </c>
      <c r="W14" s="7">
        <v>62</v>
      </c>
      <c r="X14" s="7">
        <v>3780</v>
      </c>
      <c r="Y14" s="7">
        <v>221</v>
      </c>
      <c r="Z14" s="7">
        <v>3725</v>
      </c>
      <c r="AA14" s="16">
        <v>3615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14</v>
      </c>
      <c r="F15" s="3">
        <v>6</v>
      </c>
      <c r="G15" s="4">
        <f t="shared" si="2"/>
        <v>480.23999999999995</v>
      </c>
      <c r="H15" s="3">
        <v>2</v>
      </c>
      <c r="I15" s="7">
        <v>2</v>
      </c>
      <c r="J15" s="4">
        <f t="shared" si="1"/>
        <v>43.42</v>
      </c>
      <c r="K15" s="34">
        <v>0.18</v>
      </c>
      <c r="L15" s="34">
        <v>0.12</v>
      </c>
      <c r="M15" s="41">
        <f t="shared" si="3"/>
        <v>89.442000000000007</v>
      </c>
      <c r="N15" s="8">
        <v>80.040000000000006</v>
      </c>
      <c r="O15" s="8"/>
      <c r="P15" s="7">
        <v>6.68</v>
      </c>
      <c r="Q15" s="7">
        <v>1600</v>
      </c>
      <c r="R15" s="7">
        <v>40</v>
      </c>
      <c r="S15" s="7">
        <v>2275</v>
      </c>
      <c r="T15" s="7"/>
      <c r="U15" s="7">
        <v>25.5</v>
      </c>
      <c r="V15" s="7">
        <v>590</v>
      </c>
      <c r="W15" s="7">
        <v>61</v>
      </c>
      <c r="X15" s="7">
        <v>3765</v>
      </c>
      <c r="Y15" s="7">
        <v>222</v>
      </c>
      <c r="Z15" s="7">
        <v>3814</v>
      </c>
      <c r="AA15" s="16">
        <v>3672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14</v>
      </c>
      <c r="F16" s="3">
        <v>6</v>
      </c>
      <c r="G16" s="4">
        <f t="shared" si="2"/>
        <v>480.23999999999995</v>
      </c>
      <c r="H16" s="3">
        <v>2</v>
      </c>
      <c r="I16" s="7">
        <v>7</v>
      </c>
      <c r="J16" s="4">
        <f t="shared" si="1"/>
        <v>51.769999999999996</v>
      </c>
      <c r="K16" s="34">
        <v>0.46</v>
      </c>
      <c r="L16" s="34">
        <v>0.12</v>
      </c>
      <c r="M16" s="41">
        <f t="shared" si="3"/>
        <v>173.58200000000002</v>
      </c>
      <c r="N16" s="8">
        <v>63.48</v>
      </c>
      <c r="O16" s="8"/>
      <c r="P16" s="7">
        <v>8.35</v>
      </c>
      <c r="Q16" s="7">
        <v>1600</v>
      </c>
      <c r="R16" s="7">
        <v>40</v>
      </c>
      <c r="S16" s="7">
        <v>2275</v>
      </c>
      <c r="T16" s="7"/>
      <c r="U16" s="7">
        <v>25.5</v>
      </c>
      <c r="V16" s="7">
        <v>590</v>
      </c>
      <c r="W16" s="7">
        <v>65</v>
      </c>
      <c r="X16" s="7">
        <v>3870</v>
      </c>
      <c r="Y16" s="7">
        <v>221</v>
      </c>
      <c r="Z16" s="7">
        <v>3751</v>
      </c>
      <c r="AA16" s="16">
        <v>3645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2</v>
      </c>
      <c r="D17" s="4">
        <f t="shared" si="5"/>
        <v>436.08</v>
      </c>
      <c r="E17" s="3">
        <v>2</v>
      </c>
      <c r="F17" s="3">
        <v>11</v>
      </c>
      <c r="G17" s="4">
        <f t="shared" si="2"/>
        <v>96.6</v>
      </c>
      <c r="H17" s="3">
        <v>3</v>
      </c>
      <c r="I17" s="7">
        <v>4</v>
      </c>
      <c r="J17" s="4">
        <f t="shared" si="1"/>
        <v>66.8</v>
      </c>
      <c r="K17" s="34">
        <v>0.46</v>
      </c>
      <c r="L17" s="34">
        <v>0.4</v>
      </c>
      <c r="M17" s="41">
        <f t="shared" si="3"/>
        <v>256.07000000000005</v>
      </c>
      <c r="N17" s="8">
        <v>82.8</v>
      </c>
      <c r="O17" s="8"/>
      <c r="P17" s="7">
        <v>15.03</v>
      </c>
      <c r="Q17" s="7">
        <v>1600</v>
      </c>
      <c r="R17" s="7">
        <v>40</v>
      </c>
      <c r="S17" s="7">
        <v>2275</v>
      </c>
      <c r="T17" s="7"/>
      <c r="U17" s="7">
        <v>25.5</v>
      </c>
      <c r="V17" s="7">
        <v>590</v>
      </c>
      <c r="W17" s="7">
        <v>64</v>
      </c>
      <c r="X17" s="7">
        <v>3841</v>
      </c>
      <c r="Y17" s="7">
        <v>220</v>
      </c>
      <c r="Z17" s="7">
        <v>3702</v>
      </c>
      <c r="AA17" s="16">
        <v>3616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2</v>
      </c>
      <c r="D18" s="4">
        <f t="shared" si="5"/>
        <v>436.08</v>
      </c>
      <c r="E18" s="3">
        <v>5</v>
      </c>
      <c r="F18" s="3">
        <v>2</v>
      </c>
      <c r="G18" s="4">
        <f t="shared" si="2"/>
        <v>171.11999999999998</v>
      </c>
      <c r="H18" s="3">
        <v>3</v>
      </c>
      <c r="I18" s="7">
        <v>8</v>
      </c>
      <c r="J18" s="4">
        <f t="shared" si="1"/>
        <v>73.47999999999999</v>
      </c>
      <c r="K18" s="34">
        <v>0.24</v>
      </c>
      <c r="L18" s="34">
        <v>0.4</v>
      </c>
      <c r="M18" s="41">
        <f t="shared" si="3"/>
        <v>189.96</v>
      </c>
      <c r="N18" s="8">
        <v>74.52</v>
      </c>
      <c r="O18" s="8"/>
      <c r="P18" s="7">
        <v>6.68</v>
      </c>
      <c r="Q18" s="7">
        <v>1600</v>
      </c>
      <c r="R18" s="7">
        <v>40</v>
      </c>
      <c r="S18" s="7">
        <v>2275</v>
      </c>
      <c r="T18" s="7"/>
      <c r="U18" s="7">
        <v>25.5</v>
      </c>
      <c r="V18" s="7">
        <v>590</v>
      </c>
      <c r="W18" s="7">
        <v>63</v>
      </c>
      <c r="X18" s="7">
        <v>3810</v>
      </c>
      <c r="Y18" s="7">
        <v>220</v>
      </c>
      <c r="Z18" s="7">
        <v>3749</v>
      </c>
      <c r="AA18" s="16">
        <v>3606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2</v>
      </c>
      <c r="D19" s="4">
        <f t="shared" si="5"/>
        <v>436.08</v>
      </c>
      <c r="E19" s="3">
        <v>7</v>
      </c>
      <c r="F19" s="3">
        <v>2</v>
      </c>
      <c r="G19" s="4">
        <f t="shared" si="2"/>
        <v>237.35999999999999</v>
      </c>
      <c r="H19" s="3">
        <v>4</v>
      </c>
      <c r="I19" s="7">
        <v>1</v>
      </c>
      <c r="J19" s="4">
        <f t="shared" si="1"/>
        <v>81.83</v>
      </c>
      <c r="K19" s="34">
        <v>0.51</v>
      </c>
      <c r="L19" s="34">
        <v>0.4</v>
      </c>
      <c r="M19" s="41">
        <f t="shared" si="3"/>
        <v>271.09500000000003</v>
      </c>
      <c r="N19" s="8">
        <v>66.239999999999995</v>
      </c>
      <c r="O19" s="8"/>
      <c r="P19" s="7">
        <v>8.35</v>
      </c>
      <c r="Q19" s="7">
        <v>1600</v>
      </c>
      <c r="R19" s="7">
        <v>25</v>
      </c>
      <c r="S19" s="7">
        <v>2200</v>
      </c>
      <c r="T19" s="7"/>
      <c r="U19" s="7">
        <v>25.5</v>
      </c>
      <c r="V19" s="7">
        <v>590</v>
      </c>
      <c r="W19" s="7">
        <v>63</v>
      </c>
      <c r="X19" s="7">
        <v>3810</v>
      </c>
      <c r="Y19" s="7">
        <v>220</v>
      </c>
      <c r="Z19" s="7">
        <v>3751</v>
      </c>
      <c r="AA19" s="16">
        <v>3597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13</v>
      </c>
      <c r="C20" s="7">
        <v>2</v>
      </c>
      <c r="D20" s="4">
        <f>(B20*12+C20)*2.76</f>
        <v>436.08</v>
      </c>
      <c r="E20" s="3">
        <v>9</v>
      </c>
      <c r="F20" s="3">
        <v>5</v>
      </c>
      <c r="G20" s="4">
        <f t="shared" si="2"/>
        <v>311.88</v>
      </c>
      <c r="H20" s="3">
        <v>4</v>
      </c>
      <c r="I20" s="7">
        <v>6</v>
      </c>
      <c r="J20" s="4">
        <f t="shared" si="1"/>
        <v>90.179999999999993</v>
      </c>
      <c r="K20" s="34">
        <v>0.75</v>
      </c>
      <c r="L20" s="34">
        <v>0.4</v>
      </c>
      <c r="M20" s="41">
        <f t="shared" si="3"/>
        <v>343.21500000000003</v>
      </c>
      <c r="N20" s="8">
        <v>74.52</v>
      </c>
      <c r="O20" s="8"/>
      <c r="P20" s="7">
        <v>8.35</v>
      </c>
      <c r="Q20" s="7">
        <v>1600</v>
      </c>
      <c r="R20" s="7">
        <v>25</v>
      </c>
      <c r="S20" s="7">
        <v>2200</v>
      </c>
      <c r="T20" s="7"/>
      <c r="U20" s="7">
        <v>25.5</v>
      </c>
      <c r="V20" s="7">
        <v>590</v>
      </c>
      <c r="W20" s="7">
        <v>62</v>
      </c>
      <c r="X20" s="7">
        <v>3780</v>
      </c>
      <c r="Y20" s="16">
        <v>220</v>
      </c>
      <c r="Z20" s="16">
        <v>3710</v>
      </c>
      <c r="AA20" s="16">
        <v>3572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1</v>
      </c>
      <c r="C21" s="7">
        <v>5</v>
      </c>
      <c r="D21" s="4">
        <f t="shared" si="5"/>
        <v>46.919999999999995</v>
      </c>
      <c r="E21" s="3">
        <v>12</v>
      </c>
      <c r="F21" s="3">
        <v>2</v>
      </c>
      <c r="G21" s="4">
        <f t="shared" si="2"/>
        <v>402.96</v>
      </c>
      <c r="H21" s="3">
        <v>5</v>
      </c>
      <c r="I21" s="7">
        <v>1</v>
      </c>
      <c r="J21" s="4">
        <f t="shared" si="1"/>
        <v>101.86999999999999</v>
      </c>
      <c r="K21" s="34">
        <v>0.45</v>
      </c>
      <c r="L21" s="34">
        <v>0.56000000000000005</v>
      </c>
      <c r="M21" s="41">
        <f t="shared" si="3"/>
        <v>300.20100000000002</v>
      </c>
      <c r="N21" s="8">
        <v>91.08</v>
      </c>
      <c r="O21" s="8"/>
      <c r="P21" s="7">
        <v>11.69</v>
      </c>
      <c r="Q21" s="7">
        <v>1600</v>
      </c>
      <c r="R21" s="7">
        <v>25</v>
      </c>
      <c r="S21" s="7">
        <v>2200</v>
      </c>
      <c r="T21" s="7"/>
      <c r="U21" s="11">
        <v>25.5</v>
      </c>
      <c r="V21" s="7">
        <v>590</v>
      </c>
      <c r="W21" s="7">
        <v>57</v>
      </c>
      <c r="X21" s="7">
        <v>3640</v>
      </c>
      <c r="Y21" s="7">
        <v>215</v>
      </c>
      <c r="Z21" s="7">
        <v>3669</v>
      </c>
      <c r="AA21" s="7">
        <v>3543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3</v>
      </c>
      <c r="C22" s="7">
        <v>7</v>
      </c>
      <c r="D22" s="4">
        <f>(B22*12+C22)*2.76</f>
        <v>118.67999999999999</v>
      </c>
      <c r="E22" s="3">
        <v>12</v>
      </c>
      <c r="F22" s="3">
        <v>2</v>
      </c>
      <c r="G22" s="4">
        <f t="shared" si="2"/>
        <v>402.96</v>
      </c>
      <c r="H22" s="3">
        <v>5</v>
      </c>
      <c r="I22" s="7">
        <v>7</v>
      </c>
      <c r="J22" s="4">
        <f t="shared" si="1"/>
        <v>111.89</v>
      </c>
      <c r="K22" s="34">
        <v>0.69</v>
      </c>
      <c r="L22" s="34">
        <v>0.57999999999999996</v>
      </c>
      <c r="M22" s="41">
        <f t="shared" si="3"/>
        <v>378.21299999999997</v>
      </c>
      <c r="N22" s="8">
        <v>71.760000000000005</v>
      </c>
      <c r="O22" s="8"/>
      <c r="P22" s="7">
        <v>10.02</v>
      </c>
      <c r="Q22" s="7">
        <v>1600</v>
      </c>
      <c r="R22" s="7">
        <v>25</v>
      </c>
      <c r="S22" s="7">
        <v>2200</v>
      </c>
      <c r="T22" s="7"/>
      <c r="U22" s="7">
        <v>25.5</v>
      </c>
      <c r="V22" s="7">
        <v>590</v>
      </c>
      <c r="W22" s="7">
        <v>56</v>
      </c>
      <c r="X22" s="7">
        <v>3592</v>
      </c>
      <c r="Y22" s="7">
        <v>242</v>
      </c>
      <c r="Z22" s="7">
        <v>3616</v>
      </c>
      <c r="AA22" s="7">
        <v>3511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11</v>
      </c>
      <c r="D23" s="4">
        <f t="shared" si="5"/>
        <v>195.95999999999998</v>
      </c>
      <c r="E23" s="3">
        <v>12</v>
      </c>
      <c r="F23" s="3">
        <v>2</v>
      </c>
      <c r="G23" s="4">
        <f t="shared" si="2"/>
        <v>402.96</v>
      </c>
      <c r="H23" s="3">
        <v>6</v>
      </c>
      <c r="I23" s="7">
        <v>0</v>
      </c>
      <c r="J23" s="4">
        <f t="shared" si="1"/>
        <v>120.24</v>
      </c>
      <c r="K23" s="34">
        <v>0.26</v>
      </c>
      <c r="L23" s="34">
        <v>0</v>
      </c>
      <c r="M23" s="41">
        <f t="shared" si="3"/>
        <v>78.13000000000001</v>
      </c>
      <c r="N23" s="8">
        <v>77.28</v>
      </c>
      <c r="O23" s="8"/>
      <c r="P23" s="7">
        <v>6.68</v>
      </c>
      <c r="Q23" s="7">
        <v>1600</v>
      </c>
      <c r="R23" s="7">
        <v>25</v>
      </c>
      <c r="S23" s="7">
        <v>2200</v>
      </c>
      <c r="T23" s="7"/>
      <c r="U23" s="7">
        <v>25.5</v>
      </c>
      <c r="V23" s="7">
        <v>590</v>
      </c>
      <c r="W23" s="7">
        <v>62</v>
      </c>
      <c r="X23" s="7">
        <v>3780</v>
      </c>
      <c r="Y23" s="7">
        <v>220</v>
      </c>
      <c r="Z23" s="7">
        <v>3555</v>
      </c>
      <c r="AA23" s="7">
        <v>3474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5</v>
      </c>
      <c r="D24" s="4">
        <f>(B24*12+C24)*2.76</f>
        <v>278.76</v>
      </c>
      <c r="E24" s="3">
        <v>12</v>
      </c>
      <c r="F24" s="3">
        <v>2</v>
      </c>
      <c r="G24" s="4">
        <f t="shared" si="2"/>
        <v>402.96</v>
      </c>
      <c r="H24" s="3">
        <v>6</v>
      </c>
      <c r="I24" s="7">
        <v>4</v>
      </c>
      <c r="J24" s="4">
        <f t="shared" si="1"/>
        <v>126.91999999999999</v>
      </c>
      <c r="K24" s="34">
        <v>0.56999999999999995</v>
      </c>
      <c r="L24" s="34">
        <v>0</v>
      </c>
      <c r="M24" s="41">
        <f t="shared" si="3"/>
        <v>171.285</v>
      </c>
      <c r="N24" s="8">
        <v>82.8</v>
      </c>
      <c r="O24" s="8"/>
      <c r="P24" s="7">
        <v>6.68</v>
      </c>
      <c r="Q24" s="7">
        <v>1600</v>
      </c>
      <c r="R24" s="7">
        <v>25</v>
      </c>
      <c r="S24" s="7">
        <v>2200</v>
      </c>
      <c r="T24" s="7"/>
      <c r="U24" s="7">
        <v>25.5</v>
      </c>
      <c r="V24" s="7">
        <v>590</v>
      </c>
      <c r="W24" s="7">
        <v>57</v>
      </c>
      <c r="X24" s="7">
        <v>3624</v>
      </c>
      <c r="Y24" s="7">
        <v>220</v>
      </c>
      <c r="Z24" s="7">
        <v>3596</v>
      </c>
      <c r="AA24" s="7">
        <v>3475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2</v>
      </c>
      <c r="D25" s="4">
        <f t="shared" si="5"/>
        <v>336.71999999999997</v>
      </c>
      <c r="E25" s="3">
        <v>6</v>
      </c>
      <c r="F25" s="3">
        <v>2</v>
      </c>
      <c r="G25" s="4">
        <f t="shared" si="2"/>
        <v>204.23999999999998</v>
      </c>
      <c r="H25" s="3">
        <v>6</v>
      </c>
      <c r="I25" s="7">
        <v>8</v>
      </c>
      <c r="J25" s="4">
        <f t="shared" si="1"/>
        <v>133.6</v>
      </c>
      <c r="K25" s="34">
        <v>0.56999999999999995</v>
      </c>
      <c r="L25" s="34">
        <v>0</v>
      </c>
      <c r="M25" s="41">
        <f t="shared" si="3"/>
        <v>171.285</v>
      </c>
      <c r="N25" s="8">
        <v>57.96</v>
      </c>
      <c r="O25" s="8"/>
      <c r="P25" s="7">
        <v>6.68</v>
      </c>
      <c r="Q25" s="7">
        <v>1600</v>
      </c>
      <c r="R25" s="7">
        <v>25</v>
      </c>
      <c r="S25" s="7">
        <v>2200</v>
      </c>
      <c r="T25" s="7"/>
      <c r="U25" s="7">
        <v>25.5</v>
      </c>
      <c r="V25" s="7">
        <v>590</v>
      </c>
      <c r="W25" s="7">
        <v>57</v>
      </c>
      <c r="X25" s="7">
        <v>3624</v>
      </c>
      <c r="Y25" s="17">
        <v>220</v>
      </c>
      <c r="Z25" s="17">
        <v>3642</v>
      </c>
      <c r="AA25" s="17">
        <v>3470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10</v>
      </c>
      <c r="C26" s="7">
        <v>2</v>
      </c>
      <c r="D26" s="4">
        <f t="shared" si="5"/>
        <v>336.71999999999997</v>
      </c>
      <c r="E26" s="3">
        <v>8</v>
      </c>
      <c r="F26" s="3">
        <v>4</v>
      </c>
      <c r="G26" s="4">
        <f t="shared" si="2"/>
        <v>276</v>
      </c>
      <c r="H26" s="3">
        <v>7</v>
      </c>
      <c r="I26" s="7">
        <v>1</v>
      </c>
      <c r="J26" s="4">
        <f t="shared" si="1"/>
        <v>141.94999999999999</v>
      </c>
      <c r="K26" s="46">
        <v>0.05</v>
      </c>
      <c r="L26" s="34">
        <v>0</v>
      </c>
      <c r="M26" s="41">
        <f>$M$3*K26+$M$4*L26</f>
        <v>15.025</v>
      </c>
      <c r="N26" s="8">
        <v>71.760000000000005</v>
      </c>
      <c r="O26" s="8"/>
      <c r="P26" s="7">
        <v>8.35</v>
      </c>
      <c r="Q26" s="7">
        <v>1600</v>
      </c>
      <c r="R26" s="7">
        <v>25</v>
      </c>
      <c r="S26" s="7">
        <v>2200</v>
      </c>
      <c r="T26" s="7"/>
      <c r="U26" s="7">
        <v>25.5</v>
      </c>
      <c r="V26" s="7">
        <v>590</v>
      </c>
      <c r="W26" s="7">
        <v>57</v>
      </c>
      <c r="X26" s="7">
        <v>3624</v>
      </c>
      <c r="Y26" s="7">
        <v>227</v>
      </c>
      <c r="Z26" s="7">
        <v>3654</v>
      </c>
      <c r="AA26" s="7">
        <v>3462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4</v>
      </c>
      <c r="C27" s="7">
        <v>5</v>
      </c>
      <c r="D27" s="4">
        <f t="shared" si="5"/>
        <v>146.28</v>
      </c>
      <c r="E27" s="3">
        <v>10</v>
      </c>
      <c r="F27" s="3">
        <v>6</v>
      </c>
      <c r="G27" s="4">
        <f t="shared" si="2"/>
        <v>347.76</v>
      </c>
      <c r="H27" s="3">
        <v>7</v>
      </c>
      <c r="I27" s="7">
        <v>8</v>
      </c>
      <c r="J27" s="4">
        <f t="shared" si="1"/>
        <v>153.63999999999999</v>
      </c>
      <c r="K27" s="34">
        <v>0.3</v>
      </c>
      <c r="L27" s="34">
        <v>0</v>
      </c>
      <c r="M27" s="41">
        <f t="shared" si="3"/>
        <v>90.149999999999991</v>
      </c>
      <c r="N27" s="8">
        <v>71.760000000000005</v>
      </c>
      <c r="O27" s="8"/>
      <c r="P27" s="7">
        <v>11.69</v>
      </c>
      <c r="Q27" s="7">
        <v>1600</v>
      </c>
      <c r="R27" s="7">
        <v>25</v>
      </c>
      <c r="S27" s="7">
        <v>2200</v>
      </c>
      <c r="T27" s="7"/>
      <c r="U27" s="7">
        <v>25.5</v>
      </c>
      <c r="V27" s="7">
        <v>590</v>
      </c>
      <c r="W27" s="7">
        <v>56</v>
      </c>
      <c r="X27" s="7">
        <v>3592</v>
      </c>
      <c r="Y27" s="7">
        <v>206</v>
      </c>
      <c r="Z27" s="7">
        <v>3560</v>
      </c>
      <c r="AA27" s="7">
        <v>3408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108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4</v>
      </c>
      <c r="F28" s="3">
        <v>9</v>
      </c>
      <c r="G28" s="4">
        <f t="shared" si="2"/>
        <v>157.32</v>
      </c>
      <c r="H28" s="3">
        <v>8</v>
      </c>
      <c r="I28" s="7">
        <v>3</v>
      </c>
      <c r="J28" s="4">
        <f t="shared" si="1"/>
        <v>165.32999999999998</v>
      </c>
      <c r="K28" s="34">
        <v>0.56999999999999995</v>
      </c>
      <c r="L28" s="34">
        <v>0</v>
      </c>
      <c r="M28" s="41">
        <f t="shared" si="3"/>
        <v>171.285</v>
      </c>
      <c r="N28" s="8">
        <v>71.760000000000005</v>
      </c>
      <c r="O28" s="8"/>
      <c r="P28" s="7">
        <v>11.69</v>
      </c>
      <c r="Q28" s="7">
        <v>1600</v>
      </c>
      <c r="R28" s="7">
        <v>25</v>
      </c>
      <c r="S28" s="7">
        <v>2200</v>
      </c>
      <c r="T28" s="7"/>
      <c r="U28" s="7">
        <v>25.5</v>
      </c>
      <c r="V28" s="7">
        <v>590</v>
      </c>
      <c r="W28" s="7">
        <v>51</v>
      </c>
      <c r="X28" s="7">
        <v>3428</v>
      </c>
      <c r="Y28" s="7">
        <v>204</v>
      </c>
      <c r="Z28" s="7">
        <v>3534</v>
      </c>
      <c r="AA28" s="7">
        <v>3396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8</v>
      </c>
      <c r="C29" s="7">
        <v>7</v>
      </c>
      <c r="D29" s="4">
        <f t="shared" si="5"/>
        <v>284.27999999999997</v>
      </c>
      <c r="E29" s="3">
        <v>4</v>
      </c>
      <c r="F29" s="3">
        <v>9</v>
      </c>
      <c r="G29" s="4">
        <f t="shared" si="2"/>
        <v>157.32</v>
      </c>
      <c r="H29" s="3">
        <v>8</v>
      </c>
      <c r="I29" s="7">
        <v>6</v>
      </c>
      <c r="J29" s="4">
        <f t="shared" si="1"/>
        <v>170.34</v>
      </c>
      <c r="K29" s="34">
        <v>0.35</v>
      </c>
      <c r="L29" s="34">
        <v>0</v>
      </c>
      <c r="M29" s="41">
        <f t="shared" si="3"/>
        <v>105.175</v>
      </c>
      <c r="N29" s="8">
        <v>66.239999999999995</v>
      </c>
      <c r="O29" s="8"/>
      <c r="P29" s="7">
        <v>5.01</v>
      </c>
      <c r="Q29" s="7">
        <v>1600</v>
      </c>
      <c r="R29" s="7">
        <v>10</v>
      </c>
      <c r="S29" s="7">
        <v>2050</v>
      </c>
      <c r="T29" s="7"/>
      <c r="U29" s="7">
        <v>25.5</v>
      </c>
      <c r="V29" s="7">
        <v>590</v>
      </c>
      <c r="W29" s="7">
        <v>50</v>
      </c>
      <c r="X29" s="7">
        <v>3409</v>
      </c>
      <c r="Y29" s="7">
        <v>198</v>
      </c>
      <c r="Z29" s="7">
        <v>3546</v>
      </c>
      <c r="AA29" s="7">
        <v>3383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10</v>
      </c>
      <c r="C30" s="7">
        <v>8</v>
      </c>
      <c r="D30" s="4">
        <f t="shared" si="5"/>
        <v>353.28</v>
      </c>
      <c r="E30" s="3">
        <v>4</v>
      </c>
      <c r="F30" s="3">
        <v>9</v>
      </c>
      <c r="G30" s="4">
        <f t="shared" si="2"/>
        <v>157.32</v>
      </c>
      <c r="H30" s="3">
        <v>8</v>
      </c>
      <c r="I30" s="7">
        <v>10</v>
      </c>
      <c r="J30" s="4">
        <f t="shared" si="1"/>
        <v>177.01999999999998</v>
      </c>
      <c r="K30" s="34">
        <v>0.05</v>
      </c>
      <c r="L30" s="34">
        <v>0</v>
      </c>
      <c r="M30" s="41">
        <f t="shared" si="3"/>
        <v>15.025</v>
      </c>
      <c r="N30" s="8">
        <v>69</v>
      </c>
      <c r="O30" s="8"/>
      <c r="P30" s="7">
        <v>6.68</v>
      </c>
      <c r="Q30" s="7">
        <v>1600</v>
      </c>
      <c r="R30" s="7">
        <v>20</v>
      </c>
      <c r="S30" s="7">
        <v>2200</v>
      </c>
      <c r="T30" s="7"/>
      <c r="U30" s="7">
        <v>25.5</v>
      </c>
      <c r="V30" s="7">
        <v>590</v>
      </c>
      <c r="W30" s="7">
        <v>56</v>
      </c>
      <c r="X30" s="7">
        <v>3592</v>
      </c>
      <c r="Y30" s="7">
        <v>197</v>
      </c>
      <c r="Z30" s="7">
        <v>3516</v>
      </c>
      <c r="AA30" s="7">
        <v>3353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12</v>
      </c>
      <c r="C31" s="7">
        <v>8</v>
      </c>
      <c r="D31" s="4">
        <f t="shared" si="5"/>
        <v>419.52</v>
      </c>
      <c r="E31" s="3">
        <v>4</v>
      </c>
      <c r="F31" s="3">
        <v>9</v>
      </c>
      <c r="G31" s="4">
        <f t="shared" si="2"/>
        <v>157.32</v>
      </c>
      <c r="H31" s="3">
        <v>9</v>
      </c>
      <c r="I31" s="7">
        <v>2</v>
      </c>
      <c r="J31" s="4">
        <f t="shared" si="1"/>
        <v>183.7</v>
      </c>
      <c r="K31" s="34">
        <v>0.28000000000000003</v>
      </c>
      <c r="L31" s="34">
        <v>0</v>
      </c>
      <c r="M31" s="41">
        <f t="shared" si="3"/>
        <v>84.140000000000015</v>
      </c>
      <c r="N31" s="8">
        <v>66.239999999999995</v>
      </c>
      <c r="O31" s="8"/>
      <c r="P31" s="7">
        <v>6.68</v>
      </c>
      <c r="Q31" s="7">
        <v>1600</v>
      </c>
      <c r="R31" s="7">
        <v>20</v>
      </c>
      <c r="S31" s="7">
        <v>2200</v>
      </c>
      <c r="T31" s="7"/>
      <c r="U31" s="7">
        <v>25.5</v>
      </c>
      <c r="V31" s="7">
        <v>590</v>
      </c>
      <c r="W31" s="7">
        <v>56</v>
      </c>
      <c r="X31" s="7">
        <v>3592</v>
      </c>
      <c r="Y31" s="7">
        <v>190</v>
      </c>
      <c r="Z31" s="7">
        <v>3484</v>
      </c>
      <c r="AA31" s="7">
        <v>3329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14</v>
      </c>
      <c r="C32" s="7">
        <v>9</v>
      </c>
      <c r="D32" s="4">
        <f t="shared" si="5"/>
        <v>488.52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1</v>
      </c>
      <c r="J32" s="4">
        <f t="shared" si="1"/>
        <v>61.79</v>
      </c>
      <c r="K32" s="34">
        <v>0.53</v>
      </c>
      <c r="L32" s="34">
        <v>0</v>
      </c>
      <c r="M32" s="41">
        <f>$M$3*K32+$M$4*L32</f>
        <v>159.26500000000001</v>
      </c>
      <c r="N32" s="8">
        <v>69</v>
      </c>
      <c r="O32" s="8"/>
      <c r="P32" s="7">
        <v>10.02</v>
      </c>
      <c r="Q32" s="7">
        <v>1600</v>
      </c>
      <c r="R32" s="7">
        <v>20</v>
      </c>
      <c r="S32" s="7">
        <v>2200</v>
      </c>
      <c r="T32" s="7"/>
      <c r="U32" s="7">
        <v>25.5</v>
      </c>
      <c r="V32" s="7">
        <v>590</v>
      </c>
      <c r="W32" s="7">
        <v>55</v>
      </c>
      <c r="X32" s="7">
        <v>3560</v>
      </c>
      <c r="Y32" s="7">
        <v>197</v>
      </c>
      <c r="Z32" s="7">
        <v>3437</v>
      </c>
      <c r="AA32" s="7">
        <v>3306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14</v>
      </c>
      <c r="C33" s="7">
        <v>9</v>
      </c>
      <c r="D33" s="4">
        <f>(B33*12+C33)*2.76</f>
        <v>488.52</v>
      </c>
      <c r="E33" s="3">
        <v>6</v>
      </c>
      <c r="F33" s="3">
        <v>9</v>
      </c>
      <c r="G33" s="4">
        <f t="shared" si="2"/>
        <v>223.55999999999997</v>
      </c>
      <c r="H33" s="3">
        <v>3</v>
      </c>
      <c r="I33" s="7">
        <v>6</v>
      </c>
      <c r="J33" s="4">
        <f t="shared" si="1"/>
        <v>70.14</v>
      </c>
      <c r="K33" s="34">
        <v>0.26</v>
      </c>
      <c r="L33" s="34">
        <v>0</v>
      </c>
      <c r="M33" s="41">
        <f t="shared" si="3"/>
        <v>78.13000000000001</v>
      </c>
      <c r="N33" s="8">
        <v>66.239999999999995</v>
      </c>
      <c r="O33" s="8"/>
      <c r="P33" s="7">
        <v>8.35</v>
      </c>
      <c r="Q33" s="7">
        <v>1600</v>
      </c>
      <c r="R33" s="7">
        <v>20</v>
      </c>
      <c r="S33" s="7">
        <v>2200</v>
      </c>
      <c r="T33" s="7"/>
      <c r="U33" s="7">
        <v>25.5</v>
      </c>
      <c r="V33" s="7">
        <v>590</v>
      </c>
      <c r="W33" s="7">
        <v>54</v>
      </c>
      <c r="X33" s="7">
        <v>3528</v>
      </c>
      <c r="Y33" s="7">
        <v>205</v>
      </c>
      <c r="Z33" s="7">
        <v>3382</v>
      </c>
      <c r="AA33" s="7">
        <v>3275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3</v>
      </c>
      <c r="C34" s="7">
        <v>0</v>
      </c>
      <c r="D34" s="4">
        <f t="shared" si="5"/>
        <v>99.359999999999985</v>
      </c>
      <c r="E34" s="3">
        <v>8</v>
      </c>
      <c r="F34" s="3">
        <v>6</v>
      </c>
      <c r="G34" s="4">
        <f t="shared" si="2"/>
        <v>281.52</v>
      </c>
      <c r="H34" s="3">
        <v>4</v>
      </c>
      <c r="I34" s="7">
        <v>3</v>
      </c>
      <c r="J34" s="4">
        <f t="shared" si="1"/>
        <v>85.17</v>
      </c>
      <c r="K34" s="34">
        <v>0.03</v>
      </c>
      <c r="L34" s="46">
        <v>0</v>
      </c>
      <c r="M34" s="41">
        <f t="shared" si="3"/>
        <v>9.0149999999999988</v>
      </c>
      <c r="N34" s="8">
        <v>57.96</v>
      </c>
      <c r="O34" s="8"/>
      <c r="P34" s="7">
        <v>15.03</v>
      </c>
      <c r="Q34" s="7">
        <v>1600</v>
      </c>
      <c r="R34" s="7">
        <v>20</v>
      </c>
      <c r="S34" s="7">
        <v>2200</v>
      </c>
      <c r="T34" s="7"/>
      <c r="U34" s="7">
        <v>25.5</v>
      </c>
      <c r="V34" s="7">
        <v>590</v>
      </c>
      <c r="W34" s="7">
        <v>51</v>
      </c>
      <c r="X34" s="7">
        <v>3428</v>
      </c>
      <c r="Y34" s="7">
        <v>200</v>
      </c>
      <c r="Z34" s="7">
        <v>3321</v>
      </c>
      <c r="AA34" s="7">
        <v>3177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5</v>
      </c>
      <c r="C35" s="7">
        <v>0</v>
      </c>
      <c r="D35" s="4">
        <f t="shared" si="5"/>
        <v>165.6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8</v>
      </c>
      <c r="J35" s="4">
        <f t="shared" si="1"/>
        <v>93.52</v>
      </c>
      <c r="K35" s="34">
        <v>0.22</v>
      </c>
      <c r="L35" s="34">
        <v>0</v>
      </c>
      <c r="M35" s="41">
        <f t="shared" si="3"/>
        <v>66.11</v>
      </c>
      <c r="N35" s="8">
        <v>66.239999999999995</v>
      </c>
      <c r="O35" s="8"/>
      <c r="P35" s="7">
        <v>8.35</v>
      </c>
      <c r="Q35" s="7">
        <v>1600</v>
      </c>
      <c r="R35" s="7">
        <v>20</v>
      </c>
      <c r="S35" s="7">
        <v>2200</v>
      </c>
      <c r="T35" s="7"/>
      <c r="U35" s="7">
        <v>25.5</v>
      </c>
      <c r="V35" s="7">
        <v>590</v>
      </c>
      <c r="W35" s="7">
        <v>46</v>
      </c>
      <c r="X35" s="7">
        <v>3242</v>
      </c>
      <c r="Y35" s="7">
        <v>165</v>
      </c>
      <c r="Z35" s="7">
        <v>3287</v>
      </c>
      <c r="AA35" s="7">
        <v>3203</v>
      </c>
      <c r="AB35" s="110" t="s">
        <v>36</v>
      </c>
      <c r="AC35" s="110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7</v>
      </c>
      <c r="C36" s="7">
        <v>0</v>
      </c>
      <c r="D36" s="4">
        <f t="shared" si="5"/>
        <v>231.83999999999997</v>
      </c>
      <c r="E36" s="3">
        <v>8</v>
      </c>
      <c r="F36" s="3">
        <v>6</v>
      </c>
      <c r="G36" s="4">
        <f t="shared" si="2"/>
        <v>281.52</v>
      </c>
      <c r="H36" s="3">
        <v>4</v>
      </c>
      <c r="I36" s="7">
        <v>11</v>
      </c>
      <c r="J36" s="4">
        <f t="shared" si="1"/>
        <v>98.53</v>
      </c>
      <c r="K36" s="34">
        <v>0</v>
      </c>
      <c r="L36" s="34">
        <v>0</v>
      </c>
      <c r="M36" s="41">
        <f t="shared" si="3"/>
        <v>0</v>
      </c>
      <c r="N36" s="8">
        <v>66.239999999999995</v>
      </c>
      <c r="O36" s="8"/>
      <c r="P36" s="7">
        <v>5.01</v>
      </c>
      <c r="Q36" s="7">
        <v>1600</v>
      </c>
      <c r="R36" s="7">
        <v>20</v>
      </c>
      <c r="S36" s="7">
        <v>2200</v>
      </c>
      <c r="T36" s="7"/>
      <c r="U36" s="7">
        <v>25.5</v>
      </c>
      <c r="V36" s="7">
        <v>590</v>
      </c>
      <c r="W36" s="7">
        <v>45</v>
      </c>
      <c r="X36" s="7">
        <v>3220</v>
      </c>
      <c r="Y36" s="7">
        <v>126</v>
      </c>
      <c r="Z36" s="7">
        <v>3276</v>
      </c>
      <c r="AA36" s="7">
        <v>3199</v>
      </c>
      <c r="AB36" s="219"/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9</v>
      </c>
      <c r="C37" s="7">
        <v>0</v>
      </c>
      <c r="D37" s="4">
        <f>(B37*12+C37)*2.76</f>
        <v>298.08</v>
      </c>
      <c r="E37" s="3">
        <v>8</v>
      </c>
      <c r="F37" s="3">
        <v>6</v>
      </c>
      <c r="G37" s="4">
        <f t="shared" si="2"/>
        <v>281.52</v>
      </c>
      <c r="H37" s="3">
        <v>5</v>
      </c>
      <c r="I37" s="7">
        <v>4</v>
      </c>
      <c r="J37" s="4">
        <f t="shared" si="1"/>
        <v>106.88</v>
      </c>
      <c r="K37" s="34">
        <v>0.18</v>
      </c>
      <c r="L37" s="34">
        <v>0</v>
      </c>
      <c r="M37" s="41">
        <f t="shared" si="3"/>
        <v>54.089999999999996</v>
      </c>
      <c r="N37" s="8">
        <v>66.239999999999995</v>
      </c>
      <c r="O37" s="8"/>
      <c r="P37" s="7">
        <v>8.35</v>
      </c>
      <c r="Q37" s="7">
        <v>1500</v>
      </c>
      <c r="R37" s="7">
        <v>20</v>
      </c>
      <c r="S37" s="7">
        <v>2110</v>
      </c>
      <c r="T37" s="7"/>
      <c r="U37" s="7">
        <v>25.5</v>
      </c>
      <c r="V37" s="7">
        <v>590</v>
      </c>
      <c r="W37" s="7">
        <v>46</v>
      </c>
      <c r="X37" s="7">
        <v>3270</v>
      </c>
      <c r="Y37" s="7">
        <v>174</v>
      </c>
      <c r="Z37" s="7">
        <v>3328</v>
      </c>
      <c r="AA37" s="7">
        <v>3207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11</v>
      </c>
      <c r="C38" s="7">
        <v>4</v>
      </c>
      <c r="D38" s="4">
        <f t="shared" si="5"/>
        <v>375.35999999999996</v>
      </c>
      <c r="E38" s="3">
        <v>8</v>
      </c>
      <c r="F38" s="3">
        <v>6</v>
      </c>
      <c r="G38" s="4">
        <f t="shared" si="2"/>
        <v>281.52</v>
      </c>
      <c r="H38" s="3">
        <v>5</v>
      </c>
      <c r="I38" s="7">
        <v>9</v>
      </c>
      <c r="J38" s="4">
        <f t="shared" si="1"/>
        <v>115.22999999999999</v>
      </c>
      <c r="K38" s="34">
        <v>0.03</v>
      </c>
      <c r="L38" s="34">
        <v>0</v>
      </c>
      <c r="M38" s="41">
        <f t="shared" si="3"/>
        <v>9.0149999999999988</v>
      </c>
      <c r="N38" s="8">
        <v>77.28</v>
      </c>
      <c r="O38" s="8"/>
      <c r="P38" s="7">
        <v>8.35</v>
      </c>
      <c r="Q38" s="7">
        <v>1500</v>
      </c>
      <c r="R38" s="7">
        <v>10</v>
      </c>
      <c r="S38" s="7">
        <v>2200</v>
      </c>
      <c r="T38" s="7"/>
      <c r="U38" s="7">
        <v>25.5</v>
      </c>
      <c r="V38" s="7">
        <v>590</v>
      </c>
      <c r="W38" s="7">
        <v>49</v>
      </c>
      <c r="X38" s="7">
        <v>3360</v>
      </c>
      <c r="Y38" s="7">
        <v>135</v>
      </c>
      <c r="Z38" s="7">
        <v>3343</v>
      </c>
      <c r="AA38" s="7">
        <v>3194</v>
      </c>
      <c r="AB38" s="109"/>
      <c r="AC38" s="109"/>
      <c r="AD38" s="109"/>
      <c r="AE38" s="109"/>
      <c r="AF38" s="109"/>
      <c r="AG38" s="109"/>
      <c r="AH38" s="109"/>
      <c r="AI38" s="109"/>
    </row>
    <row r="39" spans="1:35" x14ac:dyDescent="0.2">
      <c r="A39" s="6">
        <v>1</v>
      </c>
      <c r="B39" s="7">
        <v>12</v>
      </c>
      <c r="C39" s="7">
        <v>11</v>
      </c>
      <c r="D39" s="4">
        <f t="shared" si="5"/>
        <v>427.79999999999995</v>
      </c>
      <c r="E39" s="3">
        <v>8</v>
      </c>
      <c r="F39" s="3">
        <v>6</v>
      </c>
      <c r="G39" s="4">
        <f>(E39*12+F39)*2.76</f>
        <v>281.52</v>
      </c>
      <c r="H39" s="3">
        <v>6</v>
      </c>
      <c r="I39" s="7">
        <v>5</v>
      </c>
      <c r="J39" s="4">
        <f t="shared" si="1"/>
        <v>128.59</v>
      </c>
      <c r="K39" s="34">
        <v>0.21</v>
      </c>
      <c r="L39" s="34">
        <v>0</v>
      </c>
      <c r="M39" s="41">
        <f t="shared" si="3"/>
        <v>63.104999999999997</v>
      </c>
      <c r="N39" s="8">
        <v>52.44</v>
      </c>
      <c r="O39" s="8"/>
      <c r="P39" s="7">
        <v>18.37</v>
      </c>
      <c r="Q39" s="7">
        <v>1500</v>
      </c>
      <c r="R39" s="7">
        <v>10</v>
      </c>
      <c r="S39" s="7">
        <v>2200</v>
      </c>
      <c r="T39" s="7"/>
      <c r="U39" s="7">
        <v>25.5</v>
      </c>
      <c r="V39" s="7">
        <v>590</v>
      </c>
      <c r="W39" s="7">
        <v>48</v>
      </c>
      <c r="X39" s="7">
        <v>3326</v>
      </c>
      <c r="Y39" s="7">
        <v>182</v>
      </c>
      <c r="Z39" s="7">
        <v>3289</v>
      </c>
      <c r="AA39" s="7">
        <v>3150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108" t="s">
        <v>25</v>
      </c>
      <c r="N40" s="19">
        <f>SUM(N9:N39)</f>
        <v>2216.2800000000002</v>
      </c>
      <c r="O40" s="19">
        <f>SUM(O9:O39)</f>
        <v>0</v>
      </c>
      <c r="P40" s="109">
        <f>SUM(P9:P39)</f>
        <v>285.57000000000005</v>
      </c>
      <c r="W40" s="18" t="s">
        <v>25</v>
      </c>
      <c r="X40" s="109">
        <f>SUM(X9:X39)</f>
        <v>112527</v>
      </c>
      <c r="Y40" s="109">
        <f>SUM(Y9:Y39)</f>
        <v>6402</v>
      </c>
      <c r="Z40" s="109">
        <f>SUM(Z9:Z39)</f>
        <v>111415</v>
      </c>
      <c r="AA40" s="109">
        <f>SUM(AA9:AA39)</f>
        <v>107563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108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8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70871.19</v>
      </c>
      <c r="O42" s="33">
        <f>(O41+O40)</f>
        <v>0</v>
      </c>
      <c r="P42" s="6">
        <f>(P41+P40)</f>
        <v>440.88000000000005</v>
      </c>
      <c r="V42" s="108" t="s">
        <v>41</v>
      </c>
      <c r="X42" s="6">
        <f>(X41+X40)</f>
        <v>669918</v>
      </c>
      <c r="Y42" s="6">
        <f>(Y41+Y40)</f>
        <v>12471</v>
      </c>
      <c r="Z42" s="6">
        <f>(Z41+Z40)</f>
        <v>173706</v>
      </c>
      <c r="AA42" s="6">
        <f>(AA41+AA40)</f>
        <v>172341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09CB-E821-4D8F-B67D-11311BC38DF4}">
  <dimension ref="B2:K70"/>
  <sheetViews>
    <sheetView topLeftCell="A2" workbookViewId="0">
      <selection activeCell="B16" sqref="B16"/>
    </sheetView>
  </sheetViews>
  <sheetFormatPr defaultRowHeight="12.75" x14ac:dyDescent="0.2"/>
  <cols>
    <col min="1" max="1" width="9.140625" style="114"/>
    <col min="2" max="2" width="10.140625" style="114" bestFit="1" customWidth="1"/>
    <col min="3" max="16384" width="9.140625" style="114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43803</v>
      </c>
      <c r="C6" s="7">
        <v>74609</v>
      </c>
      <c r="D6" s="7">
        <v>9750466</v>
      </c>
      <c r="E6" s="7">
        <v>8</v>
      </c>
      <c r="F6" s="7">
        <v>1</v>
      </c>
      <c r="G6" s="7">
        <v>2</v>
      </c>
      <c r="H6" s="7">
        <v>3</v>
      </c>
      <c r="I6" s="10">
        <v>193</v>
      </c>
    </row>
    <row r="7" spans="2:11" x14ac:dyDescent="0.2">
      <c r="B7" s="9">
        <v>43809</v>
      </c>
      <c r="C7" s="7">
        <v>74610</v>
      </c>
      <c r="D7" s="7"/>
      <c r="E7" s="7">
        <v>14</v>
      </c>
      <c r="F7" s="7">
        <v>6</v>
      </c>
      <c r="G7" s="7"/>
      <c r="H7" s="7"/>
      <c r="I7" s="10"/>
    </row>
    <row r="8" spans="2:11" x14ac:dyDescent="0.2">
      <c r="B8" s="9">
        <v>43809</v>
      </c>
      <c r="C8" s="7">
        <v>74610</v>
      </c>
      <c r="D8" s="7"/>
      <c r="E8" s="7"/>
      <c r="F8" s="7"/>
      <c r="G8" s="7">
        <v>2</v>
      </c>
      <c r="H8" s="7">
        <v>11</v>
      </c>
      <c r="I8" s="10"/>
    </row>
    <row r="9" spans="2:11" x14ac:dyDescent="0.2">
      <c r="B9" s="9">
        <v>43813</v>
      </c>
      <c r="C9" s="7">
        <v>74609</v>
      </c>
      <c r="D9" s="7">
        <v>6090586</v>
      </c>
      <c r="E9" s="7">
        <v>13</v>
      </c>
      <c r="F9" s="7">
        <v>2</v>
      </c>
      <c r="G9" s="7">
        <v>7</v>
      </c>
      <c r="H9" s="7">
        <v>3</v>
      </c>
      <c r="I9" s="10">
        <v>195</v>
      </c>
    </row>
    <row r="10" spans="2:11" x14ac:dyDescent="0.2">
      <c r="B10" s="9">
        <v>43813</v>
      </c>
      <c r="C10" s="7">
        <v>76609</v>
      </c>
      <c r="D10" s="7">
        <v>9750485</v>
      </c>
      <c r="E10" s="7">
        <v>7</v>
      </c>
      <c r="F10" s="7">
        <v>3</v>
      </c>
      <c r="G10" s="7">
        <v>1</v>
      </c>
      <c r="H10" s="7">
        <v>5</v>
      </c>
      <c r="I10" s="10">
        <v>194</v>
      </c>
    </row>
    <row r="11" spans="2:11" x14ac:dyDescent="0.2">
      <c r="B11" s="9">
        <v>43817</v>
      </c>
      <c r="C11" s="7">
        <v>74610</v>
      </c>
      <c r="D11" s="7">
        <v>5930563</v>
      </c>
      <c r="E11" s="7">
        <v>12</v>
      </c>
      <c r="F11" s="7">
        <v>0</v>
      </c>
      <c r="G11" s="7">
        <v>6</v>
      </c>
      <c r="H11" s="7">
        <v>2</v>
      </c>
      <c r="I11" s="10">
        <v>195</v>
      </c>
    </row>
    <row r="12" spans="2:11" x14ac:dyDescent="0.2">
      <c r="B12" s="9">
        <v>43819</v>
      </c>
      <c r="C12" s="7">
        <v>74609</v>
      </c>
      <c r="D12" s="7">
        <v>6570484</v>
      </c>
      <c r="E12" s="7">
        <v>10</v>
      </c>
      <c r="F12" s="7">
        <v>1</v>
      </c>
      <c r="G12" s="7">
        <v>4</v>
      </c>
      <c r="H12" s="7">
        <v>3</v>
      </c>
      <c r="I12" s="10">
        <v>195</v>
      </c>
      <c r="J12" s="57"/>
      <c r="K12" s="57"/>
    </row>
    <row r="13" spans="2:11" x14ac:dyDescent="0.2">
      <c r="B13" s="36">
        <v>43820</v>
      </c>
      <c r="C13" s="7">
        <v>74610</v>
      </c>
      <c r="D13" s="7">
        <v>6570488</v>
      </c>
      <c r="E13" s="7">
        <v>10</v>
      </c>
      <c r="F13" s="7">
        <v>7</v>
      </c>
      <c r="G13" s="7">
        <v>4</v>
      </c>
      <c r="H13" s="7">
        <v>9</v>
      </c>
      <c r="I13" s="10">
        <v>196</v>
      </c>
    </row>
    <row r="14" spans="2:11" x14ac:dyDescent="0.2">
      <c r="B14" s="36">
        <v>43826</v>
      </c>
      <c r="C14" s="7">
        <v>74609</v>
      </c>
      <c r="D14" s="7">
        <v>9750515</v>
      </c>
      <c r="E14" s="7">
        <v>14</v>
      </c>
      <c r="F14" s="7">
        <v>9</v>
      </c>
      <c r="G14" s="7">
        <v>8</v>
      </c>
      <c r="H14" s="7">
        <v>10</v>
      </c>
      <c r="I14" s="10">
        <v>193</v>
      </c>
    </row>
    <row r="15" spans="2:11" x14ac:dyDescent="0.2">
      <c r="B15" s="36">
        <v>43826</v>
      </c>
      <c r="C15" s="7">
        <v>74609</v>
      </c>
      <c r="D15" s="7">
        <v>9750516</v>
      </c>
      <c r="E15" s="7">
        <v>8</v>
      </c>
      <c r="F15" s="7">
        <v>10</v>
      </c>
      <c r="G15" s="7">
        <v>3</v>
      </c>
      <c r="H15" s="7">
        <v>0</v>
      </c>
      <c r="I15" s="10">
        <v>193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6238-E516-4D22-B484-89999C193BEA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17" customWidth="1"/>
    <col min="2" max="3" width="4.28515625" style="117" customWidth="1"/>
    <col min="4" max="4" width="7.7109375" style="117" customWidth="1"/>
    <col min="5" max="6" width="4.28515625" style="117" customWidth="1"/>
    <col min="7" max="7" width="7.7109375" style="117" customWidth="1"/>
    <col min="8" max="8" width="5.7109375" style="117" customWidth="1"/>
    <col min="9" max="9" width="4.28515625" style="117" customWidth="1"/>
    <col min="10" max="10" width="8" style="117" customWidth="1"/>
    <col min="11" max="12" width="10.85546875" style="117" customWidth="1"/>
    <col min="13" max="13" width="9.28515625" style="117" customWidth="1"/>
    <col min="14" max="14" width="11.42578125" style="117" customWidth="1"/>
    <col min="15" max="15" width="7.7109375" style="117" customWidth="1"/>
    <col min="16" max="16" width="9.28515625" style="117" customWidth="1"/>
    <col min="17" max="19" width="7.7109375" style="117" customWidth="1"/>
    <col min="20" max="20" width="10.5703125" style="117" customWidth="1"/>
    <col min="21" max="29" width="7.7109375" style="117" customWidth="1"/>
    <col min="30" max="30" width="15.5703125" style="117" customWidth="1"/>
    <col min="31" max="34" width="4.28515625" style="117" customWidth="1"/>
    <col min="35" max="35" width="21.7109375" style="117" customWidth="1"/>
    <col min="36" max="16384" width="9.140625" style="117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114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2019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120" t="s">
        <v>45</v>
      </c>
      <c r="L5" s="120" t="s">
        <v>64</v>
      </c>
      <c r="M5" s="122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21"/>
      <c r="Z5" s="121"/>
      <c r="AA5" s="121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120" t="s">
        <v>54</v>
      </c>
      <c r="L6" s="120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115" t="s">
        <v>80</v>
      </c>
      <c r="S7" s="115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12</v>
      </c>
      <c r="C8" s="7">
        <v>11</v>
      </c>
      <c r="D8" s="4">
        <f t="shared" ref="D8" si="0">(B8*12+C8)*2.76</f>
        <v>427.79999999999995</v>
      </c>
      <c r="E8" s="3">
        <v>8</v>
      </c>
      <c r="F8" s="3">
        <v>6</v>
      </c>
      <c r="G8" s="4">
        <f>(E8*12+F8)*2.76</f>
        <v>281.52</v>
      </c>
      <c r="H8" s="3">
        <v>6</v>
      </c>
      <c r="I8" s="7">
        <v>5</v>
      </c>
      <c r="J8" s="4">
        <f t="shared" ref="J8:J39" si="1">(H8*12+I8)*1.67</f>
        <v>128.59</v>
      </c>
      <c r="K8" s="34">
        <v>0.21</v>
      </c>
      <c r="L8" s="34">
        <v>0</v>
      </c>
      <c r="M8" s="206"/>
      <c r="N8" s="175"/>
      <c r="O8" s="175"/>
      <c r="P8" s="175"/>
      <c r="Q8" s="175"/>
      <c r="R8" s="116"/>
      <c r="S8" s="116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12</v>
      </c>
      <c r="C9" s="7">
        <v>11</v>
      </c>
      <c r="D9" s="4">
        <f>(B9*12+C9)*2.76</f>
        <v>427.79999999999995</v>
      </c>
      <c r="E9" s="3">
        <v>10</v>
      </c>
      <c r="F9" s="3">
        <v>5</v>
      </c>
      <c r="G9" s="4">
        <f t="shared" ref="G9:G38" si="2">(E9*12+F9)*2.76</f>
        <v>345</v>
      </c>
      <c r="H9" s="3">
        <v>6</v>
      </c>
      <c r="I9" s="7">
        <v>10</v>
      </c>
      <c r="J9" s="4">
        <f t="shared" si="1"/>
        <v>136.94</v>
      </c>
      <c r="K9" s="34">
        <v>0.47</v>
      </c>
      <c r="L9" s="34">
        <v>0</v>
      </c>
      <c r="M9" s="41">
        <f t="shared" ref="M9:M39" si="3">$M$3*K9+$M$4*L9</f>
        <v>141.23499999999999</v>
      </c>
      <c r="N9" s="8">
        <v>63.48</v>
      </c>
      <c r="O9" s="8"/>
      <c r="P9" s="7">
        <v>8.35</v>
      </c>
      <c r="Q9" s="7">
        <v>1500</v>
      </c>
      <c r="R9" s="7">
        <v>10</v>
      </c>
      <c r="S9" s="7">
        <v>2250</v>
      </c>
      <c r="T9" s="7"/>
      <c r="U9" s="7">
        <v>25.5</v>
      </c>
      <c r="V9" s="7">
        <v>590</v>
      </c>
      <c r="W9" s="7">
        <v>47</v>
      </c>
      <c r="X9" s="7">
        <v>3291</v>
      </c>
      <c r="Y9" s="7">
        <v>198</v>
      </c>
      <c r="Z9" s="7">
        <v>3235</v>
      </c>
      <c r="AA9" s="16">
        <v>3128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12</v>
      </c>
      <c r="F10" s="3">
        <v>6</v>
      </c>
      <c r="G10" s="21">
        <f t="shared" si="2"/>
        <v>413.99999999999994</v>
      </c>
      <c r="H10" s="3">
        <v>7</v>
      </c>
      <c r="I10" s="7">
        <v>2</v>
      </c>
      <c r="J10" s="21">
        <f t="shared" si="1"/>
        <v>143.62</v>
      </c>
      <c r="K10" s="34">
        <v>0.68</v>
      </c>
      <c r="L10" s="34">
        <v>0</v>
      </c>
      <c r="M10" s="41">
        <f t="shared" si="3"/>
        <v>204.34</v>
      </c>
      <c r="N10" s="8">
        <v>69</v>
      </c>
      <c r="O10" s="8"/>
      <c r="P10" s="7">
        <v>6.68</v>
      </c>
      <c r="Q10" s="7">
        <v>1500</v>
      </c>
      <c r="R10" s="7">
        <v>10</v>
      </c>
      <c r="S10" s="7">
        <v>2250</v>
      </c>
      <c r="T10" s="7"/>
      <c r="U10" s="7">
        <v>25.5</v>
      </c>
      <c r="V10" s="7">
        <v>590</v>
      </c>
      <c r="W10" s="7">
        <v>47</v>
      </c>
      <c r="X10" s="7">
        <v>3291</v>
      </c>
      <c r="Y10" s="7">
        <v>198</v>
      </c>
      <c r="Z10" s="7">
        <v>3215</v>
      </c>
      <c r="AA10" s="7">
        <v>3109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</v>
      </c>
      <c r="C11" s="7">
        <v>5</v>
      </c>
      <c r="D11" s="4">
        <f t="shared" si="5"/>
        <v>46.919999999999995</v>
      </c>
      <c r="E11" s="3">
        <v>14</v>
      </c>
      <c r="F11" s="3">
        <v>2</v>
      </c>
      <c r="G11" s="4">
        <f t="shared" si="2"/>
        <v>469.2</v>
      </c>
      <c r="H11" s="3">
        <v>7</v>
      </c>
      <c r="I11" s="7">
        <v>10</v>
      </c>
      <c r="J11" s="4">
        <f t="shared" si="1"/>
        <v>156.97999999999999</v>
      </c>
      <c r="K11" s="34">
        <v>0.48</v>
      </c>
      <c r="L11" s="34">
        <v>0</v>
      </c>
      <c r="M11" s="41">
        <f t="shared" si="3"/>
        <v>144.23999999999998</v>
      </c>
      <c r="N11" s="8">
        <v>55.2</v>
      </c>
      <c r="O11" s="8"/>
      <c r="P11" s="7">
        <v>13.36</v>
      </c>
      <c r="Q11" s="7">
        <v>1500</v>
      </c>
      <c r="R11" s="7">
        <v>10</v>
      </c>
      <c r="S11" s="7">
        <v>2250</v>
      </c>
      <c r="T11" s="7"/>
      <c r="U11" s="7">
        <v>25.5</v>
      </c>
      <c r="V11" s="7">
        <v>590</v>
      </c>
      <c r="W11" s="7">
        <v>46</v>
      </c>
      <c r="X11" s="7">
        <v>3256</v>
      </c>
      <c r="Y11" s="7">
        <v>198</v>
      </c>
      <c r="Z11" s="7">
        <v>3199</v>
      </c>
      <c r="AA11" s="7">
        <v>3089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3</v>
      </c>
      <c r="C12" s="7">
        <v>3</v>
      </c>
      <c r="D12" s="4">
        <f t="shared" si="5"/>
        <v>107.63999999999999</v>
      </c>
      <c r="E12" s="3">
        <v>14</v>
      </c>
      <c r="F12" s="3">
        <v>2</v>
      </c>
      <c r="G12" s="4">
        <f t="shared" si="2"/>
        <v>469.2</v>
      </c>
      <c r="H12" s="3">
        <v>8</v>
      </c>
      <c r="I12" s="7">
        <v>3</v>
      </c>
      <c r="J12" s="4">
        <f t="shared" si="1"/>
        <v>165.32999999999998</v>
      </c>
      <c r="K12" s="34">
        <v>0.09</v>
      </c>
      <c r="L12" s="34">
        <v>0</v>
      </c>
      <c r="M12" s="41">
        <f t="shared" si="3"/>
        <v>27.044999999999998</v>
      </c>
      <c r="N12" s="8">
        <v>60.72</v>
      </c>
      <c r="O12" s="8"/>
      <c r="P12" s="7">
        <v>8.35</v>
      </c>
      <c r="Q12" s="7">
        <v>1500</v>
      </c>
      <c r="R12" s="7">
        <v>10</v>
      </c>
      <c r="S12" s="7">
        <v>2250</v>
      </c>
      <c r="T12" s="7"/>
      <c r="U12" s="7">
        <v>25.5</v>
      </c>
      <c r="V12" s="7">
        <v>590</v>
      </c>
      <c r="W12" s="7">
        <v>42</v>
      </c>
      <c r="X12" s="7">
        <v>3111</v>
      </c>
      <c r="Y12" s="7">
        <v>192</v>
      </c>
      <c r="Z12" s="7">
        <v>3212</v>
      </c>
      <c r="AA12" s="16">
        <v>3079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8</v>
      </c>
      <c r="F13" s="3">
        <v>3</v>
      </c>
      <c r="G13" s="4">
        <f t="shared" si="2"/>
        <v>273.23999999999995</v>
      </c>
      <c r="H13" s="3">
        <v>8</v>
      </c>
      <c r="I13" s="7">
        <v>7</v>
      </c>
      <c r="J13" s="4">
        <f t="shared" si="1"/>
        <v>172.01</v>
      </c>
      <c r="K13" s="34">
        <v>0.33</v>
      </c>
      <c r="L13" s="34">
        <v>0</v>
      </c>
      <c r="M13" s="41">
        <f t="shared" si="3"/>
        <v>99.165000000000006</v>
      </c>
      <c r="N13" s="8">
        <v>60.72</v>
      </c>
      <c r="O13" s="8"/>
      <c r="P13" s="7">
        <v>6.68</v>
      </c>
      <c r="Q13" s="7">
        <v>1450</v>
      </c>
      <c r="R13" s="7">
        <v>10</v>
      </c>
      <c r="S13" s="7">
        <v>2275</v>
      </c>
      <c r="T13" s="7"/>
      <c r="U13" s="7">
        <v>25.5</v>
      </c>
      <c r="V13" s="7">
        <v>590</v>
      </c>
      <c r="W13" s="7">
        <v>44</v>
      </c>
      <c r="X13" s="7">
        <v>3184</v>
      </c>
      <c r="Y13" s="7">
        <v>198</v>
      </c>
      <c r="Z13" s="7">
        <v>3163</v>
      </c>
      <c r="AA13" s="16">
        <v>3040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10</v>
      </c>
      <c r="D14" s="4">
        <f t="shared" si="5"/>
        <v>226.32</v>
      </c>
      <c r="E14" s="3">
        <v>2</v>
      </c>
      <c r="F14" s="3">
        <v>5</v>
      </c>
      <c r="G14" s="4">
        <f t="shared" si="2"/>
        <v>80.039999999999992</v>
      </c>
      <c r="H14" s="3">
        <v>9</v>
      </c>
      <c r="I14" s="7">
        <v>0</v>
      </c>
      <c r="J14" s="4">
        <f t="shared" si="1"/>
        <v>180.35999999999999</v>
      </c>
      <c r="K14" s="34">
        <v>0.55000000000000004</v>
      </c>
      <c r="L14" s="34">
        <v>0</v>
      </c>
      <c r="M14" s="41">
        <f t="shared" si="3"/>
        <v>165.27500000000001</v>
      </c>
      <c r="N14" s="8">
        <v>57.96</v>
      </c>
      <c r="O14" s="8"/>
      <c r="P14" s="7">
        <v>8.35</v>
      </c>
      <c r="Q14" s="7">
        <v>1450</v>
      </c>
      <c r="R14" s="7">
        <v>10</v>
      </c>
      <c r="S14" s="7">
        <v>2275</v>
      </c>
      <c r="T14" s="7"/>
      <c r="U14" s="7">
        <v>25.5</v>
      </c>
      <c r="V14" s="7">
        <v>590</v>
      </c>
      <c r="W14" s="7">
        <v>44</v>
      </c>
      <c r="X14" s="7">
        <v>3184</v>
      </c>
      <c r="Y14" s="7">
        <v>198</v>
      </c>
      <c r="Z14" s="7">
        <v>3124</v>
      </c>
      <c r="AA14" s="16">
        <v>3018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2</v>
      </c>
      <c r="F15" s="3">
        <v>5</v>
      </c>
      <c r="G15" s="4">
        <f t="shared" si="2"/>
        <v>80.039999999999992</v>
      </c>
      <c r="H15" s="3">
        <v>2</v>
      </c>
      <c r="I15" s="7">
        <v>3</v>
      </c>
      <c r="J15" s="4">
        <f t="shared" si="1"/>
        <v>45.089999999999996</v>
      </c>
      <c r="K15" s="34">
        <v>0.25</v>
      </c>
      <c r="L15" s="34">
        <v>0</v>
      </c>
      <c r="M15" s="41">
        <f t="shared" si="3"/>
        <v>75.125</v>
      </c>
      <c r="N15" s="8">
        <v>63.48</v>
      </c>
      <c r="O15" s="8"/>
      <c r="P15" s="7">
        <v>6.68</v>
      </c>
      <c r="Q15" s="7">
        <v>1450</v>
      </c>
      <c r="R15" s="7">
        <v>10</v>
      </c>
      <c r="S15" s="7">
        <v>2275</v>
      </c>
      <c r="T15" s="7"/>
      <c r="U15" s="7">
        <v>25.5</v>
      </c>
      <c r="V15" s="7">
        <v>590</v>
      </c>
      <c r="W15" s="7">
        <v>44</v>
      </c>
      <c r="X15" s="7">
        <v>3184</v>
      </c>
      <c r="Y15" s="7">
        <v>198</v>
      </c>
      <c r="Z15" s="7">
        <v>3160</v>
      </c>
      <c r="AA15" s="16">
        <v>3024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2</v>
      </c>
      <c r="F16" s="3">
        <v>5</v>
      </c>
      <c r="G16" s="4">
        <f t="shared" si="2"/>
        <v>80.039999999999992</v>
      </c>
      <c r="H16" s="3">
        <v>2</v>
      </c>
      <c r="I16" s="7">
        <v>7</v>
      </c>
      <c r="J16" s="4">
        <f t="shared" si="1"/>
        <v>51.769999999999996</v>
      </c>
      <c r="K16" s="34">
        <v>0.38</v>
      </c>
      <c r="L16" s="34">
        <v>0</v>
      </c>
      <c r="M16" s="41">
        <f t="shared" si="3"/>
        <v>114.19</v>
      </c>
      <c r="N16" s="8">
        <v>63.48</v>
      </c>
      <c r="O16" s="8"/>
      <c r="P16" s="7">
        <v>6.68</v>
      </c>
      <c r="Q16" s="7">
        <v>1450</v>
      </c>
      <c r="R16" s="7">
        <v>10</v>
      </c>
      <c r="S16" s="7">
        <v>2275</v>
      </c>
      <c r="T16" s="7"/>
      <c r="U16" s="7">
        <v>25.5</v>
      </c>
      <c r="V16" s="7">
        <v>590</v>
      </c>
      <c r="W16" s="7">
        <v>42</v>
      </c>
      <c r="X16" s="7">
        <v>3111</v>
      </c>
      <c r="Y16" s="7">
        <v>198</v>
      </c>
      <c r="Z16" s="7">
        <v>3068</v>
      </c>
      <c r="AA16" s="16">
        <v>2965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12</v>
      </c>
      <c r="C17" s="7">
        <v>4</v>
      </c>
      <c r="D17" s="4">
        <f t="shared" si="5"/>
        <v>408.47999999999996</v>
      </c>
      <c r="E17" s="3">
        <v>2</v>
      </c>
      <c r="F17" s="3">
        <v>5</v>
      </c>
      <c r="G17" s="4">
        <f t="shared" si="2"/>
        <v>80.039999999999992</v>
      </c>
      <c r="H17" s="3">
        <v>3</v>
      </c>
      <c r="I17" s="7">
        <v>1</v>
      </c>
      <c r="J17" s="4">
        <f t="shared" si="1"/>
        <v>61.79</v>
      </c>
      <c r="K17" s="34">
        <v>0.46</v>
      </c>
      <c r="L17" s="34">
        <v>0</v>
      </c>
      <c r="M17" s="41">
        <f t="shared" si="3"/>
        <v>138.23000000000002</v>
      </c>
      <c r="N17" s="8">
        <v>55.2</v>
      </c>
      <c r="O17" s="8"/>
      <c r="P17" s="7">
        <v>10.02</v>
      </c>
      <c r="Q17" s="7">
        <v>1450</v>
      </c>
      <c r="R17" s="7">
        <v>10</v>
      </c>
      <c r="S17" s="7">
        <v>2275</v>
      </c>
      <c r="T17" s="7"/>
      <c r="U17" s="7">
        <v>25.5</v>
      </c>
      <c r="V17" s="7">
        <v>590</v>
      </c>
      <c r="W17" s="7">
        <v>42</v>
      </c>
      <c r="X17" s="7">
        <v>3111</v>
      </c>
      <c r="Y17" s="7">
        <v>198</v>
      </c>
      <c r="Z17" s="7">
        <v>3010</v>
      </c>
      <c r="AA17" s="16">
        <v>2933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14</v>
      </c>
      <c r="C18" s="7">
        <v>5</v>
      </c>
      <c r="D18" s="4">
        <f t="shared" si="5"/>
        <v>477.47999999999996</v>
      </c>
      <c r="E18" s="3">
        <v>2</v>
      </c>
      <c r="F18" s="3">
        <v>5</v>
      </c>
      <c r="G18" s="4">
        <f t="shared" si="2"/>
        <v>80.039999999999992</v>
      </c>
      <c r="H18" s="3">
        <v>3</v>
      </c>
      <c r="I18" s="7">
        <v>9</v>
      </c>
      <c r="J18" s="4">
        <f t="shared" si="1"/>
        <v>75.149999999999991</v>
      </c>
      <c r="K18" s="34">
        <v>0.66</v>
      </c>
      <c r="L18" s="34">
        <v>0</v>
      </c>
      <c r="M18" s="41">
        <f t="shared" si="3"/>
        <v>198.33</v>
      </c>
      <c r="N18" s="8">
        <v>69</v>
      </c>
      <c r="O18" s="8"/>
      <c r="P18" s="7">
        <v>13.36</v>
      </c>
      <c r="Q18" s="7">
        <v>1450</v>
      </c>
      <c r="R18" s="7">
        <v>10</v>
      </c>
      <c r="S18" s="7">
        <v>2250</v>
      </c>
      <c r="T18" s="7"/>
      <c r="U18" s="7">
        <v>25.5</v>
      </c>
      <c r="V18" s="7">
        <v>590</v>
      </c>
      <c r="W18" s="7">
        <v>37</v>
      </c>
      <c r="X18" s="7">
        <v>2895</v>
      </c>
      <c r="Y18" s="7">
        <v>205</v>
      </c>
      <c r="Z18" s="7">
        <v>2998</v>
      </c>
      <c r="AA18" s="16">
        <v>2924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14</v>
      </c>
      <c r="C19" s="7">
        <v>5</v>
      </c>
      <c r="D19" s="4">
        <f t="shared" si="5"/>
        <v>477.47999999999996</v>
      </c>
      <c r="E19" s="3">
        <v>4</v>
      </c>
      <c r="F19" s="3">
        <v>4</v>
      </c>
      <c r="G19" s="4">
        <f t="shared" si="2"/>
        <v>143.51999999999998</v>
      </c>
      <c r="H19" s="3">
        <v>4</v>
      </c>
      <c r="I19" s="7">
        <v>6</v>
      </c>
      <c r="J19" s="4">
        <f t="shared" si="1"/>
        <v>90.179999999999993</v>
      </c>
      <c r="K19" s="34">
        <v>0.37</v>
      </c>
      <c r="L19" s="34">
        <v>0</v>
      </c>
      <c r="M19" s="41">
        <f t="shared" si="3"/>
        <v>111.185</v>
      </c>
      <c r="N19" s="8">
        <v>63.48</v>
      </c>
      <c r="O19" s="8"/>
      <c r="P19" s="7">
        <v>15.03</v>
      </c>
      <c r="Q19" s="7">
        <v>1450</v>
      </c>
      <c r="R19" s="7">
        <v>10</v>
      </c>
      <c r="S19" s="7">
        <v>2250</v>
      </c>
      <c r="T19" s="7"/>
      <c r="U19" s="7">
        <v>25.5</v>
      </c>
      <c r="V19" s="7">
        <v>590</v>
      </c>
      <c r="W19" s="7">
        <v>37</v>
      </c>
      <c r="X19" s="7">
        <v>2920</v>
      </c>
      <c r="Y19" s="7">
        <v>198</v>
      </c>
      <c r="Z19" s="7">
        <v>3067</v>
      </c>
      <c r="AA19" s="16">
        <v>2943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14</v>
      </c>
      <c r="C20" s="7">
        <v>2</v>
      </c>
      <c r="D20" s="4">
        <f>(B20*12+C20)*2.76</f>
        <v>469.2</v>
      </c>
      <c r="E20" s="3">
        <v>5</v>
      </c>
      <c r="F20" s="3">
        <v>10</v>
      </c>
      <c r="G20" s="4">
        <f t="shared" si="2"/>
        <v>193.2</v>
      </c>
      <c r="H20" s="3">
        <v>5</v>
      </c>
      <c r="I20" s="7">
        <v>2</v>
      </c>
      <c r="J20" s="4">
        <f t="shared" si="1"/>
        <v>103.53999999999999</v>
      </c>
      <c r="K20" s="34">
        <v>0</v>
      </c>
      <c r="L20" s="34">
        <v>0</v>
      </c>
      <c r="M20" s="41">
        <f t="shared" si="3"/>
        <v>0</v>
      </c>
      <c r="N20" s="8">
        <v>49.68</v>
      </c>
      <c r="O20" s="8"/>
      <c r="P20" s="7">
        <v>13.36</v>
      </c>
      <c r="Q20" s="7">
        <v>1450</v>
      </c>
      <c r="R20" s="7">
        <v>10</v>
      </c>
      <c r="S20" s="7">
        <v>2250</v>
      </c>
      <c r="T20" s="7"/>
      <c r="U20" s="7">
        <v>25.5</v>
      </c>
      <c r="V20" s="7">
        <v>590</v>
      </c>
      <c r="W20" s="7">
        <v>42</v>
      </c>
      <c r="X20" s="7">
        <v>3111</v>
      </c>
      <c r="Y20" s="16">
        <v>198</v>
      </c>
      <c r="Z20" s="16">
        <v>3020</v>
      </c>
      <c r="AA20" s="16">
        <v>2901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7</v>
      </c>
      <c r="F21" s="3">
        <v>7</v>
      </c>
      <c r="G21" s="4">
        <f t="shared" si="2"/>
        <v>251.15999999999997</v>
      </c>
      <c r="H21" s="3">
        <v>5</v>
      </c>
      <c r="I21" s="7">
        <v>6</v>
      </c>
      <c r="J21" s="4">
        <f t="shared" si="1"/>
        <v>110.22</v>
      </c>
      <c r="K21" s="34">
        <v>0.18</v>
      </c>
      <c r="L21" s="34">
        <v>0</v>
      </c>
      <c r="M21" s="41">
        <f t="shared" si="3"/>
        <v>54.089999999999996</v>
      </c>
      <c r="N21" s="8">
        <v>57.96</v>
      </c>
      <c r="O21" s="8"/>
      <c r="P21" s="7">
        <v>6.68</v>
      </c>
      <c r="Q21" s="7">
        <v>1500</v>
      </c>
      <c r="R21" s="7">
        <v>10</v>
      </c>
      <c r="S21" s="7">
        <v>2300</v>
      </c>
      <c r="T21" s="7"/>
      <c r="U21" s="11">
        <v>25.5</v>
      </c>
      <c r="V21" s="7">
        <v>590</v>
      </c>
      <c r="W21" s="7">
        <v>41</v>
      </c>
      <c r="X21" s="7">
        <v>3074</v>
      </c>
      <c r="Y21" s="7">
        <v>198</v>
      </c>
      <c r="Z21" s="7">
        <v>2953</v>
      </c>
      <c r="AA21" s="7">
        <v>2862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9</v>
      </c>
      <c r="F22" s="3">
        <v>3</v>
      </c>
      <c r="G22" s="4">
        <f t="shared" si="2"/>
        <v>306.35999999999996</v>
      </c>
      <c r="H22" s="3">
        <v>5</v>
      </c>
      <c r="I22" s="7">
        <v>10</v>
      </c>
      <c r="J22" s="4">
        <f t="shared" si="1"/>
        <v>116.89999999999999</v>
      </c>
      <c r="K22" s="34">
        <v>0.44</v>
      </c>
      <c r="L22" s="34">
        <v>0</v>
      </c>
      <c r="M22" s="41">
        <f t="shared" si="3"/>
        <v>132.22</v>
      </c>
      <c r="N22" s="8">
        <v>55.2</v>
      </c>
      <c r="O22" s="8"/>
      <c r="P22" s="7">
        <v>6.68</v>
      </c>
      <c r="Q22" s="7">
        <v>1500</v>
      </c>
      <c r="R22" s="7">
        <v>10</v>
      </c>
      <c r="S22" s="7">
        <v>2300</v>
      </c>
      <c r="T22" s="7"/>
      <c r="U22" s="7">
        <v>26</v>
      </c>
      <c r="V22" s="7">
        <v>590</v>
      </c>
      <c r="W22" s="7">
        <v>40</v>
      </c>
      <c r="X22" s="7">
        <v>3036</v>
      </c>
      <c r="Y22" s="7">
        <v>172</v>
      </c>
      <c r="Z22" s="7">
        <v>2912</v>
      </c>
      <c r="AA22" s="7">
        <v>2838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5</v>
      </c>
      <c r="D23" s="4">
        <f t="shared" si="5"/>
        <v>80.039999999999992</v>
      </c>
      <c r="E23" s="3">
        <v>11</v>
      </c>
      <c r="F23" s="3">
        <v>1</v>
      </c>
      <c r="G23" s="4">
        <f t="shared" si="2"/>
        <v>367.08</v>
      </c>
      <c r="H23" s="3">
        <v>6</v>
      </c>
      <c r="I23" s="7">
        <v>3</v>
      </c>
      <c r="J23" s="4">
        <f t="shared" si="1"/>
        <v>125.25</v>
      </c>
      <c r="K23" s="34">
        <v>0.13</v>
      </c>
      <c r="L23" s="34">
        <v>0</v>
      </c>
      <c r="M23" s="41">
        <f t="shared" si="3"/>
        <v>39.065000000000005</v>
      </c>
      <c r="N23" s="8">
        <v>60.72</v>
      </c>
      <c r="O23" s="8"/>
      <c r="P23" s="7">
        <v>8.35</v>
      </c>
      <c r="Q23" s="7">
        <v>1500</v>
      </c>
      <c r="R23" s="7">
        <v>10</v>
      </c>
      <c r="S23" s="7">
        <v>2350</v>
      </c>
      <c r="T23" s="7"/>
      <c r="U23" s="7">
        <v>26</v>
      </c>
      <c r="V23" s="7">
        <v>590</v>
      </c>
      <c r="W23" s="7">
        <v>40</v>
      </c>
      <c r="X23" s="7">
        <v>3036</v>
      </c>
      <c r="Y23" s="7">
        <v>155</v>
      </c>
      <c r="Z23" s="7">
        <v>2990</v>
      </c>
      <c r="AA23" s="7">
        <v>2942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2</v>
      </c>
      <c r="C24" s="7">
        <v>5</v>
      </c>
      <c r="D24" s="4">
        <f>(B24*12+C24)*2.76</f>
        <v>80.039999999999992</v>
      </c>
      <c r="E24" s="3">
        <v>12</v>
      </c>
      <c r="F24" s="3">
        <v>8</v>
      </c>
      <c r="G24" s="4">
        <f t="shared" si="2"/>
        <v>419.52</v>
      </c>
      <c r="H24" s="3">
        <v>6</v>
      </c>
      <c r="I24" s="7">
        <v>10</v>
      </c>
      <c r="J24" s="4">
        <f t="shared" si="1"/>
        <v>136.94</v>
      </c>
      <c r="K24" s="34">
        <v>0.38</v>
      </c>
      <c r="L24" s="34">
        <v>0</v>
      </c>
      <c r="M24" s="41">
        <f t="shared" si="3"/>
        <v>114.19</v>
      </c>
      <c r="N24" s="8">
        <v>52.44</v>
      </c>
      <c r="O24" s="8"/>
      <c r="P24" s="7">
        <v>11.69</v>
      </c>
      <c r="Q24" s="7">
        <v>1500</v>
      </c>
      <c r="R24" s="7">
        <v>10</v>
      </c>
      <c r="S24" s="7">
        <v>2350</v>
      </c>
      <c r="T24" s="7"/>
      <c r="U24" s="7">
        <v>26</v>
      </c>
      <c r="V24" s="7">
        <v>590</v>
      </c>
      <c r="W24" s="7">
        <v>40</v>
      </c>
      <c r="X24" s="7">
        <v>3036</v>
      </c>
      <c r="Y24" s="7">
        <v>164</v>
      </c>
      <c r="Z24" s="7">
        <v>3065</v>
      </c>
      <c r="AA24" s="7">
        <v>2985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</v>
      </c>
      <c r="C25" s="7">
        <v>5</v>
      </c>
      <c r="D25" s="4">
        <f t="shared" si="5"/>
        <v>80.039999999999992</v>
      </c>
      <c r="E25" s="3">
        <v>14</v>
      </c>
      <c r="F25" s="3">
        <v>8</v>
      </c>
      <c r="G25" s="4">
        <f t="shared" si="2"/>
        <v>485.76</v>
      </c>
      <c r="H25" s="3">
        <v>7</v>
      </c>
      <c r="I25" s="7">
        <v>4</v>
      </c>
      <c r="J25" s="4">
        <f t="shared" si="1"/>
        <v>146.95999999999998</v>
      </c>
      <c r="K25" s="34">
        <v>0.09</v>
      </c>
      <c r="L25" s="34">
        <v>0</v>
      </c>
      <c r="M25" s="41">
        <f t="shared" si="3"/>
        <v>27.044999999999998</v>
      </c>
      <c r="N25" s="8">
        <v>66.239999999999995</v>
      </c>
      <c r="O25" s="8"/>
      <c r="P25" s="7">
        <v>10.02</v>
      </c>
      <c r="Q25" s="7">
        <v>1500</v>
      </c>
      <c r="R25" s="7">
        <v>10</v>
      </c>
      <c r="S25" s="7">
        <v>2350</v>
      </c>
      <c r="T25" s="7"/>
      <c r="U25" s="7">
        <v>26</v>
      </c>
      <c r="V25" s="7">
        <v>590</v>
      </c>
      <c r="W25" s="7">
        <v>39</v>
      </c>
      <c r="X25" s="7">
        <v>2998</v>
      </c>
      <c r="Y25" s="17">
        <v>179</v>
      </c>
      <c r="Z25" s="17">
        <v>3045</v>
      </c>
      <c r="AA25" s="17">
        <v>2967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2</v>
      </c>
      <c r="C26" s="7">
        <v>5</v>
      </c>
      <c r="D26" s="4">
        <f t="shared" si="5"/>
        <v>80.039999999999992</v>
      </c>
      <c r="E26" s="3">
        <v>16</v>
      </c>
      <c r="F26" s="3">
        <v>8</v>
      </c>
      <c r="G26" s="4">
        <f t="shared" si="2"/>
        <v>552</v>
      </c>
      <c r="H26" s="3">
        <v>7</v>
      </c>
      <c r="I26" s="7">
        <v>7</v>
      </c>
      <c r="J26" s="4">
        <f t="shared" si="1"/>
        <v>151.97</v>
      </c>
      <c r="K26" s="46">
        <v>0.35</v>
      </c>
      <c r="L26" s="34">
        <v>0</v>
      </c>
      <c r="M26" s="41">
        <f>$M$3*K26+$M$4*L26</f>
        <v>105.175</v>
      </c>
      <c r="N26" s="8">
        <v>66.239999999999995</v>
      </c>
      <c r="O26" s="8"/>
      <c r="P26" s="7">
        <v>5.01</v>
      </c>
      <c r="Q26" s="7">
        <v>1500</v>
      </c>
      <c r="R26" s="7">
        <v>10</v>
      </c>
      <c r="S26" s="7">
        <v>2350</v>
      </c>
      <c r="T26" s="7"/>
      <c r="U26" s="7">
        <v>26</v>
      </c>
      <c r="V26" s="7">
        <v>590</v>
      </c>
      <c r="W26" s="7">
        <v>39</v>
      </c>
      <c r="X26" s="7">
        <v>3011</v>
      </c>
      <c r="Y26" s="7">
        <v>162</v>
      </c>
      <c r="Z26" s="7">
        <v>3049</v>
      </c>
      <c r="AA26" s="7">
        <v>2959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3</v>
      </c>
      <c r="C27" s="7">
        <v>11</v>
      </c>
      <c r="D27" s="4">
        <f t="shared" si="5"/>
        <v>129.72</v>
      </c>
      <c r="E27" s="3">
        <v>16</v>
      </c>
      <c r="F27" s="3">
        <v>8</v>
      </c>
      <c r="G27" s="4">
        <f t="shared" si="2"/>
        <v>552</v>
      </c>
      <c r="H27" s="3">
        <v>8</v>
      </c>
      <c r="I27" s="7">
        <v>5</v>
      </c>
      <c r="J27" s="4">
        <f t="shared" si="1"/>
        <v>168.67</v>
      </c>
      <c r="K27" s="34">
        <v>0.12</v>
      </c>
      <c r="L27" s="34">
        <v>0</v>
      </c>
      <c r="M27" s="41">
        <f t="shared" si="3"/>
        <v>36.059999999999995</v>
      </c>
      <c r="N27" s="8">
        <v>49.68</v>
      </c>
      <c r="O27" s="8"/>
      <c r="P27" s="7">
        <v>13.36</v>
      </c>
      <c r="Q27" s="7">
        <v>1500</v>
      </c>
      <c r="R27" s="7">
        <v>10</v>
      </c>
      <c r="S27" s="7">
        <v>2350</v>
      </c>
      <c r="T27" s="7"/>
      <c r="U27" s="7">
        <v>26</v>
      </c>
      <c r="V27" s="7">
        <v>590</v>
      </c>
      <c r="W27" s="7">
        <v>42</v>
      </c>
      <c r="X27" s="7">
        <v>3111</v>
      </c>
      <c r="Y27" s="7">
        <v>164</v>
      </c>
      <c r="Z27" s="7">
        <v>3093</v>
      </c>
      <c r="AA27" s="7">
        <v>2959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117" t="s">
        <v>84</v>
      </c>
    </row>
    <row r="28" spans="1:53" x14ac:dyDescent="0.2">
      <c r="A28" s="6">
        <f t="shared" si="4"/>
        <v>21</v>
      </c>
      <c r="B28" s="7">
        <v>5</v>
      </c>
      <c r="C28" s="7">
        <v>7</v>
      </c>
      <c r="D28" s="4">
        <f t="shared" si="5"/>
        <v>184.92</v>
      </c>
      <c r="E28" s="3">
        <v>16</v>
      </c>
      <c r="F28" s="3">
        <v>5</v>
      </c>
      <c r="G28" s="4">
        <f t="shared" si="2"/>
        <v>543.71999999999991</v>
      </c>
      <c r="H28" s="3">
        <v>1</v>
      </c>
      <c r="I28" s="7">
        <v>10</v>
      </c>
      <c r="J28" s="4">
        <f t="shared" si="1"/>
        <v>36.739999999999995</v>
      </c>
      <c r="K28" s="34">
        <v>0.35</v>
      </c>
      <c r="L28" s="34">
        <v>0</v>
      </c>
      <c r="M28" s="41">
        <f t="shared" si="3"/>
        <v>105.175</v>
      </c>
      <c r="N28" s="8">
        <v>55.2</v>
      </c>
      <c r="O28" s="8"/>
      <c r="P28" s="7">
        <v>8.35</v>
      </c>
      <c r="Q28" s="7">
        <v>1500</v>
      </c>
      <c r="R28" s="7">
        <v>10</v>
      </c>
      <c r="S28" s="7">
        <v>2350</v>
      </c>
      <c r="T28" s="7"/>
      <c r="U28" s="7">
        <v>26</v>
      </c>
      <c r="V28" s="7">
        <v>590</v>
      </c>
      <c r="W28" s="7">
        <v>42</v>
      </c>
      <c r="X28" s="7">
        <v>3111</v>
      </c>
      <c r="Y28" s="7">
        <v>164</v>
      </c>
      <c r="Z28" s="7">
        <v>3088</v>
      </c>
      <c r="AA28" s="7">
        <v>2945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7</v>
      </c>
      <c r="C29" s="7">
        <v>4</v>
      </c>
      <c r="D29" s="4">
        <f t="shared" si="5"/>
        <v>242.88</v>
      </c>
      <c r="E29" s="3">
        <v>4</v>
      </c>
      <c r="F29" s="3">
        <v>8</v>
      </c>
      <c r="G29" s="4">
        <f t="shared" si="2"/>
        <v>154.56</v>
      </c>
      <c r="H29" s="3">
        <v>2</v>
      </c>
      <c r="I29" s="7">
        <v>2</v>
      </c>
      <c r="J29" s="4">
        <f t="shared" si="1"/>
        <v>43.42</v>
      </c>
      <c r="K29" s="34">
        <v>0.56000000000000005</v>
      </c>
      <c r="L29" s="34">
        <v>0</v>
      </c>
      <c r="M29" s="41">
        <f t="shared" si="3"/>
        <v>168.28000000000003</v>
      </c>
      <c r="N29" s="8">
        <v>57.96</v>
      </c>
      <c r="O29" s="8"/>
      <c r="P29" s="7">
        <v>6.68</v>
      </c>
      <c r="Q29" s="7">
        <v>1500</v>
      </c>
      <c r="R29" s="7">
        <v>10</v>
      </c>
      <c r="S29" s="7">
        <v>2350</v>
      </c>
      <c r="T29" s="7"/>
      <c r="U29" s="7">
        <v>26</v>
      </c>
      <c r="V29" s="7">
        <v>590</v>
      </c>
      <c r="W29" s="7">
        <v>42</v>
      </c>
      <c r="X29" s="7">
        <v>3111</v>
      </c>
      <c r="Y29" s="7">
        <v>164</v>
      </c>
      <c r="Z29" s="7">
        <v>3042</v>
      </c>
      <c r="AA29" s="7">
        <v>2915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9</v>
      </c>
      <c r="C30" s="7">
        <v>2</v>
      </c>
      <c r="D30" s="4">
        <f t="shared" si="5"/>
        <v>303.59999999999997</v>
      </c>
      <c r="E30" s="3">
        <v>4</v>
      </c>
      <c r="F30" s="3">
        <v>8</v>
      </c>
      <c r="G30" s="4">
        <f t="shared" si="2"/>
        <v>154.56</v>
      </c>
      <c r="H30" s="3">
        <v>2</v>
      </c>
      <c r="I30" s="7">
        <v>7</v>
      </c>
      <c r="J30" s="4">
        <f t="shared" si="1"/>
        <v>51.769999999999996</v>
      </c>
      <c r="K30" s="34">
        <v>0.25</v>
      </c>
      <c r="L30" s="34">
        <v>0</v>
      </c>
      <c r="M30" s="41">
        <f t="shared" si="3"/>
        <v>75.125</v>
      </c>
      <c r="N30" s="8">
        <v>60.72</v>
      </c>
      <c r="O30" s="8"/>
      <c r="P30" s="7">
        <v>8.35</v>
      </c>
      <c r="Q30" s="7">
        <v>1500</v>
      </c>
      <c r="R30" s="7">
        <v>10</v>
      </c>
      <c r="S30" s="7">
        <v>2350</v>
      </c>
      <c r="T30" s="7"/>
      <c r="U30" s="7">
        <v>26</v>
      </c>
      <c r="V30" s="7">
        <v>590</v>
      </c>
      <c r="W30" s="7">
        <v>41</v>
      </c>
      <c r="X30" s="7">
        <v>3074</v>
      </c>
      <c r="Y30" s="7">
        <v>164</v>
      </c>
      <c r="Z30" s="7">
        <v>2985</v>
      </c>
      <c r="AA30" s="7">
        <v>2884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11</v>
      </c>
      <c r="C31" s="7">
        <v>1</v>
      </c>
      <c r="D31" s="4">
        <f t="shared" si="5"/>
        <v>367.08</v>
      </c>
      <c r="E31" s="3">
        <v>4</v>
      </c>
      <c r="F31" s="3">
        <v>8</v>
      </c>
      <c r="G31" s="4">
        <f t="shared" si="2"/>
        <v>154.56</v>
      </c>
      <c r="H31" s="3">
        <v>3</v>
      </c>
      <c r="I31" s="7">
        <v>0</v>
      </c>
      <c r="J31" s="4">
        <f t="shared" si="1"/>
        <v>60.12</v>
      </c>
      <c r="K31" s="34">
        <v>0.44</v>
      </c>
      <c r="L31" s="34">
        <v>0</v>
      </c>
      <c r="M31" s="41">
        <f t="shared" si="3"/>
        <v>132.22</v>
      </c>
      <c r="N31" s="8">
        <v>63.48</v>
      </c>
      <c r="O31" s="8"/>
      <c r="P31" s="7">
        <v>8.35</v>
      </c>
      <c r="Q31" s="7">
        <v>1500</v>
      </c>
      <c r="R31" s="7">
        <v>10</v>
      </c>
      <c r="S31" s="7">
        <v>2200</v>
      </c>
      <c r="T31" s="7"/>
      <c r="U31" s="7">
        <v>26</v>
      </c>
      <c r="V31" s="7">
        <v>590</v>
      </c>
      <c r="W31" s="7">
        <v>41</v>
      </c>
      <c r="X31" s="7">
        <v>3074</v>
      </c>
      <c r="Y31" s="7">
        <v>171</v>
      </c>
      <c r="Z31" s="7">
        <v>2992</v>
      </c>
      <c r="AA31" s="7">
        <v>2882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13</v>
      </c>
      <c r="C32" s="7">
        <v>0</v>
      </c>
      <c r="D32" s="4">
        <f t="shared" si="5"/>
        <v>430.55999999999995</v>
      </c>
      <c r="E32" s="3">
        <v>4</v>
      </c>
      <c r="F32" s="3">
        <v>8</v>
      </c>
      <c r="G32" s="4">
        <f t="shared" si="2"/>
        <v>154.56</v>
      </c>
      <c r="H32" s="3">
        <v>3</v>
      </c>
      <c r="I32" s="7">
        <v>6</v>
      </c>
      <c r="J32" s="4">
        <f t="shared" si="1"/>
        <v>70.14</v>
      </c>
      <c r="K32" s="34">
        <v>0.14000000000000001</v>
      </c>
      <c r="L32" s="34">
        <v>0</v>
      </c>
      <c r="M32" s="41">
        <f>$M$3*K32+$M$4*L32</f>
        <v>42.070000000000007</v>
      </c>
      <c r="N32" s="8">
        <v>63.48</v>
      </c>
      <c r="O32" s="8"/>
      <c r="P32" s="7">
        <v>10.02</v>
      </c>
      <c r="Q32" s="7">
        <v>1500</v>
      </c>
      <c r="R32" s="7">
        <v>10</v>
      </c>
      <c r="S32" s="7">
        <v>2200</v>
      </c>
      <c r="T32" s="7"/>
      <c r="U32" s="7">
        <v>26.5</v>
      </c>
      <c r="V32" s="7">
        <v>590</v>
      </c>
      <c r="W32" s="7">
        <v>36</v>
      </c>
      <c r="X32" s="7">
        <v>2880</v>
      </c>
      <c r="Y32" s="7">
        <v>187</v>
      </c>
      <c r="Z32" s="7">
        <v>3001</v>
      </c>
      <c r="AA32" s="7">
        <v>2879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14</v>
      </c>
      <c r="C33" s="7">
        <v>2</v>
      </c>
      <c r="D33" s="4">
        <f>(B33*12+C33)*2.76</f>
        <v>469.2</v>
      </c>
      <c r="E33" s="3">
        <v>4</v>
      </c>
      <c r="F33" s="3">
        <v>8</v>
      </c>
      <c r="G33" s="4">
        <f t="shared" si="2"/>
        <v>154.56</v>
      </c>
      <c r="H33" s="3">
        <v>4</v>
      </c>
      <c r="I33" s="7">
        <v>2</v>
      </c>
      <c r="J33" s="4">
        <f t="shared" si="1"/>
        <v>83.5</v>
      </c>
      <c r="K33" s="34">
        <v>0.33</v>
      </c>
      <c r="L33" s="34">
        <v>0</v>
      </c>
      <c r="M33" s="41">
        <f t="shared" si="3"/>
        <v>99.165000000000006</v>
      </c>
      <c r="N33" s="8">
        <v>38.64</v>
      </c>
      <c r="O33" s="8"/>
      <c r="P33" s="7">
        <v>13.36</v>
      </c>
      <c r="Q33" s="7">
        <v>1500</v>
      </c>
      <c r="R33" s="7">
        <v>10</v>
      </c>
      <c r="S33" s="7">
        <v>2200</v>
      </c>
      <c r="T33" s="7"/>
      <c r="U33" s="7">
        <v>27</v>
      </c>
      <c r="V33" s="7">
        <v>590</v>
      </c>
      <c r="W33" s="7">
        <v>36</v>
      </c>
      <c r="X33" s="7">
        <v>2880</v>
      </c>
      <c r="Y33" s="7">
        <v>162</v>
      </c>
      <c r="Z33" s="7">
        <v>2919</v>
      </c>
      <c r="AA33" s="7">
        <v>2816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14</v>
      </c>
      <c r="C34" s="7">
        <v>2</v>
      </c>
      <c r="D34" s="4">
        <f t="shared" si="5"/>
        <v>469.2</v>
      </c>
      <c r="E34" s="3">
        <v>6</v>
      </c>
      <c r="F34" s="3">
        <v>7</v>
      </c>
      <c r="G34" s="4">
        <f t="shared" si="2"/>
        <v>218.04</v>
      </c>
      <c r="H34" s="3">
        <v>4</v>
      </c>
      <c r="I34" s="7">
        <v>8</v>
      </c>
      <c r="J34" s="4">
        <f t="shared" si="1"/>
        <v>93.52</v>
      </c>
      <c r="K34" s="34">
        <v>0</v>
      </c>
      <c r="L34" s="46">
        <v>0</v>
      </c>
      <c r="M34" s="41">
        <f t="shared" si="3"/>
        <v>0</v>
      </c>
      <c r="N34" s="8">
        <v>63.48</v>
      </c>
      <c r="O34" s="8"/>
      <c r="P34" s="7">
        <v>10.02</v>
      </c>
      <c r="Q34" s="7">
        <v>1500</v>
      </c>
      <c r="R34" s="7">
        <v>10</v>
      </c>
      <c r="S34" s="7">
        <v>2175</v>
      </c>
      <c r="T34" s="7"/>
      <c r="U34" s="7">
        <v>27</v>
      </c>
      <c r="V34" s="7">
        <v>590</v>
      </c>
      <c r="W34" s="7">
        <v>38</v>
      </c>
      <c r="X34" s="7">
        <v>2959</v>
      </c>
      <c r="Y34" s="7">
        <v>179</v>
      </c>
      <c r="Z34" s="7">
        <v>2912</v>
      </c>
      <c r="AA34" s="7">
        <v>2829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8</v>
      </c>
      <c r="F35" s="3">
        <v>1</v>
      </c>
      <c r="G35" s="4">
        <f t="shared" si="2"/>
        <v>267.71999999999997</v>
      </c>
      <c r="H35" s="3">
        <v>5</v>
      </c>
      <c r="I35" s="7">
        <v>1</v>
      </c>
      <c r="J35" s="4">
        <f t="shared" si="1"/>
        <v>101.86999999999999</v>
      </c>
      <c r="K35" s="34">
        <v>0.13</v>
      </c>
      <c r="L35" s="34">
        <v>0</v>
      </c>
      <c r="M35" s="41">
        <f t="shared" si="3"/>
        <v>39.065000000000005</v>
      </c>
      <c r="N35" s="8">
        <v>49.68</v>
      </c>
      <c r="O35" s="8"/>
      <c r="P35" s="7">
        <v>8.35</v>
      </c>
      <c r="Q35" s="7">
        <v>1500</v>
      </c>
      <c r="R35" s="7">
        <v>10</v>
      </c>
      <c r="S35" s="7">
        <v>2175</v>
      </c>
      <c r="T35" s="7"/>
      <c r="U35" s="7">
        <v>27</v>
      </c>
      <c r="V35" s="7">
        <v>590</v>
      </c>
      <c r="W35" s="7">
        <v>38</v>
      </c>
      <c r="X35" s="7">
        <v>2959</v>
      </c>
      <c r="Y35" s="7">
        <v>179</v>
      </c>
      <c r="Z35" s="7">
        <v>2906</v>
      </c>
      <c r="AA35" s="7">
        <v>2808</v>
      </c>
      <c r="AB35" s="119" t="s">
        <v>36</v>
      </c>
      <c r="AC35" s="119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2</v>
      </c>
      <c r="C36" s="7">
        <v>4</v>
      </c>
      <c r="D36" s="4">
        <f t="shared" si="5"/>
        <v>77.28</v>
      </c>
      <c r="E36" s="3">
        <v>9</v>
      </c>
      <c r="F36" s="3">
        <v>11</v>
      </c>
      <c r="G36" s="4">
        <f t="shared" si="2"/>
        <v>328.44</v>
      </c>
      <c r="H36" s="3">
        <v>5</v>
      </c>
      <c r="I36" s="7">
        <v>6</v>
      </c>
      <c r="J36" s="4">
        <f t="shared" si="1"/>
        <v>110.22</v>
      </c>
      <c r="K36" s="34">
        <v>0.4</v>
      </c>
      <c r="L36" s="34">
        <v>0</v>
      </c>
      <c r="M36" s="41">
        <f t="shared" si="3"/>
        <v>120.2</v>
      </c>
      <c r="N36" s="8">
        <v>60.72</v>
      </c>
      <c r="O36" s="8"/>
      <c r="P36" s="7">
        <v>11.69</v>
      </c>
      <c r="Q36" s="7">
        <v>1500</v>
      </c>
      <c r="R36" s="7">
        <v>10</v>
      </c>
      <c r="S36" s="7">
        <v>2175</v>
      </c>
      <c r="T36" s="7"/>
      <c r="U36" s="7">
        <v>27</v>
      </c>
      <c r="V36" s="7">
        <v>590</v>
      </c>
      <c r="W36" s="7">
        <v>38</v>
      </c>
      <c r="X36" s="7">
        <v>2959</v>
      </c>
      <c r="Y36" s="7">
        <v>187</v>
      </c>
      <c r="Z36" s="7">
        <v>2907</v>
      </c>
      <c r="AA36" s="7">
        <v>2805</v>
      </c>
      <c r="AB36" s="219" t="s">
        <v>120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2</v>
      </c>
      <c r="C37" s="7">
        <v>4</v>
      </c>
      <c r="D37" s="4">
        <f>(B37*12+C37)*2.76</f>
        <v>77.28</v>
      </c>
      <c r="E37" s="3">
        <v>11</v>
      </c>
      <c r="F37" s="3">
        <v>7</v>
      </c>
      <c r="G37" s="4">
        <f t="shared" si="2"/>
        <v>383.64</v>
      </c>
      <c r="H37" s="3">
        <v>6</v>
      </c>
      <c r="I37" s="7">
        <v>0</v>
      </c>
      <c r="J37" s="4">
        <f t="shared" si="1"/>
        <v>120.24</v>
      </c>
      <c r="K37" s="34">
        <v>0.56000000000000005</v>
      </c>
      <c r="L37" s="34">
        <v>0</v>
      </c>
      <c r="M37" s="41">
        <f t="shared" si="3"/>
        <v>168.28000000000003</v>
      </c>
      <c r="N37" s="8">
        <v>55.2</v>
      </c>
      <c r="O37" s="8"/>
      <c r="P37" s="7">
        <v>10.02</v>
      </c>
      <c r="Q37" s="7">
        <v>1500</v>
      </c>
      <c r="R37" s="7">
        <v>10</v>
      </c>
      <c r="S37" s="7">
        <v>2175</v>
      </c>
      <c r="T37" s="7"/>
      <c r="U37" s="7">
        <v>27</v>
      </c>
      <c r="V37" s="7">
        <v>590</v>
      </c>
      <c r="W37" s="7">
        <v>38</v>
      </c>
      <c r="X37" s="7">
        <v>2959</v>
      </c>
      <c r="Y37" s="7">
        <v>187</v>
      </c>
      <c r="Z37" s="7">
        <v>2911</v>
      </c>
      <c r="AA37" s="7">
        <v>2795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2</v>
      </c>
      <c r="C38" s="7">
        <v>4</v>
      </c>
      <c r="D38" s="4">
        <f t="shared" si="5"/>
        <v>77.28</v>
      </c>
      <c r="E38" s="3">
        <v>13</v>
      </c>
      <c r="F38" s="3">
        <v>1</v>
      </c>
      <c r="G38" s="4">
        <f t="shared" si="2"/>
        <v>433.32</v>
      </c>
      <c r="H38" s="3">
        <v>6</v>
      </c>
      <c r="I38" s="7">
        <v>7</v>
      </c>
      <c r="J38" s="4">
        <f t="shared" si="1"/>
        <v>131.93</v>
      </c>
      <c r="K38" s="34">
        <v>0.27</v>
      </c>
      <c r="L38" s="34">
        <v>0</v>
      </c>
      <c r="M38" s="41">
        <f t="shared" si="3"/>
        <v>81.135000000000005</v>
      </c>
      <c r="N38" s="8">
        <v>49.68</v>
      </c>
      <c r="O38" s="8"/>
      <c r="P38" s="7">
        <v>11.69</v>
      </c>
      <c r="Q38" s="7">
        <v>1500</v>
      </c>
      <c r="R38" s="7">
        <v>10</v>
      </c>
      <c r="S38" s="7">
        <v>2175</v>
      </c>
      <c r="T38" s="7"/>
      <c r="U38" s="7">
        <v>27</v>
      </c>
      <c r="V38" s="7">
        <v>590</v>
      </c>
      <c r="W38" s="7">
        <v>37</v>
      </c>
      <c r="X38" s="7">
        <v>2920</v>
      </c>
      <c r="Y38" s="7">
        <v>179</v>
      </c>
      <c r="Z38" s="7">
        <v>2884</v>
      </c>
      <c r="AA38" s="7">
        <v>2763</v>
      </c>
      <c r="AB38" s="118"/>
      <c r="AC38" s="118"/>
      <c r="AD38" s="118"/>
      <c r="AE38" s="118"/>
      <c r="AF38" s="118"/>
      <c r="AG38" s="118"/>
      <c r="AH38" s="118"/>
      <c r="AI38" s="118"/>
    </row>
    <row r="39" spans="1:35" x14ac:dyDescent="0.2">
      <c r="A39" s="6">
        <v>1</v>
      </c>
      <c r="B39" s="7">
        <v>3</v>
      </c>
      <c r="C39" s="7">
        <v>11</v>
      </c>
      <c r="D39" s="4">
        <f t="shared" si="5"/>
        <v>129.72</v>
      </c>
      <c r="E39" s="3">
        <v>13</v>
      </c>
      <c r="F39" s="3">
        <v>1</v>
      </c>
      <c r="G39" s="4">
        <f>(E39*12+F39)*2.76</f>
        <v>433.32</v>
      </c>
      <c r="H39" s="3">
        <v>1</v>
      </c>
      <c r="I39" s="7">
        <v>6</v>
      </c>
      <c r="J39" s="4">
        <f t="shared" si="1"/>
        <v>30.06</v>
      </c>
      <c r="K39" s="34">
        <v>0.51</v>
      </c>
      <c r="L39" s="34">
        <v>0</v>
      </c>
      <c r="M39" s="41">
        <f t="shared" si="3"/>
        <v>153.255</v>
      </c>
      <c r="N39" s="8">
        <v>52.44</v>
      </c>
      <c r="O39" s="8"/>
      <c r="P39" s="7">
        <v>8.35</v>
      </c>
      <c r="Q39" s="7">
        <v>1500</v>
      </c>
      <c r="R39" s="7">
        <v>10</v>
      </c>
      <c r="S39" s="7">
        <v>2175</v>
      </c>
      <c r="T39" s="7"/>
      <c r="U39" s="7">
        <v>28</v>
      </c>
      <c r="V39" s="7">
        <v>590</v>
      </c>
      <c r="W39" s="7">
        <v>38</v>
      </c>
      <c r="X39" s="7">
        <v>2959</v>
      </c>
      <c r="Y39" s="7">
        <v>179</v>
      </c>
      <c r="Z39" s="7">
        <v>2904</v>
      </c>
      <c r="AA39" s="7">
        <v>2781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117" t="s">
        <v>25</v>
      </c>
      <c r="N40" s="19">
        <f>SUM(N9:N39)</f>
        <v>1810.5600000000006</v>
      </c>
      <c r="O40" s="19">
        <f>SUM(O9:O39)</f>
        <v>0</v>
      </c>
      <c r="P40" s="118">
        <f>SUM(P9:P39)</f>
        <v>293.92</v>
      </c>
      <c r="W40" s="18" t="s">
        <v>25</v>
      </c>
      <c r="X40" s="118">
        <f>SUM(X9:X39)</f>
        <v>94796</v>
      </c>
      <c r="Y40" s="118">
        <f>SUM(Y9:Y39)</f>
        <v>5673</v>
      </c>
      <c r="Z40" s="118">
        <f>SUM(Z9:Z39)</f>
        <v>94029</v>
      </c>
      <c r="AA40" s="118">
        <f>SUM(AA9:AA39)</f>
        <v>90767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117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17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70465.47</v>
      </c>
      <c r="O42" s="33">
        <f>(O41+O40)</f>
        <v>0</v>
      </c>
      <c r="P42" s="6">
        <f>(P41+P40)</f>
        <v>449.23</v>
      </c>
      <c r="V42" s="117" t="s">
        <v>41</v>
      </c>
      <c r="X42" s="6">
        <f>(X41+X40)</f>
        <v>652187</v>
      </c>
      <c r="Y42" s="6">
        <f>(Y41+Y40)</f>
        <v>11742</v>
      </c>
      <c r="Z42" s="6">
        <f>(Z41+Z40)</f>
        <v>156320</v>
      </c>
      <c r="AA42" s="6">
        <f>(AA41+AA40)</f>
        <v>155545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C144-7FE4-4DEA-A7DE-77AC2E68B1BF}">
  <dimension ref="B2:K70"/>
  <sheetViews>
    <sheetView topLeftCell="A2" workbookViewId="0">
      <selection activeCell="I15" sqref="I15"/>
    </sheetView>
  </sheetViews>
  <sheetFormatPr defaultRowHeight="12.75" x14ac:dyDescent="0.2"/>
  <cols>
    <col min="1" max="1" width="9.140625" style="117"/>
    <col min="2" max="2" width="10.140625" style="117" bestFit="1" customWidth="1"/>
    <col min="3" max="16384" width="9.140625" style="117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43833</v>
      </c>
      <c r="C6" s="7">
        <v>74609</v>
      </c>
      <c r="D6" s="7">
        <v>6570006</v>
      </c>
      <c r="E6" s="7">
        <v>12</v>
      </c>
      <c r="F6" s="7">
        <v>10</v>
      </c>
      <c r="G6" s="7">
        <v>7</v>
      </c>
      <c r="H6" s="7">
        <v>1</v>
      </c>
      <c r="I6" s="10">
        <v>191</v>
      </c>
    </row>
    <row r="7" spans="2:11" x14ac:dyDescent="0.2">
      <c r="B7" s="9">
        <v>43833</v>
      </c>
      <c r="C7" s="7">
        <v>74609</v>
      </c>
      <c r="D7" s="7">
        <v>5930003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>
        <v>43837</v>
      </c>
      <c r="C8" s="7">
        <v>74610</v>
      </c>
      <c r="D8" s="7">
        <v>9750010</v>
      </c>
      <c r="E8" s="7">
        <v>8</v>
      </c>
      <c r="F8" s="7">
        <v>3</v>
      </c>
      <c r="G8" s="7">
        <v>2</v>
      </c>
      <c r="H8" s="7">
        <v>5</v>
      </c>
      <c r="I8" s="10">
        <v>194</v>
      </c>
    </row>
    <row r="9" spans="2:11" x14ac:dyDescent="0.2">
      <c r="B9" s="9">
        <v>43838</v>
      </c>
      <c r="C9" s="7" t="s">
        <v>91</v>
      </c>
      <c r="D9" s="7">
        <v>443740</v>
      </c>
      <c r="E9" s="7"/>
      <c r="F9" s="7"/>
      <c r="G9" s="7"/>
      <c r="H9" s="7"/>
      <c r="I9" s="10">
        <v>140</v>
      </c>
    </row>
    <row r="10" spans="2:11" x14ac:dyDescent="0.2">
      <c r="B10" s="9">
        <v>43844</v>
      </c>
      <c r="C10" s="7">
        <v>74609</v>
      </c>
      <c r="D10" s="7">
        <v>5780009</v>
      </c>
      <c r="E10" s="7">
        <v>14</v>
      </c>
      <c r="F10" s="7">
        <v>1</v>
      </c>
      <c r="G10" s="7">
        <v>8</v>
      </c>
      <c r="H10" s="7">
        <v>3</v>
      </c>
      <c r="I10" s="10">
        <v>192</v>
      </c>
    </row>
    <row r="11" spans="2:11" x14ac:dyDescent="0.2">
      <c r="B11" s="9">
        <v>43845</v>
      </c>
      <c r="C11" s="7">
        <v>74609</v>
      </c>
      <c r="D11" s="7">
        <v>5930028</v>
      </c>
      <c r="E11" s="7">
        <v>8</v>
      </c>
      <c r="F11" s="7">
        <v>4</v>
      </c>
      <c r="G11" s="7">
        <v>2</v>
      </c>
      <c r="H11" s="7">
        <v>5</v>
      </c>
      <c r="I11" s="10">
        <v>194</v>
      </c>
    </row>
    <row r="12" spans="2:11" x14ac:dyDescent="0.2">
      <c r="B12" s="9">
        <v>43852</v>
      </c>
      <c r="C12" s="7">
        <v>74610</v>
      </c>
      <c r="D12" s="7">
        <v>5780025</v>
      </c>
      <c r="E12" s="7">
        <v>16</v>
      </c>
      <c r="F12" s="7">
        <v>5</v>
      </c>
      <c r="G12" s="7">
        <v>10</v>
      </c>
      <c r="H12" s="7">
        <v>7</v>
      </c>
      <c r="I12" s="45">
        <v>194</v>
      </c>
      <c r="J12" s="57"/>
      <c r="K12" s="57"/>
    </row>
    <row r="13" spans="2:11" x14ac:dyDescent="0.2">
      <c r="B13" s="36">
        <v>43852</v>
      </c>
      <c r="C13" s="7">
        <v>74610</v>
      </c>
      <c r="D13" s="7">
        <v>6090039</v>
      </c>
      <c r="E13" s="7">
        <v>10</v>
      </c>
      <c r="F13" s="7">
        <v>7</v>
      </c>
      <c r="G13" s="7">
        <v>4</v>
      </c>
      <c r="H13" s="7">
        <v>8</v>
      </c>
      <c r="I13" s="10">
        <v>196</v>
      </c>
    </row>
    <row r="14" spans="2:11" x14ac:dyDescent="0.2">
      <c r="B14" s="36">
        <v>43859</v>
      </c>
      <c r="C14" s="7">
        <v>74609</v>
      </c>
      <c r="D14" s="7">
        <v>6090053</v>
      </c>
      <c r="E14" s="7">
        <v>14</v>
      </c>
      <c r="F14" s="7">
        <v>1</v>
      </c>
      <c r="G14" s="7">
        <v>8</v>
      </c>
      <c r="H14" s="7">
        <v>2</v>
      </c>
      <c r="I14" s="10">
        <v>195</v>
      </c>
    </row>
    <row r="15" spans="2:11" x14ac:dyDescent="0.2">
      <c r="B15" s="36">
        <v>43859</v>
      </c>
      <c r="C15" s="7">
        <v>74609</v>
      </c>
      <c r="D15" s="7">
        <v>6090054</v>
      </c>
      <c r="E15" s="7">
        <v>8</v>
      </c>
      <c r="F15" s="7">
        <v>2</v>
      </c>
      <c r="G15" s="7">
        <v>2</v>
      </c>
      <c r="H15" s="7">
        <v>4</v>
      </c>
      <c r="I15" s="10">
        <v>195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6972-C4CA-4480-8107-ECD4726F1124}">
  <sheetPr>
    <pageSetUpPr fitToPage="1"/>
  </sheetPr>
  <dimension ref="A1:BA42"/>
  <sheetViews>
    <sheetView showGridLines="0" topLeftCell="A3" zoomScale="85" zoomScaleNormal="85" zoomScalePageLayoutView="80" workbookViewId="0">
      <selection activeCell="D12" sqref="D12"/>
    </sheetView>
  </sheetViews>
  <sheetFormatPr defaultRowHeight="12.75" x14ac:dyDescent="0.2"/>
  <cols>
    <col min="1" max="1" width="5" style="125" customWidth="1"/>
    <col min="2" max="3" width="4.28515625" style="125" customWidth="1"/>
    <col min="4" max="4" width="7.7109375" style="125" customWidth="1"/>
    <col min="5" max="6" width="4.28515625" style="125" customWidth="1"/>
    <col min="7" max="7" width="7.7109375" style="125" customWidth="1"/>
    <col min="8" max="8" width="5.7109375" style="125" customWidth="1"/>
    <col min="9" max="9" width="4.28515625" style="125" customWidth="1"/>
    <col min="10" max="10" width="8" style="125" customWidth="1"/>
    <col min="11" max="12" width="10.85546875" style="125" customWidth="1"/>
    <col min="13" max="13" width="9.28515625" style="125" customWidth="1"/>
    <col min="14" max="14" width="11.42578125" style="125" customWidth="1"/>
    <col min="15" max="15" width="7.7109375" style="125" customWidth="1"/>
    <col min="16" max="16" width="9.28515625" style="125" customWidth="1"/>
    <col min="17" max="19" width="7.7109375" style="125" customWidth="1"/>
    <col min="20" max="20" width="10.5703125" style="125" customWidth="1"/>
    <col min="21" max="29" width="7.7109375" style="125" customWidth="1"/>
    <col min="30" max="30" width="15.5703125" style="125" customWidth="1"/>
    <col min="31" max="34" width="4.28515625" style="125" customWidth="1"/>
    <col min="35" max="35" width="21.7109375" style="125" customWidth="1"/>
    <col min="36" max="16384" width="9.140625" style="125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114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2019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128" t="s">
        <v>45</v>
      </c>
      <c r="L5" s="128" t="s">
        <v>64</v>
      </c>
      <c r="M5" s="13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29"/>
      <c r="Z5" s="129"/>
      <c r="AA5" s="129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128" t="s">
        <v>54</v>
      </c>
      <c r="L6" s="128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123" t="s">
        <v>80</v>
      </c>
      <c r="S7" s="123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3</v>
      </c>
      <c r="C8" s="7">
        <v>11</v>
      </c>
      <c r="D8" s="4">
        <f>(B8*12+C8)*2.76</f>
        <v>129.72</v>
      </c>
      <c r="E8" s="3">
        <v>13</v>
      </c>
      <c r="F8" s="3">
        <v>1</v>
      </c>
      <c r="G8" s="4">
        <f>(E8*12+F8)*2.76</f>
        <v>433.32</v>
      </c>
      <c r="H8" s="3">
        <v>1</v>
      </c>
      <c r="I8" s="7">
        <v>6</v>
      </c>
      <c r="J8" s="4">
        <f t="shared" ref="J8:J39" si="0">(H8*12+I8)*1.67</f>
        <v>30.06</v>
      </c>
      <c r="K8" s="34">
        <v>0.51</v>
      </c>
      <c r="L8" s="34">
        <v>0</v>
      </c>
      <c r="M8" s="206"/>
      <c r="N8" s="175"/>
      <c r="O8" s="175"/>
      <c r="P8" s="175"/>
      <c r="Q8" s="175"/>
      <c r="R8" s="124"/>
      <c r="S8" s="124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5</v>
      </c>
      <c r="C9" s="7">
        <v>5</v>
      </c>
      <c r="D9" s="4">
        <f>(B9*12+C9)*2.76</f>
        <v>179.39999999999998</v>
      </c>
      <c r="E9" s="3">
        <v>7</v>
      </c>
      <c r="F9" s="3">
        <v>3</v>
      </c>
      <c r="G9" s="4">
        <f t="shared" ref="G9:G38" si="1">(E9*12+F9)*2.76</f>
        <v>240.11999999999998</v>
      </c>
      <c r="H9" s="3">
        <v>1</v>
      </c>
      <c r="I9" s="7">
        <v>10</v>
      </c>
      <c r="J9" s="4">
        <f t="shared" si="0"/>
        <v>36.739999999999995</v>
      </c>
      <c r="K9" s="34">
        <v>0.06</v>
      </c>
      <c r="L9" s="34">
        <v>0</v>
      </c>
      <c r="M9" s="41">
        <f t="shared" ref="M9:M39" si="2">$M$3*K9+$M$4*L9</f>
        <v>18.029999999999998</v>
      </c>
      <c r="N9" s="8">
        <v>49.68</v>
      </c>
      <c r="O9" s="8"/>
      <c r="P9" s="7">
        <v>6.68</v>
      </c>
      <c r="Q9" s="7">
        <v>1500</v>
      </c>
      <c r="R9" s="7">
        <v>10</v>
      </c>
      <c r="S9" s="7">
        <v>2000</v>
      </c>
      <c r="T9" s="7"/>
      <c r="U9" s="7">
        <v>28</v>
      </c>
      <c r="V9" s="7">
        <v>590</v>
      </c>
      <c r="W9" s="7">
        <v>38</v>
      </c>
      <c r="X9" s="7">
        <v>2959</v>
      </c>
      <c r="Y9" s="7">
        <v>179</v>
      </c>
      <c r="Z9" s="7">
        <v>2864</v>
      </c>
      <c r="AA9" s="16">
        <v>2742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7</v>
      </c>
      <c r="C10" s="7">
        <v>3</v>
      </c>
      <c r="D10" s="21">
        <f t="shared" ref="D10:D39" si="4">(B10*12+C10)*2.76</f>
        <v>240.11999999999998</v>
      </c>
      <c r="E10" s="3">
        <v>1</v>
      </c>
      <c r="F10" s="3">
        <v>5</v>
      </c>
      <c r="G10" s="21">
        <f t="shared" si="1"/>
        <v>46.919999999999995</v>
      </c>
      <c r="H10" s="3">
        <v>2</v>
      </c>
      <c r="I10" s="7">
        <v>3</v>
      </c>
      <c r="J10" s="21">
        <f t="shared" si="0"/>
        <v>45.089999999999996</v>
      </c>
      <c r="K10" s="34">
        <v>0.3</v>
      </c>
      <c r="L10" s="34">
        <v>0</v>
      </c>
      <c r="M10" s="41">
        <f t="shared" si="2"/>
        <v>90.149999999999991</v>
      </c>
      <c r="N10" s="8">
        <v>60.72</v>
      </c>
      <c r="O10" s="8"/>
      <c r="P10" s="7">
        <v>8.35</v>
      </c>
      <c r="Q10" s="7">
        <v>1500</v>
      </c>
      <c r="R10" s="7">
        <v>10</v>
      </c>
      <c r="S10" s="7">
        <v>2000</v>
      </c>
      <c r="T10" s="7"/>
      <c r="U10" s="7">
        <v>28</v>
      </c>
      <c r="V10" s="7">
        <v>590</v>
      </c>
      <c r="W10" s="7">
        <v>36</v>
      </c>
      <c r="X10" s="7">
        <v>2880</v>
      </c>
      <c r="Y10" s="7">
        <v>187</v>
      </c>
      <c r="Z10" s="7">
        <v>2816</v>
      </c>
      <c r="AA10" s="7">
        <v>2716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8</v>
      </c>
      <c r="C11" s="7">
        <v>7</v>
      </c>
      <c r="D11" s="21">
        <f t="shared" si="4"/>
        <v>284.27999999999997</v>
      </c>
      <c r="E11" s="3">
        <v>1</v>
      </c>
      <c r="F11" s="3">
        <v>5</v>
      </c>
      <c r="G11" s="4">
        <f t="shared" si="1"/>
        <v>46.919999999999995</v>
      </c>
      <c r="H11" s="3">
        <v>2</v>
      </c>
      <c r="I11" s="7">
        <v>8</v>
      </c>
      <c r="J11" s="4">
        <f t="shared" si="0"/>
        <v>53.44</v>
      </c>
      <c r="K11" s="34">
        <v>0.51</v>
      </c>
      <c r="L11" s="34">
        <v>0</v>
      </c>
      <c r="M11" s="41">
        <f t="shared" si="2"/>
        <v>153.255</v>
      </c>
      <c r="N11" s="8">
        <v>44.16</v>
      </c>
      <c r="O11" s="8"/>
      <c r="P11" s="7">
        <v>8.35</v>
      </c>
      <c r="Q11" s="7">
        <v>1500</v>
      </c>
      <c r="R11" s="7">
        <v>10</v>
      </c>
      <c r="S11" s="7">
        <v>2000</v>
      </c>
      <c r="T11" s="7"/>
      <c r="U11" s="7">
        <v>29</v>
      </c>
      <c r="V11" s="7">
        <v>590</v>
      </c>
      <c r="W11" s="7">
        <v>35</v>
      </c>
      <c r="X11" s="7">
        <v>2840</v>
      </c>
      <c r="Y11" s="7">
        <v>187</v>
      </c>
      <c r="Z11" s="7">
        <v>2777</v>
      </c>
      <c r="AA11" s="7">
        <v>2694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10</v>
      </c>
      <c r="C12" s="7">
        <v>2</v>
      </c>
      <c r="D12" s="21">
        <f t="shared" si="4"/>
        <v>336.71999999999997</v>
      </c>
      <c r="E12" s="3">
        <v>1</v>
      </c>
      <c r="F12" s="3">
        <v>5</v>
      </c>
      <c r="G12" s="4">
        <f t="shared" si="1"/>
        <v>46.919999999999995</v>
      </c>
      <c r="H12" s="3">
        <v>3</v>
      </c>
      <c r="I12" s="7">
        <v>1</v>
      </c>
      <c r="J12" s="4">
        <f t="shared" si="0"/>
        <v>61.79</v>
      </c>
      <c r="K12" s="34">
        <v>0.13</v>
      </c>
      <c r="L12" s="34">
        <v>0</v>
      </c>
      <c r="M12" s="41">
        <f t="shared" si="2"/>
        <v>39.065000000000005</v>
      </c>
      <c r="N12" s="8">
        <v>52.44</v>
      </c>
      <c r="O12" s="8"/>
      <c r="P12" s="7">
        <v>8.35</v>
      </c>
      <c r="Q12" s="7">
        <v>1500</v>
      </c>
      <c r="R12" s="7">
        <v>10</v>
      </c>
      <c r="S12" s="7">
        <v>2000</v>
      </c>
      <c r="T12" s="7"/>
      <c r="U12" s="7">
        <v>29</v>
      </c>
      <c r="V12" s="7">
        <v>590</v>
      </c>
      <c r="W12" s="7">
        <v>35</v>
      </c>
      <c r="X12" s="7">
        <v>2840</v>
      </c>
      <c r="Y12" s="7">
        <v>194</v>
      </c>
      <c r="Z12" s="7">
        <v>2749</v>
      </c>
      <c r="AA12" s="16">
        <v>2673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11</v>
      </c>
      <c r="C13" s="7">
        <v>8</v>
      </c>
      <c r="D13" s="4">
        <f t="shared" si="4"/>
        <v>386.4</v>
      </c>
      <c r="E13" s="3">
        <v>1</v>
      </c>
      <c r="F13" s="3">
        <v>5</v>
      </c>
      <c r="G13" s="4">
        <f t="shared" si="1"/>
        <v>46.919999999999995</v>
      </c>
      <c r="H13" s="3">
        <v>3</v>
      </c>
      <c r="I13" s="7">
        <v>5</v>
      </c>
      <c r="J13" s="4">
        <f t="shared" si="0"/>
        <v>68.47</v>
      </c>
      <c r="K13" s="34">
        <v>0.4</v>
      </c>
      <c r="L13" s="34">
        <v>0</v>
      </c>
      <c r="M13" s="41">
        <f t="shared" si="2"/>
        <v>120.2</v>
      </c>
      <c r="N13" s="8">
        <v>49.68</v>
      </c>
      <c r="O13" s="8"/>
      <c r="P13" s="7">
        <v>6.68</v>
      </c>
      <c r="Q13" s="7">
        <v>1500</v>
      </c>
      <c r="R13" s="7">
        <v>10</v>
      </c>
      <c r="S13" s="7">
        <v>2000</v>
      </c>
      <c r="T13" s="7"/>
      <c r="U13" s="7">
        <v>29</v>
      </c>
      <c r="V13" s="7">
        <v>590</v>
      </c>
      <c r="W13" s="7">
        <v>36</v>
      </c>
      <c r="X13" s="7">
        <v>2880</v>
      </c>
      <c r="Y13" s="7">
        <v>194</v>
      </c>
      <c r="Z13" s="7">
        <v>2824</v>
      </c>
      <c r="AA13" s="16">
        <v>2706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13</v>
      </c>
      <c r="C14" s="7">
        <v>2</v>
      </c>
      <c r="D14" s="4">
        <f t="shared" si="4"/>
        <v>436.08</v>
      </c>
      <c r="E14" s="3">
        <v>1</v>
      </c>
      <c r="F14" s="3">
        <v>5</v>
      </c>
      <c r="G14" s="4">
        <f t="shared" si="1"/>
        <v>46.919999999999995</v>
      </c>
      <c r="H14" s="3">
        <v>4</v>
      </c>
      <c r="I14" s="7">
        <v>1</v>
      </c>
      <c r="J14" s="4">
        <f t="shared" si="0"/>
        <v>81.83</v>
      </c>
      <c r="K14" s="34">
        <v>0.12</v>
      </c>
      <c r="L14" s="34">
        <v>0</v>
      </c>
      <c r="M14" s="41">
        <f t="shared" si="2"/>
        <v>36.059999999999995</v>
      </c>
      <c r="N14" s="8">
        <v>49.68</v>
      </c>
      <c r="O14" s="8"/>
      <c r="P14" s="7">
        <v>13.36</v>
      </c>
      <c r="Q14" s="7">
        <v>1500</v>
      </c>
      <c r="R14" s="7">
        <v>10</v>
      </c>
      <c r="S14" s="7">
        <v>2000</v>
      </c>
      <c r="T14" s="7"/>
      <c r="U14" s="7">
        <v>29</v>
      </c>
      <c r="V14" s="7">
        <v>590</v>
      </c>
      <c r="W14" s="7">
        <v>36</v>
      </c>
      <c r="X14" s="7">
        <v>2880</v>
      </c>
      <c r="Y14" s="7">
        <v>179</v>
      </c>
      <c r="Z14" s="7">
        <v>2842</v>
      </c>
      <c r="AA14" s="16">
        <v>2695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13</v>
      </c>
      <c r="C15" s="7">
        <v>2</v>
      </c>
      <c r="D15" s="4">
        <f t="shared" si="4"/>
        <v>436.08</v>
      </c>
      <c r="E15" s="3">
        <v>3</v>
      </c>
      <c r="F15" s="3">
        <v>1</v>
      </c>
      <c r="G15" s="4">
        <f t="shared" si="1"/>
        <v>102.11999999999999</v>
      </c>
      <c r="H15" s="3">
        <v>4</v>
      </c>
      <c r="I15" s="7">
        <v>6</v>
      </c>
      <c r="J15" s="4">
        <f t="shared" si="0"/>
        <v>90.179999999999993</v>
      </c>
      <c r="K15" s="34">
        <v>0.31</v>
      </c>
      <c r="L15" s="34">
        <v>0</v>
      </c>
      <c r="M15" s="41">
        <f t="shared" si="2"/>
        <v>93.155000000000001</v>
      </c>
      <c r="N15" s="8">
        <v>55.2</v>
      </c>
      <c r="O15" s="8"/>
      <c r="P15" s="7">
        <v>8.35</v>
      </c>
      <c r="Q15" s="7">
        <v>1500</v>
      </c>
      <c r="R15" s="7">
        <v>10</v>
      </c>
      <c r="S15" s="7">
        <v>2000</v>
      </c>
      <c r="T15" s="7"/>
      <c r="U15" s="7">
        <v>29</v>
      </c>
      <c r="V15" s="7">
        <v>590</v>
      </c>
      <c r="W15" s="7">
        <v>30</v>
      </c>
      <c r="X15" s="7">
        <v>2629</v>
      </c>
      <c r="Y15" s="7">
        <v>217</v>
      </c>
      <c r="Z15" s="7">
        <v>2735</v>
      </c>
      <c r="AA15" s="16">
        <v>2623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</v>
      </c>
      <c r="C16" s="7">
        <v>8</v>
      </c>
      <c r="D16" s="4">
        <f t="shared" si="4"/>
        <v>55.199999999999996</v>
      </c>
      <c r="E16" s="3">
        <v>4</v>
      </c>
      <c r="F16" s="3">
        <v>7</v>
      </c>
      <c r="G16" s="4">
        <f t="shared" si="1"/>
        <v>151.79999999999998</v>
      </c>
      <c r="H16" s="3">
        <v>4</v>
      </c>
      <c r="I16" s="7">
        <v>11</v>
      </c>
      <c r="J16" s="4">
        <f t="shared" si="0"/>
        <v>98.53</v>
      </c>
      <c r="K16" s="34">
        <v>0.54</v>
      </c>
      <c r="L16" s="34">
        <v>0</v>
      </c>
      <c r="M16" s="41">
        <f t="shared" si="2"/>
        <v>162.27000000000001</v>
      </c>
      <c r="N16" s="8">
        <v>49.68</v>
      </c>
      <c r="O16" s="8"/>
      <c r="P16" s="7">
        <v>8.35</v>
      </c>
      <c r="Q16" s="7">
        <v>1500</v>
      </c>
      <c r="R16" s="7">
        <v>10</v>
      </c>
      <c r="S16" s="7">
        <v>2000</v>
      </c>
      <c r="T16" s="7"/>
      <c r="U16" s="7">
        <v>29</v>
      </c>
      <c r="V16" s="7">
        <v>590</v>
      </c>
      <c r="W16" s="7">
        <v>30</v>
      </c>
      <c r="X16" s="7">
        <v>2629</v>
      </c>
      <c r="Y16" s="7">
        <v>209</v>
      </c>
      <c r="Z16" s="7">
        <v>2686</v>
      </c>
      <c r="AA16" s="16">
        <v>2596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1</v>
      </c>
      <c r="C17" s="7">
        <v>8</v>
      </c>
      <c r="D17" s="4">
        <f t="shared" si="4"/>
        <v>55.199999999999996</v>
      </c>
      <c r="E17" s="3">
        <v>6</v>
      </c>
      <c r="F17" s="3">
        <v>0</v>
      </c>
      <c r="G17" s="4">
        <f t="shared" si="1"/>
        <v>198.71999999999997</v>
      </c>
      <c r="H17" s="3">
        <v>5</v>
      </c>
      <c r="I17" s="7">
        <v>4</v>
      </c>
      <c r="J17" s="4">
        <f t="shared" si="0"/>
        <v>106.88</v>
      </c>
      <c r="K17" s="34">
        <v>0.68</v>
      </c>
      <c r="L17" s="34">
        <v>0</v>
      </c>
      <c r="M17" s="41">
        <f t="shared" si="2"/>
        <v>204.34</v>
      </c>
      <c r="N17" s="8">
        <v>46.92</v>
      </c>
      <c r="O17" s="8"/>
      <c r="P17" s="7">
        <v>8.35</v>
      </c>
      <c r="Q17" s="7">
        <v>1500</v>
      </c>
      <c r="R17" s="7">
        <v>10</v>
      </c>
      <c r="S17" s="7">
        <v>2000</v>
      </c>
      <c r="T17" s="7"/>
      <c r="U17" s="7">
        <v>29</v>
      </c>
      <c r="V17" s="7">
        <v>590</v>
      </c>
      <c r="W17" s="7">
        <v>32</v>
      </c>
      <c r="X17" s="7">
        <v>2716</v>
      </c>
      <c r="Y17" s="7">
        <v>187</v>
      </c>
      <c r="Z17" s="7">
        <v>2643</v>
      </c>
      <c r="AA17" s="16">
        <v>2566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</v>
      </c>
      <c r="C18" s="7">
        <v>8</v>
      </c>
      <c r="D18" s="4">
        <f t="shared" si="4"/>
        <v>55.199999999999996</v>
      </c>
      <c r="E18" s="3">
        <v>7</v>
      </c>
      <c r="F18" s="3">
        <v>7</v>
      </c>
      <c r="G18" s="4">
        <f t="shared" si="1"/>
        <v>251.15999999999997</v>
      </c>
      <c r="H18" s="3">
        <v>5</v>
      </c>
      <c r="I18" s="7">
        <v>8</v>
      </c>
      <c r="J18" s="4">
        <f t="shared" si="0"/>
        <v>113.56</v>
      </c>
      <c r="K18" s="34">
        <v>0.35</v>
      </c>
      <c r="L18" s="34">
        <v>0</v>
      </c>
      <c r="M18" s="41">
        <f t="shared" si="2"/>
        <v>105.175</v>
      </c>
      <c r="N18" s="8">
        <v>52.44</v>
      </c>
      <c r="O18" s="8"/>
      <c r="P18" s="7">
        <v>6.68</v>
      </c>
      <c r="Q18" s="7">
        <v>1475</v>
      </c>
      <c r="R18" s="7">
        <v>10</v>
      </c>
      <c r="S18" s="7">
        <v>2100</v>
      </c>
      <c r="T18" s="7"/>
      <c r="U18" s="7">
        <v>29</v>
      </c>
      <c r="V18" s="7">
        <v>590</v>
      </c>
      <c r="W18" s="7">
        <v>32</v>
      </c>
      <c r="X18" s="7">
        <v>2716</v>
      </c>
      <c r="Y18" s="7">
        <v>187</v>
      </c>
      <c r="Z18" s="7">
        <v>2617</v>
      </c>
      <c r="AA18" s="16">
        <v>2541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1</v>
      </c>
      <c r="C19" s="7">
        <v>8</v>
      </c>
      <c r="D19" s="4">
        <f t="shared" si="4"/>
        <v>55.199999999999996</v>
      </c>
      <c r="E19" s="3">
        <v>9</v>
      </c>
      <c r="F19" s="3">
        <v>0</v>
      </c>
      <c r="G19" s="4">
        <f t="shared" si="1"/>
        <v>298.08</v>
      </c>
      <c r="H19" s="3">
        <v>6</v>
      </c>
      <c r="I19" s="7">
        <v>1</v>
      </c>
      <c r="J19" s="4">
        <f t="shared" si="0"/>
        <v>121.91</v>
      </c>
      <c r="K19" s="34">
        <v>0.54</v>
      </c>
      <c r="L19" s="34">
        <v>0</v>
      </c>
      <c r="M19" s="41">
        <f t="shared" si="2"/>
        <v>162.27000000000001</v>
      </c>
      <c r="N19" s="8">
        <v>46.92</v>
      </c>
      <c r="O19" s="8"/>
      <c r="P19" s="7">
        <v>8.35</v>
      </c>
      <c r="Q19" s="7">
        <v>1475</v>
      </c>
      <c r="R19" s="7">
        <v>10</v>
      </c>
      <c r="S19" s="7">
        <v>2100</v>
      </c>
      <c r="T19" s="7"/>
      <c r="U19" s="7">
        <v>29</v>
      </c>
      <c r="V19" s="7">
        <v>590</v>
      </c>
      <c r="W19" s="7">
        <v>32</v>
      </c>
      <c r="X19" s="7">
        <v>2716</v>
      </c>
      <c r="Y19" s="7">
        <v>179</v>
      </c>
      <c r="Z19" s="7">
        <v>2616</v>
      </c>
      <c r="AA19" s="16">
        <v>2526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1</v>
      </c>
      <c r="C20" s="7">
        <v>8</v>
      </c>
      <c r="D20" s="4">
        <f>(B20*12+C20)*2.76</f>
        <v>55.199999999999996</v>
      </c>
      <c r="E20" s="3">
        <v>10</v>
      </c>
      <c r="F20" s="3">
        <v>8</v>
      </c>
      <c r="G20" s="4">
        <f t="shared" si="1"/>
        <v>353.28</v>
      </c>
      <c r="H20" s="3">
        <v>6</v>
      </c>
      <c r="I20" s="7">
        <v>5</v>
      </c>
      <c r="J20" s="4">
        <f t="shared" si="0"/>
        <v>128.59</v>
      </c>
      <c r="K20" s="34">
        <v>0.26</v>
      </c>
      <c r="L20" s="34">
        <v>0</v>
      </c>
      <c r="M20" s="41">
        <f t="shared" si="2"/>
        <v>78.13000000000001</v>
      </c>
      <c r="N20" s="8">
        <v>55.2</v>
      </c>
      <c r="O20" s="8"/>
      <c r="P20" s="7">
        <v>6.68</v>
      </c>
      <c r="Q20" s="7">
        <v>1475</v>
      </c>
      <c r="R20" s="7">
        <v>10</v>
      </c>
      <c r="S20" s="7">
        <v>2100</v>
      </c>
      <c r="T20" s="7"/>
      <c r="U20" s="7">
        <v>29</v>
      </c>
      <c r="V20" s="7">
        <v>590</v>
      </c>
      <c r="W20" s="7">
        <v>32</v>
      </c>
      <c r="X20" s="7">
        <v>2716</v>
      </c>
      <c r="Y20" s="16">
        <v>179</v>
      </c>
      <c r="Z20" s="16">
        <v>2708</v>
      </c>
      <c r="AA20" s="16">
        <v>2637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3"/>
        <v>14</v>
      </c>
      <c r="B21" s="7">
        <v>1</v>
      </c>
      <c r="C21" s="7">
        <v>8</v>
      </c>
      <c r="D21" s="4">
        <f t="shared" si="4"/>
        <v>55.199999999999996</v>
      </c>
      <c r="E21" s="3">
        <v>12</v>
      </c>
      <c r="F21" s="3">
        <v>2</v>
      </c>
      <c r="G21" s="4">
        <f t="shared" si="1"/>
        <v>402.96</v>
      </c>
      <c r="H21" s="3">
        <v>6</v>
      </c>
      <c r="I21" s="7">
        <v>10</v>
      </c>
      <c r="J21" s="4">
        <f t="shared" si="0"/>
        <v>136.94</v>
      </c>
      <c r="K21" s="34">
        <v>0.48</v>
      </c>
      <c r="L21" s="34">
        <v>0</v>
      </c>
      <c r="M21" s="41">
        <f t="shared" si="2"/>
        <v>144.23999999999998</v>
      </c>
      <c r="N21" s="8">
        <v>49.68</v>
      </c>
      <c r="O21" s="8"/>
      <c r="P21" s="7">
        <v>8.35</v>
      </c>
      <c r="Q21" s="7">
        <v>1475</v>
      </c>
      <c r="R21" s="7">
        <v>10</v>
      </c>
      <c r="S21" s="7">
        <v>2100</v>
      </c>
      <c r="T21" s="7"/>
      <c r="U21" s="11">
        <v>29</v>
      </c>
      <c r="V21" s="7">
        <v>590</v>
      </c>
      <c r="W21" s="7">
        <v>32</v>
      </c>
      <c r="X21" s="7">
        <v>2716</v>
      </c>
      <c r="Y21" s="7">
        <v>179</v>
      </c>
      <c r="Z21" s="7">
        <v>2769</v>
      </c>
      <c r="AA21" s="7">
        <v>2649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3"/>
        <v>15</v>
      </c>
      <c r="B22" s="7">
        <v>1</v>
      </c>
      <c r="C22" s="7">
        <v>8</v>
      </c>
      <c r="D22" s="4">
        <f>(B22*12+C22)*2.76</f>
        <v>55.199999999999996</v>
      </c>
      <c r="E22" s="3">
        <v>13</v>
      </c>
      <c r="F22" s="3">
        <v>8</v>
      </c>
      <c r="G22" s="4">
        <f t="shared" si="1"/>
        <v>452.64</v>
      </c>
      <c r="H22" s="3">
        <v>7</v>
      </c>
      <c r="I22" s="7">
        <v>4</v>
      </c>
      <c r="J22" s="4">
        <f t="shared" si="0"/>
        <v>146.95999999999998</v>
      </c>
      <c r="K22" s="34">
        <v>0.12</v>
      </c>
      <c r="L22" s="34">
        <v>0</v>
      </c>
      <c r="M22" s="41">
        <f t="shared" si="2"/>
        <v>36.059999999999995</v>
      </c>
      <c r="N22" s="8">
        <v>49.68</v>
      </c>
      <c r="O22" s="8"/>
      <c r="P22" s="7">
        <v>10.02</v>
      </c>
      <c r="Q22" s="7">
        <v>1475</v>
      </c>
      <c r="R22" s="7">
        <v>10</v>
      </c>
      <c r="S22" s="7">
        <v>2100</v>
      </c>
      <c r="T22" s="7"/>
      <c r="U22" s="7">
        <v>29</v>
      </c>
      <c r="V22" s="7">
        <v>590</v>
      </c>
      <c r="W22" s="7">
        <v>30</v>
      </c>
      <c r="X22" s="7">
        <v>2629</v>
      </c>
      <c r="Y22" s="7">
        <v>152</v>
      </c>
      <c r="Z22" s="7">
        <v>2760</v>
      </c>
      <c r="AA22" s="7">
        <v>2630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3</v>
      </c>
      <c r="C23" s="7">
        <v>1</v>
      </c>
      <c r="D23" s="4">
        <f t="shared" si="4"/>
        <v>102.11999999999999</v>
      </c>
      <c r="E23" s="3">
        <v>13</v>
      </c>
      <c r="F23" s="3">
        <v>8</v>
      </c>
      <c r="G23" s="4">
        <f t="shared" si="1"/>
        <v>452.64</v>
      </c>
      <c r="H23" s="3">
        <v>7</v>
      </c>
      <c r="I23" s="7">
        <v>7</v>
      </c>
      <c r="J23" s="4">
        <f t="shared" si="0"/>
        <v>151.97</v>
      </c>
      <c r="K23" s="34">
        <v>0.3</v>
      </c>
      <c r="L23" s="34">
        <v>0</v>
      </c>
      <c r="M23" s="41">
        <f>$M$3*K23+$M$4*L23</f>
        <v>90.149999999999991</v>
      </c>
      <c r="N23" s="8">
        <v>46.92</v>
      </c>
      <c r="O23" s="8"/>
      <c r="P23" s="7">
        <v>5.01</v>
      </c>
      <c r="Q23" s="7">
        <v>1475</v>
      </c>
      <c r="R23" s="7">
        <v>10</v>
      </c>
      <c r="S23" s="7">
        <v>2100</v>
      </c>
      <c r="T23" s="7"/>
      <c r="U23" s="7">
        <v>29</v>
      </c>
      <c r="V23" s="7">
        <v>590</v>
      </c>
      <c r="W23" s="7">
        <v>29</v>
      </c>
      <c r="X23" s="7">
        <v>2585</v>
      </c>
      <c r="Y23" s="7">
        <v>187</v>
      </c>
      <c r="Z23" s="7">
        <v>2668</v>
      </c>
      <c r="AA23" s="7">
        <v>2566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4</v>
      </c>
      <c r="C24" s="7">
        <v>7</v>
      </c>
      <c r="D24" s="4">
        <f>(B24*12+C24)*2.76</f>
        <v>151.79999999999998</v>
      </c>
      <c r="E24" s="3">
        <v>13</v>
      </c>
      <c r="F24" s="3">
        <v>8</v>
      </c>
      <c r="G24" s="4">
        <f t="shared" si="1"/>
        <v>452.64</v>
      </c>
      <c r="H24" s="3">
        <v>8</v>
      </c>
      <c r="I24" s="7">
        <v>1</v>
      </c>
      <c r="J24" s="4">
        <f t="shared" si="0"/>
        <v>161.98999999999998</v>
      </c>
      <c r="K24" s="34">
        <v>0.5</v>
      </c>
      <c r="L24" s="34">
        <v>0</v>
      </c>
      <c r="M24" s="41">
        <f t="shared" si="2"/>
        <v>150.25</v>
      </c>
      <c r="N24" s="8">
        <v>49.68</v>
      </c>
      <c r="O24" s="8"/>
      <c r="P24" s="7">
        <v>10.02</v>
      </c>
      <c r="Q24" s="7">
        <v>1475</v>
      </c>
      <c r="R24" s="7">
        <v>10</v>
      </c>
      <c r="S24" s="7">
        <v>2100</v>
      </c>
      <c r="T24" s="7"/>
      <c r="U24" s="7">
        <v>29</v>
      </c>
      <c r="V24" s="7">
        <v>590</v>
      </c>
      <c r="W24" s="7">
        <v>31</v>
      </c>
      <c r="X24" s="7">
        <v>2673</v>
      </c>
      <c r="Y24" s="7">
        <v>170</v>
      </c>
      <c r="Z24" s="7">
        <v>2620</v>
      </c>
      <c r="AA24" s="7">
        <v>2533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6</v>
      </c>
      <c r="C25" s="7">
        <v>0</v>
      </c>
      <c r="D25" s="4">
        <f t="shared" si="4"/>
        <v>198.71999999999997</v>
      </c>
      <c r="E25" s="3">
        <v>13</v>
      </c>
      <c r="F25" s="3">
        <v>8</v>
      </c>
      <c r="G25" s="4">
        <f t="shared" si="1"/>
        <v>452.64</v>
      </c>
      <c r="H25" s="3">
        <v>2</v>
      </c>
      <c r="I25" s="7">
        <v>4</v>
      </c>
      <c r="J25" s="4">
        <f t="shared" si="0"/>
        <v>46.76</v>
      </c>
      <c r="K25" s="34">
        <v>0.13</v>
      </c>
      <c r="L25" s="34">
        <v>0</v>
      </c>
      <c r="M25" s="41">
        <f t="shared" si="2"/>
        <v>39.065000000000005</v>
      </c>
      <c r="N25" s="8">
        <v>46.92</v>
      </c>
      <c r="O25" s="8"/>
      <c r="P25" s="7">
        <v>6.68</v>
      </c>
      <c r="Q25" s="7">
        <v>1475</v>
      </c>
      <c r="R25" s="7">
        <v>10</v>
      </c>
      <c r="S25" s="7">
        <v>2100</v>
      </c>
      <c r="T25" s="7"/>
      <c r="U25" s="7">
        <v>30</v>
      </c>
      <c r="V25" s="7">
        <v>590</v>
      </c>
      <c r="W25" s="7">
        <v>31</v>
      </c>
      <c r="X25" s="7">
        <v>2673</v>
      </c>
      <c r="Y25" s="17">
        <v>170</v>
      </c>
      <c r="Z25" s="17">
        <v>2578</v>
      </c>
      <c r="AA25" s="17">
        <v>2505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3"/>
        <v>19</v>
      </c>
      <c r="B26" s="7">
        <v>7</v>
      </c>
      <c r="C26" s="7">
        <v>3</v>
      </c>
      <c r="D26" s="4">
        <f t="shared" si="4"/>
        <v>240.11999999999998</v>
      </c>
      <c r="E26" s="3">
        <v>7</v>
      </c>
      <c r="F26" s="3">
        <v>8</v>
      </c>
      <c r="G26" s="4">
        <f t="shared" si="1"/>
        <v>253.92</v>
      </c>
      <c r="H26" s="3">
        <v>2</v>
      </c>
      <c r="I26" s="7">
        <v>8</v>
      </c>
      <c r="J26" s="4">
        <f t="shared" si="0"/>
        <v>53.44</v>
      </c>
      <c r="K26" s="46">
        <v>0.33</v>
      </c>
      <c r="L26" s="34">
        <v>0</v>
      </c>
      <c r="M26" s="41">
        <f>$M$3*K26+$M$4*L26</f>
        <v>99.165000000000006</v>
      </c>
      <c r="N26" s="8">
        <v>41.4</v>
      </c>
      <c r="O26" s="8"/>
      <c r="P26" s="7">
        <v>6.68</v>
      </c>
      <c r="Q26" s="7">
        <v>1475</v>
      </c>
      <c r="R26" s="7">
        <v>10</v>
      </c>
      <c r="S26" s="7">
        <v>2100</v>
      </c>
      <c r="T26" s="7"/>
      <c r="U26" s="7">
        <v>30</v>
      </c>
      <c r="V26" s="7">
        <v>590</v>
      </c>
      <c r="W26" s="7">
        <v>30</v>
      </c>
      <c r="X26" s="7">
        <v>2629</v>
      </c>
      <c r="Y26" s="7">
        <v>170</v>
      </c>
      <c r="Z26" s="7">
        <v>2568</v>
      </c>
      <c r="AA26" s="7">
        <v>2492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3"/>
        <v>20</v>
      </c>
      <c r="B27" s="7">
        <v>8</v>
      </c>
      <c r="C27" s="7">
        <v>8</v>
      </c>
      <c r="D27" s="4">
        <f t="shared" si="4"/>
        <v>287.03999999999996</v>
      </c>
      <c r="E27" s="3">
        <v>1</v>
      </c>
      <c r="F27" s="3">
        <v>10</v>
      </c>
      <c r="G27" s="4">
        <f t="shared" si="1"/>
        <v>60.72</v>
      </c>
      <c r="H27" s="3">
        <v>3</v>
      </c>
      <c r="I27" s="7">
        <v>0</v>
      </c>
      <c r="J27" s="4">
        <f t="shared" si="0"/>
        <v>60.12</v>
      </c>
      <c r="K27" s="34">
        <v>0.53</v>
      </c>
      <c r="L27" s="34">
        <v>0</v>
      </c>
      <c r="M27" s="41">
        <f t="shared" si="2"/>
        <v>159.26500000000001</v>
      </c>
      <c r="N27" s="8">
        <v>46.92</v>
      </c>
      <c r="O27" s="8"/>
      <c r="P27" s="7">
        <v>6.68</v>
      </c>
      <c r="Q27" s="7">
        <v>1475</v>
      </c>
      <c r="R27" s="7">
        <v>10</v>
      </c>
      <c r="S27" s="7">
        <v>2100</v>
      </c>
      <c r="T27" s="7"/>
      <c r="U27" s="7">
        <v>30</v>
      </c>
      <c r="V27" s="7">
        <v>590</v>
      </c>
      <c r="W27" s="7">
        <v>30</v>
      </c>
      <c r="X27" s="7">
        <v>2629</v>
      </c>
      <c r="Y27" s="7">
        <v>170</v>
      </c>
      <c r="Z27" s="7">
        <v>2569</v>
      </c>
      <c r="AA27" s="7">
        <v>2443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125" t="s">
        <v>84</v>
      </c>
    </row>
    <row r="28" spans="1:53" x14ac:dyDescent="0.2">
      <c r="A28" s="6">
        <f t="shared" si="3"/>
        <v>21</v>
      </c>
      <c r="B28" s="7">
        <v>9</v>
      </c>
      <c r="C28" s="7">
        <v>11</v>
      </c>
      <c r="D28" s="4">
        <f t="shared" si="4"/>
        <v>328.44</v>
      </c>
      <c r="E28" s="3">
        <v>1</v>
      </c>
      <c r="F28" s="3">
        <v>10</v>
      </c>
      <c r="G28" s="4">
        <f t="shared" si="1"/>
        <v>60.72</v>
      </c>
      <c r="H28" s="3">
        <v>3</v>
      </c>
      <c r="I28" s="7">
        <v>5</v>
      </c>
      <c r="J28" s="4">
        <f t="shared" si="0"/>
        <v>68.47</v>
      </c>
      <c r="K28" s="34">
        <v>0.2</v>
      </c>
      <c r="L28" s="34">
        <v>0</v>
      </c>
      <c r="M28" s="41">
        <f t="shared" si="2"/>
        <v>60.1</v>
      </c>
      <c r="N28" s="8">
        <v>41.04</v>
      </c>
      <c r="O28" s="8"/>
      <c r="P28" s="7">
        <v>8.35</v>
      </c>
      <c r="Q28" s="7">
        <v>1475</v>
      </c>
      <c r="R28" s="7">
        <v>10</v>
      </c>
      <c r="S28" s="7">
        <v>2100</v>
      </c>
      <c r="T28" s="7"/>
      <c r="U28" s="7">
        <v>30</v>
      </c>
      <c r="V28" s="7">
        <v>590</v>
      </c>
      <c r="W28" s="7">
        <v>30</v>
      </c>
      <c r="X28" s="7">
        <v>2629</v>
      </c>
      <c r="Y28" s="7">
        <v>152</v>
      </c>
      <c r="Z28" s="7">
        <v>2569</v>
      </c>
      <c r="AA28" s="7">
        <v>2492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3"/>
        <v>22</v>
      </c>
      <c r="B29" s="7">
        <v>11</v>
      </c>
      <c r="C29" s="7">
        <v>8</v>
      </c>
      <c r="D29" s="4">
        <f t="shared" si="4"/>
        <v>386.4</v>
      </c>
      <c r="E29" s="3">
        <v>1</v>
      </c>
      <c r="F29" s="3">
        <v>10</v>
      </c>
      <c r="G29" s="4">
        <f t="shared" si="1"/>
        <v>60.72</v>
      </c>
      <c r="H29" s="3">
        <v>3</v>
      </c>
      <c r="I29" s="7">
        <v>10</v>
      </c>
      <c r="J29" s="4">
        <f t="shared" si="0"/>
        <v>76.819999999999993</v>
      </c>
      <c r="K29" s="34">
        <v>0.43</v>
      </c>
      <c r="L29" s="34">
        <v>0</v>
      </c>
      <c r="M29" s="41">
        <f t="shared" si="2"/>
        <v>129.215</v>
      </c>
      <c r="N29" s="8">
        <v>57.96</v>
      </c>
      <c r="O29" s="8"/>
      <c r="P29" s="7">
        <v>8.35</v>
      </c>
      <c r="Q29" s="7">
        <v>1475</v>
      </c>
      <c r="R29" s="7">
        <v>10</v>
      </c>
      <c r="S29" s="7">
        <v>2100</v>
      </c>
      <c r="T29" s="7"/>
      <c r="U29" s="7">
        <v>30</v>
      </c>
      <c r="V29" s="7">
        <v>590</v>
      </c>
      <c r="W29" s="7">
        <v>27</v>
      </c>
      <c r="X29" s="7">
        <v>2494</v>
      </c>
      <c r="Y29" s="7">
        <v>152</v>
      </c>
      <c r="Z29" s="7">
        <v>2560</v>
      </c>
      <c r="AA29" s="7">
        <v>2479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3"/>
        <v>23</v>
      </c>
      <c r="B30" s="7">
        <v>13</v>
      </c>
      <c r="C30" s="7">
        <v>4</v>
      </c>
      <c r="D30" s="4">
        <f t="shared" si="4"/>
        <v>441.59999999999997</v>
      </c>
      <c r="E30" s="3">
        <v>1</v>
      </c>
      <c r="F30" s="3">
        <v>10</v>
      </c>
      <c r="G30" s="4">
        <f t="shared" si="1"/>
        <v>60.72</v>
      </c>
      <c r="H30" s="3">
        <v>4</v>
      </c>
      <c r="I30" s="7">
        <v>3</v>
      </c>
      <c r="J30" s="4">
        <f t="shared" si="0"/>
        <v>85.17</v>
      </c>
      <c r="K30" s="34">
        <v>0.61</v>
      </c>
      <c r="L30" s="34">
        <v>0</v>
      </c>
      <c r="M30" s="41">
        <f t="shared" si="2"/>
        <v>183.30500000000001</v>
      </c>
      <c r="N30" s="8">
        <v>55.2</v>
      </c>
      <c r="O30" s="8"/>
      <c r="P30" s="7">
        <v>8.35</v>
      </c>
      <c r="Q30" s="7">
        <v>1425</v>
      </c>
      <c r="R30" s="7">
        <v>10</v>
      </c>
      <c r="S30" s="7">
        <v>2000</v>
      </c>
      <c r="T30" s="7"/>
      <c r="U30" s="7">
        <v>30</v>
      </c>
      <c r="V30" s="7">
        <v>590</v>
      </c>
      <c r="W30" s="7">
        <v>24</v>
      </c>
      <c r="X30" s="7">
        <v>2508</v>
      </c>
      <c r="Y30" s="7">
        <v>160</v>
      </c>
      <c r="Z30" s="7">
        <v>2477</v>
      </c>
      <c r="AA30" s="7">
        <v>2417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3"/>
        <v>24</v>
      </c>
      <c r="B31" s="7">
        <v>13</v>
      </c>
      <c r="C31" s="7">
        <v>4</v>
      </c>
      <c r="D31" s="4">
        <f t="shared" si="4"/>
        <v>441.59999999999997</v>
      </c>
      <c r="E31" s="3">
        <v>2</v>
      </c>
      <c r="F31" s="3">
        <v>10</v>
      </c>
      <c r="G31" s="4">
        <f t="shared" si="1"/>
        <v>93.839999999999989</v>
      </c>
      <c r="H31" s="3">
        <v>4</v>
      </c>
      <c r="I31" s="7">
        <v>8</v>
      </c>
      <c r="J31" s="4">
        <f t="shared" si="0"/>
        <v>93.52</v>
      </c>
      <c r="K31" s="34">
        <v>0.75</v>
      </c>
      <c r="L31" s="34">
        <v>0</v>
      </c>
      <c r="M31" s="41">
        <f t="shared" si="2"/>
        <v>225.375</v>
      </c>
      <c r="N31" s="8">
        <v>33.119999999999997</v>
      </c>
      <c r="O31" s="8"/>
      <c r="P31" s="7">
        <v>8.35</v>
      </c>
      <c r="Q31" s="7">
        <v>1425</v>
      </c>
      <c r="R31" s="7">
        <v>10</v>
      </c>
      <c r="S31" s="7">
        <v>2000</v>
      </c>
      <c r="T31" s="7"/>
      <c r="U31" s="7">
        <v>30</v>
      </c>
      <c r="V31" s="7">
        <v>590</v>
      </c>
      <c r="W31" s="7">
        <v>28</v>
      </c>
      <c r="X31" s="7">
        <v>2540</v>
      </c>
      <c r="Y31" s="7">
        <v>170</v>
      </c>
      <c r="Z31" s="7">
        <v>2447</v>
      </c>
      <c r="AA31" s="7">
        <v>2369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3"/>
        <v>25</v>
      </c>
      <c r="B32" s="7">
        <v>7</v>
      </c>
      <c r="C32" s="7">
        <v>7</v>
      </c>
      <c r="D32" s="4">
        <f t="shared" si="4"/>
        <v>251.15999999999997</v>
      </c>
      <c r="E32" s="3">
        <v>4</v>
      </c>
      <c r="F32" s="3">
        <v>4</v>
      </c>
      <c r="G32" s="4">
        <f t="shared" si="1"/>
        <v>143.51999999999998</v>
      </c>
      <c r="H32" s="3">
        <v>5</v>
      </c>
      <c r="I32" s="7">
        <v>0</v>
      </c>
      <c r="J32" s="4">
        <f t="shared" si="0"/>
        <v>100.19999999999999</v>
      </c>
      <c r="K32" s="34">
        <v>0.23</v>
      </c>
      <c r="L32" s="34">
        <v>0.25</v>
      </c>
      <c r="M32" s="41">
        <f>$M$3*K32+$M$4*L32</f>
        <v>142.76500000000001</v>
      </c>
      <c r="N32" s="8">
        <v>49.68</v>
      </c>
      <c r="O32" s="8"/>
      <c r="P32" s="7">
        <v>6.68</v>
      </c>
      <c r="Q32" s="7">
        <v>1425</v>
      </c>
      <c r="R32" s="7">
        <v>10</v>
      </c>
      <c r="S32" s="7">
        <v>2000</v>
      </c>
      <c r="T32" s="7"/>
      <c r="U32" s="7">
        <v>30</v>
      </c>
      <c r="V32" s="7">
        <v>590</v>
      </c>
      <c r="W32" s="7">
        <v>28</v>
      </c>
      <c r="X32" s="7">
        <v>2540</v>
      </c>
      <c r="Y32" s="7">
        <v>162</v>
      </c>
      <c r="Z32" s="7">
        <v>2463</v>
      </c>
      <c r="AA32" s="7">
        <v>2389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3"/>
        <v>26</v>
      </c>
      <c r="B33" s="7">
        <v>1</v>
      </c>
      <c r="C33" s="7">
        <v>10</v>
      </c>
      <c r="D33" s="4">
        <f>(B33*12+C33)*2.76</f>
        <v>60.72</v>
      </c>
      <c r="E33" s="3">
        <v>5</v>
      </c>
      <c r="F33" s="3">
        <v>8</v>
      </c>
      <c r="G33" s="4">
        <f t="shared" si="1"/>
        <v>187.67999999999998</v>
      </c>
      <c r="H33" s="3">
        <v>5</v>
      </c>
      <c r="I33" s="7">
        <v>4</v>
      </c>
      <c r="J33" s="4">
        <f t="shared" si="0"/>
        <v>106.88</v>
      </c>
      <c r="K33" s="34">
        <v>0.11</v>
      </c>
      <c r="L33" s="34">
        <v>0</v>
      </c>
      <c r="M33" s="41">
        <f t="shared" si="2"/>
        <v>33.055</v>
      </c>
      <c r="N33" s="8">
        <v>44.16</v>
      </c>
      <c r="O33" s="8"/>
      <c r="P33" s="7">
        <v>6.68</v>
      </c>
      <c r="Q33" s="7">
        <v>1475</v>
      </c>
      <c r="R33" s="7">
        <v>10</v>
      </c>
      <c r="S33" s="7">
        <v>2200</v>
      </c>
      <c r="T33" s="7"/>
      <c r="U33" s="7">
        <v>30</v>
      </c>
      <c r="V33" s="7">
        <v>590</v>
      </c>
      <c r="W33" s="7">
        <v>28</v>
      </c>
      <c r="X33" s="7">
        <v>2540</v>
      </c>
      <c r="Y33" s="7">
        <v>162</v>
      </c>
      <c r="Z33" s="7">
        <v>2400</v>
      </c>
      <c r="AA33" s="7">
        <v>2321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3"/>
        <v>27</v>
      </c>
      <c r="B34" s="7">
        <v>1</v>
      </c>
      <c r="C34" s="7">
        <v>10</v>
      </c>
      <c r="D34" s="4">
        <f t="shared" si="4"/>
        <v>60.72</v>
      </c>
      <c r="E34" s="3">
        <v>6</v>
      </c>
      <c r="F34" s="3">
        <v>11</v>
      </c>
      <c r="G34" s="4">
        <f t="shared" si="1"/>
        <v>229.07999999999998</v>
      </c>
      <c r="H34" s="3">
        <v>5</v>
      </c>
      <c r="I34" s="7">
        <v>9</v>
      </c>
      <c r="J34" s="4">
        <f t="shared" si="0"/>
        <v>115.22999999999999</v>
      </c>
      <c r="K34" s="34">
        <v>0.28999999999999998</v>
      </c>
      <c r="L34" s="46">
        <v>0</v>
      </c>
      <c r="M34" s="41">
        <f t="shared" si="2"/>
        <v>87.144999999999996</v>
      </c>
      <c r="N34" s="8">
        <v>41.4</v>
      </c>
      <c r="O34" s="8"/>
      <c r="P34" s="7">
        <v>8.35</v>
      </c>
      <c r="Q34" s="7">
        <v>1475</v>
      </c>
      <c r="R34" s="7">
        <v>10</v>
      </c>
      <c r="S34" s="7">
        <v>2200</v>
      </c>
      <c r="T34" s="7"/>
      <c r="U34" s="7">
        <v>30</v>
      </c>
      <c r="V34" s="7">
        <v>590</v>
      </c>
      <c r="W34" s="7">
        <v>28</v>
      </c>
      <c r="X34" s="7">
        <v>2540</v>
      </c>
      <c r="Y34" s="7">
        <v>152</v>
      </c>
      <c r="Z34" s="7">
        <v>2449</v>
      </c>
      <c r="AA34" s="7">
        <v>2376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3"/>
        <v>28</v>
      </c>
      <c r="B35" s="7">
        <v>1</v>
      </c>
      <c r="C35" s="7">
        <v>10</v>
      </c>
      <c r="D35" s="4">
        <f t="shared" si="4"/>
        <v>60.72</v>
      </c>
      <c r="E35" s="3">
        <v>8</v>
      </c>
      <c r="F35" s="3">
        <v>3</v>
      </c>
      <c r="G35" s="4">
        <f t="shared" si="1"/>
        <v>273.23999999999995</v>
      </c>
      <c r="H35" s="3">
        <v>6</v>
      </c>
      <c r="I35" s="7">
        <v>1</v>
      </c>
      <c r="J35" s="4">
        <f t="shared" si="0"/>
        <v>121.91</v>
      </c>
      <c r="K35" s="34">
        <v>0.53</v>
      </c>
      <c r="L35" s="34">
        <v>0</v>
      </c>
      <c r="M35" s="41">
        <f t="shared" si="2"/>
        <v>159.26500000000001</v>
      </c>
      <c r="N35" s="8">
        <v>44.16</v>
      </c>
      <c r="O35" s="8"/>
      <c r="P35" s="7">
        <v>6.68</v>
      </c>
      <c r="Q35" s="7">
        <v>1475</v>
      </c>
      <c r="R35" s="7">
        <v>10</v>
      </c>
      <c r="S35" s="7">
        <v>2200</v>
      </c>
      <c r="T35" s="7"/>
      <c r="U35" s="7">
        <v>30</v>
      </c>
      <c r="V35" s="7">
        <v>590</v>
      </c>
      <c r="W35" s="7">
        <v>28</v>
      </c>
      <c r="X35" s="7">
        <v>2540</v>
      </c>
      <c r="Y35" s="7">
        <v>131</v>
      </c>
      <c r="Z35" s="7">
        <v>2391</v>
      </c>
      <c r="AA35" s="7">
        <v>2354</v>
      </c>
      <c r="AB35" s="127" t="s">
        <v>36</v>
      </c>
      <c r="AC35" s="127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3"/>
        <v>29</v>
      </c>
      <c r="B36" s="7">
        <v>1</v>
      </c>
      <c r="C36" s="7">
        <v>10</v>
      </c>
      <c r="D36" s="4">
        <f t="shared" si="4"/>
        <v>60.72</v>
      </c>
      <c r="E36" s="3">
        <v>9</v>
      </c>
      <c r="F36" s="3">
        <v>10</v>
      </c>
      <c r="G36" s="4">
        <f t="shared" si="1"/>
        <v>325.67999999999995</v>
      </c>
      <c r="H36" s="3">
        <v>6</v>
      </c>
      <c r="I36" s="7">
        <v>4</v>
      </c>
      <c r="J36" s="4">
        <f t="shared" si="0"/>
        <v>126.91999999999999</v>
      </c>
      <c r="K36" s="34">
        <v>0.11</v>
      </c>
      <c r="L36" s="34">
        <v>0</v>
      </c>
      <c r="M36" s="41">
        <f t="shared" si="2"/>
        <v>33.055</v>
      </c>
      <c r="N36" s="8">
        <v>52.44</v>
      </c>
      <c r="O36" s="8"/>
      <c r="P36" s="7">
        <v>5.01</v>
      </c>
      <c r="Q36" s="7">
        <v>1475</v>
      </c>
      <c r="R36" s="7">
        <v>10</v>
      </c>
      <c r="S36" s="7">
        <v>2200</v>
      </c>
      <c r="T36" s="7"/>
      <c r="U36" s="7">
        <v>30</v>
      </c>
      <c r="V36" s="7">
        <v>610</v>
      </c>
      <c r="W36" s="7">
        <v>23</v>
      </c>
      <c r="X36" s="7">
        <v>2341</v>
      </c>
      <c r="Y36" s="7">
        <v>283</v>
      </c>
      <c r="Z36" s="7">
        <v>2321</v>
      </c>
      <c r="AA36" s="7">
        <v>2307</v>
      </c>
      <c r="AB36" s="219" t="s">
        <v>121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1</v>
      </c>
      <c r="B37" s="7">
        <v>1</v>
      </c>
      <c r="C37" s="7">
        <v>10</v>
      </c>
      <c r="D37" s="4">
        <f>(B37*12+C37)*2.76</f>
        <v>60.72</v>
      </c>
      <c r="E37" s="3">
        <v>11</v>
      </c>
      <c r="F37" s="3">
        <v>1</v>
      </c>
      <c r="G37" s="4">
        <f t="shared" si="1"/>
        <v>367.08</v>
      </c>
      <c r="H37" s="3">
        <v>6</v>
      </c>
      <c r="I37" s="7">
        <v>10</v>
      </c>
      <c r="J37" s="4">
        <f t="shared" si="0"/>
        <v>136.94</v>
      </c>
      <c r="K37" s="34">
        <v>0.25</v>
      </c>
      <c r="L37" s="34">
        <v>0</v>
      </c>
      <c r="M37" s="41">
        <f t="shared" si="2"/>
        <v>75.125</v>
      </c>
      <c r="N37" s="8">
        <v>41.4</v>
      </c>
      <c r="O37" s="8"/>
      <c r="P37" s="7">
        <v>10.02</v>
      </c>
      <c r="Q37" s="7">
        <v>1475</v>
      </c>
      <c r="R37" s="7">
        <v>10</v>
      </c>
      <c r="S37" s="7">
        <v>2200</v>
      </c>
      <c r="T37" s="7"/>
      <c r="U37" s="7">
        <v>30</v>
      </c>
      <c r="V37" s="7">
        <v>610</v>
      </c>
      <c r="W37" s="7">
        <v>22</v>
      </c>
      <c r="X37" s="7">
        <v>2290</v>
      </c>
      <c r="Y37" s="7">
        <v>143</v>
      </c>
      <c r="Z37" s="7">
        <v>2282</v>
      </c>
      <c r="AA37" s="7">
        <v>2261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/>
      <c r="B38" s="7"/>
      <c r="C38" s="7"/>
      <c r="D38" s="4">
        <f t="shared" si="4"/>
        <v>0</v>
      </c>
      <c r="E38" s="3"/>
      <c r="F38" s="3"/>
      <c r="G38" s="4">
        <f t="shared" si="1"/>
        <v>0</v>
      </c>
      <c r="H38" s="3"/>
      <c r="I38" s="7"/>
      <c r="J38" s="4">
        <f t="shared" si="0"/>
        <v>0</v>
      </c>
      <c r="K38" s="34"/>
      <c r="L38" s="34"/>
      <c r="M38" s="41">
        <f t="shared" si="2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6"/>
      <c r="AC38" s="126"/>
      <c r="AD38" s="126"/>
      <c r="AE38" s="126"/>
      <c r="AF38" s="126"/>
      <c r="AG38" s="126"/>
      <c r="AH38" s="126"/>
      <c r="AI38" s="126"/>
    </row>
    <row r="39" spans="1:35" x14ac:dyDescent="0.2">
      <c r="A39" s="6"/>
      <c r="B39" s="7"/>
      <c r="C39" s="7"/>
      <c r="D39" s="4">
        <f t="shared" si="4"/>
        <v>0</v>
      </c>
      <c r="E39" s="3"/>
      <c r="F39" s="3"/>
      <c r="G39" s="4">
        <f>(E39*12+F39)*2.76</f>
        <v>0</v>
      </c>
      <c r="H39" s="3"/>
      <c r="I39" s="7"/>
      <c r="J39" s="4">
        <f t="shared" si="0"/>
        <v>0</v>
      </c>
      <c r="K39" s="34"/>
      <c r="L39" s="34"/>
      <c r="M39" s="41">
        <f t="shared" si="2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125" t="s">
        <v>25</v>
      </c>
      <c r="N40" s="19">
        <f>SUM(N9:N39)</f>
        <v>1404.48</v>
      </c>
      <c r="O40" s="19">
        <f>SUM(O9:O39)</f>
        <v>0</v>
      </c>
      <c r="P40" s="126">
        <f>SUM(P9:P39)</f>
        <v>228.79000000000002</v>
      </c>
      <c r="W40" s="18" t="s">
        <v>25</v>
      </c>
      <c r="X40" s="126">
        <f>SUM(X9:X39)</f>
        <v>76897</v>
      </c>
      <c r="Y40" s="126">
        <f>SUM(Y9:Y39)</f>
        <v>5143</v>
      </c>
      <c r="Z40" s="126">
        <f>SUM(Z9:Z39)</f>
        <v>75768</v>
      </c>
      <c r="AA40" s="126">
        <f>SUM(AA9:AA39)</f>
        <v>73298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12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2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70059.39</v>
      </c>
      <c r="O42" s="33">
        <f>(O41+O40)</f>
        <v>0</v>
      </c>
      <c r="P42" s="6">
        <f>(P41+P40)</f>
        <v>384.1</v>
      </c>
      <c r="V42" s="125" t="s">
        <v>41</v>
      </c>
      <c r="X42" s="6">
        <f>(X41+X40)</f>
        <v>634288</v>
      </c>
      <c r="Y42" s="6">
        <f>(Y41+Y40)</f>
        <v>11212</v>
      </c>
      <c r="Z42" s="6">
        <f>(Z41+Z40)</f>
        <v>138059</v>
      </c>
      <c r="AA42" s="6">
        <f>(AA41+AA40)</f>
        <v>138076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D918-84C4-499E-AA84-37942E3525F6}">
  <dimension ref="B2:K70"/>
  <sheetViews>
    <sheetView topLeftCell="A2" workbookViewId="0">
      <selection activeCell="O24" sqref="O24"/>
    </sheetView>
  </sheetViews>
  <sheetFormatPr defaultRowHeight="12.75" x14ac:dyDescent="0.2"/>
  <cols>
    <col min="1" max="1" width="9.140625" style="131"/>
    <col min="2" max="2" width="10.140625" style="131" bestFit="1" customWidth="1"/>
    <col min="3" max="16384" width="9.140625" style="131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43863</v>
      </c>
      <c r="C6" s="7">
        <v>74609</v>
      </c>
      <c r="D6" s="7">
        <v>5780046</v>
      </c>
      <c r="E6" s="7">
        <v>13</v>
      </c>
      <c r="F6" s="7">
        <v>1</v>
      </c>
      <c r="G6" s="7">
        <v>7</v>
      </c>
      <c r="H6" s="7">
        <v>3</v>
      </c>
      <c r="I6" s="10">
        <v>194</v>
      </c>
    </row>
    <row r="7" spans="2:11" x14ac:dyDescent="0.2">
      <c r="B7" s="9">
        <v>43864</v>
      </c>
      <c r="C7" s="7">
        <v>74610</v>
      </c>
      <c r="D7" s="7">
        <v>8320018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>
        <v>43870</v>
      </c>
      <c r="C8" s="7">
        <v>74609</v>
      </c>
      <c r="D8" s="7">
        <v>6090070</v>
      </c>
      <c r="E8" s="7">
        <v>7</v>
      </c>
      <c r="F8" s="7">
        <v>7</v>
      </c>
      <c r="G8" s="7">
        <v>1</v>
      </c>
      <c r="H8" s="7">
        <v>8</v>
      </c>
      <c r="I8" s="10">
        <v>195</v>
      </c>
    </row>
    <row r="9" spans="2:11" x14ac:dyDescent="0.2">
      <c r="B9" s="9">
        <v>43870</v>
      </c>
      <c r="C9" s="7">
        <v>74609</v>
      </c>
      <c r="D9" s="7">
        <v>5930076</v>
      </c>
      <c r="E9" s="7">
        <v>13</v>
      </c>
      <c r="F9" s="7">
        <v>4</v>
      </c>
      <c r="G9" s="7">
        <v>7</v>
      </c>
      <c r="H9" s="7">
        <v>7</v>
      </c>
      <c r="I9" s="10">
        <v>191</v>
      </c>
    </row>
    <row r="10" spans="2:11" x14ac:dyDescent="0.2">
      <c r="B10" s="9">
        <v>43880</v>
      </c>
      <c r="C10" s="7">
        <v>74610</v>
      </c>
      <c r="D10" s="7">
        <v>6570082</v>
      </c>
      <c r="E10" s="7">
        <v>13</v>
      </c>
      <c r="F10" s="7">
        <v>5</v>
      </c>
      <c r="G10" s="7">
        <v>7</v>
      </c>
      <c r="H10" s="7">
        <v>8</v>
      </c>
      <c r="I10" s="10">
        <v>192</v>
      </c>
    </row>
    <row r="11" spans="2:11" x14ac:dyDescent="0.2">
      <c r="B11" s="9">
        <v>43881</v>
      </c>
      <c r="C11" s="7">
        <v>74610</v>
      </c>
      <c r="D11" s="7">
        <v>5780074</v>
      </c>
      <c r="E11" s="7">
        <v>7</v>
      </c>
      <c r="F11" s="7">
        <v>8</v>
      </c>
      <c r="G11" s="7">
        <v>1</v>
      </c>
      <c r="H11" s="7">
        <v>10</v>
      </c>
      <c r="I11" s="10">
        <v>194</v>
      </c>
    </row>
    <row r="12" spans="2:11" x14ac:dyDescent="0.2">
      <c r="B12" s="9">
        <v>43887</v>
      </c>
      <c r="C12" s="7">
        <v>74609</v>
      </c>
      <c r="D12" s="7">
        <v>9750091</v>
      </c>
      <c r="E12" s="7">
        <v>7</v>
      </c>
      <c r="F12" s="7">
        <v>8</v>
      </c>
      <c r="G12" s="7">
        <v>1</v>
      </c>
      <c r="H12" s="7">
        <v>10</v>
      </c>
      <c r="I12" s="45">
        <v>192</v>
      </c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A095-3253-4C4E-A8A3-B586598AC409}">
  <sheetPr>
    <pageSetUpPr fitToPage="1"/>
  </sheetPr>
  <dimension ref="A1:BA42"/>
  <sheetViews>
    <sheetView showGridLines="0" topLeftCell="A5" zoomScale="85" zoomScaleNormal="85" zoomScalePageLayoutView="80" workbookViewId="0">
      <selection activeCell="N24" sqref="N24"/>
    </sheetView>
  </sheetViews>
  <sheetFormatPr defaultRowHeight="12.75" x14ac:dyDescent="0.2"/>
  <cols>
    <col min="1" max="1" width="5" style="139" customWidth="1"/>
    <col min="2" max="3" width="4.28515625" style="139" customWidth="1"/>
    <col min="4" max="4" width="7.7109375" style="139" customWidth="1"/>
    <col min="5" max="6" width="4.28515625" style="139" customWidth="1"/>
    <col min="7" max="7" width="7.7109375" style="139" customWidth="1"/>
    <col min="8" max="8" width="5.7109375" style="139" customWidth="1"/>
    <col min="9" max="9" width="4.28515625" style="139" customWidth="1"/>
    <col min="10" max="10" width="8" style="139" customWidth="1"/>
    <col min="11" max="12" width="10.85546875" style="139" customWidth="1"/>
    <col min="13" max="13" width="9.28515625" style="139" customWidth="1"/>
    <col min="14" max="14" width="11.42578125" style="139" customWidth="1"/>
    <col min="15" max="15" width="7.7109375" style="139" customWidth="1"/>
    <col min="16" max="16" width="9.28515625" style="139" customWidth="1"/>
    <col min="17" max="19" width="7.7109375" style="139" customWidth="1"/>
    <col min="20" max="20" width="10.5703125" style="139" customWidth="1"/>
    <col min="21" max="29" width="7.7109375" style="139" customWidth="1"/>
    <col min="30" max="30" width="15.5703125" style="139" customWidth="1"/>
    <col min="31" max="34" width="4.28515625" style="139" customWidth="1"/>
    <col min="35" max="35" width="21.7109375" style="139" customWidth="1"/>
    <col min="36" max="16384" width="9.140625" style="139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114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2019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132" t="s">
        <v>45</v>
      </c>
      <c r="L5" s="132" t="s">
        <v>64</v>
      </c>
      <c r="M5" s="133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34"/>
      <c r="Z5" s="134"/>
      <c r="AA5" s="134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132" t="s">
        <v>54</v>
      </c>
      <c r="L6" s="13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135" t="s">
        <v>80</v>
      </c>
      <c r="S7" s="135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1</v>
      </c>
      <c r="C8" s="7">
        <v>10</v>
      </c>
      <c r="D8" s="21">
        <f t="shared" ref="D8:D39" si="0">(B8*12+C8)*2.76</f>
        <v>60.72</v>
      </c>
      <c r="E8" s="3">
        <v>11</v>
      </c>
      <c r="F8" s="3">
        <v>1</v>
      </c>
      <c r="G8" s="21">
        <f t="shared" ref="G8:G39" si="1">(E8*12+F8)*2.76</f>
        <v>367.08</v>
      </c>
      <c r="H8" s="3">
        <v>6</v>
      </c>
      <c r="I8" s="7">
        <v>10</v>
      </c>
      <c r="J8" s="21">
        <f t="shared" ref="J8:J39" si="2">(H8*12+I8)*2.76</f>
        <v>226.32</v>
      </c>
      <c r="K8" s="34">
        <v>0.25</v>
      </c>
      <c r="L8" s="34">
        <v>0</v>
      </c>
      <c r="M8" s="206"/>
      <c r="N8" s="175"/>
      <c r="O8" s="175"/>
      <c r="P8" s="175"/>
      <c r="Q8" s="175"/>
      <c r="R8" s="136"/>
      <c r="S8" s="136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3</v>
      </c>
      <c r="C9" s="7">
        <v>0</v>
      </c>
      <c r="D9" s="21">
        <f t="shared" si="0"/>
        <v>99.359999999999985</v>
      </c>
      <c r="E9" s="3">
        <v>11</v>
      </c>
      <c r="F9" s="3">
        <v>1</v>
      </c>
      <c r="G9" s="21">
        <f t="shared" si="1"/>
        <v>367.08</v>
      </c>
      <c r="H9" s="3">
        <v>7</v>
      </c>
      <c r="I9" s="7">
        <v>2</v>
      </c>
      <c r="J9" s="21">
        <f t="shared" si="2"/>
        <v>237.35999999999999</v>
      </c>
      <c r="K9" s="34">
        <v>0.38</v>
      </c>
      <c r="L9" s="34">
        <v>0</v>
      </c>
      <c r="M9" s="41">
        <f t="shared" ref="M9:M39" si="3">$M$3*K9+$M$4*L9</f>
        <v>114.19</v>
      </c>
      <c r="N9" s="8">
        <v>38.64</v>
      </c>
      <c r="O9" s="8"/>
      <c r="P9" s="7">
        <v>6.68</v>
      </c>
      <c r="Q9" s="7">
        <v>1475</v>
      </c>
      <c r="R9" s="7">
        <v>10</v>
      </c>
      <c r="S9" s="7">
        <v>2200</v>
      </c>
      <c r="T9" s="7"/>
      <c r="U9" s="7">
        <v>30</v>
      </c>
      <c r="V9" s="7">
        <v>590</v>
      </c>
      <c r="W9" s="7">
        <v>23</v>
      </c>
      <c r="X9" s="7">
        <v>2302</v>
      </c>
      <c r="Y9" s="7">
        <v>76</v>
      </c>
      <c r="Z9" s="7">
        <v>2236</v>
      </c>
      <c r="AA9" s="16">
        <v>2220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0</v>
      </c>
      <c r="D10" s="21">
        <f t="shared" si="0"/>
        <v>99.359999999999985</v>
      </c>
      <c r="E10" s="3">
        <v>12</v>
      </c>
      <c r="F10" s="3">
        <v>3</v>
      </c>
      <c r="G10" s="21">
        <f t="shared" si="1"/>
        <v>405.71999999999997</v>
      </c>
      <c r="H10" s="3">
        <v>7</v>
      </c>
      <c r="I10" s="7">
        <v>6</v>
      </c>
      <c r="J10" s="21">
        <f t="shared" si="2"/>
        <v>248.39999999999998</v>
      </c>
      <c r="K10" s="34">
        <v>0.5</v>
      </c>
      <c r="L10" s="34">
        <v>0</v>
      </c>
      <c r="M10" s="41">
        <f t="shared" si="3"/>
        <v>150.25</v>
      </c>
      <c r="N10" s="8">
        <v>38.64</v>
      </c>
      <c r="O10" s="8"/>
      <c r="P10" s="7">
        <v>6.68</v>
      </c>
      <c r="Q10" s="7">
        <v>1475</v>
      </c>
      <c r="R10" s="7">
        <v>10</v>
      </c>
      <c r="S10" s="7">
        <v>2200</v>
      </c>
      <c r="T10" s="7"/>
      <c r="U10" s="7">
        <v>30</v>
      </c>
      <c r="V10" s="7">
        <v>590</v>
      </c>
      <c r="W10" s="7">
        <v>23</v>
      </c>
      <c r="X10" s="7">
        <v>2302</v>
      </c>
      <c r="Y10" s="7">
        <v>107</v>
      </c>
      <c r="Z10" s="7">
        <v>2191</v>
      </c>
      <c r="AA10" s="7">
        <v>2182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3</v>
      </c>
      <c r="C11" s="7">
        <v>0</v>
      </c>
      <c r="D11" s="21">
        <f t="shared" si="0"/>
        <v>99.359999999999985</v>
      </c>
      <c r="E11" s="3">
        <v>13</v>
      </c>
      <c r="F11" s="3">
        <v>4</v>
      </c>
      <c r="G11" s="21">
        <f t="shared" si="1"/>
        <v>441.59999999999997</v>
      </c>
      <c r="H11" s="3">
        <v>7</v>
      </c>
      <c r="I11" s="7">
        <v>11</v>
      </c>
      <c r="J11" s="21">
        <f t="shared" si="2"/>
        <v>262.2</v>
      </c>
      <c r="K11" s="34">
        <v>0.7</v>
      </c>
      <c r="L11" s="34">
        <v>0</v>
      </c>
      <c r="M11" s="41">
        <f t="shared" si="3"/>
        <v>210.35</v>
      </c>
      <c r="N11" s="8">
        <v>35.880000000000003</v>
      </c>
      <c r="O11" s="8"/>
      <c r="P11" s="7">
        <v>8.35</v>
      </c>
      <c r="Q11" s="7">
        <v>1475</v>
      </c>
      <c r="R11" s="7">
        <v>10</v>
      </c>
      <c r="S11" s="7">
        <v>2200</v>
      </c>
      <c r="T11" s="7"/>
      <c r="U11" s="7">
        <v>30</v>
      </c>
      <c r="V11" s="7">
        <v>590</v>
      </c>
      <c r="W11" s="7">
        <v>22</v>
      </c>
      <c r="X11" s="7">
        <v>2252</v>
      </c>
      <c r="Y11" s="7">
        <v>132</v>
      </c>
      <c r="Z11" s="7">
        <v>2206</v>
      </c>
      <c r="AA11" s="7">
        <v>2202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4</v>
      </c>
      <c r="C12" s="7">
        <v>2</v>
      </c>
      <c r="D12" s="21">
        <f t="shared" si="0"/>
        <v>138</v>
      </c>
      <c r="E12" s="3">
        <v>13</v>
      </c>
      <c r="F12" s="3">
        <v>4</v>
      </c>
      <c r="G12" s="21">
        <f t="shared" si="1"/>
        <v>441.59999999999997</v>
      </c>
      <c r="H12" s="3">
        <v>8</v>
      </c>
      <c r="I12" s="7">
        <v>3</v>
      </c>
      <c r="J12" s="21">
        <f t="shared" si="2"/>
        <v>273.23999999999995</v>
      </c>
      <c r="K12" s="34">
        <v>0.21</v>
      </c>
      <c r="L12" s="34">
        <v>0.22</v>
      </c>
      <c r="M12" s="41">
        <f t="shared" si="3"/>
        <v>127.917</v>
      </c>
      <c r="N12" s="8">
        <v>38.64</v>
      </c>
      <c r="O12" s="8"/>
      <c r="P12" s="7">
        <v>6.68</v>
      </c>
      <c r="Q12" s="7">
        <v>1475</v>
      </c>
      <c r="R12" s="7">
        <v>10</v>
      </c>
      <c r="S12" s="7">
        <v>2200</v>
      </c>
      <c r="T12" s="7"/>
      <c r="U12" s="7">
        <v>30</v>
      </c>
      <c r="V12" s="7">
        <v>590</v>
      </c>
      <c r="W12" s="7">
        <v>22</v>
      </c>
      <c r="X12" s="7">
        <v>2252</v>
      </c>
      <c r="Y12" s="7">
        <v>162</v>
      </c>
      <c r="Z12" s="7">
        <v>2212</v>
      </c>
      <c r="AA12" s="16">
        <v>2202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7</v>
      </c>
      <c r="D13" s="21">
        <f t="shared" si="0"/>
        <v>184.92</v>
      </c>
      <c r="E13" s="3">
        <v>13</v>
      </c>
      <c r="F13" s="3">
        <v>4</v>
      </c>
      <c r="G13" s="21">
        <f t="shared" si="1"/>
        <v>441.59999999999997</v>
      </c>
      <c r="H13" s="3">
        <v>2</v>
      </c>
      <c r="I13" s="7">
        <v>1</v>
      </c>
      <c r="J13" s="21">
        <f t="shared" si="2"/>
        <v>69</v>
      </c>
      <c r="K13" s="34">
        <v>0.55000000000000004</v>
      </c>
      <c r="L13" s="34">
        <v>0.22</v>
      </c>
      <c r="M13" s="41">
        <f t="shared" si="3"/>
        <v>230.08700000000002</v>
      </c>
      <c r="N13" s="8">
        <v>46.92</v>
      </c>
      <c r="O13" s="8"/>
      <c r="P13" s="7">
        <v>6.68</v>
      </c>
      <c r="Q13" s="7">
        <v>1475</v>
      </c>
      <c r="R13" s="7">
        <v>10</v>
      </c>
      <c r="S13" s="7">
        <v>2200</v>
      </c>
      <c r="T13" s="7"/>
      <c r="U13" s="7">
        <v>30</v>
      </c>
      <c r="V13" s="7">
        <v>590</v>
      </c>
      <c r="W13" s="7">
        <v>22</v>
      </c>
      <c r="X13" s="7">
        <v>2252</v>
      </c>
      <c r="Y13" s="7">
        <v>162</v>
      </c>
      <c r="Z13" s="7">
        <v>2198</v>
      </c>
      <c r="AA13" s="16">
        <v>2187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7</v>
      </c>
      <c r="C14" s="7">
        <v>2</v>
      </c>
      <c r="D14" s="21">
        <f t="shared" si="0"/>
        <v>237.35999999999999</v>
      </c>
      <c r="E14" s="3">
        <v>13</v>
      </c>
      <c r="F14" s="3">
        <v>4</v>
      </c>
      <c r="G14" s="21">
        <f t="shared" si="1"/>
        <v>441.59999999999997</v>
      </c>
      <c r="H14" s="3">
        <v>2</v>
      </c>
      <c r="I14" s="7">
        <v>7</v>
      </c>
      <c r="J14" s="21">
        <f t="shared" si="2"/>
        <v>85.559999999999988</v>
      </c>
      <c r="K14" s="34">
        <v>0.12</v>
      </c>
      <c r="L14" s="34">
        <v>0.22</v>
      </c>
      <c r="M14" s="41">
        <f t="shared" si="3"/>
        <v>100.87200000000001</v>
      </c>
      <c r="N14" s="8">
        <v>52.44</v>
      </c>
      <c r="O14" s="8"/>
      <c r="P14" s="7">
        <v>10.02</v>
      </c>
      <c r="Q14" s="7">
        <v>1475</v>
      </c>
      <c r="R14" s="7">
        <v>10</v>
      </c>
      <c r="S14" s="7">
        <v>2200</v>
      </c>
      <c r="T14" s="7"/>
      <c r="U14" s="7">
        <v>30</v>
      </c>
      <c r="V14" s="7">
        <v>590</v>
      </c>
      <c r="W14" s="7">
        <v>22</v>
      </c>
      <c r="X14" s="7">
        <v>2234</v>
      </c>
      <c r="Y14" s="7">
        <v>102</v>
      </c>
      <c r="Z14" s="7">
        <v>2194</v>
      </c>
      <c r="AA14" s="16">
        <v>2183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3</v>
      </c>
      <c r="D15" s="21">
        <f t="shared" si="0"/>
        <v>273.23999999999995</v>
      </c>
      <c r="E15" s="3">
        <v>13</v>
      </c>
      <c r="F15" s="3">
        <v>4</v>
      </c>
      <c r="G15" s="21">
        <f t="shared" si="1"/>
        <v>441.59999999999997</v>
      </c>
      <c r="H15" s="3">
        <v>2</v>
      </c>
      <c r="I15" s="7">
        <v>11</v>
      </c>
      <c r="J15" s="21">
        <f t="shared" si="2"/>
        <v>96.6</v>
      </c>
      <c r="K15" s="34">
        <v>0.25</v>
      </c>
      <c r="L15" s="34">
        <v>0.22</v>
      </c>
      <c r="M15" s="41">
        <f t="shared" si="3"/>
        <v>139.93700000000001</v>
      </c>
      <c r="N15" s="8">
        <v>35.880000000000003</v>
      </c>
      <c r="O15" s="8"/>
      <c r="P15" s="7">
        <v>6.68</v>
      </c>
      <c r="Q15" s="7">
        <v>1475</v>
      </c>
      <c r="R15" s="7">
        <v>10</v>
      </c>
      <c r="S15" s="7">
        <v>2200</v>
      </c>
      <c r="T15" s="7"/>
      <c r="U15" s="7">
        <v>31</v>
      </c>
      <c r="V15" s="7">
        <v>600</v>
      </c>
      <c r="W15" s="7">
        <v>20</v>
      </c>
      <c r="X15" s="7">
        <v>2165</v>
      </c>
      <c r="Y15" s="7">
        <v>180</v>
      </c>
      <c r="Z15" s="7">
        <v>2178</v>
      </c>
      <c r="AA15" s="16">
        <v>2041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9</v>
      </c>
      <c r="C16" s="7">
        <v>8</v>
      </c>
      <c r="D16" s="21">
        <f t="shared" si="0"/>
        <v>320.15999999999997</v>
      </c>
      <c r="E16" s="3">
        <v>13</v>
      </c>
      <c r="F16" s="3">
        <v>4</v>
      </c>
      <c r="G16" s="21">
        <f t="shared" si="1"/>
        <v>441.59999999999997</v>
      </c>
      <c r="H16" s="3">
        <v>3</v>
      </c>
      <c r="I16" s="7">
        <v>3</v>
      </c>
      <c r="J16" s="21">
        <f t="shared" si="2"/>
        <v>107.63999999999999</v>
      </c>
      <c r="K16" s="34">
        <v>0.4</v>
      </c>
      <c r="L16" s="34">
        <v>0.22</v>
      </c>
      <c r="M16" s="41">
        <f t="shared" si="3"/>
        <v>185.012</v>
      </c>
      <c r="N16" s="8">
        <v>46.92</v>
      </c>
      <c r="O16" s="8"/>
      <c r="P16" s="7">
        <v>6.68</v>
      </c>
      <c r="Q16" s="7">
        <v>1475</v>
      </c>
      <c r="R16" s="7">
        <v>10</v>
      </c>
      <c r="S16" s="7">
        <v>2300</v>
      </c>
      <c r="T16" s="7"/>
      <c r="U16" s="7">
        <v>31</v>
      </c>
      <c r="V16" s="7">
        <v>590</v>
      </c>
      <c r="W16" s="7">
        <v>21</v>
      </c>
      <c r="X16" s="7">
        <v>2200</v>
      </c>
      <c r="Y16" s="7">
        <v>162</v>
      </c>
      <c r="Z16" s="7">
        <v>2137</v>
      </c>
      <c r="AA16" s="16">
        <v>2151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10</v>
      </c>
      <c r="C17" s="7">
        <v>11</v>
      </c>
      <c r="D17" s="21">
        <f t="shared" si="0"/>
        <v>361.55999999999995</v>
      </c>
      <c r="E17" s="3">
        <v>13</v>
      </c>
      <c r="F17" s="3">
        <v>4</v>
      </c>
      <c r="G17" s="21">
        <f t="shared" si="1"/>
        <v>441.59999999999997</v>
      </c>
      <c r="H17" s="3">
        <v>3</v>
      </c>
      <c r="I17" s="7">
        <v>7</v>
      </c>
      <c r="J17" s="21">
        <f t="shared" si="2"/>
        <v>118.67999999999999</v>
      </c>
      <c r="K17" s="34">
        <v>0.56999999999999995</v>
      </c>
      <c r="L17" s="34">
        <v>0.22</v>
      </c>
      <c r="M17" s="41">
        <f t="shared" si="3"/>
        <v>236.09700000000001</v>
      </c>
      <c r="N17" s="8">
        <v>41.4</v>
      </c>
      <c r="O17" s="8"/>
      <c r="P17" s="7">
        <v>6.68</v>
      </c>
      <c r="Q17" s="7">
        <v>1475</v>
      </c>
      <c r="R17" s="7">
        <v>10</v>
      </c>
      <c r="S17" s="7">
        <v>2300</v>
      </c>
      <c r="T17" s="7"/>
      <c r="U17" s="7">
        <v>31</v>
      </c>
      <c r="V17" s="7">
        <v>600</v>
      </c>
      <c r="W17" s="7">
        <v>18</v>
      </c>
      <c r="X17" s="7">
        <v>2200</v>
      </c>
      <c r="Y17" s="7">
        <v>162</v>
      </c>
      <c r="Z17" s="7">
        <v>2113</v>
      </c>
      <c r="AA17" s="16">
        <v>2098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11</v>
      </c>
      <c r="D18" s="21">
        <f t="shared" si="0"/>
        <v>394.67999999999995</v>
      </c>
      <c r="E18" s="3">
        <v>2</v>
      </c>
      <c r="F18" s="3">
        <v>0</v>
      </c>
      <c r="G18" s="21">
        <f t="shared" si="1"/>
        <v>66.239999999999995</v>
      </c>
      <c r="H18" s="3">
        <v>3</v>
      </c>
      <c r="I18" s="7">
        <v>0</v>
      </c>
      <c r="J18" s="21">
        <f t="shared" si="2"/>
        <v>99.359999999999985</v>
      </c>
      <c r="K18" s="34">
        <v>0.7</v>
      </c>
      <c r="L18" s="34">
        <v>0.22</v>
      </c>
      <c r="M18" s="41">
        <f t="shared" si="3"/>
        <v>275.16200000000003</v>
      </c>
      <c r="N18" s="8">
        <v>33.119999999999997</v>
      </c>
      <c r="O18" s="8"/>
      <c r="P18" s="7">
        <v>10.02</v>
      </c>
      <c r="Q18" s="7">
        <v>1475</v>
      </c>
      <c r="R18" s="7">
        <v>10</v>
      </c>
      <c r="S18" s="7">
        <v>2300</v>
      </c>
      <c r="T18" s="7"/>
      <c r="U18" s="7">
        <v>31</v>
      </c>
      <c r="V18" s="7">
        <v>590</v>
      </c>
      <c r="W18" s="7">
        <v>21</v>
      </c>
      <c r="X18" s="7">
        <v>2200</v>
      </c>
      <c r="Y18" s="7">
        <v>162</v>
      </c>
      <c r="Z18" s="7">
        <v>2069</v>
      </c>
      <c r="AA18" s="16">
        <v>2062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11</v>
      </c>
      <c r="D19" s="21">
        <f t="shared" si="0"/>
        <v>427.79999999999995</v>
      </c>
      <c r="E19" s="3">
        <v>2</v>
      </c>
      <c r="F19" s="3">
        <v>0</v>
      </c>
      <c r="G19" s="21">
        <f t="shared" si="1"/>
        <v>66.239999999999995</v>
      </c>
      <c r="H19" s="3">
        <v>3</v>
      </c>
      <c r="I19" s="7">
        <v>5</v>
      </c>
      <c r="J19" s="21">
        <f t="shared" si="2"/>
        <v>113.16</v>
      </c>
      <c r="K19" s="34">
        <v>0.17</v>
      </c>
      <c r="L19" s="34">
        <v>0.37</v>
      </c>
      <c r="M19" s="41">
        <f t="shared" si="3"/>
        <v>160.08700000000002</v>
      </c>
      <c r="N19" s="8">
        <v>33.119999999999997</v>
      </c>
      <c r="O19" s="8"/>
      <c r="P19" s="7">
        <v>8.35</v>
      </c>
      <c r="Q19" s="7">
        <v>1475</v>
      </c>
      <c r="R19" s="7">
        <v>10</v>
      </c>
      <c r="S19" s="7">
        <v>2300</v>
      </c>
      <c r="T19" s="7"/>
      <c r="U19" s="7">
        <v>31</v>
      </c>
      <c r="V19" s="7">
        <v>590</v>
      </c>
      <c r="W19" s="7">
        <v>20</v>
      </c>
      <c r="X19" s="7">
        <v>2200</v>
      </c>
      <c r="Y19" s="7">
        <v>162</v>
      </c>
      <c r="Z19" s="7">
        <v>2035</v>
      </c>
      <c r="AA19" s="16">
        <v>2028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13</v>
      </c>
      <c r="C20" s="7">
        <v>9</v>
      </c>
      <c r="D20" s="21">
        <f t="shared" si="0"/>
        <v>455.4</v>
      </c>
      <c r="E20" s="3">
        <v>2</v>
      </c>
      <c r="F20" s="3">
        <v>0</v>
      </c>
      <c r="G20" s="21">
        <f t="shared" si="1"/>
        <v>66.239999999999995</v>
      </c>
      <c r="H20" s="3">
        <v>4</v>
      </c>
      <c r="I20" s="7">
        <v>4</v>
      </c>
      <c r="J20" s="21">
        <f t="shared" si="2"/>
        <v>143.51999999999998</v>
      </c>
      <c r="K20" s="34">
        <v>0.4</v>
      </c>
      <c r="L20" s="34">
        <v>0.37</v>
      </c>
      <c r="M20" s="41">
        <f t="shared" si="3"/>
        <v>229.202</v>
      </c>
      <c r="N20" s="8">
        <v>27.6</v>
      </c>
      <c r="O20" s="8"/>
      <c r="P20" s="7">
        <v>18.37</v>
      </c>
      <c r="Q20" s="7">
        <v>1475</v>
      </c>
      <c r="R20" s="7">
        <v>10</v>
      </c>
      <c r="S20" s="7">
        <v>2300</v>
      </c>
      <c r="T20" s="7"/>
      <c r="U20" s="7">
        <v>31</v>
      </c>
      <c r="V20" s="7">
        <v>590</v>
      </c>
      <c r="W20" s="7">
        <v>19</v>
      </c>
      <c r="X20" s="7">
        <v>2093</v>
      </c>
      <c r="Y20" s="16">
        <v>152</v>
      </c>
      <c r="Z20" s="16">
        <v>2026</v>
      </c>
      <c r="AA20" s="16">
        <v>2021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13</v>
      </c>
      <c r="C21" s="7">
        <v>9</v>
      </c>
      <c r="D21" s="21">
        <f t="shared" si="0"/>
        <v>455.4</v>
      </c>
      <c r="E21" s="3">
        <v>3</v>
      </c>
      <c r="F21" s="3">
        <v>4</v>
      </c>
      <c r="G21" s="21">
        <f t="shared" si="1"/>
        <v>110.39999999999999</v>
      </c>
      <c r="H21" s="3">
        <v>5</v>
      </c>
      <c r="I21" s="7">
        <v>7</v>
      </c>
      <c r="J21" s="21">
        <f t="shared" si="2"/>
        <v>184.92</v>
      </c>
      <c r="K21" s="34">
        <v>0.17</v>
      </c>
      <c r="L21" s="34">
        <v>0</v>
      </c>
      <c r="M21" s="41">
        <f t="shared" si="3"/>
        <v>51.085000000000001</v>
      </c>
      <c r="N21" s="8">
        <v>44.16</v>
      </c>
      <c r="O21" s="8"/>
      <c r="P21" s="7">
        <v>25.05</v>
      </c>
      <c r="Q21" s="7">
        <v>1475</v>
      </c>
      <c r="R21" s="7">
        <v>10</v>
      </c>
      <c r="S21" s="7">
        <v>2300</v>
      </c>
      <c r="T21" s="7"/>
      <c r="U21" s="11">
        <v>31</v>
      </c>
      <c r="V21" s="7">
        <v>590</v>
      </c>
      <c r="W21" s="7">
        <v>21</v>
      </c>
      <c r="X21" s="7">
        <v>229</v>
      </c>
      <c r="Y21" s="7">
        <v>108</v>
      </c>
      <c r="Z21" s="7">
        <v>2048</v>
      </c>
      <c r="AA21" s="7">
        <v>2045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7</v>
      </c>
      <c r="C22" s="7">
        <v>11</v>
      </c>
      <c r="D22" s="21">
        <f t="shared" si="0"/>
        <v>262.2</v>
      </c>
      <c r="E22" s="3">
        <v>4</v>
      </c>
      <c r="F22" s="3">
        <v>9</v>
      </c>
      <c r="G22" s="21">
        <f t="shared" si="1"/>
        <v>157.32</v>
      </c>
      <c r="H22" s="3">
        <v>6</v>
      </c>
      <c r="I22" s="7">
        <v>1</v>
      </c>
      <c r="J22" s="21">
        <f t="shared" si="2"/>
        <v>201.48</v>
      </c>
      <c r="K22" s="34">
        <v>0.3</v>
      </c>
      <c r="L22" s="34">
        <v>0</v>
      </c>
      <c r="M22" s="41">
        <f t="shared" si="3"/>
        <v>90.149999999999991</v>
      </c>
      <c r="N22" s="8">
        <v>46.92</v>
      </c>
      <c r="O22" s="8"/>
      <c r="P22" s="7">
        <v>10.02</v>
      </c>
      <c r="Q22" s="7">
        <v>1475</v>
      </c>
      <c r="R22" s="7">
        <v>10</v>
      </c>
      <c r="S22" s="7">
        <v>2300</v>
      </c>
      <c r="T22" s="7"/>
      <c r="U22" s="7">
        <v>31</v>
      </c>
      <c r="V22" s="7">
        <v>590</v>
      </c>
      <c r="W22" s="7">
        <v>22</v>
      </c>
      <c r="X22" s="7">
        <v>2271</v>
      </c>
      <c r="Y22" s="7">
        <v>152</v>
      </c>
      <c r="Z22" s="7">
        <v>2202</v>
      </c>
      <c r="AA22" s="7">
        <v>2186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1</v>
      </c>
      <c r="D23" s="21">
        <f t="shared" si="0"/>
        <v>69</v>
      </c>
      <c r="E23" s="3">
        <v>5</v>
      </c>
      <c r="F23" s="3">
        <v>11</v>
      </c>
      <c r="G23" s="21">
        <f t="shared" si="1"/>
        <v>195.95999999999998</v>
      </c>
      <c r="H23" s="3">
        <v>6</v>
      </c>
      <c r="I23" s="7">
        <v>5</v>
      </c>
      <c r="J23" s="21">
        <f t="shared" si="2"/>
        <v>212.51999999999998</v>
      </c>
      <c r="K23" s="34">
        <v>0.43</v>
      </c>
      <c r="L23" s="34">
        <v>0</v>
      </c>
      <c r="M23" s="41">
        <f>$M$3*K23+$M$4*L23</f>
        <v>129.215</v>
      </c>
      <c r="N23" s="8">
        <v>38.64</v>
      </c>
      <c r="O23" s="8"/>
      <c r="P23" s="7">
        <v>6.68</v>
      </c>
      <c r="Q23" s="7">
        <v>1475</v>
      </c>
      <c r="R23" s="7">
        <v>10</v>
      </c>
      <c r="S23" s="7">
        <v>2300</v>
      </c>
      <c r="T23" s="7"/>
      <c r="U23" s="7">
        <v>31</v>
      </c>
      <c r="V23" s="7">
        <v>590</v>
      </c>
      <c r="W23" s="7">
        <v>22</v>
      </c>
      <c r="X23" s="7">
        <v>2252</v>
      </c>
      <c r="Y23" s="7">
        <v>152</v>
      </c>
      <c r="Z23" s="7">
        <v>2193</v>
      </c>
      <c r="AA23" s="7">
        <v>2178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2</v>
      </c>
      <c r="C24" s="7">
        <v>1</v>
      </c>
      <c r="D24" s="21">
        <f t="shared" si="0"/>
        <v>69</v>
      </c>
      <c r="E24" s="3">
        <v>6</v>
      </c>
      <c r="F24" s="3">
        <v>11</v>
      </c>
      <c r="G24" s="21">
        <f t="shared" si="1"/>
        <v>229.07999999999998</v>
      </c>
      <c r="H24" s="3">
        <v>6</v>
      </c>
      <c r="I24" s="7">
        <v>9</v>
      </c>
      <c r="J24" s="21">
        <f t="shared" si="2"/>
        <v>223.55999999999997</v>
      </c>
      <c r="K24" s="34">
        <v>0.57999999999999996</v>
      </c>
      <c r="L24" s="34">
        <v>0</v>
      </c>
      <c r="M24" s="41">
        <f t="shared" si="3"/>
        <v>174.29</v>
      </c>
      <c r="N24" s="8">
        <v>33.119999999999997</v>
      </c>
      <c r="O24" s="8"/>
      <c r="P24" s="7">
        <v>6.68</v>
      </c>
      <c r="Q24" s="7">
        <v>1475</v>
      </c>
      <c r="R24" s="7">
        <v>10</v>
      </c>
      <c r="S24" s="7">
        <v>2300</v>
      </c>
      <c r="T24" s="7"/>
      <c r="U24" s="7">
        <v>31</v>
      </c>
      <c r="V24" s="7">
        <v>590</v>
      </c>
      <c r="W24" s="7">
        <v>20</v>
      </c>
      <c r="X24" s="7">
        <v>2156</v>
      </c>
      <c r="Y24" s="7">
        <v>141</v>
      </c>
      <c r="Z24" s="7">
        <v>2175</v>
      </c>
      <c r="AA24" s="7">
        <v>2166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</v>
      </c>
      <c r="C25" s="7">
        <v>1</v>
      </c>
      <c r="D25" s="21">
        <f t="shared" si="0"/>
        <v>69</v>
      </c>
      <c r="E25" s="3">
        <v>8</v>
      </c>
      <c r="F25" s="3">
        <v>1</v>
      </c>
      <c r="G25" s="21">
        <f t="shared" si="1"/>
        <v>267.71999999999997</v>
      </c>
      <c r="H25" s="3">
        <v>7</v>
      </c>
      <c r="I25" s="7">
        <v>1</v>
      </c>
      <c r="J25" s="21">
        <f t="shared" si="2"/>
        <v>234.6</v>
      </c>
      <c r="K25" s="34">
        <v>0.77</v>
      </c>
      <c r="L25" s="34">
        <v>0</v>
      </c>
      <c r="M25" s="41">
        <f t="shared" si="3"/>
        <v>231.38500000000002</v>
      </c>
      <c r="N25" s="8">
        <v>38.64</v>
      </c>
      <c r="O25" s="8"/>
      <c r="P25" s="7">
        <v>6.68</v>
      </c>
      <c r="Q25" s="7">
        <v>1475</v>
      </c>
      <c r="R25" s="7">
        <v>10</v>
      </c>
      <c r="S25" s="7">
        <v>2300</v>
      </c>
      <c r="T25" s="7"/>
      <c r="U25" s="7">
        <v>31</v>
      </c>
      <c r="V25" s="7">
        <v>590</v>
      </c>
      <c r="W25" s="7">
        <v>21</v>
      </c>
      <c r="X25" s="7">
        <v>2200</v>
      </c>
      <c r="Y25" s="17">
        <v>152</v>
      </c>
      <c r="Z25" s="17">
        <v>2145</v>
      </c>
      <c r="AA25" s="17">
        <v>2129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2</v>
      </c>
      <c r="C26" s="7">
        <v>1</v>
      </c>
      <c r="D26" s="21">
        <f t="shared" si="0"/>
        <v>69</v>
      </c>
      <c r="E26" s="3">
        <v>9</v>
      </c>
      <c r="F26" s="3">
        <v>6</v>
      </c>
      <c r="G26" s="21">
        <f t="shared" si="1"/>
        <v>314.64</v>
      </c>
      <c r="H26" s="3">
        <v>7</v>
      </c>
      <c r="I26" s="7">
        <v>5</v>
      </c>
      <c r="J26" s="21">
        <f t="shared" si="2"/>
        <v>245.64</v>
      </c>
      <c r="K26" s="46">
        <v>0.21</v>
      </c>
      <c r="L26" s="34">
        <v>0.27</v>
      </c>
      <c r="M26" s="41">
        <f>$M$3*K26+$M$4*L26</f>
        <v>142.64700000000002</v>
      </c>
      <c r="N26" s="8">
        <v>46.92</v>
      </c>
      <c r="O26" s="8"/>
      <c r="P26" s="7">
        <v>6.68</v>
      </c>
      <c r="Q26" s="7">
        <v>1425</v>
      </c>
      <c r="R26" s="7">
        <v>10</v>
      </c>
      <c r="S26" s="7">
        <v>2300</v>
      </c>
      <c r="T26" s="7"/>
      <c r="U26" s="7">
        <v>31</v>
      </c>
      <c r="V26" s="7">
        <v>590</v>
      </c>
      <c r="W26" s="7">
        <v>20</v>
      </c>
      <c r="X26" s="7">
        <v>2147</v>
      </c>
      <c r="Y26" s="7">
        <v>152</v>
      </c>
      <c r="Z26" s="7">
        <v>2057</v>
      </c>
      <c r="AA26" s="7">
        <v>2040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2</v>
      </c>
      <c r="C27" s="7">
        <v>1</v>
      </c>
      <c r="D27" s="21">
        <f t="shared" si="0"/>
        <v>69</v>
      </c>
      <c r="E27" s="3">
        <v>10</v>
      </c>
      <c r="F27" s="3">
        <v>8</v>
      </c>
      <c r="G27" s="21">
        <f t="shared" si="1"/>
        <v>353.28</v>
      </c>
      <c r="H27" s="3">
        <v>7</v>
      </c>
      <c r="I27" s="7">
        <v>9</v>
      </c>
      <c r="J27" s="21">
        <f t="shared" si="2"/>
        <v>256.68</v>
      </c>
      <c r="K27" s="34">
        <v>0.21</v>
      </c>
      <c r="L27" s="34">
        <v>0.46</v>
      </c>
      <c r="M27" s="41">
        <f t="shared" si="3"/>
        <v>198.62100000000001</v>
      </c>
      <c r="N27" s="8">
        <v>38.64</v>
      </c>
      <c r="O27" s="8"/>
      <c r="P27" s="7">
        <v>6.68</v>
      </c>
      <c r="Q27" s="7">
        <v>1425</v>
      </c>
      <c r="R27" s="7">
        <v>10</v>
      </c>
      <c r="S27" s="7">
        <v>2300</v>
      </c>
      <c r="T27" s="7"/>
      <c r="U27" s="7">
        <v>31</v>
      </c>
      <c r="V27" s="7">
        <v>590</v>
      </c>
      <c r="W27" s="7">
        <v>18</v>
      </c>
      <c r="X27" s="7">
        <v>2054</v>
      </c>
      <c r="Y27" s="7">
        <v>132</v>
      </c>
      <c r="Z27" s="7">
        <v>2027</v>
      </c>
      <c r="AA27" s="7">
        <v>2014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139" t="s">
        <v>84</v>
      </c>
    </row>
    <row r="28" spans="1:53" x14ac:dyDescent="0.2">
      <c r="A28" s="6">
        <f t="shared" si="4"/>
        <v>21</v>
      </c>
      <c r="B28" s="7">
        <v>2</v>
      </c>
      <c r="C28" s="7">
        <v>1</v>
      </c>
      <c r="D28" s="21">
        <f t="shared" si="0"/>
        <v>69</v>
      </c>
      <c r="E28" s="3">
        <v>11</v>
      </c>
      <c r="F28" s="3">
        <v>7</v>
      </c>
      <c r="G28" s="21">
        <f t="shared" si="1"/>
        <v>383.64</v>
      </c>
      <c r="H28" s="3">
        <v>8</v>
      </c>
      <c r="I28" s="7">
        <v>1</v>
      </c>
      <c r="J28" s="21">
        <f t="shared" si="2"/>
        <v>267.71999999999997</v>
      </c>
      <c r="K28" s="34">
        <v>0.1</v>
      </c>
      <c r="L28" s="34">
        <v>0</v>
      </c>
      <c r="M28" s="41">
        <f t="shared" si="3"/>
        <v>30.05</v>
      </c>
      <c r="N28" s="8">
        <v>30.36</v>
      </c>
      <c r="O28" s="8"/>
      <c r="P28" s="7">
        <v>6.68</v>
      </c>
      <c r="Q28" s="7">
        <v>1425</v>
      </c>
      <c r="R28" s="7">
        <v>10</v>
      </c>
      <c r="S28" s="7">
        <v>2300</v>
      </c>
      <c r="T28" s="7"/>
      <c r="U28" s="7">
        <v>31</v>
      </c>
      <c r="V28" s="7">
        <v>590</v>
      </c>
      <c r="W28" s="7">
        <v>18</v>
      </c>
      <c r="X28" s="7">
        <v>2054</v>
      </c>
      <c r="Y28" s="7">
        <v>131</v>
      </c>
      <c r="Z28" s="7">
        <v>2026</v>
      </c>
      <c r="AA28" s="7">
        <v>2016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2</v>
      </c>
      <c r="C29" s="7">
        <v>1</v>
      </c>
      <c r="D29" s="21">
        <f t="shared" si="0"/>
        <v>69</v>
      </c>
      <c r="E29" s="3">
        <v>12</v>
      </c>
      <c r="F29" s="3">
        <v>9</v>
      </c>
      <c r="G29" s="21">
        <f t="shared" si="1"/>
        <v>422.28</v>
      </c>
      <c r="H29" s="3">
        <v>8</v>
      </c>
      <c r="I29" s="7">
        <v>4</v>
      </c>
      <c r="J29" s="21">
        <f t="shared" si="2"/>
        <v>276</v>
      </c>
      <c r="K29" s="34">
        <v>0.22</v>
      </c>
      <c r="L29" s="34">
        <v>0</v>
      </c>
      <c r="M29" s="41">
        <f t="shared" si="3"/>
        <v>66.11</v>
      </c>
      <c r="N29" s="8">
        <v>38.64</v>
      </c>
      <c r="O29" s="8"/>
      <c r="P29" s="7">
        <v>5.01</v>
      </c>
      <c r="Q29" s="7">
        <v>1425</v>
      </c>
      <c r="R29" s="7">
        <v>10</v>
      </c>
      <c r="S29" s="7">
        <v>2300</v>
      </c>
      <c r="T29" s="7"/>
      <c r="U29" s="7">
        <v>31</v>
      </c>
      <c r="V29" s="7">
        <v>590</v>
      </c>
      <c r="W29" s="7">
        <v>17</v>
      </c>
      <c r="X29" s="7">
        <v>1996</v>
      </c>
      <c r="Y29" s="7">
        <v>120</v>
      </c>
      <c r="Z29" s="7">
        <v>2035</v>
      </c>
      <c r="AA29" s="7">
        <v>2024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2</v>
      </c>
      <c r="C30" s="7">
        <v>1</v>
      </c>
      <c r="D30" s="21">
        <f t="shared" si="0"/>
        <v>69</v>
      </c>
      <c r="E30" s="3">
        <v>13</v>
      </c>
      <c r="F30" s="3">
        <v>7</v>
      </c>
      <c r="G30" s="21">
        <f t="shared" si="1"/>
        <v>449.87999999999994</v>
      </c>
      <c r="H30" s="3">
        <v>9</v>
      </c>
      <c r="I30" s="7">
        <v>2</v>
      </c>
      <c r="J30" s="21">
        <f t="shared" si="2"/>
        <v>303.59999999999997</v>
      </c>
      <c r="K30" s="34">
        <v>0.38</v>
      </c>
      <c r="L30" s="34">
        <v>0</v>
      </c>
      <c r="M30" s="41">
        <f t="shared" si="3"/>
        <v>114.19</v>
      </c>
      <c r="N30" s="8">
        <v>27.6</v>
      </c>
      <c r="O30" s="8"/>
      <c r="P30" s="7">
        <v>16.7</v>
      </c>
      <c r="Q30" s="7">
        <v>1425</v>
      </c>
      <c r="R30" s="7">
        <v>10</v>
      </c>
      <c r="S30" s="7">
        <v>2300</v>
      </c>
      <c r="T30" s="7"/>
      <c r="U30" s="7">
        <v>31</v>
      </c>
      <c r="V30" s="7">
        <v>590</v>
      </c>
      <c r="W30" s="7">
        <v>18</v>
      </c>
      <c r="X30" s="7">
        <v>2037</v>
      </c>
      <c r="Y30" s="7">
        <v>152</v>
      </c>
      <c r="Z30" s="7">
        <v>1974</v>
      </c>
      <c r="AA30" s="7">
        <v>1962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3</v>
      </c>
      <c r="C31" s="7">
        <v>1</v>
      </c>
      <c r="D31" s="21">
        <f t="shared" si="0"/>
        <v>102.11999999999999</v>
      </c>
      <c r="E31" s="3">
        <v>13</v>
      </c>
      <c r="F31" s="3">
        <v>7</v>
      </c>
      <c r="G31" s="21">
        <f t="shared" si="1"/>
        <v>449.87999999999994</v>
      </c>
      <c r="H31" s="3">
        <v>3</v>
      </c>
      <c r="I31" s="7">
        <v>1</v>
      </c>
      <c r="J31" s="21">
        <f t="shared" si="2"/>
        <v>102.11999999999999</v>
      </c>
      <c r="K31" s="34">
        <v>0.49</v>
      </c>
      <c r="L31" s="34">
        <v>0</v>
      </c>
      <c r="M31" s="41">
        <f t="shared" si="3"/>
        <v>147.245</v>
      </c>
      <c r="N31" s="8">
        <v>33.119999999999997</v>
      </c>
      <c r="O31" s="8"/>
      <c r="P31" s="7">
        <v>8.35</v>
      </c>
      <c r="Q31" s="7">
        <v>1425</v>
      </c>
      <c r="R31" s="7">
        <v>10</v>
      </c>
      <c r="S31" s="7">
        <v>2300</v>
      </c>
      <c r="T31" s="7"/>
      <c r="U31" s="7">
        <v>31</v>
      </c>
      <c r="V31" s="7">
        <v>590</v>
      </c>
      <c r="W31" s="7">
        <v>18</v>
      </c>
      <c r="X31" s="7">
        <v>2037</v>
      </c>
      <c r="Y31" s="7">
        <v>153</v>
      </c>
      <c r="Z31" s="7">
        <v>1949</v>
      </c>
      <c r="AA31" s="7">
        <v>1940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4</v>
      </c>
      <c r="C32" s="7">
        <v>5</v>
      </c>
      <c r="D32" s="21">
        <f t="shared" si="0"/>
        <v>146.28</v>
      </c>
      <c r="E32" s="3">
        <v>1</v>
      </c>
      <c r="F32" s="3">
        <v>10</v>
      </c>
      <c r="G32" s="21">
        <f t="shared" si="1"/>
        <v>60.72</v>
      </c>
      <c r="H32" s="3">
        <v>3</v>
      </c>
      <c r="I32" s="7">
        <v>6</v>
      </c>
      <c r="J32" s="21">
        <f t="shared" si="2"/>
        <v>115.91999999999999</v>
      </c>
      <c r="K32" s="34">
        <v>0.18</v>
      </c>
      <c r="L32" s="34">
        <v>0</v>
      </c>
      <c r="M32" s="41">
        <f>$M$3*K32+$M$4*L32</f>
        <v>54.089999999999996</v>
      </c>
      <c r="N32" s="8">
        <v>44.16</v>
      </c>
      <c r="O32" s="8"/>
      <c r="P32" s="7">
        <v>8.35</v>
      </c>
      <c r="Q32" s="7">
        <v>1210</v>
      </c>
      <c r="R32" s="7">
        <v>0</v>
      </c>
      <c r="S32" s="7">
        <v>0</v>
      </c>
      <c r="T32" s="7"/>
      <c r="U32" s="7">
        <v>31</v>
      </c>
      <c r="V32" s="7">
        <v>590</v>
      </c>
      <c r="W32" s="7">
        <v>18</v>
      </c>
      <c r="X32" s="7">
        <v>2037</v>
      </c>
      <c r="Y32" s="7">
        <v>153</v>
      </c>
      <c r="Z32" s="7">
        <v>1940</v>
      </c>
      <c r="AA32" s="7">
        <v>1929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5</v>
      </c>
      <c r="C33" s="7">
        <v>5</v>
      </c>
      <c r="D33" s="21">
        <f t="shared" si="0"/>
        <v>179.39999999999998</v>
      </c>
      <c r="E33" s="3">
        <v>1</v>
      </c>
      <c r="F33" s="3">
        <v>10</v>
      </c>
      <c r="G33" s="21">
        <f t="shared" si="1"/>
        <v>60.72</v>
      </c>
      <c r="H33" s="3">
        <v>3</v>
      </c>
      <c r="I33" s="7">
        <v>9</v>
      </c>
      <c r="J33" s="21">
        <f t="shared" si="2"/>
        <v>124.19999999999999</v>
      </c>
      <c r="K33" s="34">
        <v>0.37</v>
      </c>
      <c r="L33" s="34">
        <v>0</v>
      </c>
      <c r="M33" s="41">
        <f t="shared" si="3"/>
        <v>111.185</v>
      </c>
      <c r="N33" s="8">
        <v>33.119999999999997</v>
      </c>
      <c r="O33" s="8"/>
      <c r="P33" s="7">
        <v>5.01</v>
      </c>
      <c r="Q33" s="7">
        <v>1210</v>
      </c>
      <c r="R33" s="7">
        <v>0</v>
      </c>
      <c r="S33" s="7">
        <v>0</v>
      </c>
      <c r="T33" s="7"/>
      <c r="U33" s="7">
        <v>31</v>
      </c>
      <c r="V33" s="7">
        <v>590</v>
      </c>
      <c r="W33" s="7">
        <v>18</v>
      </c>
      <c r="X33" s="7">
        <v>2037</v>
      </c>
      <c r="Y33" s="7">
        <v>153</v>
      </c>
      <c r="Z33" s="7">
        <v>1916</v>
      </c>
      <c r="AA33" s="7">
        <v>1906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6</v>
      </c>
      <c r="C34" s="7">
        <v>5</v>
      </c>
      <c r="D34" s="21">
        <f t="shared" si="0"/>
        <v>212.51999999999998</v>
      </c>
      <c r="E34" s="3">
        <v>1</v>
      </c>
      <c r="F34" s="3">
        <v>10</v>
      </c>
      <c r="G34" s="21">
        <f t="shared" si="1"/>
        <v>60.72</v>
      </c>
      <c r="H34" s="3">
        <v>4</v>
      </c>
      <c r="I34" s="7">
        <v>1</v>
      </c>
      <c r="J34" s="21">
        <f t="shared" si="2"/>
        <v>135.23999999999998</v>
      </c>
      <c r="K34" s="34">
        <v>0.13</v>
      </c>
      <c r="L34" s="46">
        <v>0</v>
      </c>
      <c r="M34" s="41">
        <f t="shared" si="3"/>
        <v>39.065000000000005</v>
      </c>
      <c r="N34" s="8">
        <v>33.119999999999997</v>
      </c>
      <c r="O34" s="8"/>
      <c r="P34" s="7">
        <v>6.68</v>
      </c>
      <c r="Q34" s="7">
        <v>1196</v>
      </c>
      <c r="R34" s="7">
        <v>0</v>
      </c>
      <c r="S34" s="7">
        <v>0</v>
      </c>
      <c r="T34" s="7"/>
      <c r="U34" s="7">
        <v>31</v>
      </c>
      <c r="V34" s="7">
        <v>590</v>
      </c>
      <c r="W34" s="7">
        <v>17</v>
      </c>
      <c r="X34" s="7">
        <v>1979</v>
      </c>
      <c r="Y34" s="7">
        <v>153</v>
      </c>
      <c r="Z34" s="7">
        <v>1881</v>
      </c>
      <c r="AA34" s="7">
        <v>1872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7</v>
      </c>
      <c r="C35" s="7">
        <v>4</v>
      </c>
      <c r="D35" s="21">
        <f t="shared" si="0"/>
        <v>242.88</v>
      </c>
      <c r="E35" s="3">
        <v>1</v>
      </c>
      <c r="F35" s="3">
        <v>10</v>
      </c>
      <c r="G35" s="21">
        <f t="shared" si="1"/>
        <v>60.72</v>
      </c>
      <c r="H35" s="3">
        <v>4</v>
      </c>
      <c r="I35" s="7">
        <v>4</v>
      </c>
      <c r="J35" s="21">
        <f t="shared" si="2"/>
        <v>143.51999999999998</v>
      </c>
      <c r="K35" s="34">
        <v>0.22</v>
      </c>
      <c r="L35" s="34">
        <v>0</v>
      </c>
      <c r="M35" s="41">
        <f t="shared" si="3"/>
        <v>66.11</v>
      </c>
      <c r="N35" s="8">
        <v>30.36</v>
      </c>
      <c r="O35" s="8"/>
      <c r="P35" s="7">
        <v>5.01</v>
      </c>
      <c r="Q35" s="7">
        <v>1196</v>
      </c>
      <c r="R35" s="7">
        <v>0</v>
      </c>
      <c r="S35" s="7">
        <v>0</v>
      </c>
      <c r="T35" s="7"/>
      <c r="U35" s="7">
        <v>31</v>
      </c>
      <c r="V35" s="7">
        <v>595</v>
      </c>
      <c r="W35" s="7">
        <v>15</v>
      </c>
      <c r="X35" s="7">
        <v>1867</v>
      </c>
      <c r="Y35" s="7">
        <v>120</v>
      </c>
      <c r="Z35" s="7">
        <v>1864</v>
      </c>
      <c r="AA35" s="7">
        <v>1856</v>
      </c>
      <c r="AB35" s="138" t="s">
        <v>36</v>
      </c>
      <c r="AC35" s="138"/>
      <c r="AD35" s="182" t="s">
        <v>124</v>
      </c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8</v>
      </c>
      <c r="C36" s="7">
        <v>1</v>
      </c>
      <c r="D36" s="21">
        <f t="shared" si="0"/>
        <v>267.71999999999997</v>
      </c>
      <c r="E36" s="3">
        <v>1</v>
      </c>
      <c r="F36" s="3">
        <v>10</v>
      </c>
      <c r="G36" s="21">
        <f t="shared" si="1"/>
        <v>60.72</v>
      </c>
      <c r="H36" s="3">
        <v>4</v>
      </c>
      <c r="I36" s="7">
        <v>8</v>
      </c>
      <c r="J36" s="21">
        <f t="shared" si="2"/>
        <v>154.56</v>
      </c>
      <c r="K36" s="34">
        <v>0.34</v>
      </c>
      <c r="L36" s="34">
        <v>0</v>
      </c>
      <c r="M36" s="41">
        <f t="shared" si="3"/>
        <v>102.17</v>
      </c>
      <c r="N36" s="8">
        <v>24.84</v>
      </c>
      <c r="O36" s="8"/>
      <c r="P36" s="7">
        <v>6.68</v>
      </c>
      <c r="Q36" s="7">
        <v>1285</v>
      </c>
      <c r="R36" s="7">
        <v>0</v>
      </c>
      <c r="S36" s="7">
        <v>0</v>
      </c>
      <c r="T36" s="7"/>
      <c r="U36" s="7">
        <v>31</v>
      </c>
      <c r="V36" s="7">
        <v>595</v>
      </c>
      <c r="W36" s="7">
        <v>15</v>
      </c>
      <c r="X36" s="7">
        <v>1875</v>
      </c>
      <c r="Y36" s="7">
        <v>132</v>
      </c>
      <c r="Z36" s="7">
        <v>1878</v>
      </c>
      <c r="AA36" s="7">
        <v>1869</v>
      </c>
      <c r="AB36" s="219" t="s">
        <v>123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9</v>
      </c>
      <c r="C37" s="7">
        <v>1</v>
      </c>
      <c r="D37" s="21">
        <f t="shared" si="0"/>
        <v>300.83999999999997</v>
      </c>
      <c r="E37" s="3">
        <v>1</v>
      </c>
      <c r="F37" s="3">
        <v>10</v>
      </c>
      <c r="G37" s="21">
        <f t="shared" si="1"/>
        <v>60.72</v>
      </c>
      <c r="H37" s="3">
        <v>5</v>
      </c>
      <c r="I37" s="7">
        <v>1</v>
      </c>
      <c r="J37" s="21">
        <f t="shared" si="2"/>
        <v>168.35999999999999</v>
      </c>
      <c r="K37" s="34">
        <v>0.34</v>
      </c>
      <c r="L37" s="34">
        <v>0.18</v>
      </c>
      <c r="M37" s="41">
        <f t="shared" si="3"/>
        <v>155.19800000000001</v>
      </c>
      <c r="N37" s="8">
        <v>33.119999999999997</v>
      </c>
      <c r="O37" s="8"/>
      <c r="P37" s="7">
        <v>8.35</v>
      </c>
      <c r="Q37" s="7">
        <v>1194</v>
      </c>
      <c r="R37" s="7">
        <v>0</v>
      </c>
      <c r="S37" s="7">
        <v>0</v>
      </c>
      <c r="T37" s="7"/>
      <c r="U37" s="7">
        <v>31</v>
      </c>
      <c r="V37" s="7">
        <v>595</v>
      </c>
      <c r="W37" s="7">
        <v>17</v>
      </c>
      <c r="X37" s="7">
        <v>1979</v>
      </c>
      <c r="Y37" s="7">
        <v>54</v>
      </c>
      <c r="Z37" s="7">
        <v>1760</v>
      </c>
      <c r="AA37" s="7">
        <v>1746</v>
      </c>
      <c r="AB37" s="183" t="s">
        <v>122</v>
      </c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9</v>
      </c>
      <c r="C38" s="7">
        <v>11</v>
      </c>
      <c r="D38" s="21">
        <f t="shared" si="0"/>
        <v>328.44</v>
      </c>
      <c r="E38" s="3">
        <v>1</v>
      </c>
      <c r="F38" s="3">
        <v>10</v>
      </c>
      <c r="G38" s="21">
        <f t="shared" si="1"/>
        <v>60.72</v>
      </c>
      <c r="H38" s="3">
        <v>5</v>
      </c>
      <c r="I38" s="7">
        <v>7</v>
      </c>
      <c r="J38" s="21">
        <f t="shared" si="2"/>
        <v>184.92</v>
      </c>
      <c r="K38" s="34">
        <v>0.34</v>
      </c>
      <c r="L38" s="34">
        <v>0.42</v>
      </c>
      <c r="M38" s="41">
        <f t="shared" si="3"/>
        <v>225.90199999999999</v>
      </c>
      <c r="N38" s="8">
        <v>27.6</v>
      </c>
      <c r="O38" s="8"/>
      <c r="P38" s="7">
        <v>10.02</v>
      </c>
      <c r="Q38" s="7">
        <v>1189</v>
      </c>
      <c r="R38" s="7">
        <v>0</v>
      </c>
      <c r="S38" s="7">
        <v>0</v>
      </c>
      <c r="T38" s="7"/>
      <c r="U38" s="7">
        <v>31</v>
      </c>
      <c r="V38" s="7">
        <v>590</v>
      </c>
      <c r="W38" s="7">
        <v>17</v>
      </c>
      <c r="X38" s="7">
        <v>1979</v>
      </c>
      <c r="Y38" s="7">
        <v>132</v>
      </c>
      <c r="Z38" s="7">
        <v>1838</v>
      </c>
      <c r="AA38" s="7">
        <v>1830</v>
      </c>
      <c r="AB38" s="137"/>
      <c r="AC38" s="137"/>
      <c r="AD38" s="137"/>
      <c r="AE38" s="137"/>
      <c r="AF38" s="137"/>
      <c r="AG38" s="137"/>
      <c r="AH38" s="137"/>
      <c r="AI38" s="137"/>
    </row>
    <row r="39" spans="1:35" x14ac:dyDescent="0.2">
      <c r="A39" s="6">
        <v>1</v>
      </c>
      <c r="B39" s="7">
        <v>4</v>
      </c>
      <c r="C39" s="7">
        <v>1</v>
      </c>
      <c r="D39" s="21">
        <f t="shared" si="0"/>
        <v>135.23999999999998</v>
      </c>
      <c r="E39" s="3">
        <v>2</v>
      </c>
      <c r="F39" s="3">
        <v>6</v>
      </c>
      <c r="G39" s="21">
        <f t="shared" si="1"/>
        <v>82.8</v>
      </c>
      <c r="H39" s="3">
        <v>5</v>
      </c>
      <c r="I39" s="7">
        <v>11</v>
      </c>
      <c r="J39" s="21">
        <f t="shared" si="2"/>
        <v>195.95999999999998</v>
      </c>
      <c r="K39" s="34">
        <v>0</v>
      </c>
      <c r="L39" s="34">
        <v>0.24</v>
      </c>
      <c r="M39" s="41">
        <f t="shared" si="3"/>
        <v>70.704000000000008</v>
      </c>
      <c r="N39" s="8">
        <v>22.08</v>
      </c>
      <c r="O39" s="8"/>
      <c r="P39" s="7">
        <v>6.68</v>
      </c>
      <c r="Q39" s="7">
        <v>1187</v>
      </c>
      <c r="R39" s="7">
        <v>0</v>
      </c>
      <c r="S39" s="7">
        <v>0</v>
      </c>
      <c r="T39" s="7"/>
      <c r="U39" s="7">
        <v>31</v>
      </c>
      <c r="V39" s="7">
        <v>590</v>
      </c>
      <c r="W39" s="7">
        <v>16</v>
      </c>
      <c r="X39" s="7">
        <v>1920</v>
      </c>
      <c r="Y39" s="7">
        <v>132</v>
      </c>
      <c r="Z39" s="7">
        <v>1866</v>
      </c>
      <c r="AA39" s="7">
        <v>1788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139" t="s">
        <v>25</v>
      </c>
      <c r="N40" s="19">
        <f>SUM(N9:N39)</f>
        <v>1134.3599999999994</v>
      </c>
      <c r="O40" s="19">
        <f>SUM(O9:O39)</f>
        <v>0</v>
      </c>
      <c r="P40" s="137">
        <f>SUM(P9:P39)</f>
        <v>263.86</v>
      </c>
      <c r="W40" s="18" t="s">
        <v>25</v>
      </c>
      <c r="X40" s="137">
        <f>SUM(X9:X39)</f>
        <v>63758</v>
      </c>
      <c r="Y40" s="137">
        <f>SUM(Y9:Y39)</f>
        <v>4295</v>
      </c>
      <c r="Z40" s="137">
        <f>SUM(Z9:Z39)</f>
        <v>63569</v>
      </c>
      <c r="AA40" s="137">
        <f>SUM(AA9:AA39)</f>
        <v>63073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139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39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69789.27</v>
      </c>
      <c r="O42" s="33">
        <f>(O41+O40)</f>
        <v>0</v>
      </c>
      <c r="P42" s="6">
        <f>(P41+P40)</f>
        <v>419.17</v>
      </c>
      <c r="V42" s="139" t="s">
        <v>41</v>
      </c>
      <c r="X42" s="6">
        <f>(X41+X40)</f>
        <v>621149</v>
      </c>
      <c r="Y42" s="6">
        <f>(Y41+Y40)</f>
        <v>10364</v>
      </c>
      <c r="Z42" s="6">
        <f>(Z41+Z40)</f>
        <v>125860</v>
      </c>
      <c r="AA42" s="6">
        <f>(AA41+AA40)</f>
        <v>127851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65E7-9F9F-4D35-95FD-3F6FDD149FBE}">
  <dimension ref="B2:K70"/>
  <sheetViews>
    <sheetView topLeftCell="A2" workbookViewId="0">
      <selection activeCell="I11" sqref="I11"/>
    </sheetView>
  </sheetViews>
  <sheetFormatPr defaultRowHeight="12.75" x14ac:dyDescent="0.2"/>
  <cols>
    <col min="1" max="1" width="9.140625" style="140"/>
    <col min="2" max="2" width="10.140625" style="140" bestFit="1" customWidth="1"/>
    <col min="3" max="16384" width="9.140625" style="140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43901</v>
      </c>
      <c r="C6" s="7">
        <v>74610</v>
      </c>
      <c r="D6" s="7">
        <v>5930131</v>
      </c>
      <c r="E6" s="7">
        <v>13</v>
      </c>
      <c r="F6" s="7">
        <v>5</v>
      </c>
      <c r="G6" s="7">
        <v>7</v>
      </c>
      <c r="H6" s="7">
        <v>8</v>
      </c>
      <c r="I6" s="10">
        <v>190</v>
      </c>
    </row>
    <row r="7" spans="2:11" x14ac:dyDescent="0.2">
      <c r="B7" s="9">
        <v>43901</v>
      </c>
      <c r="C7" s="7">
        <v>74610</v>
      </c>
      <c r="D7" s="7">
        <v>5930132</v>
      </c>
      <c r="E7" s="7">
        <v>7</v>
      </c>
      <c r="F7" s="7">
        <v>8</v>
      </c>
      <c r="G7" s="7">
        <v>2</v>
      </c>
      <c r="H7" s="7">
        <v>0</v>
      </c>
      <c r="I7" s="10">
        <v>188</v>
      </c>
    </row>
    <row r="8" spans="2:11" x14ac:dyDescent="0.2">
      <c r="B8" s="9">
        <v>43906</v>
      </c>
      <c r="C8" s="7">
        <v>74609</v>
      </c>
      <c r="D8" s="7">
        <v>6090142</v>
      </c>
      <c r="E8" s="7">
        <v>7</v>
      </c>
      <c r="F8" s="7">
        <v>11</v>
      </c>
      <c r="G8" s="7">
        <v>2</v>
      </c>
      <c r="H8" s="7">
        <v>1</v>
      </c>
      <c r="I8" s="10">
        <v>192</v>
      </c>
    </row>
    <row r="9" spans="2:11" x14ac:dyDescent="0.2">
      <c r="B9" s="9">
        <v>43915</v>
      </c>
      <c r="C9" s="7">
        <v>74610</v>
      </c>
      <c r="D9" s="7">
        <v>6090169</v>
      </c>
      <c r="E9" s="7">
        <v>13</v>
      </c>
      <c r="F9" s="7">
        <v>7</v>
      </c>
      <c r="G9" s="7">
        <v>7</v>
      </c>
      <c r="H9" s="7">
        <v>8</v>
      </c>
      <c r="I9" s="10">
        <v>192</v>
      </c>
    </row>
    <row r="10" spans="2:11" x14ac:dyDescent="0.2">
      <c r="B10" s="9">
        <v>43915</v>
      </c>
      <c r="C10" s="7">
        <v>74610</v>
      </c>
      <c r="D10" s="7">
        <v>6090170</v>
      </c>
      <c r="E10" s="7">
        <v>7</v>
      </c>
      <c r="F10" s="7">
        <v>8</v>
      </c>
      <c r="G10" s="7">
        <v>1</v>
      </c>
      <c r="H10" s="7">
        <v>10</v>
      </c>
      <c r="I10" s="10">
        <v>192</v>
      </c>
    </row>
    <row r="11" spans="2:11" x14ac:dyDescent="0.2">
      <c r="B11" s="9">
        <v>43922</v>
      </c>
      <c r="C11" s="7">
        <v>74609</v>
      </c>
      <c r="D11" s="7">
        <v>5930167</v>
      </c>
      <c r="E11" s="7">
        <v>9</v>
      </c>
      <c r="F11" s="7">
        <v>10</v>
      </c>
      <c r="G11" s="7">
        <v>4</v>
      </c>
      <c r="H11" s="7">
        <v>1</v>
      </c>
      <c r="I11" s="10">
        <v>191</v>
      </c>
    </row>
    <row r="12" spans="2:11" x14ac:dyDescent="0.2">
      <c r="B12" s="9"/>
      <c r="C12" s="7"/>
      <c r="D12" s="7"/>
      <c r="E12" s="7"/>
      <c r="F12" s="7"/>
      <c r="G12" s="7"/>
      <c r="H12" s="7"/>
      <c r="I12" s="45"/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F14E-3AAE-4774-ABC2-544EF4B7D5FC}">
  <sheetPr>
    <pageSetUpPr fitToPage="1"/>
  </sheetPr>
  <dimension ref="A1:BA42"/>
  <sheetViews>
    <sheetView showGridLines="0" topLeftCell="A3" zoomScale="85" zoomScaleNormal="85" zoomScalePageLayoutView="80" workbookViewId="0">
      <selection activeCell="C10" sqref="C10"/>
    </sheetView>
  </sheetViews>
  <sheetFormatPr defaultRowHeight="12.75" x14ac:dyDescent="0.2"/>
  <cols>
    <col min="1" max="1" width="5" style="143" customWidth="1"/>
    <col min="2" max="3" width="4.28515625" style="143" customWidth="1"/>
    <col min="4" max="4" width="7.7109375" style="143" customWidth="1"/>
    <col min="5" max="6" width="4.28515625" style="143" customWidth="1"/>
    <col min="7" max="7" width="7.7109375" style="143" customWidth="1"/>
    <col min="8" max="8" width="5.7109375" style="143" customWidth="1"/>
    <col min="9" max="9" width="4.28515625" style="143" customWidth="1"/>
    <col min="10" max="10" width="8" style="143" customWidth="1"/>
    <col min="11" max="12" width="10.85546875" style="143" customWidth="1"/>
    <col min="13" max="13" width="9.28515625" style="143" customWidth="1"/>
    <col min="14" max="14" width="11.42578125" style="143" customWidth="1"/>
    <col min="15" max="15" width="7.7109375" style="143" customWidth="1"/>
    <col min="16" max="16" width="9.28515625" style="143" customWidth="1"/>
    <col min="17" max="19" width="7.7109375" style="143" customWidth="1"/>
    <col min="20" max="20" width="10.5703125" style="143" customWidth="1"/>
    <col min="21" max="29" width="7.7109375" style="143" customWidth="1"/>
    <col min="30" max="30" width="15.5703125" style="143" customWidth="1"/>
    <col min="31" max="34" width="4.28515625" style="143" customWidth="1"/>
    <col min="35" max="35" width="21.7109375" style="143" customWidth="1"/>
    <col min="36" max="16384" width="9.140625" style="143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125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2020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146" t="s">
        <v>45</v>
      </c>
      <c r="L5" s="146" t="s">
        <v>64</v>
      </c>
      <c r="M5" s="148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47"/>
      <c r="Z5" s="147"/>
      <c r="AA5" s="147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146" t="s">
        <v>54</v>
      </c>
      <c r="L6" s="146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141" t="s">
        <v>80</v>
      </c>
      <c r="S7" s="141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4</v>
      </c>
      <c r="C8" s="7">
        <v>1</v>
      </c>
      <c r="D8" s="21">
        <f t="shared" ref="D8:D39" si="0">(B8*12+C8)*2.76</f>
        <v>135.23999999999998</v>
      </c>
      <c r="E8" s="3">
        <v>2</v>
      </c>
      <c r="F8" s="3">
        <v>6</v>
      </c>
      <c r="G8" s="21">
        <f t="shared" ref="G8:G39" si="1">(E8*12+F8)*2.76</f>
        <v>82.8</v>
      </c>
      <c r="H8" s="3">
        <v>5</v>
      </c>
      <c r="I8" s="7">
        <v>11</v>
      </c>
      <c r="J8" s="21">
        <f t="shared" ref="J8:J39" si="2">(H8*12+I8)*2.76</f>
        <v>195.95999999999998</v>
      </c>
      <c r="K8" s="34">
        <v>0</v>
      </c>
      <c r="L8" s="34">
        <v>0.24</v>
      </c>
      <c r="M8" s="206"/>
      <c r="N8" s="175"/>
      <c r="O8" s="175"/>
      <c r="P8" s="175"/>
      <c r="Q8" s="175"/>
      <c r="R8" s="142"/>
      <c r="S8" s="142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4</v>
      </c>
      <c r="C9" s="7">
        <v>1</v>
      </c>
      <c r="D9" s="21">
        <f t="shared" si="0"/>
        <v>135.23999999999998</v>
      </c>
      <c r="E9" s="3">
        <v>2</v>
      </c>
      <c r="F9" s="3">
        <v>6</v>
      </c>
      <c r="G9" s="21">
        <f t="shared" si="1"/>
        <v>82.8</v>
      </c>
      <c r="H9" s="3">
        <v>5</v>
      </c>
      <c r="I9" s="7">
        <v>11</v>
      </c>
      <c r="J9" s="21">
        <f t="shared" si="2"/>
        <v>195.95999999999998</v>
      </c>
      <c r="K9" s="34">
        <v>0</v>
      </c>
      <c r="L9" s="34">
        <v>0.24</v>
      </c>
      <c r="M9" s="41">
        <f t="shared" ref="M9:M39" si="3">$M$3*K9+$M$4*L9</f>
        <v>70.704000000000008</v>
      </c>
      <c r="N9" s="8">
        <v>0</v>
      </c>
      <c r="O9" s="8"/>
      <c r="P9" s="7">
        <v>0</v>
      </c>
      <c r="Q9" s="7">
        <v>1317</v>
      </c>
      <c r="R9" s="7">
        <v>0</v>
      </c>
      <c r="S9" s="7">
        <v>0</v>
      </c>
      <c r="T9" s="7"/>
      <c r="U9" s="7">
        <v>31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16">
        <v>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1</v>
      </c>
      <c r="D10" s="21">
        <f t="shared" si="0"/>
        <v>135.23999999999998</v>
      </c>
      <c r="E10" s="3">
        <v>2</v>
      </c>
      <c r="F10" s="3">
        <v>6</v>
      </c>
      <c r="G10" s="21">
        <f t="shared" si="1"/>
        <v>82.8</v>
      </c>
      <c r="H10" s="3">
        <v>5</v>
      </c>
      <c r="I10" s="7">
        <v>11</v>
      </c>
      <c r="J10" s="21">
        <f t="shared" si="2"/>
        <v>195.95999999999998</v>
      </c>
      <c r="K10" s="34">
        <v>0</v>
      </c>
      <c r="L10" s="34">
        <v>0</v>
      </c>
      <c r="M10" s="41">
        <f t="shared" si="3"/>
        <v>0</v>
      </c>
      <c r="N10" s="8">
        <v>0</v>
      </c>
      <c r="O10" s="8"/>
      <c r="P10" s="7">
        <v>0</v>
      </c>
      <c r="Q10" s="7">
        <v>1321</v>
      </c>
      <c r="R10" s="7">
        <v>0</v>
      </c>
      <c r="S10" s="7">
        <v>0</v>
      </c>
      <c r="T10" s="7"/>
      <c r="U10" s="7">
        <v>31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</v>
      </c>
      <c r="D11" s="21">
        <f t="shared" si="0"/>
        <v>135.23999999999998</v>
      </c>
      <c r="E11" s="3">
        <v>2</v>
      </c>
      <c r="F11" s="3">
        <v>6</v>
      </c>
      <c r="G11" s="21">
        <f t="shared" si="1"/>
        <v>82.8</v>
      </c>
      <c r="H11" s="3">
        <v>5</v>
      </c>
      <c r="I11" s="7">
        <v>11</v>
      </c>
      <c r="J11" s="21">
        <f t="shared" si="2"/>
        <v>195.95999999999998</v>
      </c>
      <c r="K11" s="34">
        <v>0</v>
      </c>
      <c r="L11" s="34">
        <v>0</v>
      </c>
      <c r="M11" s="41">
        <f t="shared" si="3"/>
        <v>0</v>
      </c>
      <c r="N11" s="8">
        <v>0</v>
      </c>
      <c r="O11" s="8"/>
      <c r="P11" s="7">
        <v>0</v>
      </c>
      <c r="Q11" s="7">
        <v>1310</v>
      </c>
      <c r="R11" s="7">
        <v>0</v>
      </c>
      <c r="S11" s="7">
        <v>0</v>
      </c>
      <c r="T11" s="7"/>
      <c r="U11" s="7">
        <v>31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4</v>
      </c>
      <c r="C12" s="7">
        <v>1</v>
      </c>
      <c r="D12" s="21">
        <f t="shared" si="0"/>
        <v>135.23999999999998</v>
      </c>
      <c r="E12" s="3">
        <v>2</v>
      </c>
      <c r="F12" s="3">
        <v>6</v>
      </c>
      <c r="G12" s="21">
        <f t="shared" si="1"/>
        <v>82.8</v>
      </c>
      <c r="H12" s="3">
        <v>5</v>
      </c>
      <c r="I12" s="7">
        <v>11</v>
      </c>
      <c r="J12" s="21">
        <f t="shared" si="2"/>
        <v>195.95999999999998</v>
      </c>
      <c r="K12" s="34">
        <v>0</v>
      </c>
      <c r="L12" s="34">
        <v>0</v>
      </c>
      <c r="M12" s="41">
        <f>$M$3*K12+$M$4*L12</f>
        <v>0</v>
      </c>
      <c r="N12" s="8">
        <v>0</v>
      </c>
      <c r="O12" s="8"/>
      <c r="P12" s="7">
        <v>0</v>
      </c>
      <c r="Q12" s="7">
        <v>1323</v>
      </c>
      <c r="R12" s="7">
        <v>0</v>
      </c>
      <c r="S12" s="7">
        <v>0</v>
      </c>
      <c r="T12" s="7"/>
      <c r="U12" s="7">
        <v>31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16">
        <v>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1</v>
      </c>
      <c r="D13" s="21">
        <f t="shared" si="0"/>
        <v>135.23999999999998</v>
      </c>
      <c r="E13" s="3">
        <v>2</v>
      </c>
      <c r="F13" s="3">
        <v>6</v>
      </c>
      <c r="G13" s="21">
        <f t="shared" si="1"/>
        <v>82.8</v>
      </c>
      <c r="H13" s="3">
        <v>5</v>
      </c>
      <c r="I13" s="7">
        <v>11</v>
      </c>
      <c r="J13" s="21">
        <f t="shared" si="2"/>
        <v>195.95999999999998</v>
      </c>
      <c r="K13" s="34">
        <v>0</v>
      </c>
      <c r="L13" s="34">
        <v>0</v>
      </c>
      <c r="M13" s="41">
        <f t="shared" si="3"/>
        <v>0</v>
      </c>
      <c r="N13" s="8">
        <v>0</v>
      </c>
      <c r="O13" s="8"/>
      <c r="P13" s="7">
        <v>0</v>
      </c>
      <c r="Q13" s="7">
        <v>1329</v>
      </c>
      <c r="R13" s="7">
        <v>0</v>
      </c>
      <c r="S13" s="7">
        <v>0</v>
      </c>
      <c r="T13" s="7"/>
      <c r="U13" s="7">
        <v>31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16">
        <v>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4</v>
      </c>
      <c r="C14" s="7">
        <v>1</v>
      </c>
      <c r="D14" s="21">
        <f t="shared" si="0"/>
        <v>135.23999999999998</v>
      </c>
      <c r="E14" s="3">
        <v>2</v>
      </c>
      <c r="F14" s="3">
        <v>6</v>
      </c>
      <c r="G14" s="21">
        <f t="shared" si="1"/>
        <v>82.8</v>
      </c>
      <c r="H14" s="3">
        <v>5</v>
      </c>
      <c r="I14" s="7">
        <v>11</v>
      </c>
      <c r="J14" s="21">
        <f t="shared" si="2"/>
        <v>195.95999999999998</v>
      </c>
      <c r="K14" s="34">
        <v>0</v>
      </c>
      <c r="L14" s="34">
        <v>0</v>
      </c>
      <c r="M14" s="41">
        <f t="shared" si="3"/>
        <v>0</v>
      </c>
      <c r="N14" s="8">
        <v>0</v>
      </c>
      <c r="O14" s="8"/>
      <c r="P14" s="7">
        <v>0</v>
      </c>
      <c r="Q14" s="7">
        <v>1333</v>
      </c>
      <c r="R14" s="7">
        <v>0</v>
      </c>
      <c r="S14" s="7">
        <v>0</v>
      </c>
      <c r="T14" s="7"/>
      <c r="U14" s="7">
        <v>31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6">
        <v>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1</v>
      </c>
      <c r="D15" s="21">
        <f t="shared" si="0"/>
        <v>135.23999999999998</v>
      </c>
      <c r="E15" s="3">
        <v>2</v>
      </c>
      <c r="F15" s="3">
        <v>6</v>
      </c>
      <c r="G15" s="21">
        <f t="shared" si="1"/>
        <v>82.8</v>
      </c>
      <c r="H15" s="3">
        <v>5</v>
      </c>
      <c r="I15" s="7">
        <v>11</v>
      </c>
      <c r="J15" s="21">
        <f t="shared" si="2"/>
        <v>195.95999999999998</v>
      </c>
      <c r="K15" s="34">
        <v>0</v>
      </c>
      <c r="L15" s="34">
        <v>0</v>
      </c>
      <c r="M15" s="41">
        <f t="shared" si="3"/>
        <v>0</v>
      </c>
      <c r="N15" s="8">
        <v>0</v>
      </c>
      <c r="O15" s="8"/>
      <c r="P15" s="7">
        <v>0</v>
      </c>
      <c r="Q15" s="7">
        <v>1334</v>
      </c>
      <c r="R15" s="7">
        <v>0</v>
      </c>
      <c r="S15" s="7">
        <v>0</v>
      </c>
      <c r="T15" s="7"/>
      <c r="U15" s="7">
        <v>31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16">
        <v>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1</v>
      </c>
      <c r="D16" s="21">
        <f t="shared" si="0"/>
        <v>135.23999999999998</v>
      </c>
      <c r="E16" s="3">
        <v>2</v>
      </c>
      <c r="F16" s="3">
        <v>6</v>
      </c>
      <c r="G16" s="21">
        <f t="shared" si="1"/>
        <v>82.8</v>
      </c>
      <c r="H16" s="3">
        <v>5</v>
      </c>
      <c r="I16" s="7">
        <v>11</v>
      </c>
      <c r="J16" s="21">
        <f t="shared" si="2"/>
        <v>195.95999999999998</v>
      </c>
      <c r="K16" s="34">
        <v>0</v>
      </c>
      <c r="L16" s="34">
        <v>0</v>
      </c>
      <c r="M16" s="41">
        <f t="shared" si="3"/>
        <v>0</v>
      </c>
      <c r="N16" s="8">
        <v>0</v>
      </c>
      <c r="O16" s="8"/>
      <c r="P16" s="7">
        <v>0</v>
      </c>
      <c r="Q16" s="7">
        <v>1336</v>
      </c>
      <c r="R16" s="7">
        <v>0</v>
      </c>
      <c r="S16" s="7">
        <v>0</v>
      </c>
      <c r="T16" s="7">
        <v>88</v>
      </c>
      <c r="U16" s="7">
        <v>31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16">
        <v>0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4</v>
      </c>
      <c r="C17" s="7">
        <v>1</v>
      </c>
      <c r="D17" s="21">
        <f t="shared" si="0"/>
        <v>135.23999999999998</v>
      </c>
      <c r="E17" s="3">
        <v>2</v>
      </c>
      <c r="F17" s="3">
        <v>6</v>
      </c>
      <c r="G17" s="21">
        <f t="shared" si="1"/>
        <v>82.8</v>
      </c>
      <c r="H17" s="3">
        <v>5</v>
      </c>
      <c r="I17" s="7">
        <v>11</v>
      </c>
      <c r="J17" s="21">
        <f t="shared" si="2"/>
        <v>195.95999999999998</v>
      </c>
      <c r="K17" s="34">
        <v>0</v>
      </c>
      <c r="L17" s="34">
        <v>0</v>
      </c>
      <c r="M17" s="41">
        <f t="shared" si="3"/>
        <v>0</v>
      </c>
      <c r="N17" s="8">
        <v>0</v>
      </c>
      <c r="O17" s="8"/>
      <c r="P17" s="7">
        <v>0</v>
      </c>
      <c r="Q17" s="7">
        <v>1336</v>
      </c>
      <c r="R17" s="7">
        <v>0</v>
      </c>
      <c r="S17" s="7">
        <v>0</v>
      </c>
      <c r="T17" s="7">
        <v>82</v>
      </c>
      <c r="U17" s="7">
        <v>31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16">
        <v>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4</v>
      </c>
      <c r="C18" s="7">
        <v>1</v>
      </c>
      <c r="D18" s="21">
        <f t="shared" si="0"/>
        <v>135.23999999999998</v>
      </c>
      <c r="E18" s="3">
        <v>2</v>
      </c>
      <c r="F18" s="3">
        <v>6</v>
      </c>
      <c r="G18" s="21">
        <f t="shared" si="1"/>
        <v>82.8</v>
      </c>
      <c r="H18" s="3">
        <v>5</v>
      </c>
      <c r="I18" s="7">
        <v>11</v>
      </c>
      <c r="J18" s="21">
        <f t="shared" si="2"/>
        <v>195.95999999999998</v>
      </c>
      <c r="K18" s="34">
        <v>0</v>
      </c>
      <c r="L18" s="34">
        <v>0</v>
      </c>
      <c r="M18" s="41">
        <f t="shared" si="3"/>
        <v>0</v>
      </c>
      <c r="N18" s="8">
        <v>0</v>
      </c>
      <c r="O18" s="8"/>
      <c r="P18" s="7">
        <v>0</v>
      </c>
      <c r="Q18" s="7">
        <v>1338</v>
      </c>
      <c r="R18" s="7">
        <v>0</v>
      </c>
      <c r="S18" s="7">
        <v>0</v>
      </c>
      <c r="T18" s="7">
        <v>78</v>
      </c>
      <c r="U18" s="7">
        <v>31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16">
        <v>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1</v>
      </c>
      <c r="D19" s="21">
        <f t="shared" si="0"/>
        <v>135.23999999999998</v>
      </c>
      <c r="E19" s="3">
        <v>2</v>
      </c>
      <c r="F19" s="3">
        <v>6</v>
      </c>
      <c r="G19" s="21">
        <f t="shared" si="1"/>
        <v>82.8</v>
      </c>
      <c r="H19" s="3">
        <v>5</v>
      </c>
      <c r="I19" s="7">
        <v>11</v>
      </c>
      <c r="J19" s="21">
        <f t="shared" si="2"/>
        <v>195.95999999999998</v>
      </c>
      <c r="K19" s="34">
        <v>0</v>
      </c>
      <c r="L19" s="34">
        <v>0</v>
      </c>
      <c r="M19" s="41">
        <f>$M$3*K19+$M$4*L19</f>
        <v>0</v>
      </c>
      <c r="N19" s="8">
        <v>0</v>
      </c>
      <c r="O19" s="8"/>
      <c r="P19" s="7">
        <v>0</v>
      </c>
      <c r="Q19" s="7">
        <v>1340</v>
      </c>
      <c r="R19" s="7">
        <v>0</v>
      </c>
      <c r="S19" s="7">
        <v>0</v>
      </c>
      <c r="T19" s="7">
        <v>79</v>
      </c>
      <c r="U19" s="7">
        <v>31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16">
        <v>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4</v>
      </c>
      <c r="C20" s="7">
        <v>1</v>
      </c>
      <c r="D20" s="21">
        <f t="shared" si="0"/>
        <v>135.23999999999998</v>
      </c>
      <c r="E20" s="3">
        <v>2</v>
      </c>
      <c r="F20" s="3">
        <v>6</v>
      </c>
      <c r="G20" s="21">
        <f t="shared" si="1"/>
        <v>82.8</v>
      </c>
      <c r="H20" s="3">
        <v>5</v>
      </c>
      <c r="I20" s="7">
        <v>11</v>
      </c>
      <c r="J20" s="21">
        <f t="shared" si="2"/>
        <v>195.95999999999998</v>
      </c>
      <c r="K20" s="34">
        <v>0</v>
      </c>
      <c r="L20" s="34">
        <v>0</v>
      </c>
      <c r="M20" s="41">
        <f t="shared" si="3"/>
        <v>0</v>
      </c>
      <c r="N20" s="8">
        <v>0</v>
      </c>
      <c r="O20" s="8"/>
      <c r="P20" s="7">
        <v>0</v>
      </c>
      <c r="Q20" s="7">
        <v>1339</v>
      </c>
      <c r="R20" s="7">
        <v>0</v>
      </c>
      <c r="S20" s="7">
        <v>0</v>
      </c>
      <c r="T20" s="7">
        <v>68</v>
      </c>
      <c r="U20" s="7">
        <v>31</v>
      </c>
      <c r="V20" s="7">
        <v>0</v>
      </c>
      <c r="W20" s="7">
        <v>0</v>
      </c>
      <c r="X20" s="7">
        <v>0</v>
      </c>
      <c r="Y20" s="16">
        <v>0</v>
      </c>
      <c r="Z20" s="16">
        <v>0</v>
      </c>
      <c r="AA20" s="16">
        <v>0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4</v>
      </c>
      <c r="C21" s="7">
        <v>1</v>
      </c>
      <c r="D21" s="21">
        <f t="shared" si="0"/>
        <v>135.23999999999998</v>
      </c>
      <c r="E21" s="3">
        <v>2</v>
      </c>
      <c r="F21" s="3">
        <v>6</v>
      </c>
      <c r="G21" s="21">
        <f t="shared" si="1"/>
        <v>82.8</v>
      </c>
      <c r="H21" s="3">
        <v>5</v>
      </c>
      <c r="I21" s="7">
        <v>11</v>
      </c>
      <c r="J21" s="21">
        <f t="shared" si="2"/>
        <v>195.95999999999998</v>
      </c>
      <c r="K21" s="34">
        <v>0</v>
      </c>
      <c r="L21" s="34">
        <v>0</v>
      </c>
      <c r="M21" s="41">
        <f t="shared" si="3"/>
        <v>0</v>
      </c>
      <c r="N21" s="8">
        <v>0</v>
      </c>
      <c r="O21" s="8"/>
      <c r="P21" s="7">
        <v>0</v>
      </c>
      <c r="Q21" s="7">
        <v>1342</v>
      </c>
      <c r="R21" s="7">
        <v>0</v>
      </c>
      <c r="S21" s="7">
        <v>0</v>
      </c>
      <c r="T21" s="7">
        <v>69</v>
      </c>
      <c r="U21" s="11">
        <v>31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4</v>
      </c>
      <c r="C22" s="7">
        <v>1</v>
      </c>
      <c r="D22" s="21">
        <f t="shared" si="0"/>
        <v>135.23999999999998</v>
      </c>
      <c r="E22" s="3">
        <v>2</v>
      </c>
      <c r="F22" s="3">
        <v>6</v>
      </c>
      <c r="G22" s="21">
        <f t="shared" si="1"/>
        <v>82.8</v>
      </c>
      <c r="H22" s="3">
        <v>5</v>
      </c>
      <c r="I22" s="7">
        <v>11</v>
      </c>
      <c r="J22" s="21">
        <f t="shared" si="2"/>
        <v>195.95999999999998</v>
      </c>
      <c r="K22" s="34">
        <v>0</v>
      </c>
      <c r="L22" s="34">
        <v>0</v>
      </c>
      <c r="M22" s="41">
        <f t="shared" si="3"/>
        <v>0</v>
      </c>
      <c r="N22" s="8">
        <v>0</v>
      </c>
      <c r="O22" s="8"/>
      <c r="P22" s="7">
        <v>0</v>
      </c>
      <c r="Q22" s="7">
        <v>1339</v>
      </c>
      <c r="R22" s="7">
        <v>0</v>
      </c>
      <c r="S22" s="7">
        <v>0</v>
      </c>
      <c r="T22" s="7">
        <v>52</v>
      </c>
      <c r="U22" s="7">
        <v>31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4</v>
      </c>
      <c r="C23" s="7">
        <v>1</v>
      </c>
      <c r="D23" s="21">
        <f t="shared" si="0"/>
        <v>135.23999999999998</v>
      </c>
      <c r="E23" s="3">
        <v>2</v>
      </c>
      <c r="F23" s="3">
        <v>6</v>
      </c>
      <c r="G23" s="21">
        <f t="shared" si="1"/>
        <v>82.8</v>
      </c>
      <c r="H23" s="3">
        <v>5</v>
      </c>
      <c r="I23" s="7">
        <v>11</v>
      </c>
      <c r="J23" s="21">
        <f t="shared" si="2"/>
        <v>195.95999999999998</v>
      </c>
      <c r="K23" s="34">
        <v>0</v>
      </c>
      <c r="L23" s="34">
        <v>0</v>
      </c>
      <c r="M23" s="41">
        <f>$M$3*K23+$M$4*L23</f>
        <v>0</v>
      </c>
      <c r="N23" s="8">
        <v>0</v>
      </c>
      <c r="O23" s="8"/>
      <c r="P23" s="7">
        <v>0</v>
      </c>
      <c r="Q23" s="7">
        <v>1344</v>
      </c>
      <c r="R23" s="7">
        <v>0</v>
      </c>
      <c r="S23" s="7">
        <v>0</v>
      </c>
      <c r="T23" s="7">
        <v>80</v>
      </c>
      <c r="U23" s="7">
        <v>31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4</v>
      </c>
      <c r="C24" s="7">
        <v>1</v>
      </c>
      <c r="D24" s="21">
        <f t="shared" si="0"/>
        <v>135.23999999999998</v>
      </c>
      <c r="E24" s="3">
        <v>2</v>
      </c>
      <c r="F24" s="3">
        <v>6</v>
      </c>
      <c r="G24" s="21">
        <f t="shared" si="1"/>
        <v>82.8</v>
      </c>
      <c r="H24" s="3">
        <v>5</v>
      </c>
      <c r="I24" s="7">
        <v>11</v>
      </c>
      <c r="J24" s="21">
        <f t="shared" si="2"/>
        <v>195.95999999999998</v>
      </c>
      <c r="K24" s="34">
        <v>0</v>
      </c>
      <c r="L24" s="34">
        <v>0</v>
      </c>
      <c r="M24" s="41">
        <f t="shared" si="3"/>
        <v>0</v>
      </c>
      <c r="N24" s="8">
        <v>0</v>
      </c>
      <c r="O24" s="8"/>
      <c r="P24" s="7">
        <v>0</v>
      </c>
      <c r="Q24" s="7">
        <v>1349</v>
      </c>
      <c r="R24" s="7">
        <v>0</v>
      </c>
      <c r="S24" s="7">
        <v>0</v>
      </c>
      <c r="T24" s="7">
        <v>81</v>
      </c>
      <c r="U24" s="7">
        <v>31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4</v>
      </c>
      <c r="C25" s="7">
        <v>1</v>
      </c>
      <c r="D25" s="21">
        <f t="shared" si="0"/>
        <v>135.23999999999998</v>
      </c>
      <c r="E25" s="3">
        <v>2</v>
      </c>
      <c r="F25" s="3">
        <v>6</v>
      </c>
      <c r="G25" s="21">
        <f t="shared" si="1"/>
        <v>82.8</v>
      </c>
      <c r="H25" s="3">
        <v>5</v>
      </c>
      <c r="I25" s="7">
        <v>11</v>
      </c>
      <c r="J25" s="21">
        <f t="shared" si="2"/>
        <v>195.95999999999998</v>
      </c>
      <c r="K25" s="34">
        <v>0</v>
      </c>
      <c r="L25" s="34">
        <v>0</v>
      </c>
      <c r="M25" s="41">
        <f t="shared" si="3"/>
        <v>0</v>
      </c>
      <c r="N25" s="8">
        <v>0</v>
      </c>
      <c r="O25" s="8"/>
      <c r="P25" s="7">
        <v>0</v>
      </c>
      <c r="Q25" s="7">
        <v>1349</v>
      </c>
      <c r="R25" s="7">
        <v>0</v>
      </c>
      <c r="S25" s="7">
        <v>0</v>
      </c>
      <c r="T25" s="7">
        <v>70</v>
      </c>
      <c r="U25" s="7">
        <v>31</v>
      </c>
      <c r="V25" s="7">
        <v>0</v>
      </c>
      <c r="W25" s="7">
        <v>0</v>
      </c>
      <c r="X25" s="7">
        <v>0</v>
      </c>
      <c r="Y25" s="17">
        <v>0</v>
      </c>
      <c r="Z25" s="17">
        <v>0</v>
      </c>
      <c r="AA25" s="17">
        <v>0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4</v>
      </c>
      <c r="C26" s="7">
        <v>1</v>
      </c>
      <c r="D26" s="21">
        <f t="shared" si="0"/>
        <v>135.23999999999998</v>
      </c>
      <c r="E26" s="3">
        <v>2</v>
      </c>
      <c r="F26" s="3">
        <v>6</v>
      </c>
      <c r="G26" s="21">
        <f t="shared" si="1"/>
        <v>82.8</v>
      </c>
      <c r="H26" s="3">
        <v>5</v>
      </c>
      <c r="I26" s="7">
        <v>11</v>
      </c>
      <c r="J26" s="21">
        <f t="shared" si="2"/>
        <v>195.95999999999998</v>
      </c>
      <c r="K26" s="46">
        <v>0</v>
      </c>
      <c r="L26" s="34">
        <v>0</v>
      </c>
      <c r="M26" s="41">
        <f>$M$3*K26+$M$4*L26</f>
        <v>0</v>
      </c>
      <c r="N26" s="8">
        <v>0</v>
      </c>
      <c r="O26" s="8"/>
      <c r="P26" s="7">
        <v>0</v>
      </c>
      <c r="Q26" s="7">
        <v>1353</v>
      </c>
      <c r="R26" s="7">
        <v>0</v>
      </c>
      <c r="S26" s="7">
        <v>0</v>
      </c>
      <c r="T26" s="7">
        <v>82</v>
      </c>
      <c r="U26" s="7">
        <v>31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4</v>
      </c>
      <c r="C27" s="7">
        <v>1</v>
      </c>
      <c r="D27" s="21">
        <f t="shared" si="0"/>
        <v>135.23999999999998</v>
      </c>
      <c r="E27" s="3">
        <v>2</v>
      </c>
      <c r="F27" s="3">
        <v>6</v>
      </c>
      <c r="G27" s="21">
        <f t="shared" si="1"/>
        <v>82.8</v>
      </c>
      <c r="H27" s="3">
        <v>5</v>
      </c>
      <c r="I27" s="7">
        <v>11</v>
      </c>
      <c r="J27" s="21">
        <f t="shared" si="2"/>
        <v>195.95999999999998</v>
      </c>
      <c r="K27" s="34">
        <v>0</v>
      </c>
      <c r="L27" s="34">
        <v>0</v>
      </c>
      <c r="M27" s="41">
        <f t="shared" si="3"/>
        <v>0</v>
      </c>
      <c r="N27" s="8">
        <v>0</v>
      </c>
      <c r="O27" s="8"/>
      <c r="P27" s="7">
        <v>0</v>
      </c>
      <c r="Q27" s="7">
        <v>1351</v>
      </c>
      <c r="R27" s="7">
        <v>0</v>
      </c>
      <c r="S27" s="7">
        <v>0</v>
      </c>
      <c r="T27" s="7">
        <v>63</v>
      </c>
      <c r="U27" s="7">
        <v>31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143" t="s">
        <v>84</v>
      </c>
    </row>
    <row r="28" spans="1:53" x14ac:dyDescent="0.2">
      <c r="A28" s="6">
        <f t="shared" si="4"/>
        <v>21</v>
      </c>
      <c r="B28" s="7">
        <v>4</v>
      </c>
      <c r="C28" s="7">
        <v>1</v>
      </c>
      <c r="D28" s="21">
        <f t="shared" si="0"/>
        <v>135.23999999999998</v>
      </c>
      <c r="E28" s="3">
        <v>2</v>
      </c>
      <c r="F28" s="3">
        <v>6</v>
      </c>
      <c r="G28" s="21">
        <f t="shared" si="1"/>
        <v>82.8</v>
      </c>
      <c r="H28" s="3">
        <v>5</v>
      </c>
      <c r="I28" s="7">
        <v>11</v>
      </c>
      <c r="J28" s="21">
        <f t="shared" si="2"/>
        <v>195.95999999999998</v>
      </c>
      <c r="K28" s="34">
        <v>0</v>
      </c>
      <c r="L28" s="34">
        <v>0</v>
      </c>
      <c r="M28" s="41">
        <f t="shared" si="3"/>
        <v>0</v>
      </c>
      <c r="N28" s="8">
        <v>0</v>
      </c>
      <c r="O28" s="8"/>
      <c r="P28" s="7">
        <v>0</v>
      </c>
      <c r="Q28" s="7">
        <v>1353</v>
      </c>
      <c r="R28" s="7">
        <v>0</v>
      </c>
      <c r="S28" s="7">
        <v>0</v>
      </c>
      <c r="T28" s="7">
        <v>67</v>
      </c>
      <c r="U28" s="7">
        <v>31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4</v>
      </c>
      <c r="C29" s="7">
        <v>1</v>
      </c>
      <c r="D29" s="21">
        <f t="shared" si="0"/>
        <v>135.23999999999998</v>
      </c>
      <c r="E29" s="3">
        <v>2</v>
      </c>
      <c r="F29" s="3">
        <v>6</v>
      </c>
      <c r="G29" s="21">
        <f t="shared" si="1"/>
        <v>82.8</v>
      </c>
      <c r="H29" s="3">
        <v>5</v>
      </c>
      <c r="I29" s="7">
        <v>11</v>
      </c>
      <c r="J29" s="21">
        <f t="shared" si="2"/>
        <v>195.95999999999998</v>
      </c>
      <c r="K29" s="34">
        <v>0</v>
      </c>
      <c r="L29" s="34">
        <v>0</v>
      </c>
      <c r="M29" s="41">
        <f t="shared" si="3"/>
        <v>0</v>
      </c>
      <c r="N29" s="8">
        <v>0</v>
      </c>
      <c r="O29" s="8"/>
      <c r="P29" s="7">
        <v>0</v>
      </c>
      <c r="Q29" s="7">
        <v>1358</v>
      </c>
      <c r="R29" s="7">
        <v>0</v>
      </c>
      <c r="S29" s="7">
        <v>0</v>
      </c>
      <c r="T29" s="7">
        <v>76</v>
      </c>
      <c r="U29" s="7">
        <v>31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4</v>
      </c>
      <c r="C30" s="7">
        <v>1</v>
      </c>
      <c r="D30" s="21">
        <f t="shared" si="0"/>
        <v>135.23999999999998</v>
      </c>
      <c r="E30" s="3">
        <v>2</v>
      </c>
      <c r="F30" s="3">
        <v>6</v>
      </c>
      <c r="G30" s="21">
        <f t="shared" si="1"/>
        <v>82.8</v>
      </c>
      <c r="H30" s="3">
        <v>5</v>
      </c>
      <c r="I30" s="7">
        <v>11</v>
      </c>
      <c r="J30" s="21">
        <f t="shared" si="2"/>
        <v>195.95999999999998</v>
      </c>
      <c r="K30" s="34">
        <v>0</v>
      </c>
      <c r="L30" s="34">
        <v>0</v>
      </c>
      <c r="M30" s="41">
        <f t="shared" si="3"/>
        <v>0</v>
      </c>
      <c r="N30" s="8">
        <v>0</v>
      </c>
      <c r="O30" s="8"/>
      <c r="P30" s="7">
        <v>0</v>
      </c>
      <c r="Q30" s="7">
        <v>1360</v>
      </c>
      <c r="R30" s="7">
        <v>0</v>
      </c>
      <c r="S30" s="7">
        <v>0</v>
      </c>
      <c r="T30" s="7">
        <v>77</v>
      </c>
      <c r="U30" s="7">
        <v>31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4</v>
      </c>
      <c r="C31" s="7">
        <v>1</v>
      </c>
      <c r="D31" s="21">
        <f t="shared" si="0"/>
        <v>135.23999999999998</v>
      </c>
      <c r="E31" s="3">
        <v>2</v>
      </c>
      <c r="F31" s="3">
        <v>6</v>
      </c>
      <c r="G31" s="21">
        <f t="shared" si="1"/>
        <v>82.8</v>
      </c>
      <c r="H31" s="3">
        <v>5</v>
      </c>
      <c r="I31" s="7">
        <v>11</v>
      </c>
      <c r="J31" s="21">
        <f t="shared" si="2"/>
        <v>195.95999999999998</v>
      </c>
      <c r="K31" s="34">
        <v>0</v>
      </c>
      <c r="L31" s="34">
        <v>0</v>
      </c>
      <c r="M31" s="41">
        <f t="shared" si="3"/>
        <v>0</v>
      </c>
      <c r="N31" s="8">
        <v>0</v>
      </c>
      <c r="O31" s="8"/>
      <c r="P31" s="7">
        <v>0</v>
      </c>
      <c r="Q31" s="7">
        <v>1358</v>
      </c>
      <c r="R31" s="7">
        <v>0</v>
      </c>
      <c r="S31" s="7">
        <v>0</v>
      </c>
      <c r="T31" s="7">
        <v>76</v>
      </c>
      <c r="U31" s="7">
        <v>31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4</v>
      </c>
      <c r="C32" s="7">
        <v>1</v>
      </c>
      <c r="D32" s="21">
        <f t="shared" si="0"/>
        <v>135.23999999999998</v>
      </c>
      <c r="E32" s="3">
        <v>2</v>
      </c>
      <c r="F32" s="3">
        <v>6</v>
      </c>
      <c r="G32" s="21">
        <f t="shared" si="1"/>
        <v>82.8</v>
      </c>
      <c r="H32" s="3">
        <v>5</v>
      </c>
      <c r="I32" s="7">
        <v>11</v>
      </c>
      <c r="J32" s="21">
        <f t="shared" si="2"/>
        <v>195.95999999999998</v>
      </c>
      <c r="K32" s="34">
        <v>0</v>
      </c>
      <c r="L32" s="34">
        <v>0</v>
      </c>
      <c r="M32" s="41">
        <f>$M$3*K32+$M$4*L32</f>
        <v>0</v>
      </c>
      <c r="N32" s="8">
        <v>0</v>
      </c>
      <c r="O32" s="8"/>
      <c r="P32" s="7">
        <v>0</v>
      </c>
      <c r="Q32" s="7">
        <v>1363</v>
      </c>
      <c r="R32" s="7">
        <v>0</v>
      </c>
      <c r="S32" s="7">
        <v>0</v>
      </c>
      <c r="T32" s="7">
        <v>90</v>
      </c>
      <c r="U32" s="7">
        <v>31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21">
        <f t="shared" si="0"/>
        <v>135.23999999999998</v>
      </c>
      <c r="E33" s="3">
        <v>2</v>
      </c>
      <c r="F33" s="3">
        <v>6</v>
      </c>
      <c r="G33" s="21">
        <f t="shared" si="1"/>
        <v>82.8</v>
      </c>
      <c r="H33" s="3">
        <v>5</v>
      </c>
      <c r="I33" s="7">
        <v>11</v>
      </c>
      <c r="J33" s="21">
        <f t="shared" si="2"/>
        <v>195.95999999999998</v>
      </c>
      <c r="K33" s="34">
        <v>0</v>
      </c>
      <c r="L33" s="34">
        <v>0</v>
      </c>
      <c r="M33" s="41">
        <f t="shared" si="3"/>
        <v>0</v>
      </c>
      <c r="N33" s="8">
        <v>0</v>
      </c>
      <c r="O33" s="8"/>
      <c r="P33" s="7">
        <v>0</v>
      </c>
      <c r="Q33" s="7">
        <v>1364</v>
      </c>
      <c r="R33" s="7">
        <v>0</v>
      </c>
      <c r="S33" s="7">
        <v>0</v>
      </c>
      <c r="T33" s="7">
        <v>88</v>
      </c>
      <c r="U33" s="7">
        <v>31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4</v>
      </c>
      <c r="C34" s="7">
        <v>1</v>
      </c>
      <c r="D34" s="21">
        <f t="shared" si="0"/>
        <v>135.23999999999998</v>
      </c>
      <c r="E34" s="3">
        <v>2</v>
      </c>
      <c r="F34" s="3">
        <v>6</v>
      </c>
      <c r="G34" s="21">
        <f t="shared" si="1"/>
        <v>82.8</v>
      </c>
      <c r="H34" s="3">
        <v>5</v>
      </c>
      <c r="I34" s="7">
        <v>11</v>
      </c>
      <c r="J34" s="21">
        <f t="shared" si="2"/>
        <v>195.95999999999998</v>
      </c>
      <c r="K34" s="34">
        <v>0</v>
      </c>
      <c r="L34" s="46">
        <v>0</v>
      </c>
      <c r="M34" s="41">
        <f t="shared" si="3"/>
        <v>0</v>
      </c>
      <c r="N34" s="8">
        <v>0</v>
      </c>
      <c r="O34" s="8"/>
      <c r="P34" s="7">
        <v>0</v>
      </c>
      <c r="Q34" s="7">
        <v>1363</v>
      </c>
      <c r="R34" s="7">
        <v>0</v>
      </c>
      <c r="S34" s="7">
        <v>0</v>
      </c>
      <c r="T34" s="7">
        <v>86</v>
      </c>
      <c r="U34" s="7">
        <v>31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13">
        <v>0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4</v>
      </c>
      <c r="C35" s="7">
        <v>1</v>
      </c>
      <c r="D35" s="21">
        <f t="shared" si="0"/>
        <v>135.23999999999998</v>
      </c>
      <c r="E35" s="3">
        <v>2</v>
      </c>
      <c r="F35" s="3">
        <v>6</v>
      </c>
      <c r="G35" s="21">
        <f t="shared" si="1"/>
        <v>82.8</v>
      </c>
      <c r="H35" s="3">
        <v>5</v>
      </c>
      <c r="I35" s="7">
        <v>11</v>
      </c>
      <c r="J35" s="21">
        <f t="shared" si="2"/>
        <v>195.95999999999998</v>
      </c>
      <c r="K35" s="34">
        <v>0</v>
      </c>
      <c r="L35" s="34">
        <v>0</v>
      </c>
      <c r="M35" s="41">
        <f t="shared" si="3"/>
        <v>0</v>
      </c>
      <c r="N35" s="8">
        <v>0</v>
      </c>
      <c r="O35" s="8"/>
      <c r="P35" s="7">
        <v>0</v>
      </c>
      <c r="Q35" s="7">
        <v>1367</v>
      </c>
      <c r="R35" s="7">
        <v>0</v>
      </c>
      <c r="S35" s="7">
        <v>0</v>
      </c>
      <c r="T35" s="7">
        <v>87</v>
      </c>
      <c r="U35" s="7">
        <v>31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145" t="s">
        <v>36</v>
      </c>
      <c r="AC35" s="145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4</v>
      </c>
      <c r="C36" s="7">
        <v>1</v>
      </c>
      <c r="D36" s="21">
        <f t="shared" si="0"/>
        <v>135.23999999999998</v>
      </c>
      <c r="E36" s="3">
        <v>2</v>
      </c>
      <c r="F36" s="3">
        <v>6</v>
      </c>
      <c r="G36" s="21">
        <f t="shared" si="1"/>
        <v>82.8</v>
      </c>
      <c r="H36" s="3">
        <v>5</v>
      </c>
      <c r="I36" s="7">
        <v>11</v>
      </c>
      <c r="J36" s="21">
        <f t="shared" si="2"/>
        <v>195.95999999999998</v>
      </c>
      <c r="K36" s="34">
        <v>0</v>
      </c>
      <c r="L36" s="34">
        <v>0</v>
      </c>
      <c r="M36" s="41">
        <f t="shared" si="3"/>
        <v>0</v>
      </c>
      <c r="N36" s="8">
        <v>0</v>
      </c>
      <c r="O36" s="8"/>
      <c r="P36" s="7">
        <v>0</v>
      </c>
      <c r="Q36" s="7">
        <v>1365</v>
      </c>
      <c r="R36" s="7">
        <v>0</v>
      </c>
      <c r="S36" s="7">
        <v>0</v>
      </c>
      <c r="T36" s="7">
        <v>64</v>
      </c>
      <c r="U36" s="7">
        <v>31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221" t="s">
        <v>126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4</v>
      </c>
      <c r="C37" s="7">
        <v>1</v>
      </c>
      <c r="D37" s="21">
        <f t="shared" si="0"/>
        <v>135.23999999999998</v>
      </c>
      <c r="E37" s="3">
        <v>2</v>
      </c>
      <c r="F37" s="3">
        <v>6</v>
      </c>
      <c r="G37" s="21">
        <f t="shared" si="1"/>
        <v>82.8</v>
      </c>
      <c r="H37" s="3">
        <v>5</v>
      </c>
      <c r="I37" s="7">
        <v>11</v>
      </c>
      <c r="J37" s="21">
        <f t="shared" si="2"/>
        <v>195.95999999999998</v>
      </c>
      <c r="K37" s="34">
        <v>0</v>
      </c>
      <c r="L37" s="34">
        <v>0</v>
      </c>
      <c r="M37" s="41">
        <f t="shared" si="3"/>
        <v>0</v>
      </c>
      <c r="N37" s="8">
        <v>0</v>
      </c>
      <c r="O37" s="8"/>
      <c r="P37" s="7">
        <v>0</v>
      </c>
      <c r="Q37" s="7">
        <v>1367</v>
      </c>
      <c r="R37" s="7">
        <v>0</v>
      </c>
      <c r="S37" s="7">
        <v>0</v>
      </c>
      <c r="T37" s="7">
        <v>86</v>
      </c>
      <c r="U37" s="7">
        <v>31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1</v>
      </c>
      <c r="B38" s="7">
        <v>4</v>
      </c>
      <c r="C38" s="7">
        <v>1</v>
      </c>
      <c r="D38" s="21">
        <f t="shared" si="0"/>
        <v>135.23999999999998</v>
      </c>
      <c r="E38" s="3">
        <v>2</v>
      </c>
      <c r="F38" s="3">
        <v>6</v>
      </c>
      <c r="G38" s="21">
        <f t="shared" si="1"/>
        <v>82.8</v>
      </c>
      <c r="H38" s="3">
        <v>5</v>
      </c>
      <c r="I38" s="7">
        <v>11</v>
      </c>
      <c r="J38" s="21">
        <f t="shared" si="2"/>
        <v>195.95999999999998</v>
      </c>
      <c r="K38" s="34">
        <v>0</v>
      </c>
      <c r="L38" s="34">
        <v>0</v>
      </c>
      <c r="M38" s="41">
        <f t="shared" si="3"/>
        <v>0</v>
      </c>
      <c r="N38" s="8">
        <v>0</v>
      </c>
      <c r="O38" s="8"/>
      <c r="P38" s="7">
        <v>0</v>
      </c>
      <c r="Q38" s="7">
        <v>1370</v>
      </c>
      <c r="R38" s="7">
        <v>0</v>
      </c>
      <c r="S38" s="7">
        <v>0</v>
      </c>
      <c r="T38" s="7">
        <v>87</v>
      </c>
      <c r="U38" s="7">
        <v>31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144"/>
      <c r="AC38" s="144"/>
      <c r="AD38" s="144"/>
      <c r="AE38" s="144"/>
      <c r="AF38" s="144"/>
      <c r="AG38" s="144"/>
      <c r="AH38" s="144"/>
      <c r="AI38" s="144"/>
    </row>
    <row r="39" spans="1:35" x14ac:dyDescent="0.2">
      <c r="A39" s="6"/>
      <c r="B39" s="7"/>
      <c r="C39" s="7"/>
      <c r="D39" s="21">
        <f t="shared" si="0"/>
        <v>0</v>
      </c>
      <c r="E39" s="3"/>
      <c r="F39" s="3"/>
      <c r="G39" s="21">
        <f t="shared" si="1"/>
        <v>0</v>
      </c>
      <c r="H39" s="3"/>
      <c r="I39" s="7"/>
      <c r="J39" s="21">
        <f t="shared" si="2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143" t="s">
        <v>25</v>
      </c>
      <c r="N40" s="19">
        <f>SUM(N9:N39)</f>
        <v>0</v>
      </c>
      <c r="O40" s="19">
        <f>SUM(O9:O39)</f>
        <v>0</v>
      </c>
      <c r="P40" s="144">
        <f>SUM(P9:P39)</f>
        <v>0</v>
      </c>
      <c r="W40" s="18" t="s">
        <v>25</v>
      </c>
      <c r="X40" s="144">
        <f>SUM(X9:X39)</f>
        <v>0</v>
      </c>
      <c r="Y40" s="144">
        <f>SUM(Y9:Y39)</f>
        <v>0</v>
      </c>
      <c r="Z40" s="144">
        <f>SUM(Z9:Z39)</f>
        <v>0</v>
      </c>
      <c r="AA40" s="144">
        <f>SUM(AA9:AA39)</f>
        <v>0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143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43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68654.91</v>
      </c>
      <c r="O42" s="33">
        <f>(O41+O40)</f>
        <v>0</v>
      </c>
      <c r="P42" s="6">
        <f>(P41+P40)</f>
        <v>155.31</v>
      </c>
      <c r="V42" s="143" t="s">
        <v>41</v>
      </c>
      <c r="X42" s="6">
        <f>(X41+X40)</f>
        <v>557391</v>
      </c>
      <c r="Y42" s="6">
        <f>(Y41+Y40)</f>
        <v>6069</v>
      </c>
      <c r="Z42" s="6">
        <f>(Z41+Z40)</f>
        <v>62291</v>
      </c>
      <c r="AA42" s="6">
        <f>(AA41+AA40)</f>
        <v>64778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70"/>
  <sheetViews>
    <sheetView topLeftCell="A36" workbookViewId="0">
      <selection activeCell="B64" sqref="B64: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43102</v>
      </c>
      <c r="C6" s="7">
        <v>74610</v>
      </c>
      <c r="D6" s="7">
        <v>6090002</v>
      </c>
      <c r="E6" s="7">
        <v>13</v>
      </c>
      <c r="F6" s="7">
        <v>3</v>
      </c>
      <c r="G6" s="7">
        <v>7</v>
      </c>
      <c r="H6" s="7">
        <v>4</v>
      </c>
      <c r="I6" s="10">
        <v>196</v>
      </c>
    </row>
    <row r="7" spans="2:9" x14ac:dyDescent="0.2">
      <c r="B7" s="9">
        <v>43102</v>
      </c>
      <c r="C7" s="7">
        <v>74610</v>
      </c>
      <c r="D7" s="7">
        <v>5930001</v>
      </c>
      <c r="E7" s="7">
        <v>7</v>
      </c>
      <c r="F7" s="7">
        <v>4</v>
      </c>
      <c r="G7" s="7">
        <v>1</v>
      </c>
      <c r="H7" s="7">
        <v>6</v>
      </c>
      <c r="I7" s="10">
        <v>196</v>
      </c>
    </row>
    <row r="8" spans="2:9" x14ac:dyDescent="0.2">
      <c r="B8" s="9">
        <v>43103</v>
      </c>
      <c r="C8" s="7">
        <v>74609</v>
      </c>
      <c r="D8" s="7">
        <v>6090005</v>
      </c>
      <c r="E8" s="7">
        <v>20</v>
      </c>
      <c r="F8" s="7">
        <v>5</v>
      </c>
      <c r="G8" s="7">
        <v>14</v>
      </c>
      <c r="H8" s="7">
        <v>6</v>
      </c>
      <c r="I8" s="10">
        <v>197</v>
      </c>
    </row>
    <row r="9" spans="2:9" x14ac:dyDescent="0.2">
      <c r="B9" s="9">
        <v>43103</v>
      </c>
      <c r="C9" s="7">
        <v>74609</v>
      </c>
      <c r="D9" s="7">
        <v>5930003</v>
      </c>
      <c r="E9" s="7">
        <v>14</v>
      </c>
      <c r="F9" s="7">
        <v>6</v>
      </c>
      <c r="G9" s="7">
        <v>8</v>
      </c>
      <c r="H9" s="7">
        <v>8</v>
      </c>
      <c r="I9" s="10">
        <v>195</v>
      </c>
    </row>
    <row r="10" spans="2:9" x14ac:dyDescent="0.2">
      <c r="B10" s="9">
        <v>43103</v>
      </c>
      <c r="C10" s="7">
        <v>74609</v>
      </c>
      <c r="D10" s="7">
        <v>1140001</v>
      </c>
      <c r="E10" s="7">
        <v>8</v>
      </c>
      <c r="F10" s="7">
        <v>8</v>
      </c>
      <c r="G10" s="7">
        <v>3</v>
      </c>
      <c r="H10" s="7">
        <v>0</v>
      </c>
      <c r="I10" s="10">
        <v>191</v>
      </c>
    </row>
    <row r="11" spans="2:9" x14ac:dyDescent="0.2">
      <c r="B11" s="9">
        <v>43103</v>
      </c>
      <c r="C11" s="7">
        <v>74610</v>
      </c>
      <c r="D11" s="7">
        <v>1140002</v>
      </c>
      <c r="E11" s="7">
        <v>11</v>
      </c>
      <c r="F11" s="7">
        <v>8</v>
      </c>
      <c r="G11" s="7">
        <v>6</v>
      </c>
      <c r="H11" s="7">
        <v>0</v>
      </c>
      <c r="I11" s="10">
        <v>189</v>
      </c>
    </row>
    <row r="12" spans="2:9" x14ac:dyDescent="0.2">
      <c r="B12" s="9">
        <v>43105</v>
      </c>
      <c r="C12" s="7">
        <v>74609</v>
      </c>
      <c r="D12" s="7">
        <v>6090012</v>
      </c>
      <c r="E12" s="7">
        <v>12</v>
      </c>
      <c r="F12" s="7">
        <v>2</v>
      </c>
      <c r="G12" s="7">
        <v>6</v>
      </c>
      <c r="H12" s="7">
        <v>4</v>
      </c>
      <c r="I12" s="10">
        <v>196</v>
      </c>
    </row>
    <row r="13" spans="2:9" x14ac:dyDescent="0.2">
      <c r="B13" s="36">
        <v>43106</v>
      </c>
      <c r="C13" s="7">
        <v>74610</v>
      </c>
      <c r="D13" s="7">
        <v>8320002</v>
      </c>
      <c r="E13" s="7">
        <v>17</v>
      </c>
      <c r="F13" s="7">
        <v>4</v>
      </c>
      <c r="G13" s="7">
        <v>11</v>
      </c>
      <c r="H13" s="7">
        <v>11</v>
      </c>
      <c r="I13" s="10">
        <v>181</v>
      </c>
    </row>
    <row r="14" spans="2:9" x14ac:dyDescent="0.2">
      <c r="B14" s="36">
        <v>43106</v>
      </c>
      <c r="C14" s="7">
        <v>74610</v>
      </c>
      <c r="D14" s="7">
        <v>5930005</v>
      </c>
      <c r="E14" s="7">
        <v>11</v>
      </c>
      <c r="F14" s="7">
        <v>11</v>
      </c>
      <c r="G14" s="7">
        <v>6</v>
      </c>
      <c r="H14" s="7">
        <v>0</v>
      </c>
      <c r="I14" s="10">
        <v>195</v>
      </c>
    </row>
    <row r="15" spans="2:9" x14ac:dyDescent="0.2">
      <c r="B15" s="36">
        <v>43106</v>
      </c>
      <c r="C15" s="7">
        <v>74609</v>
      </c>
      <c r="D15" s="7">
        <v>1140008</v>
      </c>
      <c r="E15" s="7">
        <v>15</v>
      </c>
      <c r="F15" s="7">
        <v>10</v>
      </c>
      <c r="G15" s="7">
        <v>10</v>
      </c>
      <c r="H15" s="7">
        <v>0</v>
      </c>
      <c r="I15" s="10">
        <v>194</v>
      </c>
    </row>
    <row r="16" spans="2:9" x14ac:dyDescent="0.2">
      <c r="B16" s="36">
        <v>43107</v>
      </c>
      <c r="C16" s="7">
        <v>74609</v>
      </c>
      <c r="D16" s="7">
        <v>1140009</v>
      </c>
      <c r="E16" s="7">
        <v>10</v>
      </c>
      <c r="F16" s="7">
        <v>4</v>
      </c>
      <c r="G16" s="7">
        <v>4</v>
      </c>
      <c r="H16" s="7">
        <v>7</v>
      </c>
      <c r="I16" s="10">
        <v>193</v>
      </c>
    </row>
    <row r="17" spans="2:10" x14ac:dyDescent="0.2">
      <c r="B17" s="36">
        <v>43108</v>
      </c>
      <c r="C17" s="7">
        <v>74610</v>
      </c>
      <c r="D17" s="7">
        <v>5930008</v>
      </c>
      <c r="E17" s="7">
        <v>15</v>
      </c>
      <c r="F17" s="7">
        <v>8</v>
      </c>
      <c r="G17" s="7">
        <v>9</v>
      </c>
      <c r="H17" s="7">
        <v>10</v>
      </c>
      <c r="I17" s="10">
        <v>194</v>
      </c>
    </row>
    <row r="18" spans="2:10" x14ac:dyDescent="0.2">
      <c r="B18" s="36">
        <v>43108</v>
      </c>
      <c r="C18" s="7">
        <v>74610</v>
      </c>
      <c r="D18" s="7">
        <v>5930009</v>
      </c>
      <c r="E18" s="7">
        <v>9</v>
      </c>
      <c r="F18" s="7">
        <v>10</v>
      </c>
      <c r="G18" s="7">
        <v>4</v>
      </c>
      <c r="H18" s="7">
        <v>1</v>
      </c>
      <c r="I18" s="10">
        <v>189</v>
      </c>
    </row>
    <row r="19" spans="2:10" x14ac:dyDescent="0.2">
      <c r="B19" s="36">
        <v>43109</v>
      </c>
      <c r="C19" s="7">
        <v>74609</v>
      </c>
      <c r="D19" s="7">
        <v>5930012</v>
      </c>
      <c r="E19" s="7">
        <v>15</v>
      </c>
      <c r="F19" s="7">
        <v>0</v>
      </c>
      <c r="G19" s="7">
        <v>9</v>
      </c>
      <c r="H19" s="7">
        <v>3</v>
      </c>
      <c r="I19" s="10">
        <v>190</v>
      </c>
    </row>
    <row r="20" spans="2:10" x14ac:dyDescent="0.2">
      <c r="B20" s="36">
        <v>43109</v>
      </c>
      <c r="C20" s="7">
        <v>74609</v>
      </c>
      <c r="D20" s="7">
        <v>1140010</v>
      </c>
      <c r="E20" s="7">
        <v>9</v>
      </c>
      <c r="F20" s="7">
        <v>3</v>
      </c>
      <c r="G20" s="7">
        <v>3</v>
      </c>
      <c r="H20" s="7">
        <v>6</v>
      </c>
      <c r="I20" s="10">
        <v>191</v>
      </c>
    </row>
    <row r="21" spans="2:10" x14ac:dyDescent="0.2">
      <c r="B21" s="36">
        <v>43110</v>
      </c>
      <c r="C21" s="7">
        <v>74610</v>
      </c>
      <c r="D21" s="7">
        <v>1140012</v>
      </c>
      <c r="E21" s="7">
        <v>14</v>
      </c>
      <c r="F21" s="7">
        <v>1</v>
      </c>
      <c r="G21" s="7">
        <v>8</v>
      </c>
      <c r="H21" s="7">
        <v>8</v>
      </c>
      <c r="I21" s="10">
        <v>182</v>
      </c>
    </row>
    <row r="22" spans="2:10" x14ac:dyDescent="0.2">
      <c r="B22" s="36">
        <v>43110</v>
      </c>
      <c r="C22" s="7">
        <v>74610</v>
      </c>
      <c r="D22" s="7">
        <v>6090019</v>
      </c>
      <c r="E22" s="7">
        <v>8</v>
      </c>
      <c r="F22" s="7">
        <v>8</v>
      </c>
      <c r="G22" s="7">
        <v>2</v>
      </c>
      <c r="H22" s="7">
        <v>10</v>
      </c>
      <c r="I22" s="10">
        <v>194</v>
      </c>
    </row>
    <row r="23" spans="2:10" x14ac:dyDescent="0.2">
      <c r="B23" s="36">
        <v>43111</v>
      </c>
      <c r="C23" s="7">
        <v>74609</v>
      </c>
      <c r="D23" s="7">
        <v>1140015</v>
      </c>
      <c r="E23" s="7">
        <v>13</v>
      </c>
      <c r="F23" s="7">
        <v>9</v>
      </c>
      <c r="G23" s="7">
        <v>8</v>
      </c>
      <c r="H23" s="7">
        <v>2</v>
      </c>
      <c r="I23" s="10">
        <v>185</v>
      </c>
    </row>
    <row r="24" spans="2:10" x14ac:dyDescent="0.2">
      <c r="B24" s="36">
        <v>43112</v>
      </c>
      <c r="C24" s="7">
        <v>74609</v>
      </c>
      <c r="D24" s="7">
        <v>1140017</v>
      </c>
      <c r="E24" s="7">
        <v>8</v>
      </c>
      <c r="F24" s="7">
        <v>1</v>
      </c>
      <c r="G24" s="7">
        <v>2</v>
      </c>
      <c r="H24" s="7">
        <v>4</v>
      </c>
      <c r="I24" s="10">
        <v>193</v>
      </c>
    </row>
    <row r="25" spans="2:10" x14ac:dyDescent="0.2">
      <c r="B25" s="36">
        <v>43112</v>
      </c>
      <c r="C25" s="7">
        <v>74610</v>
      </c>
      <c r="D25" s="7">
        <v>8320011</v>
      </c>
      <c r="E25" s="7">
        <v>12</v>
      </c>
      <c r="F25" s="7">
        <v>10</v>
      </c>
      <c r="G25" s="7">
        <v>7</v>
      </c>
      <c r="H25" s="7">
        <v>3</v>
      </c>
      <c r="I25" s="10">
        <v>185</v>
      </c>
      <c r="J25" t="s">
        <v>83</v>
      </c>
    </row>
    <row r="26" spans="2:10" x14ac:dyDescent="0.2">
      <c r="B26" s="36">
        <v>43113</v>
      </c>
      <c r="C26" s="7">
        <v>74610</v>
      </c>
      <c r="D26" s="7">
        <v>7370009</v>
      </c>
      <c r="E26" s="7">
        <v>15</v>
      </c>
      <c r="F26" s="7">
        <v>9</v>
      </c>
      <c r="G26" s="7">
        <v>10</v>
      </c>
      <c r="H26" s="7">
        <v>0</v>
      </c>
      <c r="I26" s="10">
        <v>194</v>
      </c>
    </row>
    <row r="27" spans="2:10" x14ac:dyDescent="0.2">
      <c r="B27" s="36">
        <v>43113</v>
      </c>
      <c r="C27" s="7">
        <v>74609</v>
      </c>
      <c r="D27" s="7">
        <v>5930016</v>
      </c>
      <c r="E27" s="7">
        <v>13</v>
      </c>
      <c r="F27" s="7">
        <v>2</v>
      </c>
      <c r="G27" s="7">
        <v>7</v>
      </c>
      <c r="H27" s="7">
        <v>4</v>
      </c>
      <c r="I27" s="10">
        <v>194</v>
      </c>
    </row>
    <row r="28" spans="2:10" x14ac:dyDescent="0.2">
      <c r="B28" s="36">
        <v>43114</v>
      </c>
      <c r="C28" s="7">
        <v>74609</v>
      </c>
      <c r="D28" s="7">
        <v>7370012</v>
      </c>
      <c r="E28" s="7">
        <v>11</v>
      </c>
      <c r="F28" s="7">
        <v>11</v>
      </c>
      <c r="G28" s="7">
        <v>6</v>
      </c>
      <c r="H28" s="7">
        <v>1</v>
      </c>
      <c r="I28" s="10">
        <v>194</v>
      </c>
    </row>
    <row r="29" spans="2:10" x14ac:dyDescent="0.2">
      <c r="B29" s="36">
        <v>43114</v>
      </c>
      <c r="C29" s="7">
        <v>74609</v>
      </c>
      <c r="D29" s="7">
        <v>5930018</v>
      </c>
      <c r="E29" s="7">
        <v>12</v>
      </c>
      <c r="F29" s="7">
        <v>6</v>
      </c>
      <c r="G29" s="7">
        <v>6</v>
      </c>
      <c r="H29" s="7">
        <v>8</v>
      </c>
      <c r="I29" s="10">
        <v>195</v>
      </c>
    </row>
    <row r="30" spans="2:10" x14ac:dyDescent="0.2">
      <c r="B30" s="36">
        <v>43114</v>
      </c>
      <c r="C30" s="7">
        <v>74610</v>
      </c>
      <c r="D30" s="7">
        <v>7370010</v>
      </c>
      <c r="E30" s="7">
        <v>10</v>
      </c>
      <c r="F30" s="7">
        <v>0</v>
      </c>
      <c r="G30" s="7">
        <v>4</v>
      </c>
      <c r="H30" s="7">
        <v>2</v>
      </c>
      <c r="I30" s="10">
        <v>195</v>
      </c>
    </row>
    <row r="31" spans="2:10" x14ac:dyDescent="0.2">
      <c r="B31" s="36">
        <v>43115</v>
      </c>
      <c r="C31" s="7">
        <v>74609</v>
      </c>
      <c r="D31" s="7">
        <v>7370013</v>
      </c>
      <c r="E31" s="7">
        <v>7</v>
      </c>
      <c r="F31" s="7">
        <v>1</v>
      </c>
      <c r="G31" s="7">
        <v>1</v>
      </c>
      <c r="H31" s="7">
        <v>6</v>
      </c>
      <c r="I31" s="10">
        <v>186</v>
      </c>
    </row>
    <row r="32" spans="2:10" x14ac:dyDescent="0.2">
      <c r="B32" s="36">
        <v>43115</v>
      </c>
      <c r="C32" s="7">
        <v>74610</v>
      </c>
      <c r="D32" s="7">
        <v>1140023</v>
      </c>
      <c r="E32" s="7">
        <v>12</v>
      </c>
      <c r="F32" s="7">
        <v>11</v>
      </c>
      <c r="G32" s="7">
        <v>7</v>
      </c>
      <c r="H32" s="7">
        <v>6</v>
      </c>
      <c r="I32" s="10">
        <v>181</v>
      </c>
    </row>
    <row r="33" spans="2:9" x14ac:dyDescent="0.2">
      <c r="B33" s="36">
        <v>43116</v>
      </c>
      <c r="C33" s="7">
        <v>74610</v>
      </c>
      <c r="D33" s="7">
        <v>1140024</v>
      </c>
      <c r="E33" s="7">
        <v>8</v>
      </c>
      <c r="F33" s="7">
        <v>11</v>
      </c>
      <c r="G33" s="7">
        <v>3</v>
      </c>
      <c r="H33" s="7">
        <v>6</v>
      </c>
      <c r="I33" s="10">
        <v>181</v>
      </c>
    </row>
    <row r="34" spans="2:9" x14ac:dyDescent="0.2">
      <c r="B34" s="36">
        <v>43117</v>
      </c>
      <c r="C34" s="7">
        <v>74609</v>
      </c>
      <c r="D34" s="7">
        <v>1140027</v>
      </c>
      <c r="E34" s="7">
        <v>11</v>
      </c>
      <c r="F34" s="7">
        <v>8</v>
      </c>
      <c r="G34" s="7">
        <v>6</v>
      </c>
      <c r="H34" s="7">
        <v>8</v>
      </c>
      <c r="I34" s="10">
        <v>168</v>
      </c>
    </row>
    <row r="35" spans="2:9" x14ac:dyDescent="0.2">
      <c r="B35" s="36">
        <v>43118</v>
      </c>
      <c r="C35" s="7">
        <v>24610</v>
      </c>
      <c r="D35" s="7">
        <v>1140028</v>
      </c>
      <c r="E35" s="7">
        <v>13</v>
      </c>
      <c r="F35" s="7">
        <v>6</v>
      </c>
      <c r="G35" s="7">
        <v>8</v>
      </c>
      <c r="H35" s="7">
        <v>4</v>
      </c>
      <c r="I35" s="10">
        <v>174</v>
      </c>
    </row>
    <row r="36" spans="2:9" x14ac:dyDescent="0.2">
      <c r="B36" s="36">
        <v>43119</v>
      </c>
      <c r="C36" s="7">
        <v>74609</v>
      </c>
      <c r="D36" s="7">
        <v>1140029</v>
      </c>
      <c r="E36" s="7">
        <v>17</v>
      </c>
      <c r="F36" s="7">
        <v>5</v>
      </c>
      <c r="G36" s="7">
        <v>12</v>
      </c>
      <c r="H36" s="7">
        <v>0</v>
      </c>
      <c r="I36" s="10">
        <v>180</v>
      </c>
    </row>
    <row r="37" spans="2:9" x14ac:dyDescent="0.2">
      <c r="B37" s="36">
        <v>43119</v>
      </c>
      <c r="C37" s="7">
        <v>74609</v>
      </c>
      <c r="D37" s="7">
        <v>7370014</v>
      </c>
      <c r="E37" s="7">
        <v>12</v>
      </c>
      <c r="F37" s="7">
        <v>0</v>
      </c>
      <c r="G37" s="7">
        <v>6</v>
      </c>
      <c r="H37" s="7">
        <v>4</v>
      </c>
      <c r="I37" s="10">
        <v>193</v>
      </c>
    </row>
    <row r="38" spans="2:9" x14ac:dyDescent="0.2">
      <c r="B38" s="36">
        <v>43120</v>
      </c>
      <c r="C38" s="7">
        <v>74610</v>
      </c>
      <c r="D38" s="7">
        <v>7370015</v>
      </c>
      <c r="E38" s="7">
        <v>18</v>
      </c>
      <c r="F38" s="7">
        <v>8</v>
      </c>
      <c r="G38" s="7">
        <v>12</v>
      </c>
      <c r="H38" s="7">
        <v>10</v>
      </c>
      <c r="I38" s="10">
        <v>195</v>
      </c>
    </row>
    <row r="39" spans="2:9" x14ac:dyDescent="0.2">
      <c r="B39" s="36">
        <v>43120</v>
      </c>
      <c r="C39" s="7">
        <v>74610</v>
      </c>
      <c r="D39" s="7">
        <v>5930025</v>
      </c>
      <c r="E39" s="7">
        <v>12</v>
      </c>
      <c r="F39" s="7">
        <v>10</v>
      </c>
      <c r="G39" s="7">
        <v>7</v>
      </c>
      <c r="H39" s="7">
        <v>0</v>
      </c>
      <c r="I39" s="10">
        <v>195</v>
      </c>
    </row>
    <row r="40" spans="2:9" x14ac:dyDescent="0.2">
      <c r="B40" s="36">
        <v>43120</v>
      </c>
      <c r="C40" s="7">
        <v>74610</v>
      </c>
      <c r="D40" s="7">
        <v>5930026</v>
      </c>
      <c r="E40" s="7">
        <v>7</v>
      </c>
      <c r="F40" s="7">
        <v>0</v>
      </c>
      <c r="G40" s="7">
        <v>1</v>
      </c>
      <c r="H40" s="7">
        <v>2</v>
      </c>
      <c r="I40" s="10">
        <v>195</v>
      </c>
    </row>
    <row r="41" spans="2:9" x14ac:dyDescent="0.2">
      <c r="B41" s="36">
        <v>43121</v>
      </c>
      <c r="C41" s="7">
        <v>74609</v>
      </c>
      <c r="D41" s="7">
        <v>6090030</v>
      </c>
      <c r="E41" s="7">
        <v>17</v>
      </c>
      <c r="F41" s="7">
        <v>0</v>
      </c>
      <c r="G41" s="7">
        <v>11</v>
      </c>
      <c r="H41" s="7">
        <v>2</v>
      </c>
      <c r="I41" s="10">
        <v>195</v>
      </c>
    </row>
    <row r="42" spans="2:9" x14ac:dyDescent="0.2">
      <c r="B42" s="36">
        <v>43122</v>
      </c>
      <c r="C42" s="7">
        <v>74610</v>
      </c>
      <c r="D42" s="7">
        <v>1140034</v>
      </c>
      <c r="E42" s="7">
        <v>19</v>
      </c>
      <c r="F42" s="7">
        <v>10</v>
      </c>
      <c r="G42" s="7">
        <v>14</v>
      </c>
      <c r="H42" s="7">
        <v>5</v>
      </c>
      <c r="I42" s="10">
        <v>181</v>
      </c>
    </row>
    <row r="43" spans="2:9" x14ac:dyDescent="0.2">
      <c r="B43" s="36">
        <v>43122</v>
      </c>
      <c r="C43" s="7">
        <v>74609</v>
      </c>
      <c r="D43" s="7">
        <v>1140032</v>
      </c>
      <c r="E43" s="7">
        <v>11</v>
      </c>
      <c r="F43" s="7">
        <v>0</v>
      </c>
      <c r="G43" s="7">
        <v>5</v>
      </c>
      <c r="H43" s="7">
        <v>9</v>
      </c>
      <c r="I43" s="10">
        <v>173</v>
      </c>
    </row>
    <row r="44" spans="2:9" x14ac:dyDescent="0.2">
      <c r="B44" s="36">
        <v>43123</v>
      </c>
      <c r="C44" s="7">
        <v>74609</v>
      </c>
      <c r="D44" s="7">
        <v>1140037</v>
      </c>
      <c r="E44" s="7">
        <v>14</v>
      </c>
      <c r="F44" s="7">
        <v>6</v>
      </c>
      <c r="G44" s="7">
        <v>8</v>
      </c>
      <c r="H44" s="7">
        <v>8</v>
      </c>
      <c r="I44" s="10">
        <v>193</v>
      </c>
    </row>
    <row r="45" spans="2:9" x14ac:dyDescent="0.2">
      <c r="B45" s="36">
        <v>43123</v>
      </c>
      <c r="C45" s="7">
        <v>74609</v>
      </c>
      <c r="D45" s="7">
        <v>1140038</v>
      </c>
      <c r="E45" s="7">
        <v>10</v>
      </c>
      <c r="F45" s="7">
        <v>3</v>
      </c>
      <c r="G45" s="7">
        <v>4</v>
      </c>
      <c r="H45" s="7">
        <v>6</v>
      </c>
      <c r="I45" s="10">
        <v>193</v>
      </c>
    </row>
    <row r="46" spans="2:9" x14ac:dyDescent="0.2">
      <c r="B46" s="36">
        <v>43123</v>
      </c>
      <c r="C46" s="7">
        <v>74610</v>
      </c>
      <c r="D46" s="7">
        <v>1140035</v>
      </c>
      <c r="E46" s="7">
        <v>16</v>
      </c>
      <c r="F46" s="7">
        <v>1</v>
      </c>
      <c r="G46" s="7">
        <v>10</v>
      </c>
      <c r="H46" s="7">
        <v>8</v>
      </c>
      <c r="I46" s="10">
        <v>179.52</v>
      </c>
    </row>
    <row r="47" spans="2:9" x14ac:dyDescent="0.2">
      <c r="B47" s="36">
        <v>43123</v>
      </c>
      <c r="C47" s="7">
        <v>74610</v>
      </c>
      <c r="D47" s="7">
        <v>1140036</v>
      </c>
      <c r="E47" s="7">
        <v>10</v>
      </c>
      <c r="F47" s="7">
        <v>8</v>
      </c>
      <c r="G47" s="7">
        <v>5</v>
      </c>
      <c r="H47" s="7">
        <v>4</v>
      </c>
      <c r="I47" s="10">
        <v>179</v>
      </c>
    </row>
    <row r="48" spans="2:9" x14ac:dyDescent="0.2">
      <c r="B48" s="36">
        <v>43125</v>
      </c>
      <c r="C48" s="7">
        <v>74609</v>
      </c>
      <c r="D48" s="7">
        <v>7370024</v>
      </c>
      <c r="E48" s="7">
        <v>14</v>
      </c>
      <c r="F48" s="7">
        <v>3</v>
      </c>
      <c r="G48" s="7">
        <v>8</v>
      </c>
      <c r="H48" s="7">
        <v>10</v>
      </c>
      <c r="I48" s="10">
        <v>182</v>
      </c>
    </row>
    <row r="49" spans="2:9" x14ac:dyDescent="0.2">
      <c r="B49" s="36">
        <v>43126</v>
      </c>
      <c r="C49" s="7">
        <v>74610</v>
      </c>
      <c r="D49" s="7">
        <v>7370025</v>
      </c>
      <c r="E49" s="7">
        <v>15</v>
      </c>
      <c r="F49" s="7">
        <v>11</v>
      </c>
      <c r="G49" s="7">
        <v>10</v>
      </c>
      <c r="H49" s="7">
        <v>6</v>
      </c>
      <c r="I49" s="10">
        <v>181</v>
      </c>
    </row>
    <row r="50" spans="2:9" x14ac:dyDescent="0.2">
      <c r="B50" s="36">
        <v>43126</v>
      </c>
      <c r="C50" s="7">
        <v>74610</v>
      </c>
      <c r="D50" s="7">
        <v>8320026</v>
      </c>
      <c r="E50" s="7">
        <v>10</v>
      </c>
      <c r="F50" s="7">
        <v>6</v>
      </c>
      <c r="G50" s="7">
        <v>4</v>
      </c>
      <c r="H50" s="7">
        <v>10</v>
      </c>
      <c r="I50" s="10">
        <v>189</v>
      </c>
    </row>
    <row r="51" spans="2:9" x14ac:dyDescent="0.2">
      <c r="B51" s="36">
        <v>43127</v>
      </c>
      <c r="C51" s="7">
        <v>74609</v>
      </c>
      <c r="D51" s="7">
        <v>7370027</v>
      </c>
      <c r="E51" s="7">
        <v>18</v>
      </c>
      <c r="F51" s="7">
        <v>10</v>
      </c>
      <c r="G51" s="7">
        <v>13</v>
      </c>
      <c r="H51" s="7">
        <v>13</v>
      </c>
      <c r="I51" s="10">
        <v>185</v>
      </c>
    </row>
    <row r="52" spans="2:9" x14ac:dyDescent="0.2">
      <c r="B52" s="36">
        <v>43127</v>
      </c>
      <c r="C52" s="7">
        <v>74609</v>
      </c>
      <c r="D52" s="7">
        <v>5930038</v>
      </c>
      <c r="E52" s="7">
        <v>13</v>
      </c>
      <c r="F52" s="7">
        <v>3</v>
      </c>
      <c r="G52" s="7">
        <v>7</v>
      </c>
      <c r="H52" s="7">
        <v>5</v>
      </c>
      <c r="I52" s="10">
        <v>192</v>
      </c>
    </row>
    <row r="53" spans="2:9" x14ac:dyDescent="0.2">
      <c r="B53" s="36">
        <v>43127</v>
      </c>
      <c r="C53" s="7">
        <v>74609</v>
      </c>
      <c r="D53" s="7">
        <v>7370028</v>
      </c>
      <c r="E53" s="7">
        <v>7</v>
      </c>
      <c r="F53" s="7">
        <v>5</v>
      </c>
      <c r="G53" s="7">
        <v>1</v>
      </c>
      <c r="H53" s="7">
        <v>11</v>
      </c>
      <c r="I53" s="10">
        <v>185</v>
      </c>
    </row>
    <row r="54" spans="2:9" x14ac:dyDescent="0.2">
      <c r="B54" s="36">
        <v>43127</v>
      </c>
      <c r="C54" s="7">
        <v>74610</v>
      </c>
      <c r="D54" s="7">
        <v>7370029</v>
      </c>
      <c r="E54" s="7">
        <v>15</v>
      </c>
      <c r="F54" s="7">
        <v>4</v>
      </c>
      <c r="G54" s="7">
        <v>9</v>
      </c>
      <c r="H54" s="7">
        <v>8</v>
      </c>
      <c r="I54" s="10">
        <v>187</v>
      </c>
    </row>
    <row r="55" spans="2:9" x14ac:dyDescent="0.2">
      <c r="B55" s="36">
        <v>43128</v>
      </c>
      <c r="C55" s="7">
        <v>74610</v>
      </c>
      <c r="D55" s="7">
        <v>6090045</v>
      </c>
      <c r="E55" s="7">
        <v>9</v>
      </c>
      <c r="F55" s="7">
        <v>8</v>
      </c>
      <c r="G55" s="7">
        <v>3</v>
      </c>
      <c r="H55" s="7">
        <v>10</v>
      </c>
      <c r="I55" s="10">
        <v>196</v>
      </c>
    </row>
    <row r="56" spans="2:9" x14ac:dyDescent="0.2">
      <c r="B56" s="36">
        <v>43128</v>
      </c>
      <c r="C56" s="7">
        <v>74609</v>
      </c>
      <c r="D56" s="7">
        <v>1140045</v>
      </c>
      <c r="E56" s="7">
        <v>9</v>
      </c>
      <c r="F56" s="7">
        <v>10</v>
      </c>
      <c r="G56" s="7">
        <v>4</v>
      </c>
      <c r="H56" s="7">
        <v>7</v>
      </c>
      <c r="I56" s="10">
        <v>175</v>
      </c>
    </row>
    <row r="57" spans="2:9" x14ac:dyDescent="0.2">
      <c r="B57" s="36">
        <v>43128</v>
      </c>
      <c r="C57" s="7">
        <v>74609</v>
      </c>
      <c r="D57" s="7">
        <v>114046</v>
      </c>
      <c r="E57" s="7">
        <v>6</v>
      </c>
      <c r="F57" s="7">
        <v>3</v>
      </c>
      <c r="G57" s="7">
        <v>1</v>
      </c>
      <c r="H57" s="7">
        <v>3</v>
      </c>
      <c r="I57" s="10">
        <v>166</v>
      </c>
    </row>
    <row r="58" spans="2:9" x14ac:dyDescent="0.2">
      <c r="B58" s="36">
        <v>43130</v>
      </c>
      <c r="C58" s="7">
        <v>74610</v>
      </c>
      <c r="D58" s="7">
        <v>5930039</v>
      </c>
      <c r="E58" s="7">
        <v>15</v>
      </c>
      <c r="F58" s="7">
        <v>3</v>
      </c>
      <c r="G58" s="7">
        <v>9</v>
      </c>
      <c r="H58" s="7">
        <v>5</v>
      </c>
      <c r="I58" s="10">
        <v>193</v>
      </c>
    </row>
    <row r="59" spans="2:9" x14ac:dyDescent="0.2">
      <c r="B59" s="36">
        <v>43130</v>
      </c>
      <c r="C59" s="7">
        <v>74610</v>
      </c>
      <c r="D59" s="7">
        <v>5930040</v>
      </c>
      <c r="E59" s="7">
        <v>9</v>
      </c>
      <c r="F59" s="7">
        <v>5</v>
      </c>
      <c r="G59" s="7">
        <v>3</v>
      </c>
      <c r="H59" s="7">
        <v>7</v>
      </c>
      <c r="I59" s="10">
        <v>195</v>
      </c>
    </row>
    <row r="60" spans="2:9" x14ac:dyDescent="0.2">
      <c r="B60" s="36">
        <v>43131</v>
      </c>
      <c r="C60" s="7">
        <v>74609</v>
      </c>
      <c r="D60" s="7">
        <v>7370032</v>
      </c>
      <c r="E60" s="7">
        <v>12</v>
      </c>
      <c r="F60" s="7">
        <v>2</v>
      </c>
      <c r="G60" s="7">
        <v>6</v>
      </c>
      <c r="H60" s="7">
        <v>5</v>
      </c>
      <c r="I60" s="10">
        <v>192</v>
      </c>
    </row>
    <row r="61" spans="2:9" x14ac:dyDescent="0.2">
      <c r="B61" s="36">
        <v>43132</v>
      </c>
      <c r="C61" s="7">
        <v>74610</v>
      </c>
      <c r="D61" s="7">
        <v>7370033</v>
      </c>
      <c r="E61" s="7">
        <v>11</v>
      </c>
      <c r="F61" s="7">
        <v>7</v>
      </c>
      <c r="G61" s="7">
        <v>6</v>
      </c>
      <c r="H61" s="7">
        <v>2</v>
      </c>
      <c r="I61" s="10">
        <v>178</v>
      </c>
    </row>
    <row r="62" spans="2:9" x14ac:dyDescent="0.2">
      <c r="B62" s="36">
        <v>43132</v>
      </c>
      <c r="C62" s="7">
        <v>74610</v>
      </c>
      <c r="D62" s="7">
        <v>7370034</v>
      </c>
      <c r="E62" s="7">
        <v>6</v>
      </c>
      <c r="F62" s="7">
        <v>2</v>
      </c>
      <c r="G62" s="7">
        <v>1</v>
      </c>
      <c r="H62" s="7">
        <v>3</v>
      </c>
      <c r="I62" s="10">
        <v>165</v>
      </c>
    </row>
    <row r="63" spans="2:9" x14ac:dyDescent="0.2">
      <c r="B63" s="36">
        <v>43132</v>
      </c>
      <c r="C63" s="7">
        <v>74609</v>
      </c>
      <c r="D63" s="7">
        <v>7370035</v>
      </c>
      <c r="E63" s="7">
        <v>15</v>
      </c>
      <c r="F63" s="7">
        <v>1</v>
      </c>
      <c r="G63" s="7">
        <v>9</v>
      </c>
      <c r="H63" s="7">
        <v>3</v>
      </c>
      <c r="I63" s="10">
        <v>192</v>
      </c>
    </row>
    <row r="64" spans="2:9" x14ac:dyDescent="0.2">
      <c r="B64" s="36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43B0-21E0-465C-A45F-7ACBA0E58F4B}">
  <sheetPr>
    <pageSetUpPr fitToPage="1"/>
  </sheetPr>
  <dimension ref="A1:BA42"/>
  <sheetViews>
    <sheetView showGridLines="0" topLeftCell="A3" zoomScale="85" zoomScaleNormal="85" zoomScalePageLayoutView="80" workbookViewId="0">
      <selection activeCell="O39" sqref="O39"/>
    </sheetView>
  </sheetViews>
  <sheetFormatPr defaultRowHeight="12.75" x14ac:dyDescent="0.2"/>
  <cols>
    <col min="1" max="1" width="5" style="151" customWidth="1"/>
    <col min="2" max="3" width="4.28515625" style="151" customWidth="1"/>
    <col min="4" max="4" width="7.7109375" style="151" customWidth="1"/>
    <col min="5" max="6" width="4.28515625" style="151" customWidth="1"/>
    <col min="7" max="7" width="7.7109375" style="151" customWidth="1"/>
    <col min="8" max="8" width="5.7109375" style="151" customWidth="1"/>
    <col min="9" max="9" width="4.28515625" style="151" customWidth="1"/>
    <col min="10" max="10" width="8" style="151" customWidth="1"/>
    <col min="11" max="12" width="10.85546875" style="151" customWidth="1"/>
    <col min="13" max="13" width="9.28515625" style="151" customWidth="1"/>
    <col min="14" max="14" width="11.42578125" style="151" customWidth="1"/>
    <col min="15" max="15" width="7.7109375" style="151" customWidth="1"/>
    <col min="16" max="16" width="9.28515625" style="151" customWidth="1"/>
    <col min="17" max="19" width="7.7109375" style="151" customWidth="1"/>
    <col min="20" max="20" width="10.5703125" style="151" customWidth="1"/>
    <col min="21" max="29" width="7.7109375" style="151" customWidth="1"/>
    <col min="30" max="30" width="15.5703125" style="151" customWidth="1"/>
    <col min="31" max="34" width="4.28515625" style="151" customWidth="1"/>
    <col min="35" max="35" width="21.7109375" style="151" customWidth="1"/>
    <col min="36" max="16384" width="9.140625" style="15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127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2020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154" t="s">
        <v>45</v>
      </c>
      <c r="L5" s="154" t="s">
        <v>64</v>
      </c>
      <c r="M5" s="156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5"/>
      <c r="Z5" s="155"/>
      <c r="AA5" s="15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154" t="s">
        <v>54</v>
      </c>
      <c r="L6" s="154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149" t="s">
        <v>80</v>
      </c>
      <c r="S7" s="149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4</v>
      </c>
      <c r="C8" s="7">
        <v>1</v>
      </c>
      <c r="D8" s="21">
        <f t="shared" ref="D8:D39" si="0">(B8*12+C8)*2.76</f>
        <v>135.23999999999998</v>
      </c>
      <c r="E8" s="3">
        <v>2</v>
      </c>
      <c r="F8" s="3">
        <v>6</v>
      </c>
      <c r="G8" s="21">
        <f t="shared" ref="G8:G39" si="1">(E8*12+F8)*2.76</f>
        <v>82.8</v>
      </c>
      <c r="H8" s="3">
        <v>5</v>
      </c>
      <c r="I8" s="7">
        <v>11</v>
      </c>
      <c r="J8" s="21">
        <f t="shared" ref="J8:J39" si="2">(H8*12+I8)*2.76</f>
        <v>195.95999999999998</v>
      </c>
      <c r="K8" s="34">
        <v>0</v>
      </c>
      <c r="L8" s="34">
        <v>0.24</v>
      </c>
      <c r="M8" s="206"/>
      <c r="N8" s="175"/>
      <c r="O8" s="175"/>
      <c r="P8" s="175"/>
      <c r="Q8" s="175"/>
      <c r="R8" s="150"/>
      <c r="S8" s="150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4</v>
      </c>
      <c r="C9" s="7">
        <v>1</v>
      </c>
      <c r="D9" s="21">
        <f t="shared" si="0"/>
        <v>135.23999999999998</v>
      </c>
      <c r="E9" s="3">
        <v>2</v>
      </c>
      <c r="F9" s="3">
        <v>6</v>
      </c>
      <c r="G9" s="21">
        <f t="shared" si="1"/>
        <v>82.8</v>
      </c>
      <c r="H9" s="3">
        <v>5</v>
      </c>
      <c r="I9" s="7">
        <v>11</v>
      </c>
      <c r="J9" s="21">
        <f t="shared" si="2"/>
        <v>195.95999999999998</v>
      </c>
      <c r="K9" s="34">
        <v>0</v>
      </c>
      <c r="L9" s="34">
        <v>0.24</v>
      </c>
      <c r="M9" s="41">
        <f t="shared" ref="M9:M39" si="3">$M$3*K9+$M$4*L9</f>
        <v>70.704000000000008</v>
      </c>
      <c r="N9" s="8">
        <v>0</v>
      </c>
      <c r="O9" s="8"/>
      <c r="P9" s="7">
        <v>0</v>
      </c>
      <c r="Q9" s="7">
        <v>1372</v>
      </c>
      <c r="R9" s="7">
        <v>0</v>
      </c>
      <c r="S9" s="7">
        <v>0</v>
      </c>
      <c r="T9" s="7">
        <v>88</v>
      </c>
      <c r="U9" s="7">
        <v>31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16">
        <v>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1</v>
      </c>
      <c r="D10" s="21">
        <f t="shared" si="0"/>
        <v>135.23999999999998</v>
      </c>
      <c r="E10" s="3">
        <v>2</v>
      </c>
      <c r="F10" s="3">
        <v>6</v>
      </c>
      <c r="G10" s="21">
        <f t="shared" si="1"/>
        <v>82.8</v>
      </c>
      <c r="H10" s="3">
        <v>5</v>
      </c>
      <c r="I10" s="7">
        <v>11</v>
      </c>
      <c r="J10" s="21">
        <f t="shared" si="2"/>
        <v>195.95999999999998</v>
      </c>
      <c r="K10" s="34">
        <v>0</v>
      </c>
      <c r="L10" s="34">
        <v>0.24</v>
      </c>
      <c r="M10" s="41">
        <f t="shared" si="3"/>
        <v>70.704000000000008</v>
      </c>
      <c r="N10" s="8">
        <v>0</v>
      </c>
      <c r="O10" s="8"/>
      <c r="P10" s="7">
        <v>0</v>
      </c>
      <c r="Q10" s="7">
        <v>1373</v>
      </c>
      <c r="R10" s="7">
        <v>0</v>
      </c>
      <c r="S10" s="7">
        <v>0</v>
      </c>
      <c r="T10" s="7">
        <v>83</v>
      </c>
      <c r="U10" s="7">
        <v>31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</v>
      </c>
      <c r="D11" s="21">
        <f t="shared" si="0"/>
        <v>135.23999999999998</v>
      </c>
      <c r="E11" s="3">
        <v>2</v>
      </c>
      <c r="F11" s="3">
        <v>6</v>
      </c>
      <c r="G11" s="21">
        <f t="shared" si="1"/>
        <v>82.8</v>
      </c>
      <c r="H11" s="3">
        <v>5</v>
      </c>
      <c r="I11" s="7">
        <v>11</v>
      </c>
      <c r="J11" s="21">
        <f t="shared" si="2"/>
        <v>195.95999999999998</v>
      </c>
      <c r="K11" s="34">
        <v>0</v>
      </c>
      <c r="L11" s="34">
        <v>0.24</v>
      </c>
      <c r="M11" s="41">
        <f t="shared" si="3"/>
        <v>70.704000000000008</v>
      </c>
      <c r="N11" s="8">
        <v>0</v>
      </c>
      <c r="O11" s="8"/>
      <c r="P11" s="7">
        <v>0</v>
      </c>
      <c r="Q11" s="7">
        <v>1367</v>
      </c>
      <c r="R11" s="7">
        <v>0</v>
      </c>
      <c r="S11" s="7">
        <v>0</v>
      </c>
      <c r="T11" s="7">
        <v>84</v>
      </c>
      <c r="U11" s="7">
        <v>31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4</v>
      </c>
      <c r="C12" s="7">
        <v>1</v>
      </c>
      <c r="D12" s="21">
        <f t="shared" si="0"/>
        <v>135.23999999999998</v>
      </c>
      <c r="E12" s="3">
        <v>2</v>
      </c>
      <c r="F12" s="3">
        <v>6</v>
      </c>
      <c r="G12" s="21">
        <f t="shared" si="1"/>
        <v>82.8</v>
      </c>
      <c r="H12" s="3">
        <v>5</v>
      </c>
      <c r="I12" s="7">
        <v>11</v>
      </c>
      <c r="J12" s="21">
        <f t="shared" si="2"/>
        <v>195.95999999999998</v>
      </c>
      <c r="K12" s="34">
        <v>0</v>
      </c>
      <c r="L12" s="34">
        <v>0.24</v>
      </c>
      <c r="M12" s="41">
        <f>$M$3*K12+$M$4*L12</f>
        <v>70.704000000000008</v>
      </c>
      <c r="N12" s="8">
        <v>0</v>
      </c>
      <c r="O12" s="8"/>
      <c r="P12" s="7">
        <v>0</v>
      </c>
      <c r="Q12" s="7">
        <v>1367</v>
      </c>
      <c r="R12" s="7">
        <v>0</v>
      </c>
      <c r="S12" s="7">
        <v>0</v>
      </c>
      <c r="T12" s="7">
        <v>81</v>
      </c>
      <c r="U12" s="7">
        <v>31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16">
        <v>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1</v>
      </c>
      <c r="D13" s="21">
        <f t="shared" si="0"/>
        <v>135.23999999999998</v>
      </c>
      <c r="E13" s="3">
        <v>2</v>
      </c>
      <c r="F13" s="3">
        <v>6</v>
      </c>
      <c r="G13" s="21">
        <f t="shared" si="1"/>
        <v>82.8</v>
      </c>
      <c r="H13" s="3">
        <v>5</v>
      </c>
      <c r="I13" s="7">
        <v>11</v>
      </c>
      <c r="J13" s="21">
        <f t="shared" si="2"/>
        <v>195.95999999999998</v>
      </c>
      <c r="K13" s="34">
        <v>0</v>
      </c>
      <c r="L13" s="34">
        <v>0.24</v>
      </c>
      <c r="M13" s="41">
        <f t="shared" si="3"/>
        <v>70.704000000000008</v>
      </c>
      <c r="N13" s="8">
        <v>0</v>
      </c>
      <c r="O13" s="8"/>
      <c r="P13" s="7">
        <v>0</v>
      </c>
      <c r="Q13" s="7">
        <v>1367</v>
      </c>
      <c r="R13" s="7">
        <v>0</v>
      </c>
      <c r="S13" s="7">
        <v>0</v>
      </c>
      <c r="T13" s="7">
        <v>71</v>
      </c>
      <c r="U13" s="7">
        <v>31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16">
        <v>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4</v>
      </c>
      <c r="C14" s="7">
        <v>1</v>
      </c>
      <c r="D14" s="21">
        <f t="shared" si="0"/>
        <v>135.23999999999998</v>
      </c>
      <c r="E14" s="3">
        <v>2</v>
      </c>
      <c r="F14" s="3">
        <v>6</v>
      </c>
      <c r="G14" s="21">
        <f t="shared" si="1"/>
        <v>82.8</v>
      </c>
      <c r="H14" s="3">
        <v>5</v>
      </c>
      <c r="I14" s="7">
        <v>11</v>
      </c>
      <c r="J14" s="21">
        <f t="shared" si="2"/>
        <v>195.95999999999998</v>
      </c>
      <c r="K14" s="34">
        <v>0</v>
      </c>
      <c r="L14" s="34">
        <v>0.24</v>
      </c>
      <c r="M14" s="41">
        <f t="shared" si="3"/>
        <v>70.704000000000008</v>
      </c>
      <c r="N14" s="8">
        <v>0</v>
      </c>
      <c r="O14" s="8"/>
      <c r="P14" s="7">
        <v>0</v>
      </c>
      <c r="Q14" s="7">
        <v>1373</v>
      </c>
      <c r="R14" s="7">
        <v>0</v>
      </c>
      <c r="S14" s="7">
        <v>0</v>
      </c>
      <c r="T14" s="7">
        <v>86</v>
      </c>
      <c r="U14" s="7">
        <v>31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6">
        <v>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1</v>
      </c>
      <c r="D15" s="21">
        <f t="shared" si="0"/>
        <v>135.23999999999998</v>
      </c>
      <c r="E15" s="3">
        <v>2</v>
      </c>
      <c r="F15" s="3">
        <v>6</v>
      </c>
      <c r="G15" s="21">
        <f t="shared" si="1"/>
        <v>82.8</v>
      </c>
      <c r="H15" s="3">
        <v>5</v>
      </c>
      <c r="I15" s="7">
        <v>11</v>
      </c>
      <c r="J15" s="21">
        <f t="shared" si="2"/>
        <v>195.95999999999998</v>
      </c>
      <c r="K15" s="34">
        <v>0</v>
      </c>
      <c r="L15" s="34">
        <v>0.24</v>
      </c>
      <c r="M15" s="41">
        <f t="shared" si="3"/>
        <v>70.704000000000008</v>
      </c>
      <c r="N15" s="8">
        <v>0</v>
      </c>
      <c r="O15" s="8"/>
      <c r="P15" s="7">
        <v>0</v>
      </c>
      <c r="Q15" s="7">
        <v>1372</v>
      </c>
      <c r="R15" s="7">
        <v>0</v>
      </c>
      <c r="S15" s="7">
        <v>0</v>
      </c>
      <c r="T15" s="7">
        <v>81</v>
      </c>
      <c r="U15" s="7">
        <v>31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16">
        <v>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1</v>
      </c>
      <c r="D16" s="21">
        <f t="shared" si="0"/>
        <v>135.23999999999998</v>
      </c>
      <c r="E16" s="3">
        <v>2</v>
      </c>
      <c r="F16" s="3">
        <v>6</v>
      </c>
      <c r="G16" s="21">
        <f t="shared" si="1"/>
        <v>82.8</v>
      </c>
      <c r="H16" s="3">
        <v>5</v>
      </c>
      <c r="I16" s="7">
        <v>11</v>
      </c>
      <c r="J16" s="21">
        <f t="shared" si="2"/>
        <v>195.95999999999998</v>
      </c>
      <c r="K16" s="34">
        <v>0</v>
      </c>
      <c r="L16" s="34">
        <v>0.24</v>
      </c>
      <c r="M16" s="41">
        <f t="shared" si="3"/>
        <v>70.704000000000008</v>
      </c>
      <c r="N16" s="8">
        <v>0</v>
      </c>
      <c r="O16" s="8"/>
      <c r="P16" s="7">
        <v>0</v>
      </c>
      <c r="Q16" s="7">
        <v>1375</v>
      </c>
      <c r="R16" s="7">
        <v>0</v>
      </c>
      <c r="S16" s="7">
        <v>0</v>
      </c>
      <c r="T16" s="7">
        <v>73</v>
      </c>
      <c r="U16" s="7">
        <v>31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16">
        <v>0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4</v>
      </c>
      <c r="C17" s="7">
        <v>1</v>
      </c>
      <c r="D17" s="21">
        <f t="shared" si="0"/>
        <v>135.23999999999998</v>
      </c>
      <c r="E17" s="3">
        <v>2</v>
      </c>
      <c r="F17" s="3">
        <v>6</v>
      </c>
      <c r="G17" s="21">
        <f t="shared" si="1"/>
        <v>82.8</v>
      </c>
      <c r="H17" s="3">
        <v>5</v>
      </c>
      <c r="I17" s="7">
        <v>11</v>
      </c>
      <c r="J17" s="21">
        <f t="shared" si="2"/>
        <v>195.95999999999998</v>
      </c>
      <c r="K17" s="34">
        <v>0</v>
      </c>
      <c r="L17" s="34">
        <v>0.24</v>
      </c>
      <c r="M17" s="41">
        <f t="shared" si="3"/>
        <v>70.704000000000008</v>
      </c>
      <c r="N17" s="8">
        <v>0</v>
      </c>
      <c r="O17" s="8"/>
      <c r="P17" s="7">
        <v>0</v>
      </c>
      <c r="Q17" s="7">
        <v>1377</v>
      </c>
      <c r="R17" s="7">
        <v>0</v>
      </c>
      <c r="S17" s="7">
        <v>0</v>
      </c>
      <c r="T17" s="7">
        <v>82</v>
      </c>
      <c r="U17" s="7">
        <v>31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16">
        <v>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4</v>
      </c>
      <c r="C18" s="7">
        <v>1</v>
      </c>
      <c r="D18" s="21">
        <f t="shared" si="0"/>
        <v>135.23999999999998</v>
      </c>
      <c r="E18" s="3">
        <v>2</v>
      </c>
      <c r="F18" s="3">
        <v>6</v>
      </c>
      <c r="G18" s="21">
        <f t="shared" si="1"/>
        <v>82.8</v>
      </c>
      <c r="H18" s="3">
        <v>5</v>
      </c>
      <c r="I18" s="7">
        <v>11</v>
      </c>
      <c r="J18" s="21">
        <f t="shared" si="2"/>
        <v>195.95999999999998</v>
      </c>
      <c r="K18" s="34">
        <v>0</v>
      </c>
      <c r="L18" s="34">
        <v>0.24</v>
      </c>
      <c r="M18" s="41">
        <f t="shared" si="3"/>
        <v>70.704000000000008</v>
      </c>
      <c r="N18" s="8">
        <v>0</v>
      </c>
      <c r="O18" s="8"/>
      <c r="P18" s="7">
        <v>0</v>
      </c>
      <c r="Q18" s="7">
        <v>1376</v>
      </c>
      <c r="R18" s="7">
        <v>0</v>
      </c>
      <c r="S18" s="7">
        <v>0</v>
      </c>
      <c r="T18" s="7">
        <v>81</v>
      </c>
      <c r="U18" s="7">
        <v>31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16">
        <v>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1</v>
      </c>
      <c r="D19" s="21">
        <f t="shared" si="0"/>
        <v>135.23999999999998</v>
      </c>
      <c r="E19" s="3">
        <v>2</v>
      </c>
      <c r="F19" s="3">
        <v>6</v>
      </c>
      <c r="G19" s="21">
        <f t="shared" si="1"/>
        <v>82.8</v>
      </c>
      <c r="H19" s="3">
        <v>5</v>
      </c>
      <c r="I19" s="7">
        <v>11</v>
      </c>
      <c r="J19" s="21">
        <f t="shared" si="2"/>
        <v>195.95999999999998</v>
      </c>
      <c r="K19" s="34">
        <v>0</v>
      </c>
      <c r="L19" s="34">
        <v>0.24</v>
      </c>
      <c r="M19" s="41">
        <f>$M$3*K19+$M$4*L19</f>
        <v>70.704000000000008</v>
      </c>
      <c r="N19" s="8">
        <v>0</v>
      </c>
      <c r="O19" s="8"/>
      <c r="P19" s="7">
        <v>0</v>
      </c>
      <c r="Q19" s="7">
        <v>1376</v>
      </c>
      <c r="R19" s="7">
        <v>0</v>
      </c>
      <c r="S19" s="7">
        <v>0</v>
      </c>
      <c r="T19" s="7">
        <v>79</v>
      </c>
      <c r="U19" s="7">
        <v>31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16">
        <v>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4</v>
      </c>
      <c r="C20" s="7">
        <v>1</v>
      </c>
      <c r="D20" s="21">
        <f t="shared" si="0"/>
        <v>135.23999999999998</v>
      </c>
      <c r="E20" s="3">
        <v>2</v>
      </c>
      <c r="F20" s="3">
        <v>6</v>
      </c>
      <c r="G20" s="21">
        <f t="shared" si="1"/>
        <v>82.8</v>
      </c>
      <c r="H20" s="3">
        <v>5</v>
      </c>
      <c r="I20" s="7">
        <v>11</v>
      </c>
      <c r="J20" s="21">
        <f t="shared" si="2"/>
        <v>195.95999999999998</v>
      </c>
      <c r="K20" s="34">
        <v>0</v>
      </c>
      <c r="L20" s="34">
        <v>0.24</v>
      </c>
      <c r="M20" s="41">
        <f t="shared" si="3"/>
        <v>70.704000000000008</v>
      </c>
      <c r="N20" s="8">
        <v>0</v>
      </c>
      <c r="O20" s="8"/>
      <c r="P20" s="7">
        <v>0</v>
      </c>
      <c r="Q20" s="7">
        <v>1377</v>
      </c>
      <c r="R20" s="7">
        <v>0</v>
      </c>
      <c r="S20" s="7">
        <v>0</v>
      </c>
      <c r="T20" s="7">
        <v>86</v>
      </c>
      <c r="U20" s="7">
        <v>31</v>
      </c>
      <c r="V20" s="7">
        <v>0</v>
      </c>
      <c r="W20" s="7">
        <v>0</v>
      </c>
      <c r="X20" s="7">
        <v>0</v>
      </c>
      <c r="Y20" s="16">
        <v>0</v>
      </c>
      <c r="Z20" s="16">
        <v>0</v>
      </c>
      <c r="AA20" s="16">
        <v>0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4</v>
      </c>
      <c r="C21" s="7">
        <v>1</v>
      </c>
      <c r="D21" s="21">
        <f t="shared" si="0"/>
        <v>135.23999999999998</v>
      </c>
      <c r="E21" s="3">
        <v>2</v>
      </c>
      <c r="F21" s="3">
        <v>6</v>
      </c>
      <c r="G21" s="21">
        <f t="shared" si="1"/>
        <v>82.8</v>
      </c>
      <c r="H21" s="3">
        <v>5</v>
      </c>
      <c r="I21" s="7">
        <v>11</v>
      </c>
      <c r="J21" s="21">
        <f t="shared" si="2"/>
        <v>195.95999999999998</v>
      </c>
      <c r="K21" s="34">
        <v>0</v>
      </c>
      <c r="L21" s="34">
        <v>0.24</v>
      </c>
      <c r="M21" s="41">
        <f t="shared" si="3"/>
        <v>70.704000000000008</v>
      </c>
      <c r="N21" s="8">
        <v>0</v>
      </c>
      <c r="O21" s="8"/>
      <c r="P21" s="7">
        <v>0</v>
      </c>
      <c r="Q21" s="7">
        <v>1374</v>
      </c>
      <c r="R21" s="7">
        <v>0</v>
      </c>
      <c r="S21" s="7">
        <v>0</v>
      </c>
      <c r="T21" s="7">
        <v>81</v>
      </c>
      <c r="U21" s="11">
        <v>31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4</v>
      </c>
      <c r="C22" s="7">
        <v>1</v>
      </c>
      <c r="D22" s="21">
        <f t="shared" si="0"/>
        <v>135.23999999999998</v>
      </c>
      <c r="E22" s="3">
        <v>2</v>
      </c>
      <c r="F22" s="3">
        <v>6</v>
      </c>
      <c r="G22" s="21">
        <f t="shared" si="1"/>
        <v>82.8</v>
      </c>
      <c r="H22" s="3">
        <v>5</v>
      </c>
      <c r="I22" s="7">
        <v>11</v>
      </c>
      <c r="J22" s="21">
        <f t="shared" si="2"/>
        <v>195.95999999999998</v>
      </c>
      <c r="K22" s="34">
        <v>0</v>
      </c>
      <c r="L22" s="34">
        <v>0.24</v>
      </c>
      <c r="M22" s="41">
        <f t="shared" si="3"/>
        <v>70.704000000000008</v>
      </c>
      <c r="N22" s="8">
        <v>0</v>
      </c>
      <c r="O22" s="8"/>
      <c r="P22" s="7">
        <v>0</v>
      </c>
      <c r="Q22" s="7">
        <v>1372</v>
      </c>
      <c r="R22" s="7">
        <v>0</v>
      </c>
      <c r="S22" s="7">
        <v>0</v>
      </c>
      <c r="T22" s="7">
        <v>76</v>
      </c>
      <c r="U22" s="7">
        <v>31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4</v>
      </c>
      <c r="C23" s="7">
        <v>1</v>
      </c>
      <c r="D23" s="21">
        <f t="shared" si="0"/>
        <v>135.23999999999998</v>
      </c>
      <c r="E23" s="3">
        <v>2</v>
      </c>
      <c r="F23" s="3">
        <v>6</v>
      </c>
      <c r="G23" s="21">
        <f t="shared" si="1"/>
        <v>82.8</v>
      </c>
      <c r="H23" s="3">
        <v>5</v>
      </c>
      <c r="I23" s="7">
        <v>11</v>
      </c>
      <c r="J23" s="21">
        <f t="shared" si="2"/>
        <v>195.95999999999998</v>
      </c>
      <c r="K23" s="34">
        <v>0</v>
      </c>
      <c r="L23" s="34">
        <v>0.24</v>
      </c>
      <c r="M23" s="41">
        <f>$M$3*K23+$M$4*L23</f>
        <v>70.704000000000008</v>
      </c>
      <c r="N23" s="8">
        <v>0</v>
      </c>
      <c r="O23" s="8"/>
      <c r="P23" s="7">
        <v>0</v>
      </c>
      <c r="Q23" s="7">
        <v>1366</v>
      </c>
      <c r="R23" s="7">
        <v>0</v>
      </c>
      <c r="S23" s="7">
        <v>0</v>
      </c>
      <c r="T23" s="7">
        <v>78</v>
      </c>
      <c r="U23" s="7">
        <v>31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4</v>
      </c>
      <c r="C24" s="7">
        <v>1</v>
      </c>
      <c r="D24" s="21">
        <f t="shared" si="0"/>
        <v>135.23999999999998</v>
      </c>
      <c r="E24" s="3">
        <v>2</v>
      </c>
      <c r="F24" s="3">
        <v>6</v>
      </c>
      <c r="G24" s="21">
        <f t="shared" si="1"/>
        <v>82.8</v>
      </c>
      <c r="H24" s="3">
        <v>5</v>
      </c>
      <c r="I24" s="7">
        <v>11</v>
      </c>
      <c r="J24" s="21">
        <f t="shared" si="2"/>
        <v>195.95999999999998</v>
      </c>
      <c r="K24" s="34">
        <v>0</v>
      </c>
      <c r="L24" s="34">
        <v>0.24</v>
      </c>
      <c r="M24" s="41">
        <f t="shared" si="3"/>
        <v>70.704000000000008</v>
      </c>
      <c r="N24" s="8">
        <v>0</v>
      </c>
      <c r="O24" s="8"/>
      <c r="P24" s="7">
        <v>0</v>
      </c>
      <c r="Q24" s="7">
        <v>1366</v>
      </c>
      <c r="R24" s="7">
        <v>0</v>
      </c>
      <c r="S24" s="7">
        <v>0</v>
      </c>
      <c r="T24" s="7">
        <v>78</v>
      </c>
      <c r="U24" s="7">
        <v>31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4</v>
      </c>
      <c r="C25" s="7">
        <v>1</v>
      </c>
      <c r="D25" s="21">
        <f t="shared" si="0"/>
        <v>135.23999999999998</v>
      </c>
      <c r="E25" s="3">
        <v>2</v>
      </c>
      <c r="F25" s="3">
        <v>6</v>
      </c>
      <c r="G25" s="21">
        <f t="shared" si="1"/>
        <v>82.8</v>
      </c>
      <c r="H25" s="3">
        <v>5</v>
      </c>
      <c r="I25" s="7">
        <v>11</v>
      </c>
      <c r="J25" s="21">
        <f t="shared" si="2"/>
        <v>195.95999999999998</v>
      </c>
      <c r="K25" s="34">
        <v>0</v>
      </c>
      <c r="L25" s="34">
        <v>0.24</v>
      </c>
      <c r="M25" s="41">
        <f t="shared" si="3"/>
        <v>70.704000000000008</v>
      </c>
      <c r="N25" s="8">
        <v>0</v>
      </c>
      <c r="O25" s="8"/>
      <c r="P25" s="7">
        <v>0</v>
      </c>
      <c r="Q25" s="7">
        <v>1376</v>
      </c>
      <c r="R25" s="7">
        <v>0</v>
      </c>
      <c r="S25" s="7">
        <v>0</v>
      </c>
      <c r="T25" s="7">
        <v>85</v>
      </c>
      <c r="U25" s="7">
        <v>31</v>
      </c>
      <c r="V25" s="7">
        <v>0</v>
      </c>
      <c r="W25" s="7">
        <v>0</v>
      </c>
      <c r="X25" s="7">
        <v>0</v>
      </c>
      <c r="Y25" s="17">
        <v>0</v>
      </c>
      <c r="Z25" s="17">
        <v>0</v>
      </c>
      <c r="AA25" s="17">
        <v>0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4</v>
      </c>
      <c r="C26" s="7">
        <v>1</v>
      </c>
      <c r="D26" s="21">
        <f t="shared" si="0"/>
        <v>135.23999999999998</v>
      </c>
      <c r="E26" s="3">
        <v>3</v>
      </c>
      <c r="F26" s="3">
        <v>9</v>
      </c>
      <c r="G26" s="21">
        <f t="shared" si="1"/>
        <v>124.19999999999999</v>
      </c>
      <c r="H26" s="3">
        <v>6</v>
      </c>
      <c r="I26" s="7">
        <v>8</v>
      </c>
      <c r="J26" s="21">
        <f t="shared" si="2"/>
        <v>220.79999999999998</v>
      </c>
      <c r="K26" s="46">
        <v>0</v>
      </c>
      <c r="L26" s="34">
        <v>0.43</v>
      </c>
      <c r="M26" s="41">
        <f>$M$3*K26+$M$4*L26</f>
        <v>126.67800000000001</v>
      </c>
      <c r="N26" s="8">
        <v>41.4</v>
      </c>
      <c r="O26" s="8"/>
      <c r="P26" s="7">
        <v>24.84</v>
      </c>
      <c r="Q26" s="7">
        <v>1200</v>
      </c>
      <c r="R26" s="7"/>
      <c r="S26" s="7">
        <v>1150</v>
      </c>
      <c r="T26" s="7"/>
      <c r="U26" s="7">
        <v>31</v>
      </c>
      <c r="V26" s="7">
        <v>590</v>
      </c>
      <c r="W26" s="7">
        <v>13</v>
      </c>
      <c r="X26" s="7">
        <v>1731</v>
      </c>
      <c r="Y26" s="7">
        <v>130</v>
      </c>
      <c r="Z26" s="7">
        <v>1677</v>
      </c>
      <c r="AA26" s="7">
        <v>1506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4</v>
      </c>
      <c r="C27" s="7">
        <v>1</v>
      </c>
      <c r="D27" s="21">
        <f t="shared" si="0"/>
        <v>135.23999999999998</v>
      </c>
      <c r="E27" s="3">
        <v>5</v>
      </c>
      <c r="F27" s="3">
        <v>1</v>
      </c>
      <c r="G27" s="21">
        <f t="shared" si="1"/>
        <v>168.35999999999999</v>
      </c>
      <c r="H27" s="3">
        <v>7</v>
      </c>
      <c r="I27" s="7">
        <v>5</v>
      </c>
      <c r="J27" s="21">
        <f t="shared" si="2"/>
        <v>245.64</v>
      </c>
      <c r="K27" s="34">
        <v>0.11</v>
      </c>
      <c r="L27" s="34">
        <v>0.43</v>
      </c>
      <c r="M27" s="41">
        <f t="shared" si="3"/>
        <v>159.733</v>
      </c>
      <c r="N27" s="8">
        <v>44.16</v>
      </c>
      <c r="O27" s="8"/>
      <c r="P27" s="7">
        <v>24.84</v>
      </c>
      <c r="Q27" s="7">
        <v>1245</v>
      </c>
      <c r="R27" s="7"/>
      <c r="S27" s="7">
        <v>1200</v>
      </c>
      <c r="T27" s="7"/>
      <c r="U27" s="7">
        <v>31</v>
      </c>
      <c r="V27" s="7">
        <v>590</v>
      </c>
      <c r="W27" s="7">
        <v>20</v>
      </c>
      <c r="X27" s="7">
        <v>2147</v>
      </c>
      <c r="Y27" s="7">
        <v>141</v>
      </c>
      <c r="Z27" s="7">
        <v>2106</v>
      </c>
      <c r="AA27" s="7">
        <v>2126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151" t="s">
        <v>84</v>
      </c>
    </row>
    <row r="28" spans="1:53" x14ac:dyDescent="0.2">
      <c r="A28" s="6">
        <f t="shared" si="4"/>
        <v>21</v>
      </c>
      <c r="B28" s="7">
        <v>4</v>
      </c>
      <c r="C28" s="7">
        <v>1</v>
      </c>
      <c r="D28" s="21">
        <f t="shared" si="0"/>
        <v>135.23999999999998</v>
      </c>
      <c r="E28" s="3">
        <v>6</v>
      </c>
      <c r="F28" s="3">
        <v>2</v>
      </c>
      <c r="G28" s="21">
        <f t="shared" si="1"/>
        <v>204.23999999999998</v>
      </c>
      <c r="H28" s="3">
        <v>7</v>
      </c>
      <c r="I28" s="7">
        <v>9</v>
      </c>
      <c r="J28" s="21">
        <f t="shared" si="2"/>
        <v>256.68</v>
      </c>
      <c r="K28" s="34">
        <v>0.23</v>
      </c>
      <c r="L28" s="34">
        <v>0.43</v>
      </c>
      <c r="M28" s="41">
        <f t="shared" si="3"/>
        <v>195.79300000000001</v>
      </c>
      <c r="N28" s="8">
        <v>35.880000000000003</v>
      </c>
      <c r="O28" s="8"/>
      <c r="P28" s="7">
        <v>11.04</v>
      </c>
      <c r="Q28" s="7">
        <v>1250</v>
      </c>
      <c r="R28" s="7"/>
      <c r="S28" s="7">
        <v>1200</v>
      </c>
      <c r="T28" s="7"/>
      <c r="U28" s="7">
        <v>31</v>
      </c>
      <c r="V28" s="7">
        <v>590</v>
      </c>
      <c r="W28" s="7">
        <v>21</v>
      </c>
      <c r="X28" s="7">
        <v>2200</v>
      </c>
      <c r="Y28" s="7">
        <v>143</v>
      </c>
      <c r="Z28" s="7">
        <v>2163</v>
      </c>
      <c r="AA28" s="7">
        <v>2171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4</v>
      </c>
      <c r="C29" s="7">
        <v>1</v>
      </c>
      <c r="D29" s="21">
        <f t="shared" si="0"/>
        <v>135.23999999999998</v>
      </c>
      <c r="E29" s="3">
        <v>7</v>
      </c>
      <c r="F29" s="3">
        <v>8</v>
      </c>
      <c r="G29" s="21">
        <f t="shared" si="1"/>
        <v>253.92</v>
      </c>
      <c r="H29" s="3">
        <v>8</v>
      </c>
      <c r="I29" s="7">
        <v>5</v>
      </c>
      <c r="J29" s="21">
        <f t="shared" si="2"/>
        <v>278.76</v>
      </c>
      <c r="K29" s="34">
        <v>0.37</v>
      </c>
      <c r="L29" s="34">
        <v>0.43</v>
      </c>
      <c r="M29" s="41">
        <f t="shared" si="3"/>
        <v>237.863</v>
      </c>
      <c r="N29" s="8">
        <v>49.68</v>
      </c>
      <c r="O29" s="8"/>
      <c r="P29" s="7">
        <v>22.08</v>
      </c>
      <c r="Q29" s="7">
        <v>1250</v>
      </c>
      <c r="R29" s="7"/>
      <c r="S29" s="7">
        <v>1200</v>
      </c>
      <c r="T29" s="7"/>
      <c r="U29" s="7">
        <v>31</v>
      </c>
      <c r="V29" s="7">
        <v>590</v>
      </c>
      <c r="W29" s="7">
        <v>22</v>
      </c>
      <c r="X29" s="7">
        <v>2252</v>
      </c>
      <c r="Y29" s="7">
        <v>143</v>
      </c>
      <c r="Z29" s="7">
        <v>2208</v>
      </c>
      <c r="AA29" s="7">
        <v>2225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4</v>
      </c>
      <c r="C30" s="7">
        <v>1</v>
      </c>
      <c r="D30" s="21">
        <f t="shared" si="0"/>
        <v>135.23999999999998</v>
      </c>
      <c r="E30" s="3">
        <v>8</v>
      </c>
      <c r="F30" s="3">
        <v>9</v>
      </c>
      <c r="G30" s="21">
        <f t="shared" si="1"/>
        <v>289.79999999999995</v>
      </c>
      <c r="H30" s="3">
        <v>8</v>
      </c>
      <c r="I30" s="7">
        <v>10</v>
      </c>
      <c r="J30" s="21">
        <f t="shared" si="2"/>
        <v>292.56</v>
      </c>
      <c r="K30" s="34">
        <v>0.15</v>
      </c>
      <c r="L30" s="34">
        <v>0.27</v>
      </c>
      <c r="M30" s="41">
        <f t="shared" si="3"/>
        <v>124.61700000000002</v>
      </c>
      <c r="N30" s="8">
        <v>35.880000000000003</v>
      </c>
      <c r="O30" s="8"/>
      <c r="P30" s="7">
        <v>13.8</v>
      </c>
      <c r="Q30" s="7">
        <v>1250</v>
      </c>
      <c r="R30" s="7"/>
      <c r="S30" s="7">
        <v>1200</v>
      </c>
      <c r="T30" s="7"/>
      <c r="U30" s="7">
        <v>31</v>
      </c>
      <c r="V30" s="7">
        <v>590</v>
      </c>
      <c r="W30" s="7">
        <v>22</v>
      </c>
      <c r="X30" s="7">
        <v>2252</v>
      </c>
      <c r="Y30" s="7">
        <v>152</v>
      </c>
      <c r="Z30" s="7">
        <v>2199</v>
      </c>
      <c r="AA30" s="7">
        <v>2219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>
        <v>4</v>
      </c>
      <c r="C31" s="7">
        <v>1</v>
      </c>
      <c r="D31" s="21">
        <f t="shared" si="0"/>
        <v>135.23999999999998</v>
      </c>
      <c r="E31" s="3">
        <v>10</v>
      </c>
      <c r="F31" s="3">
        <v>0</v>
      </c>
      <c r="G31" s="21">
        <f t="shared" si="1"/>
        <v>331.2</v>
      </c>
      <c r="H31" s="3">
        <v>9</v>
      </c>
      <c r="I31" s="7">
        <v>1</v>
      </c>
      <c r="J31" s="21">
        <f t="shared" si="2"/>
        <v>300.83999999999997</v>
      </c>
      <c r="K31" s="34">
        <v>0.27</v>
      </c>
      <c r="L31" s="34">
        <v>0.27</v>
      </c>
      <c r="M31" s="41">
        <f t="shared" si="3"/>
        <v>160.67700000000002</v>
      </c>
      <c r="N31" s="8">
        <v>41.4</v>
      </c>
      <c r="O31" s="8"/>
      <c r="P31" s="7">
        <v>8.2799999999999994</v>
      </c>
      <c r="Q31" s="7">
        <v>1250</v>
      </c>
      <c r="R31" s="7"/>
      <c r="S31" s="7">
        <v>1200</v>
      </c>
      <c r="T31" s="7"/>
      <c r="U31" s="7">
        <v>31</v>
      </c>
      <c r="V31" s="7">
        <v>600</v>
      </c>
      <c r="W31" s="7">
        <v>21</v>
      </c>
      <c r="X31" s="7">
        <v>2219</v>
      </c>
      <c r="Y31" s="7">
        <v>152</v>
      </c>
      <c r="Z31" s="7">
        <v>2220</v>
      </c>
      <c r="AA31" s="7">
        <v>2199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>
        <v>4</v>
      </c>
      <c r="C32" s="7">
        <v>1</v>
      </c>
      <c r="D32" s="21">
        <f t="shared" si="0"/>
        <v>135.23999999999998</v>
      </c>
      <c r="E32" s="3">
        <v>11</v>
      </c>
      <c r="F32" s="3">
        <v>5</v>
      </c>
      <c r="G32" s="21">
        <f t="shared" si="1"/>
        <v>378.11999999999995</v>
      </c>
      <c r="H32" s="3">
        <v>9</v>
      </c>
      <c r="I32" s="7">
        <v>6</v>
      </c>
      <c r="J32" s="21">
        <f t="shared" si="2"/>
        <v>314.64</v>
      </c>
      <c r="K32" s="34">
        <v>0.43</v>
      </c>
      <c r="L32" s="34">
        <v>0.27</v>
      </c>
      <c r="M32" s="41">
        <f>$M$3*K32+$M$4*L32</f>
        <v>208.75700000000001</v>
      </c>
      <c r="N32" s="8">
        <v>46.92</v>
      </c>
      <c r="O32" s="8"/>
      <c r="P32" s="7">
        <v>13.8</v>
      </c>
      <c r="Q32" s="7">
        <v>1250</v>
      </c>
      <c r="R32" s="7"/>
      <c r="S32" s="7">
        <v>1200</v>
      </c>
      <c r="T32" s="7"/>
      <c r="U32" s="7">
        <v>31</v>
      </c>
      <c r="V32" s="7">
        <v>600</v>
      </c>
      <c r="W32" s="7">
        <v>21</v>
      </c>
      <c r="X32" s="7">
        <v>2219</v>
      </c>
      <c r="Y32" s="7">
        <v>162</v>
      </c>
      <c r="Z32" s="7">
        <v>2225</v>
      </c>
      <c r="AA32" s="7">
        <v>2191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21">
        <f t="shared" si="0"/>
        <v>135.23999999999998</v>
      </c>
      <c r="E33" s="3">
        <v>12</v>
      </c>
      <c r="F33" s="3">
        <v>7</v>
      </c>
      <c r="G33" s="21">
        <f t="shared" si="1"/>
        <v>416.76</v>
      </c>
      <c r="H33" s="3">
        <v>3</v>
      </c>
      <c r="I33" s="7">
        <v>6</v>
      </c>
      <c r="J33" s="21">
        <f t="shared" si="2"/>
        <v>115.91999999999999</v>
      </c>
      <c r="K33" s="34">
        <v>0.57999999999999996</v>
      </c>
      <c r="L33" s="34">
        <v>0.27</v>
      </c>
      <c r="M33" s="41">
        <f t="shared" si="3"/>
        <v>253.83199999999999</v>
      </c>
      <c r="N33" s="8">
        <v>38.64</v>
      </c>
      <c r="O33" s="8"/>
      <c r="P33" s="7">
        <v>11.69</v>
      </c>
      <c r="Q33" s="7">
        <v>1230</v>
      </c>
      <c r="R33" s="7"/>
      <c r="S33" s="7">
        <v>1200</v>
      </c>
      <c r="T33" s="7"/>
      <c r="U33" s="7">
        <v>31</v>
      </c>
      <c r="V33" s="7">
        <v>590</v>
      </c>
      <c r="W33" s="7">
        <v>22</v>
      </c>
      <c r="X33" s="7">
        <v>2252</v>
      </c>
      <c r="Y33" s="7">
        <v>152</v>
      </c>
      <c r="Z33" s="7">
        <v>2193</v>
      </c>
      <c r="AA33" s="7">
        <v>2212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>
        <v>4</v>
      </c>
      <c r="C34" s="7">
        <v>1</v>
      </c>
      <c r="D34" s="21">
        <f t="shared" si="0"/>
        <v>135.23999999999998</v>
      </c>
      <c r="E34" s="3">
        <v>13</v>
      </c>
      <c r="F34" s="3">
        <v>10</v>
      </c>
      <c r="G34" s="21">
        <f t="shared" si="1"/>
        <v>458.15999999999997</v>
      </c>
      <c r="H34" s="3">
        <v>4</v>
      </c>
      <c r="I34" s="7">
        <v>0</v>
      </c>
      <c r="J34" s="21">
        <f t="shared" si="2"/>
        <v>132.47999999999999</v>
      </c>
      <c r="K34" s="34">
        <v>0.28999999999999998</v>
      </c>
      <c r="L34" s="46">
        <v>0.27</v>
      </c>
      <c r="M34" s="41">
        <f t="shared" si="3"/>
        <v>166.68700000000001</v>
      </c>
      <c r="N34" s="8">
        <v>41.4</v>
      </c>
      <c r="O34" s="8"/>
      <c r="P34" s="7">
        <v>16.559999999999999</v>
      </c>
      <c r="Q34" s="7">
        <v>1230</v>
      </c>
      <c r="R34" s="7"/>
      <c r="S34" s="7">
        <v>1200</v>
      </c>
      <c r="T34" s="7"/>
      <c r="U34" s="7">
        <v>31</v>
      </c>
      <c r="V34" s="7">
        <v>590</v>
      </c>
      <c r="W34" s="7">
        <v>21</v>
      </c>
      <c r="X34" s="7">
        <v>2200</v>
      </c>
      <c r="Y34" s="7">
        <v>142</v>
      </c>
      <c r="Z34" s="7">
        <v>2163</v>
      </c>
      <c r="AA34" s="7">
        <v>2187</v>
      </c>
      <c r="AB34" s="13">
        <v>0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>
        <v>4</v>
      </c>
      <c r="C35" s="7">
        <v>1</v>
      </c>
      <c r="D35" s="21">
        <f t="shared" si="0"/>
        <v>135.23999999999998</v>
      </c>
      <c r="E35" s="3">
        <v>15</v>
      </c>
      <c r="F35" s="3">
        <v>1</v>
      </c>
      <c r="G35" s="21">
        <f t="shared" si="1"/>
        <v>499.55999999999995</v>
      </c>
      <c r="H35" s="3">
        <v>4</v>
      </c>
      <c r="I35" s="7">
        <v>4</v>
      </c>
      <c r="J35" s="21">
        <f t="shared" si="2"/>
        <v>143.51999999999998</v>
      </c>
      <c r="K35" s="34">
        <v>0.44</v>
      </c>
      <c r="L35" s="34">
        <v>0.27</v>
      </c>
      <c r="M35" s="41">
        <f t="shared" si="3"/>
        <v>211.762</v>
      </c>
      <c r="N35" s="8">
        <v>41.4</v>
      </c>
      <c r="O35" s="8"/>
      <c r="P35" s="7">
        <v>11.04</v>
      </c>
      <c r="Q35" s="7">
        <v>1230</v>
      </c>
      <c r="R35" s="7"/>
      <c r="S35" s="7">
        <v>1200</v>
      </c>
      <c r="T35" s="7"/>
      <c r="U35" s="7">
        <v>31</v>
      </c>
      <c r="V35" s="7">
        <v>590</v>
      </c>
      <c r="W35" s="7">
        <v>21</v>
      </c>
      <c r="X35" s="7">
        <v>2200</v>
      </c>
      <c r="Y35" s="7">
        <v>142</v>
      </c>
      <c r="Z35" s="7">
        <v>2142</v>
      </c>
      <c r="AA35" s="7">
        <v>2163</v>
      </c>
      <c r="AB35" s="153" t="s">
        <v>36</v>
      </c>
      <c r="AC35" s="153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>
        <v>4</v>
      </c>
      <c r="C36" s="7">
        <v>1</v>
      </c>
      <c r="D36" s="21">
        <f t="shared" si="0"/>
        <v>135.23999999999998</v>
      </c>
      <c r="E36" s="3">
        <v>16</v>
      </c>
      <c r="F36" s="3">
        <v>6</v>
      </c>
      <c r="G36" s="21">
        <f t="shared" si="1"/>
        <v>546.4799999999999</v>
      </c>
      <c r="H36" s="3">
        <v>4</v>
      </c>
      <c r="I36" s="7">
        <v>10</v>
      </c>
      <c r="J36" s="21">
        <f t="shared" si="2"/>
        <v>160.07999999999998</v>
      </c>
      <c r="K36" s="34">
        <v>0.09</v>
      </c>
      <c r="L36" s="46">
        <v>0.05</v>
      </c>
      <c r="M36" s="41">
        <f t="shared" si="3"/>
        <v>41.774999999999999</v>
      </c>
      <c r="N36" s="8">
        <v>46.92</v>
      </c>
      <c r="O36" s="8"/>
      <c r="P36" s="7">
        <v>16.559999999999999</v>
      </c>
      <c r="Q36" s="7">
        <v>1230</v>
      </c>
      <c r="R36" s="7"/>
      <c r="S36" s="7">
        <v>1200</v>
      </c>
      <c r="T36" s="7"/>
      <c r="U36" s="7">
        <v>31</v>
      </c>
      <c r="V36" s="7">
        <v>590</v>
      </c>
      <c r="W36" s="7">
        <v>21</v>
      </c>
      <c r="X36" s="7">
        <v>2200</v>
      </c>
      <c r="Y36" s="7">
        <v>142</v>
      </c>
      <c r="Z36" s="7">
        <v>2136</v>
      </c>
      <c r="AA36" s="7">
        <v>2155</v>
      </c>
      <c r="AB36" s="221" t="s">
        <v>126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4</v>
      </c>
      <c r="C37" s="7">
        <v>1</v>
      </c>
      <c r="D37" s="21">
        <f t="shared" si="0"/>
        <v>135.23999999999998</v>
      </c>
      <c r="E37" s="3">
        <v>17</v>
      </c>
      <c r="F37" s="3">
        <v>6</v>
      </c>
      <c r="G37" s="21">
        <f t="shared" si="1"/>
        <v>579.59999999999991</v>
      </c>
      <c r="H37" s="3">
        <v>5</v>
      </c>
      <c r="I37" s="7">
        <v>1</v>
      </c>
      <c r="J37" s="21">
        <f t="shared" si="2"/>
        <v>168.35999999999999</v>
      </c>
      <c r="K37" s="34">
        <v>0.17</v>
      </c>
      <c r="L37" s="34">
        <v>0.05</v>
      </c>
      <c r="M37" s="41">
        <f t="shared" si="3"/>
        <v>65.814999999999998</v>
      </c>
      <c r="N37" s="8">
        <v>33.119999999999997</v>
      </c>
      <c r="O37" s="8"/>
      <c r="P37" s="7">
        <v>8.2799999999999994</v>
      </c>
      <c r="Q37" s="7">
        <v>1230</v>
      </c>
      <c r="R37" s="7"/>
      <c r="S37" s="7">
        <v>1200</v>
      </c>
      <c r="T37" s="7"/>
      <c r="U37" s="7">
        <v>31</v>
      </c>
      <c r="V37" s="7">
        <v>590</v>
      </c>
      <c r="W37" s="7">
        <v>21</v>
      </c>
      <c r="X37" s="7">
        <v>2219</v>
      </c>
      <c r="Y37" s="7">
        <v>132</v>
      </c>
      <c r="Z37" s="7">
        <v>2110</v>
      </c>
      <c r="AA37" s="7">
        <v>2130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4</v>
      </c>
      <c r="C38" s="7">
        <v>1</v>
      </c>
      <c r="D38" s="21">
        <f t="shared" si="0"/>
        <v>135.23999999999998</v>
      </c>
      <c r="E38" s="3">
        <v>18</v>
      </c>
      <c r="F38" s="3">
        <v>9</v>
      </c>
      <c r="G38" s="21">
        <f t="shared" si="1"/>
        <v>621</v>
      </c>
      <c r="H38" s="3">
        <v>5</v>
      </c>
      <c r="I38" s="7">
        <v>5</v>
      </c>
      <c r="J38" s="21">
        <f t="shared" si="2"/>
        <v>179.39999999999998</v>
      </c>
      <c r="K38" s="34">
        <v>0.3</v>
      </c>
      <c r="L38" s="34">
        <v>0.05</v>
      </c>
      <c r="M38" s="41">
        <f t="shared" si="3"/>
        <v>104.88</v>
      </c>
      <c r="N38" s="8">
        <v>41.4</v>
      </c>
      <c r="O38" s="8"/>
      <c r="P38" s="7">
        <v>11.04</v>
      </c>
      <c r="Q38" s="7">
        <v>1230</v>
      </c>
      <c r="R38" s="7"/>
      <c r="S38" s="7">
        <v>1200</v>
      </c>
      <c r="T38" s="7"/>
      <c r="U38" s="7">
        <v>31</v>
      </c>
      <c r="V38" s="7">
        <v>590</v>
      </c>
      <c r="W38" s="7">
        <v>19</v>
      </c>
      <c r="X38" s="7">
        <v>2210</v>
      </c>
      <c r="Y38" s="7">
        <v>142</v>
      </c>
      <c r="Z38" s="7">
        <v>2089</v>
      </c>
      <c r="AA38" s="7">
        <v>2112</v>
      </c>
      <c r="AB38" s="152"/>
      <c r="AC38" s="152"/>
      <c r="AD38" s="152"/>
      <c r="AE38" s="152"/>
      <c r="AF38" s="152"/>
      <c r="AG38" s="152"/>
      <c r="AH38" s="152"/>
      <c r="AI38" s="152"/>
    </row>
    <row r="39" spans="1:35" x14ac:dyDescent="0.2">
      <c r="A39" s="6">
        <v>1</v>
      </c>
      <c r="B39" s="7">
        <v>4</v>
      </c>
      <c r="C39" s="7">
        <v>1</v>
      </c>
      <c r="D39" s="21">
        <f t="shared" si="0"/>
        <v>135.23999999999998</v>
      </c>
      <c r="E39" s="3">
        <v>20</v>
      </c>
      <c r="F39" s="3">
        <v>0</v>
      </c>
      <c r="G39" s="21">
        <f t="shared" si="1"/>
        <v>662.4</v>
      </c>
      <c r="H39" s="3">
        <v>6</v>
      </c>
      <c r="I39" s="7">
        <v>1</v>
      </c>
      <c r="J39" s="21">
        <f t="shared" si="2"/>
        <v>201.48</v>
      </c>
      <c r="K39" s="34">
        <v>0.45</v>
      </c>
      <c r="L39" s="34">
        <v>0.05</v>
      </c>
      <c r="M39" s="41">
        <f t="shared" si="3"/>
        <v>149.95499999999998</v>
      </c>
      <c r="N39" s="8">
        <v>41.4</v>
      </c>
      <c r="O39" s="8"/>
      <c r="P39" s="7">
        <v>19.32</v>
      </c>
      <c r="Q39" s="7">
        <v>1230</v>
      </c>
      <c r="R39" s="7"/>
      <c r="S39" s="7">
        <v>1200</v>
      </c>
      <c r="T39" s="7"/>
      <c r="U39" s="7">
        <v>31</v>
      </c>
      <c r="V39" s="7">
        <v>590</v>
      </c>
      <c r="W39" s="7">
        <v>21</v>
      </c>
      <c r="X39" s="7">
        <v>2200</v>
      </c>
      <c r="Y39" s="7">
        <v>142</v>
      </c>
      <c r="Z39" s="7">
        <v>2098</v>
      </c>
      <c r="AA39" s="7">
        <v>2118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151" t="s">
        <v>25</v>
      </c>
      <c r="N40" s="19">
        <f>SUM(N9:N39)</f>
        <v>579.59999999999991</v>
      </c>
      <c r="O40" s="19">
        <f>SUM(O9:O39)</f>
        <v>0</v>
      </c>
      <c r="P40" s="152">
        <f>SUM(P9:P39)</f>
        <v>213.17</v>
      </c>
      <c r="W40" s="18" t="s">
        <v>25</v>
      </c>
      <c r="X40" s="152">
        <f>SUM(X9:X39)</f>
        <v>30501</v>
      </c>
      <c r="Y40" s="152">
        <f>SUM(Y9:Y39)</f>
        <v>2017</v>
      </c>
      <c r="Z40" s="152">
        <f>SUM(Z9:Z39)</f>
        <v>29729</v>
      </c>
      <c r="AA40" s="152">
        <f>SUM(AA9:AA39)</f>
        <v>29714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15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5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69234.510000000009</v>
      </c>
      <c r="O42" s="33">
        <f>(O41+O40)</f>
        <v>0</v>
      </c>
      <c r="P42" s="6">
        <f>(P41+P40)</f>
        <v>368.48</v>
      </c>
      <c r="V42" s="151" t="s">
        <v>41</v>
      </c>
      <c r="X42" s="6">
        <f>(X41+X40)</f>
        <v>587892</v>
      </c>
      <c r="Y42" s="6">
        <f>(Y41+Y40)</f>
        <v>8086</v>
      </c>
      <c r="Z42" s="6">
        <f>(Z41+Z40)</f>
        <v>92020</v>
      </c>
      <c r="AA42" s="6">
        <f>(AA41+AA40)</f>
        <v>94492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06F-87AF-4FF8-9F22-6D23264A7721}">
  <sheetPr>
    <pageSetUpPr fitToPage="1"/>
  </sheetPr>
  <dimension ref="A1:BA42"/>
  <sheetViews>
    <sheetView showGridLines="0" tabSelected="1" zoomScale="85" zoomScaleNormal="85" zoomScalePageLayoutView="80" workbookViewId="0">
      <selection activeCell="P31" sqref="P31"/>
    </sheetView>
  </sheetViews>
  <sheetFormatPr defaultRowHeight="12.75" x14ac:dyDescent="0.2"/>
  <cols>
    <col min="1" max="1" width="5" style="164" customWidth="1"/>
    <col min="2" max="3" width="4.28515625" style="164" customWidth="1"/>
    <col min="4" max="4" width="7.7109375" style="164" customWidth="1"/>
    <col min="5" max="6" width="4.28515625" style="164" customWidth="1"/>
    <col min="7" max="7" width="7.7109375" style="164" customWidth="1"/>
    <col min="8" max="8" width="5.7109375" style="164" customWidth="1"/>
    <col min="9" max="9" width="4.28515625" style="164" customWidth="1"/>
    <col min="10" max="10" width="8" style="164" customWidth="1"/>
    <col min="11" max="12" width="10.85546875" style="164" customWidth="1"/>
    <col min="13" max="13" width="9.28515625" style="164" customWidth="1"/>
    <col min="14" max="14" width="11.42578125" style="164" customWidth="1"/>
    <col min="15" max="15" width="7.7109375" style="164" customWidth="1"/>
    <col min="16" max="16" width="9.28515625" style="164" customWidth="1"/>
    <col min="17" max="19" width="7.7109375" style="164" customWidth="1"/>
    <col min="20" max="20" width="10.5703125" style="164" customWidth="1"/>
    <col min="21" max="29" width="7.7109375" style="164" customWidth="1"/>
    <col min="30" max="30" width="15.5703125" style="164" customWidth="1"/>
    <col min="31" max="34" width="4.28515625" style="164" customWidth="1"/>
    <col min="35" max="35" width="21.7109375" style="164" customWidth="1"/>
    <col min="36" max="16384" width="9.140625" style="164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20" t="s">
        <v>128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2020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157" t="s">
        <v>45</v>
      </c>
      <c r="L5" s="157" t="s">
        <v>64</v>
      </c>
      <c r="M5" s="158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9"/>
      <c r="Z5" s="159"/>
      <c r="AA5" s="159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157" t="s">
        <v>54</v>
      </c>
      <c r="L6" s="157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160" t="s">
        <v>80</v>
      </c>
      <c r="S7" s="160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4</v>
      </c>
      <c r="C8" s="7">
        <v>1</v>
      </c>
      <c r="D8" s="21">
        <f t="shared" ref="D8:D39" si="0">(B8*12+C8)*2.76</f>
        <v>135.23999999999998</v>
      </c>
      <c r="E8" s="3">
        <v>20</v>
      </c>
      <c r="F8" s="3">
        <v>0</v>
      </c>
      <c r="G8" s="21">
        <f t="shared" ref="G8:G39" si="1">(E8*12+F8)*2.76</f>
        <v>662.4</v>
      </c>
      <c r="H8" s="3">
        <v>6</v>
      </c>
      <c r="I8" s="7">
        <v>1</v>
      </c>
      <c r="J8" s="21">
        <f t="shared" ref="J8:J39" si="2">(H8*12+I8)*2.76</f>
        <v>201.48</v>
      </c>
      <c r="K8" s="34">
        <v>0.45</v>
      </c>
      <c r="L8" s="34">
        <v>0.05</v>
      </c>
      <c r="M8" s="206"/>
      <c r="N8" s="175"/>
      <c r="O8" s="175"/>
      <c r="P8" s="175"/>
      <c r="Q8" s="175"/>
      <c r="R8" s="161"/>
      <c r="S8" s="161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5</v>
      </c>
      <c r="C9" s="7">
        <v>1</v>
      </c>
      <c r="D9" s="21">
        <f t="shared" si="0"/>
        <v>168.35999999999999</v>
      </c>
      <c r="E9" s="3">
        <v>20</v>
      </c>
      <c r="F9" s="3">
        <v>0</v>
      </c>
      <c r="G9" s="21">
        <f t="shared" si="1"/>
        <v>662.4</v>
      </c>
      <c r="H9" s="3">
        <v>6</v>
      </c>
      <c r="I9" s="7">
        <v>5</v>
      </c>
      <c r="J9" s="21">
        <f t="shared" si="2"/>
        <v>212.51999999999998</v>
      </c>
      <c r="K9" s="34">
        <v>0.09</v>
      </c>
      <c r="L9" s="34">
        <v>0.05</v>
      </c>
      <c r="M9" s="41">
        <f t="shared" ref="M9:M39" si="3">$M$3*K9+$M$4*L9</f>
        <v>41.774999999999999</v>
      </c>
      <c r="N9" s="8">
        <v>33.119999999999997</v>
      </c>
      <c r="O9" s="8"/>
      <c r="P9" s="7">
        <v>11.04</v>
      </c>
      <c r="Q9" s="7">
        <v>1210</v>
      </c>
      <c r="R9" s="7">
        <v>0</v>
      </c>
      <c r="S9" s="7">
        <v>1200</v>
      </c>
      <c r="T9" s="7"/>
      <c r="U9" s="7">
        <v>31</v>
      </c>
      <c r="V9" s="7">
        <v>600</v>
      </c>
      <c r="W9" s="7">
        <v>19</v>
      </c>
      <c r="X9" s="7">
        <v>2110</v>
      </c>
      <c r="Y9" s="7">
        <v>152</v>
      </c>
      <c r="Z9" s="7">
        <v>2060</v>
      </c>
      <c r="AA9" s="16">
        <v>2080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0</v>
      </c>
      <c r="D10" s="21">
        <f t="shared" si="0"/>
        <v>198.71999999999997</v>
      </c>
      <c r="E10" s="3">
        <v>14</v>
      </c>
      <c r="F10" s="3">
        <v>1</v>
      </c>
      <c r="G10" s="21">
        <f t="shared" si="1"/>
        <v>466.43999999999994</v>
      </c>
      <c r="H10" s="3">
        <v>6</v>
      </c>
      <c r="I10" s="7">
        <v>9</v>
      </c>
      <c r="J10" s="21">
        <f t="shared" si="2"/>
        <v>223.55999999999997</v>
      </c>
      <c r="K10" s="34">
        <v>0.19</v>
      </c>
      <c r="L10" s="34">
        <v>0.05</v>
      </c>
      <c r="M10" s="41">
        <f t="shared" si="3"/>
        <v>71.825000000000003</v>
      </c>
      <c r="N10" s="8">
        <v>33.119999999999997</v>
      </c>
      <c r="O10" s="8"/>
      <c r="P10" s="7">
        <v>11.04</v>
      </c>
      <c r="Q10" s="7">
        <v>1210</v>
      </c>
      <c r="R10" s="7"/>
      <c r="S10" s="7">
        <v>120</v>
      </c>
      <c r="T10" s="7"/>
      <c r="U10" s="7">
        <v>31</v>
      </c>
      <c r="V10" s="7">
        <v>590</v>
      </c>
      <c r="W10" s="7">
        <v>19</v>
      </c>
      <c r="X10" s="7">
        <v>2093</v>
      </c>
      <c r="Y10" s="7">
        <v>142</v>
      </c>
      <c r="Z10" s="7">
        <v>2025</v>
      </c>
      <c r="AA10" s="7">
        <v>2052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7</v>
      </c>
      <c r="C11" s="7">
        <v>1</v>
      </c>
      <c r="D11" s="21">
        <f>(B11*12+C11)*2.76</f>
        <v>234.6</v>
      </c>
      <c r="E11" s="3">
        <v>8</v>
      </c>
      <c r="F11" s="3">
        <v>4</v>
      </c>
      <c r="G11" s="21">
        <f t="shared" si="1"/>
        <v>276</v>
      </c>
      <c r="H11" s="3">
        <v>7</v>
      </c>
      <c r="I11" s="7">
        <v>1</v>
      </c>
      <c r="J11" s="21">
        <f t="shared" si="2"/>
        <v>234.6</v>
      </c>
      <c r="K11" s="34">
        <v>0.31</v>
      </c>
      <c r="L11" s="34">
        <v>0.05</v>
      </c>
      <c r="M11" s="41">
        <f t="shared" si="3"/>
        <v>107.88500000000001</v>
      </c>
      <c r="N11" s="8">
        <v>35.880000000000003</v>
      </c>
      <c r="O11" s="8"/>
      <c r="P11" s="7">
        <v>11.04</v>
      </c>
      <c r="Q11" s="7">
        <v>1210</v>
      </c>
      <c r="R11" s="7"/>
      <c r="S11" s="7">
        <v>1200</v>
      </c>
      <c r="T11" s="7"/>
      <c r="U11" s="7">
        <v>31</v>
      </c>
      <c r="V11" s="7">
        <v>590</v>
      </c>
      <c r="W11" s="7">
        <v>19</v>
      </c>
      <c r="X11" s="7">
        <v>2093</v>
      </c>
      <c r="Y11" s="7">
        <v>142</v>
      </c>
      <c r="Z11" s="7">
        <v>1997</v>
      </c>
      <c r="AA11" s="7">
        <v>2019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8</v>
      </c>
      <c r="C12" s="7">
        <v>2</v>
      </c>
      <c r="D12" s="21">
        <f t="shared" si="0"/>
        <v>270.47999999999996</v>
      </c>
      <c r="E12" s="3">
        <v>8</v>
      </c>
      <c r="F12" s="3">
        <v>4</v>
      </c>
      <c r="G12" s="21">
        <f t="shared" si="1"/>
        <v>276</v>
      </c>
      <c r="H12" s="3">
        <v>7</v>
      </c>
      <c r="I12" s="7">
        <v>5</v>
      </c>
      <c r="J12" s="21">
        <f t="shared" si="2"/>
        <v>245.64</v>
      </c>
      <c r="K12" s="34">
        <v>0.44</v>
      </c>
      <c r="L12" s="34">
        <v>0.05</v>
      </c>
      <c r="M12" s="41">
        <f>$M$3*K12+$M$4*L12</f>
        <v>146.94999999999999</v>
      </c>
      <c r="N12" s="8">
        <v>35.880000000000003</v>
      </c>
      <c r="O12" s="8"/>
      <c r="P12" s="7">
        <v>11.04</v>
      </c>
      <c r="Q12" s="7">
        <v>1210</v>
      </c>
      <c r="R12" s="7"/>
      <c r="S12" s="7">
        <v>1200</v>
      </c>
      <c r="T12" s="7"/>
      <c r="U12" s="7">
        <v>31</v>
      </c>
      <c r="V12" s="7">
        <v>590</v>
      </c>
      <c r="W12" s="7">
        <v>18</v>
      </c>
      <c r="X12" s="7">
        <v>2037</v>
      </c>
      <c r="Y12" s="7">
        <v>142</v>
      </c>
      <c r="Z12" s="7">
        <v>1986</v>
      </c>
      <c r="AA12" s="16">
        <v>2008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9</v>
      </c>
      <c r="C13" s="7">
        <v>2</v>
      </c>
      <c r="D13" s="21">
        <f t="shared" si="0"/>
        <v>303.59999999999997</v>
      </c>
      <c r="E13" s="3">
        <v>2</v>
      </c>
      <c r="F13" s="3">
        <v>5</v>
      </c>
      <c r="G13" s="21">
        <f t="shared" si="1"/>
        <v>80.039999999999992</v>
      </c>
      <c r="H13" s="3">
        <v>7</v>
      </c>
      <c r="I13" s="7">
        <v>9</v>
      </c>
      <c r="J13" s="21">
        <f t="shared" si="2"/>
        <v>256.68</v>
      </c>
      <c r="K13" s="34">
        <v>0.08</v>
      </c>
      <c r="L13" s="34">
        <v>0.05</v>
      </c>
      <c r="M13" s="41">
        <f t="shared" si="3"/>
        <v>38.770000000000003</v>
      </c>
      <c r="N13" s="8">
        <v>33.119999999999997</v>
      </c>
      <c r="O13" s="8"/>
      <c r="P13" s="7">
        <v>11.04</v>
      </c>
      <c r="Q13" s="7">
        <v>1210</v>
      </c>
      <c r="R13" s="7"/>
      <c r="S13" s="7">
        <v>1200</v>
      </c>
      <c r="T13" s="7"/>
      <c r="U13" s="7">
        <v>31</v>
      </c>
      <c r="V13" s="7">
        <v>590</v>
      </c>
      <c r="W13" s="7">
        <v>18</v>
      </c>
      <c r="X13" s="7">
        <v>2037</v>
      </c>
      <c r="Y13" s="7">
        <v>142</v>
      </c>
      <c r="Z13" s="7">
        <v>1960</v>
      </c>
      <c r="AA13" s="16">
        <v>1985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10</v>
      </c>
      <c r="C14" s="7">
        <v>3</v>
      </c>
      <c r="D14" s="21">
        <f t="shared" si="0"/>
        <v>339.47999999999996</v>
      </c>
      <c r="E14" s="3">
        <v>2</v>
      </c>
      <c r="F14" s="3">
        <v>5</v>
      </c>
      <c r="G14" s="21">
        <f t="shared" si="1"/>
        <v>80.039999999999992</v>
      </c>
      <c r="H14" s="3">
        <v>8</v>
      </c>
      <c r="I14" s="7">
        <v>1</v>
      </c>
      <c r="J14" s="21">
        <f t="shared" si="2"/>
        <v>267.71999999999997</v>
      </c>
      <c r="K14" s="34">
        <v>0.17</v>
      </c>
      <c r="L14" s="34">
        <v>0.05</v>
      </c>
      <c r="M14" s="41">
        <f t="shared" si="3"/>
        <v>65.814999999999998</v>
      </c>
      <c r="N14" s="8">
        <v>35.880000000000003</v>
      </c>
      <c r="O14" s="8"/>
      <c r="P14" s="7">
        <v>11.04</v>
      </c>
      <c r="Q14" s="7">
        <v>1210</v>
      </c>
      <c r="R14" s="7"/>
      <c r="S14" s="7">
        <v>1200</v>
      </c>
      <c r="T14" s="7"/>
      <c r="U14" s="7">
        <v>31</v>
      </c>
      <c r="V14" s="7">
        <v>590</v>
      </c>
      <c r="W14" s="7">
        <v>16</v>
      </c>
      <c r="X14" s="7">
        <v>1936</v>
      </c>
      <c r="Y14" s="7">
        <v>142</v>
      </c>
      <c r="Z14" s="7">
        <v>1933</v>
      </c>
      <c r="AA14" s="16">
        <v>1957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4</v>
      </c>
      <c r="D15" s="21">
        <f t="shared" si="0"/>
        <v>375.35999999999996</v>
      </c>
      <c r="E15" s="3">
        <v>2</v>
      </c>
      <c r="F15" s="3">
        <v>5</v>
      </c>
      <c r="G15" s="21">
        <f t="shared" si="1"/>
        <v>80.039999999999992</v>
      </c>
      <c r="H15" s="3">
        <v>2</v>
      </c>
      <c r="I15" s="7">
        <v>0</v>
      </c>
      <c r="J15" s="21">
        <f t="shared" si="2"/>
        <v>66.239999999999995</v>
      </c>
      <c r="K15" s="34">
        <v>0.28999999999999998</v>
      </c>
      <c r="L15" s="34">
        <v>0.05</v>
      </c>
      <c r="M15" s="41">
        <f t="shared" si="3"/>
        <v>101.875</v>
      </c>
      <c r="N15" s="8">
        <v>35.880000000000003</v>
      </c>
      <c r="O15" s="8"/>
      <c r="P15" s="7">
        <v>11.04</v>
      </c>
      <c r="Q15" s="7">
        <v>1210</v>
      </c>
      <c r="R15" s="7"/>
      <c r="S15" s="7">
        <v>1200</v>
      </c>
      <c r="T15" s="7"/>
      <c r="U15" s="7">
        <v>31</v>
      </c>
      <c r="V15" s="7">
        <v>600</v>
      </c>
      <c r="W15" s="7">
        <v>16</v>
      </c>
      <c r="X15" s="7">
        <v>1936</v>
      </c>
      <c r="Y15" s="7">
        <v>142</v>
      </c>
      <c r="Z15" s="7">
        <v>1918</v>
      </c>
      <c r="AA15" s="16">
        <v>1944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12</v>
      </c>
      <c r="C16" s="7">
        <v>3</v>
      </c>
      <c r="D16" s="21">
        <f t="shared" si="0"/>
        <v>405.71999999999997</v>
      </c>
      <c r="E16" s="3">
        <v>2</v>
      </c>
      <c r="F16" s="3">
        <v>5</v>
      </c>
      <c r="G16" s="21">
        <f t="shared" si="1"/>
        <v>80.039999999999992</v>
      </c>
      <c r="H16" s="3">
        <v>2</v>
      </c>
      <c r="I16" s="7">
        <v>4</v>
      </c>
      <c r="J16" s="21">
        <f t="shared" si="2"/>
        <v>77.28</v>
      </c>
      <c r="K16" s="34">
        <v>0.4</v>
      </c>
      <c r="L16" s="34">
        <v>0.05</v>
      </c>
      <c r="M16" s="41">
        <f t="shared" si="3"/>
        <v>134.93</v>
      </c>
      <c r="N16" s="8">
        <v>30.36</v>
      </c>
      <c r="O16" s="8"/>
      <c r="P16" s="7">
        <v>11.04</v>
      </c>
      <c r="Q16" s="7">
        <v>1210</v>
      </c>
      <c r="R16" s="7"/>
      <c r="S16" s="7">
        <v>1200</v>
      </c>
      <c r="T16" s="7"/>
      <c r="U16" s="7">
        <v>31</v>
      </c>
      <c r="V16" s="7">
        <v>590</v>
      </c>
      <c r="W16" s="7">
        <v>17</v>
      </c>
      <c r="X16" s="7">
        <v>1979</v>
      </c>
      <c r="Y16" s="7">
        <v>142</v>
      </c>
      <c r="Z16" s="7">
        <v>1882</v>
      </c>
      <c r="AA16" s="16">
        <v>1907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2</v>
      </c>
      <c r="D17" s="21">
        <f t="shared" si="0"/>
        <v>436.08</v>
      </c>
      <c r="E17" s="3">
        <v>2</v>
      </c>
      <c r="F17" s="3">
        <v>5</v>
      </c>
      <c r="G17" s="21">
        <f t="shared" si="1"/>
        <v>80.039999999999992</v>
      </c>
      <c r="H17" s="3">
        <v>3</v>
      </c>
      <c r="I17" s="7">
        <v>0</v>
      </c>
      <c r="J17" s="21">
        <f t="shared" si="2"/>
        <v>99.359999999999985</v>
      </c>
      <c r="K17" s="34">
        <v>0.52</v>
      </c>
      <c r="L17" s="34">
        <v>0.05</v>
      </c>
      <c r="M17" s="41">
        <f t="shared" si="3"/>
        <v>170.99</v>
      </c>
      <c r="N17" s="8">
        <v>30.36</v>
      </c>
      <c r="O17" s="8"/>
      <c r="P17" s="7">
        <v>22.08</v>
      </c>
      <c r="Q17" s="7">
        <v>1210</v>
      </c>
      <c r="R17" s="7"/>
      <c r="S17" s="7">
        <v>1200</v>
      </c>
      <c r="T17" s="7"/>
      <c r="U17" s="7">
        <v>31</v>
      </c>
      <c r="V17" s="7">
        <v>590</v>
      </c>
      <c r="W17" s="7">
        <v>17</v>
      </c>
      <c r="X17" s="7">
        <v>1979</v>
      </c>
      <c r="Y17" s="7">
        <v>142</v>
      </c>
      <c r="Z17" s="7">
        <v>1869</v>
      </c>
      <c r="AA17" s="16">
        <v>1892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2</v>
      </c>
      <c r="D18" s="21">
        <f t="shared" si="0"/>
        <v>436.08</v>
      </c>
      <c r="E18" s="3">
        <v>3</v>
      </c>
      <c r="F18" s="3">
        <v>4</v>
      </c>
      <c r="G18" s="21">
        <f>(E18*12+F18)*2.76</f>
        <v>110.39999999999999</v>
      </c>
      <c r="H18" s="3">
        <v>3</v>
      </c>
      <c r="I18" s="7">
        <v>4</v>
      </c>
      <c r="J18" s="21">
        <f t="shared" si="2"/>
        <v>110.39999999999999</v>
      </c>
      <c r="K18" s="34">
        <v>0.14000000000000001</v>
      </c>
      <c r="L18" s="34">
        <v>0.05</v>
      </c>
      <c r="M18" s="41">
        <f t="shared" si="3"/>
        <v>56.800000000000011</v>
      </c>
      <c r="N18" s="8">
        <v>30.36</v>
      </c>
      <c r="O18" s="8"/>
      <c r="P18" s="7">
        <v>11.04</v>
      </c>
      <c r="Q18" s="7">
        <v>1210</v>
      </c>
      <c r="R18" s="7"/>
      <c r="S18" s="7">
        <v>1200</v>
      </c>
      <c r="T18" s="7"/>
      <c r="U18" s="7">
        <v>31</v>
      </c>
      <c r="V18" s="7">
        <v>590</v>
      </c>
      <c r="W18" s="7">
        <v>17</v>
      </c>
      <c r="X18" s="7">
        <v>1979</v>
      </c>
      <c r="Y18" s="7">
        <v>142</v>
      </c>
      <c r="Z18" s="7">
        <v>1867</v>
      </c>
      <c r="AA18" s="16">
        <v>1882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7</v>
      </c>
      <c r="C19" s="7">
        <v>3</v>
      </c>
      <c r="D19" s="21">
        <f t="shared" si="0"/>
        <v>240.11999999999998</v>
      </c>
      <c r="E19" s="3">
        <v>4</v>
      </c>
      <c r="F19" s="3">
        <v>6</v>
      </c>
      <c r="G19" s="21">
        <f t="shared" si="1"/>
        <v>149.04</v>
      </c>
      <c r="H19" s="3">
        <v>3</v>
      </c>
      <c r="I19" s="7">
        <v>8</v>
      </c>
      <c r="J19" s="21">
        <f t="shared" si="2"/>
        <v>121.44</v>
      </c>
      <c r="K19" s="34">
        <v>0.26</v>
      </c>
      <c r="L19" s="34">
        <v>0.05</v>
      </c>
      <c r="M19" s="41">
        <f>$M$3*K19+$M$4*L19</f>
        <v>92.860000000000014</v>
      </c>
      <c r="N19" s="8">
        <v>38.64</v>
      </c>
      <c r="O19" s="8"/>
      <c r="P19" s="7">
        <v>11.04</v>
      </c>
      <c r="Q19" s="7">
        <v>1210</v>
      </c>
      <c r="R19" s="7"/>
      <c r="S19" s="7">
        <v>1200</v>
      </c>
      <c r="T19" s="7"/>
      <c r="U19" s="7">
        <v>31</v>
      </c>
      <c r="V19" s="7">
        <v>590</v>
      </c>
      <c r="W19" s="7">
        <v>17</v>
      </c>
      <c r="X19" s="7">
        <v>1979</v>
      </c>
      <c r="Y19" s="7">
        <v>142</v>
      </c>
      <c r="Z19" s="7">
        <v>1846</v>
      </c>
      <c r="AA19" s="16">
        <v>1872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4</v>
      </c>
      <c r="D20" s="21">
        <f t="shared" si="0"/>
        <v>44.16</v>
      </c>
      <c r="E20" s="3">
        <v>5</v>
      </c>
      <c r="F20" s="3">
        <v>5</v>
      </c>
      <c r="G20" s="21">
        <f t="shared" si="1"/>
        <v>179.39999999999998</v>
      </c>
      <c r="H20" s="3">
        <v>4</v>
      </c>
      <c r="I20" s="7">
        <v>0</v>
      </c>
      <c r="J20" s="21">
        <f t="shared" si="2"/>
        <v>132.47999999999999</v>
      </c>
      <c r="K20" s="34">
        <v>0.38</v>
      </c>
      <c r="L20" s="34">
        <v>0.05</v>
      </c>
      <c r="M20" s="41">
        <f t="shared" si="3"/>
        <v>128.91999999999999</v>
      </c>
      <c r="N20" s="8">
        <v>30.36</v>
      </c>
      <c r="O20" s="8"/>
      <c r="P20" s="7">
        <v>11.04</v>
      </c>
      <c r="Q20" s="7">
        <v>1200</v>
      </c>
      <c r="R20" s="7"/>
      <c r="S20" s="7">
        <v>1200</v>
      </c>
      <c r="T20" s="7"/>
      <c r="U20" s="7">
        <v>31</v>
      </c>
      <c r="V20" s="7">
        <v>590</v>
      </c>
      <c r="W20" s="7">
        <v>17</v>
      </c>
      <c r="X20" s="7">
        <v>1979</v>
      </c>
      <c r="Y20" s="16">
        <v>142</v>
      </c>
      <c r="Z20" s="16">
        <v>1839</v>
      </c>
      <c r="AA20" s="16">
        <v>1863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53" ht="13.5" thickTop="1" x14ac:dyDescent="0.2">
      <c r="A21" s="6">
        <f t="shared" si="4"/>
        <v>14</v>
      </c>
      <c r="B21" s="7">
        <v>1</v>
      </c>
      <c r="C21" s="7">
        <v>4</v>
      </c>
      <c r="D21" s="21">
        <f t="shared" si="0"/>
        <v>44.16</v>
      </c>
      <c r="E21" s="3">
        <v>6</v>
      </c>
      <c r="F21" s="3">
        <v>6</v>
      </c>
      <c r="G21" s="21">
        <f t="shared" si="1"/>
        <v>215.27999999999997</v>
      </c>
      <c r="H21" s="3">
        <v>4</v>
      </c>
      <c r="I21" s="7">
        <v>4</v>
      </c>
      <c r="J21" s="21">
        <f t="shared" si="2"/>
        <v>143.51999999999998</v>
      </c>
      <c r="K21" s="34">
        <v>0.47</v>
      </c>
      <c r="L21" s="34">
        <v>0.05</v>
      </c>
      <c r="M21" s="41">
        <f t="shared" si="3"/>
        <v>155.96499999999997</v>
      </c>
      <c r="N21" s="8">
        <v>35.880000000000003</v>
      </c>
      <c r="O21" s="8"/>
      <c r="P21" s="7">
        <v>11.04</v>
      </c>
      <c r="Q21" s="7">
        <v>1200</v>
      </c>
      <c r="R21" s="7"/>
      <c r="S21" s="7">
        <v>1200</v>
      </c>
      <c r="T21" s="7"/>
      <c r="U21" s="11">
        <v>31</v>
      </c>
      <c r="V21" s="7">
        <v>590</v>
      </c>
      <c r="W21" s="7">
        <v>17</v>
      </c>
      <c r="X21" s="7">
        <v>1875</v>
      </c>
      <c r="Y21" s="7">
        <v>152</v>
      </c>
      <c r="Z21" s="7">
        <v>1816</v>
      </c>
      <c r="AA21" s="7">
        <v>1843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53" x14ac:dyDescent="0.2">
      <c r="A22" s="6">
        <f t="shared" si="4"/>
        <v>15</v>
      </c>
      <c r="B22" s="7">
        <v>1</v>
      </c>
      <c r="C22" s="7">
        <v>4</v>
      </c>
      <c r="D22" s="21">
        <f t="shared" si="0"/>
        <v>44.16</v>
      </c>
      <c r="E22" s="3">
        <v>7</v>
      </c>
      <c r="F22" s="3">
        <v>7</v>
      </c>
      <c r="G22" s="21">
        <f t="shared" si="1"/>
        <v>251.15999999999997</v>
      </c>
      <c r="H22" s="3">
        <v>4</v>
      </c>
      <c r="I22" s="7">
        <v>6</v>
      </c>
      <c r="J22" s="21">
        <f t="shared" si="2"/>
        <v>149.04</v>
      </c>
      <c r="K22" s="34">
        <v>0.09</v>
      </c>
      <c r="L22" s="34">
        <v>0.05</v>
      </c>
      <c r="M22" s="41">
        <f t="shared" si="3"/>
        <v>41.774999999999999</v>
      </c>
      <c r="N22" s="8">
        <v>35.880000000000003</v>
      </c>
      <c r="O22" s="8"/>
      <c r="P22" s="7">
        <v>5.52</v>
      </c>
      <c r="Q22" s="7">
        <v>1200</v>
      </c>
      <c r="R22" s="7"/>
      <c r="S22" s="7">
        <v>1200</v>
      </c>
      <c r="T22" s="7"/>
      <c r="U22" s="7">
        <v>31</v>
      </c>
      <c r="V22" s="7">
        <v>590</v>
      </c>
      <c r="W22" s="7">
        <v>17</v>
      </c>
      <c r="X22" s="7">
        <v>1746</v>
      </c>
      <c r="Y22" s="7">
        <v>142</v>
      </c>
      <c r="Z22" s="7">
        <v>1780</v>
      </c>
      <c r="AA22" s="7">
        <v>1809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</v>
      </c>
      <c r="C23" s="7">
        <v>4</v>
      </c>
      <c r="D23" s="21">
        <f t="shared" si="0"/>
        <v>44.16</v>
      </c>
      <c r="E23" s="3">
        <v>8</v>
      </c>
      <c r="F23" s="3">
        <v>9</v>
      </c>
      <c r="G23" s="21">
        <f t="shared" si="1"/>
        <v>289.79999999999995</v>
      </c>
      <c r="H23" s="3">
        <v>4</v>
      </c>
      <c r="I23" s="7">
        <v>10</v>
      </c>
      <c r="J23" s="21">
        <f t="shared" si="2"/>
        <v>160.07999999999998</v>
      </c>
      <c r="K23" s="34">
        <v>0.22</v>
      </c>
      <c r="L23" s="34">
        <v>0.05</v>
      </c>
      <c r="M23" s="41">
        <f>$M$3*K23+$M$4*L23</f>
        <v>80.84</v>
      </c>
      <c r="N23" s="8">
        <v>38.64</v>
      </c>
      <c r="O23" s="8"/>
      <c r="P23" s="7">
        <v>11.04</v>
      </c>
      <c r="Q23" s="7">
        <v>1200</v>
      </c>
      <c r="R23" s="7"/>
      <c r="S23" s="7">
        <v>1200</v>
      </c>
      <c r="T23" s="7"/>
      <c r="U23" s="7">
        <v>31</v>
      </c>
      <c r="V23" s="7">
        <v>590</v>
      </c>
      <c r="W23" s="7">
        <v>15</v>
      </c>
      <c r="X23" s="7">
        <v>1859</v>
      </c>
      <c r="Y23" s="7">
        <v>142</v>
      </c>
      <c r="Z23" s="7">
        <v>1758</v>
      </c>
      <c r="AA23" s="7">
        <v>1785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</v>
      </c>
      <c r="C24" s="7">
        <v>4</v>
      </c>
      <c r="D24" s="21">
        <f t="shared" si="0"/>
        <v>44.16</v>
      </c>
      <c r="E24" s="3">
        <v>9</v>
      </c>
      <c r="F24" s="3">
        <v>8</v>
      </c>
      <c r="G24" s="21">
        <f t="shared" si="1"/>
        <v>320.15999999999997</v>
      </c>
      <c r="H24" s="3">
        <v>5</v>
      </c>
      <c r="I24" s="7">
        <v>3</v>
      </c>
      <c r="J24" s="21">
        <f t="shared" si="2"/>
        <v>173.88</v>
      </c>
      <c r="K24" s="34">
        <v>0.31</v>
      </c>
      <c r="L24" s="34">
        <v>0.05</v>
      </c>
      <c r="M24" s="41">
        <f t="shared" si="3"/>
        <v>107.88500000000001</v>
      </c>
      <c r="N24" s="8">
        <v>30.36</v>
      </c>
      <c r="O24" s="8"/>
      <c r="P24" s="7">
        <v>13.8</v>
      </c>
      <c r="Q24" s="7">
        <v>1200</v>
      </c>
      <c r="R24" s="7"/>
      <c r="S24" s="7">
        <v>1200</v>
      </c>
      <c r="T24" s="7"/>
      <c r="U24" s="7">
        <v>31</v>
      </c>
      <c r="V24" s="7">
        <v>590</v>
      </c>
      <c r="W24" s="7">
        <v>15</v>
      </c>
      <c r="X24" s="7">
        <v>1859</v>
      </c>
      <c r="Y24" s="7">
        <v>142</v>
      </c>
      <c r="Z24" s="7">
        <v>1735</v>
      </c>
      <c r="AA24" s="7">
        <v>1763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</v>
      </c>
      <c r="C25" s="7">
        <v>4</v>
      </c>
      <c r="D25" s="21">
        <f t="shared" si="0"/>
        <v>44.16</v>
      </c>
      <c r="E25" s="3">
        <v>10</v>
      </c>
      <c r="F25" s="3">
        <v>7</v>
      </c>
      <c r="G25" s="21">
        <f t="shared" si="1"/>
        <v>350.52</v>
      </c>
      <c r="H25" s="3">
        <v>5</v>
      </c>
      <c r="I25" s="7">
        <v>6</v>
      </c>
      <c r="J25" s="21">
        <f t="shared" si="2"/>
        <v>182.16</v>
      </c>
      <c r="K25" s="34">
        <v>0.42</v>
      </c>
      <c r="L25" s="34">
        <v>0.05</v>
      </c>
      <c r="M25" s="41">
        <f t="shared" si="3"/>
        <v>140.94</v>
      </c>
      <c r="N25" s="8">
        <v>30.36</v>
      </c>
      <c r="O25" s="8"/>
      <c r="P25" s="7">
        <v>8.2799999999999994</v>
      </c>
      <c r="Q25" s="7">
        <v>1200</v>
      </c>
      <c r="R25" s="7"/>
      <c r="S25" s="7">
        <v>1200</v>
      </c>
      <c r="T25" s="7"/>
      <c r="U25" s="7">
        <v>31</v>
      </c>
      <c r="V25" s="7">
        <v>590</v>
      </c>
      <c r="W25" s="7">
        <v>14</v>
      </c>
      <c r="X25" s="7">
        <v>1796</v>
      </c>
      <c r="Y25" s="17">
        <v>142</v>
      </c>
      <c r="Z25" s="17">
        <v>1712</v>
      </c>
      <c r="AA25" s="17">
        <v>1738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53" x14ac:dyDescent="0.2">
      <c r="A26" s="6">
        <f t="shared" si="4"/>
        <v>19</v>
      </c>
      <c r="B26" s="7">
        <v>1</v>
      </c>
      <c r="C26" s="7">
        <v>4</v>
      </c>
      <c r="D26" s="21">
        <f t="shared" si="0"/>
        <v>44.16</v>
      </c>
      <c r="E26" s="3">
        <v>11</v>
      </c>
      <c r="F26" s="3">
        <v>6</v>
      </c>
      <c r="G26" s="21">
        <f t="shared" si="1"/>
        <v>380.88</v>
      </c>
      <c r="H26" s="3">
        <v>5</v>
      </c>
      <c r="I26" s="7">
        <v>10</v>
      </c>
      <c r="J26" s="21">
        <f t="shared" si="2"/>
        <v>193.2</v>
      </c>
      <c r="K26" s="46">
        <v>7.0000000000000007E-2</v>
      </c>
      <c r="L26" s="34">
        <v>0.05</v>
      </c>
      <c r="M26" s="41">
        <f>$M$3*K26+$M$4*L26</f>
        <v>35.765000000000008</v>
      </c>
      <c r="N26" s="8">
        <v>30.36</v>
      </c>
      <c r="O26" s="8"/>
      <c r="P26" s="7">
        <v>11.04</v>
      </c>
      <c r="Q26" s="7">
        <v>1200</v>
      </c>
      <c r="R26" s="7"/>
      <c r="S26" s="7">
        <v>1200</v>
      </c>
      <c r="T26" s="7"/>
      <c r="U26" s="7">
        <v>31</v>
      </c>
      <c r="V26" s="7">
        <v>590</v>
      </c>
      <c r="W26" s="7">
        <v>14</v>
      </c>
      <c r="X26" s="7">
        <v>1796</v>
      </c>
      <c r="Y26" s="7">
        <v>131</v>
      </c>
      <c r="Z26" s="7">
        <v>1687</v>
      </c>
      <c r="AA26" s="7">
        <v>1705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53" x14ac:dyDescent="0.2">
      <c r="A27" s="6">
        <f t="shared" si="4"/>
        <v>20</v>
      </c>
      <c r="B27" s="7">
        <v>1</v>
      </c>
      <c r="C27" s="7">
        <v>4</v>
      </c>
      <c r="D27" s="21">
        <f t="shared" si="0"/>
        <v>44.16</v>
      </c>
      <c r="E27" s="3">
        <v>12</v>
      </c>
      <c r="F27" s="3">
        <v>5</v>
      </c>
      <c r="G27" s="21">
        <f t="shared" si="1"/>
        <v>411.23999999999995</v>
      </c>
      <c r="H27" s="3">
        <v>6</v>
      </c>
      <c r="I27" s="7">
        <v>2</v>
      </c>
      <c r="J27" s="21">
        <f t="shared" si="2"/>
        <v>204.23999999999998</v>
      </c>
      <c r="K27" s="34">
        <v>0.14000000000000001</v>
      </c>
      <c r="L27" s="34">
        <v>0.05</v>
      </c>
      <c r="M27" s="41">
        <f t="shared" si="3"/>
        <v>56.800000000000011</v>
      </c>
      <c r="N27" s="8">
        <v>30.36</v>
      </c>
      <c r="O27" s="8"/>
      <c r="P27" s="7">
        <v>11.04</v>
      </c>
      <c r="Q27" s="7">
        <v>1200</v>
      </c>
      <c r="R27" s="7"/>
      <c r="S27" s="7">
        <v>1200</v>
      </c>
      <c r="T27" s="7"/>
      <c r="U27" s="7">
        <v>31</v>
      </c>
      <c r="V27" s="7">
        <v>590</v>
      </c>
      <c r="W27" s="7">
        <v>12</v>
      </c>
      <c r="X27" s="7">
        <v>1670</v>
      </c>
      <c r="Y27" s="7">
        <v>119</v>
      </c>
      <c r="Z27" s="7">
        <v>1661</v>
      </c>
      <c r="AA27" s="7">
        <v>1676</v>
      </c>
      <c r="AB27" s="185" t="s">
        <v>9</v>
      </c>
      <c r="AC27" s="185"/>
      <c r="AD27" s="185"/>
      <c r="AE27" s="185"/>
      <c r="AF27" s="185"/>
      <c r="AG27" s="185"/>
      <c r="AH27" s="186"/>
      <c r="AI27" s="186"/>
      <c r="BA27" s="164" t="s">
        <v>84</v>
      </c>
    </row>
    <row r="28" spans="1:53" x14ac:dyDescent="0.2">
      <c r="A28" s="6">
        <f t="shared" si="4"/>
        <v>21</v>
      </c>
      <c r="B28" s="7">
        <v>1</v>
      </c>
      <c r="C28" s="7">
        <v>4</v>
      </c>
      <c r="D28" s="21">
        <f t="shared" si="0"/>
        <v>44.16</v>
      </c>
      <c r="E28" s="3">
        <v>13</v>
      </c>
      <c r="F28" s="3">
        <v>4</v>
      </c>
      <c r="G28" s="21">
        <f t="shared" si="1"/>
        <v>441.59999999999997</v>
      </c>
      <c r="H28" s="3">
        <v>6</v>
      </c>
      <c r="I28" s="7">
        <v>5</v>
      </c>
      <c r="J28" s="21">
        <f t="shared" si="2"/>
        <v>212.51999999999998</v>
      </c>
      <c r="K28" s="34">
        <v>0.24</v>
      </c>
      <c r="L28" s="34">
        <v>0.05</v>
      </c>
      <c r="M28" s="41">
        <f t="shared" si="3"/>
        <v>86.85</v>
      </c>
      <c r="N28" s="8">
        <v>30.36</v>
      </c>
      <c r="O28" s="8"/>
      <c r="P28" s="7">
        <v>8.2799999999999994</v>
      </c>
      <c r="Q28" s="7">
        <v>1200</v>
      </c>
      <c r="R28" s="7"/>
      <c r="S28" s="7">
        <v>1200</v>
      </c>
      <c r="T28" s="7"/>
      <c r="U28" s="7">
        <v>31</v>
      </c>
      <c r="V28" s="7">
        <v>590</v>
      </c>
      <c r="W28" s="7">
        <v>12</v>
      </c>
      <c r="X28" s="7">
        <v>1670</v>
      </c>
      <c r="Y28" s="7">
        <v>106</v>
      </c>
      <c r="Z28" s="7">
        <v>1631</v>
      </c>
      <c r="AA28" s="7">
        <v>1646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53" x14ac:dyDescent="0.2">
      <c r="A29" s="6">
        <f t="shared" si="4"/>
        <v>22</v>
      </c>
      <c r="B29" s="7">
        <v>1</v>
      </c>
      <c r="C29" s="7">
        <v>4</v>
      </c>
      <c r="D29" s="21">
        <f t="shared" si="0"/>
        <v>44.16</v>
      </c>
      <c r="E29" s="3">
        <v>13</v>
      </c>
      <c r="F29" s="3">
        <v>11</v>
      </c>
      <c r="G29" s="21">
        <f t="shared" si="1"/>
        <v>460.91999999999996</v>
      </c>
      <c r="H29" s="3">
        <v>7</v>
      </c>
      <c r="I29" s="7">
        <v>0</v>
      </c>
      <c r="J29" s="21">
        <f t="shared" si="2"/>
        <v>231.83999999999997</v>
      </c>
      <c r="K29" s="34">
        <v>0.33</v>
      </c>
      <c r="L29" s="34">
        <v>0.05</v>
      </c>
      <c r="M29" s="41">
        <f t="shared" si="3"/>
        <v>113.89500000000001</v>
      </c>
      <c r="N29" s="8">
        <v>19.32</v>
      </c>
      <c r="O29" s="8"/>
      <c r="P29" s="7">
        <v>19.32</v>
      </c>
      <c r="Q29" s="7">
        <v>1200</v>
      </c>
      <c r="R29" s="7"/>
      <c r="S29" s="7">
        <v>1200</v>
      </c>
      <c r="T29" s="7"/>
      <c r="U29" s="7">
        <v>31</v>
      </c>
      <c r="V29" s="7">
        <v>590</v>
      </c>
      <c r="W29" s="7">
        <v>12</v>
      </c>
      <c r="X29" s="7">
        <v>1663</v>
      </c>
      <c r="Y29" s="7">
        <v>119</v>
      </c>
      <c r="Z29" s="7">
        <v>1609</v>
      </c>
      <c r="AA29" s="7">
        <v>1608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53" x14ac:dyDescent="0.2">
      <c r="A30" s="6">
        <f t="shared" si="4"/>
        <v>23</v>
      </c>
      <c r="B30" s="7">
        <v>2</v>
      </c>
      <c r="C30" s="7">
        <v>7</v>
      </c>
      <c r="D30" s="21">
        <f t="shared" si="0"/>
        <v>85.559999999999988</v>
      </c>
      <c r="E30" s="3">
        <v>13</v>
      </c>
      <c r="F30" s="3">
        <v>11</v>
      </c>
      <c r="G30" s="21">
        <f t="shared" si="1"/>
        <v>460.91999999999996</v>
      </c>
      <c r="H30" s="3">
        <v>7</v>
      </c>
      <c r="I30" s="7">
        <v>3</v>
      </c>
      <c r="J30" s="21">
        <f t="shared" si="2"/>
        <v>240.11999999999998</v>
      </c>
      <c r="K30" s="34">
        <v>0.46</v>
      </c>
      <c r="L30" s="34">
        <v>0.05</v>
      </c>
      <c r="M30" s="41">
        <f t="shared" si="3"/>
        <v>152.96</v>
      </c>
      <c r="N30" s="8">
        <v>41.4</v>
      </c>
      <c r="O30" s="8"/>
      <c r="P30" s="7">
        <v>8.2799999999999994</v>
      </c>
      <c r="Q30" s="7">
        <v>1200</v>
      </c>
      <c r="R30" s="7"/>
      <c r="S30" s="7">
        <v>1200</v>
      </c>
      <c r="T30" s="7"/>
      <c r="U30" s="7">
        <v>31</v>
      </c>
      <c r="V30" s="7">
        <v>590</v>
      </c>
      <c r="W30" s="7">
        <v>12</v>
      </c>
      <c r="X30" s="7">
        <v>1663</v>
      </c>
      <c r="Y30" s="7">
        <v>119</v>
      </c>
      <c r="Z30" s="7">
        <v>1639</v>
      </c>
      <c r="AA30" s="7">
        <v>1649</v>
      </c>
      <c r="AB30" s="184"/>
      <c r="AC30" s="184"/>
      <c r="AD30" s="184"/>
      <c r="AE30" s="184"/>
      <c r="AF30" s="184"/>
      <c r="AG30" s="184"/>
      <c r="AH30" s="183"/>
      <c r="AI30" s="183"/>
    </row>
    <row r="31" spans="1:53" x14ac:dyDescent="0.2">
      <c r="A31" s="6">
        <f t="shared" si="4"/>
        <v>24</v>
      </c>
      <c r="B31" s="7"/>
      <c r="C31" s="7"/>
      <c r="D31" s="21">
        <f t="shared" si="0"/>
        <v>0</v>
      </c>
      <c r="E31" s="3"/>
      <c r="F31" s="3"/>
      <c r="G31" s="21">
        <f t="shared" si="1"/>
        <v>0</v>
      </c>
      <c r="H31" s="3"/>
      <c r="I31" s="7"/>
      <c r="J31" s="21">
        <f t="shared" si="2"/>
        <v>0</v>
      </c>
      <c r="K31" s="34"/>
      <c r="L31" s="34"/>
      <c r="M31" s="41">
        <f t="shared" si="3"/>
        <v>0</v>
      </c>
      <c r="N31" s="8"/>
      <c r="O31" s="8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53" ht="13.5" customHeight="1" x14ac:dyDescent="0.2">
      <c r="A32" s="6">
        <f t="shared" si="4"/>
        <v>25</v>
      </c>
      <c r="B32" s="7"/>
      <c r="C32" s="7"/>
      <c r="D32" s="21">
        <f t="shared" si="0"/>
        <v>0</v>
      </c>
      <c r="E32" s="3"/>
      <c r="F32" s="3"/>
      <c r="G32" s="21">
        <f t="shared" si="1"/>
        <v>0</v>
      </c>
      <c r="H32" s="3"/>
      <c r="I32" s="7"/>
      <c r="J32" s="21">
        <f t="shared" si="2"/>
        <v>0</v>
      </c>
      <c r="K32" s="34"/>
      <c r="L32" s="34"/>
      <c r="M32" s="41">
        <f>$M$3*K32+$M$4*L32</f>
        <v>0</v>
      </c>
      <c r="N32" s="8"/>
      <c r="O32" s="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4"/>
        <v>26</v>
      </c>
      <c r="B33" s="7"/>
      <c r="C33" s="7"/>
      <c r="D33" s="21">
        <f t="shared" si="0"/>
        <v>0</v>
      </c>
      <c r="E33" s="3"/>
      <c r="F33" s="3"/>
      <c r="G33" s="21">
        <f t="shared" si="1"/>
        <v>0</v>
      </c>
      <c r="H33" s="3"/>
      <c r="I33" s="7"/>
      <c r="J33" s="21">
        <f t="shared" si="2"/>
        <v>0</v>
      </c>
      <c r="K33" s="34"/>
      <c r="L33" s="34"/>
      <c r="M33" s="41">
        <f t="shared" si="3"/>
        <v>0</v>
      </c>
      <c r="N33" s="8"/>
      <c r="O33" s="8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2.75" customHeight="1" x14ac:dyDescent="0.2">
      <c r="A34" s="6">
        <f t="shared" si="4"/>
        <v>27</v>
      </c>
      <c r="B34" s="7"/>
      <c r="C34" s="7"/>
      <c r="D34" s="21">
        <f t="shared" si="0"/>
        <v>0</v>
      </c>
      <c r="E34" s="3"/>
      <c r="F34" s="3"/>
      <c r="G34" s="21">
        <f t="shared" si="1"/>
        <v>0</v>
      </c>
      <c r="H34" s="3"/>
      <c r="I34" s="7"/>
      <c r="J34" s="21">
        <f t="shared" si="2"/>
        <v>0</v>
      </c>
      <c r="K34" s="34"/>
      <c r="L34" s="46"/>
      <c r="M34" s="41">
        <f t="shared" si="3"/>
        <v>0</v>
      </c>
      <c r="N34" s="8"/>
      <c r="O34" s="8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3">
        <v>0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4"/>
        <v>28</v>
      </c>
      <c r="B35" s="7"/>
      <c r="C35" s="7"/>
      <c r="D35" s="21">
        <f t="shared" si="0"/>
        <v>0</v>
      </c>
      <c r="E35" s="3"/>
      <c r="F35" s="3"/>
      <c r="G35" s="21">
        <f t="shared" si="1"/>
        <v>0</v>
      </c>
      <c r="H35" s="3"/>
      <c r="I35" s="7"/>
      <c r="J35" s="21">
        <f t="shared" si="2"/>
        <v>0</v>
      </c>
      <c r="K35" s="34"/>
      <c r="L35" s="34"/>
      <c r="M35" s="41">
        <f t="shared" si="3"/>
        <v>0</v>
      </c>
      <c r="N35" s="8"/>
      <c r="O35" s="8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63" t="s">
        <v>36</v>
      </c>
      <c r="AC35" s="163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4"/>
        <v>29</v>
      </c>
      <c r="B36" s="7"/>
      <c r="C36" s="7"/>
      <c r="D36" s="21">
        <f t="shared" si="0"/>
        <v>0</v>
      </c>
      <c r="E36" s="3"/>
      <c r="F36" s="3"/>
      <c r="G36" s="21">
        <f t="shared" si="1"/>
        <v>0</v>
      </c>
      <c r="H36" s="3"/>
      <c r="I36" s="7"/>
      <c r="J36" s="21">
        <f t="shared" si="2"/>
        <v>0</v>
      </c>
      <c r="K36" s="34"/>
      <c r="L36" s="46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221"/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/>
      <c r="C37" s="7"/>
      <c r="D37" s="21">
        <f t="shared" si="0"/>
        <v>0</v>
      </c>
      <c r="E37" s="3"/>
      <c r="F37" s="3"/>
      <c r="G37" s="21">
        <f t="shared" si="1"/>
        <v>0</v>
      </c>
      <c r="H37" s="3"/>
      <c r="I37" s="7"/>
      <c r="J37" s="21">
        <f t="shared" si="2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/>
      <c r="C38" s="7"/>
      <c r="D38" s="21">
        <f t="shared" si="0"/>
        <v>0</v>
      </c>
      <c r="E38" s="3"/>
      <c r="F38" s="3"/>
      <c r="G38" s="21">
        <f t="shared" si="1"/>
        <v>0</v>
      </c>
      <c r="H38" s="3"/>
      <c r="I38" s="7"/>
      <c r="J38" s="21">
        <f t="shared" si="2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62"/>
      <c r="AC38" s="162"/>
      <c r="AD38" s="162"/>
      <c r="AE38" s="162"/>
      <c r="AF38" s="162"/>
      <c r="AG38" s="162"/>
      <c r="AH38" s="162"/>
      <c r="AI38" s="162"/>
    </row>
    <row r="39" spans="1:35" x14ac:dyDescent="0.2">
      <c r="A39" s="6">
        <v>1</v>
      </c>
      <c r="B39" s="7"/>
      <c r="C39" s="7"/>
      <c r="D39" s="21">
        <f t="shared" si="0"/>
        <v>0</v>
      </c>
      <c r="E39" s="3"/>
      <c r="F39" s="3"/>
      <c r="G39" s="21">
        <f t="shared" si="1"/>
        <v>0</v>
      </c>
      <c r="H39" s="3"/>
      <c r="I39" s="7"/>
      <c r="J39" s="21">
        <f t="shared" si="2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s="164" t="s">
        <v>25</v>
      </c>
      <c r="N40" s="19">
        <f>SUM(N9:N39)</f>
        <v>725.88000000000011</v>
      </c>
      <c r="O40" s="19">
        <f>SUM(O9:O39)</f>
        <v>0</v>
      </c>
      <c r="P40" s="162">
        <f>SUM(P9:P39)</f>
        <v>251.15999999999997</v>
      </c>
      <c r="W40" s="18" t="s">
        <v>25</v>
      </c>
      <c r="X40" s="162">
        <f>SUM(X9:X39)</f>
        <v>41734</v>
      </c>
      <c r="Y40" s="162">
        <f>SUM(Y9:Y39)</f>
        <v>3028</v>
      </c>
      <c r="Z40" s="162">
        <f>SUM(Z9:Z39)</f>
        <v>40210</v>
      </c>
      <c r="AA40" s="162">
        <f>SUM(AA9:AA39)</f>
        <v>40683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s="164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64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69380.790000000008</v>
      </c>
      <c r="O42" s="33">
        <f>(O41+O40)</f>
        <v>0</v>
      </c>
      <c r="P42" s="6">
        <f>(P41+P40)</f>
        <v>406.46999999999997</v>
      </c>
      <c r="V42" s="164" t="s">
        <v>41</v>
      </c>
      <c r="X42" s="6">
        <f>(X41+X40)</f>
        <v>599125</v>
      </c>
      <c r="Y42" s="6">
        <f>(Y41+Y40)</f>
        <v>9097</v>
      </c>
      <c r="Z42" s="6">
        <f>(Z41+Z40)</f>
        <v>102501</v>
      </c>
      <c r="AA42" s="6">
        <f>(AA41+AA40)</f>
        <v>105461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EA6E-1C33-4BC7-8541-7328D667FFC2}">
  <dimension ref="B2:K70"/>
  <sheetViews>
    <sheetView workbookViewId="0">
      <selection activeCell="I10" sqref="I10"/>
    </sheetView>
  </sheetViews>
  <sheetFormatPr defaultRowHeight="12.75" x14ac:dyDescent="0.2"/>
  <cols>
    <col min="1" max="1" width="9.140625" style="165"/>
    <col min="2" max="2" width="10.140625" style="165" bestFit="1" customWidth="1"/>
    <col min="3" max="16384" width="9.140625" style="165"/>
  </cols>
  <sheetData>
    <row r="2" spans="2:11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11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11" x14ac:dyDescent="0.2">
      <c r="B4" s="217"/>
      <c r="C4" s="189"/>
      <c r="D4" s="189"/>
      <c r="E4" s="189"/>
      <c r="F4" s="189"/>
      <c r="G4" s="189"/>
      <c r="H4" s="189"/>
      <c r="I4" s="174"/>
    </row>
    <row r="5" spans="2:11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43985</v>
      </c>
      <c r="C6" s="7">
        <v>74610</v>
      </c>
      <c r="D6" s="7">
        <v>5780283</v>
      </c>
      <c r="E6" s="7">
        <v>19</v>
      </c>
      <c r="F6" s="7">
        <v>11</v>
      </c>
      <c r="G6" s="7">
        <v>14</v>
      </c>
      <c r="H6" s="7">
        <v>1</v>
      </c>
      <c r="I6" s="10">
        <v>191</v>
      </c>
    </row>
    <row r="7" spans="2:11" x14ac:dyDescent="0.2">
      <c r="B7" s="9">
        <v>43986</v>
      </c>
      <c r="C7" s="7">
        <v>74610</v>
      </c>
      <c r="D7" s="7">
        <v>6090324</v>
      </c>
      <c r="E7" s="7">
        <v>14</v>
      </c>
      <c r="F7" s="7">
        <v>1</v>
      </c>
      <c r="G7" s="7">
        <v>8</v>
      </c>
      <c r="H7" s="7">
        <v>4</v>
      </c>
      <c r="I7" s="10">
        <v>189</v>
      </c>
    </row>
    <row r="8" spans="2:11" x14ac:dyDescent="0.2">
      <c r="B8" s="9">
        <v>43988</v>
      </c>
      <c r="C8" s="7">
        <v>74610</v>
      </c>
      <c r="D8" s="7">
        <v>5780289</v>
      </c>
      <c r="E8" s="7">
        <v>8</v>
      </c>
      <c r="F8" s="7">
        <v>3</v>
      </c>
      <c r="G8" s="7">
        <v>2</v>
      </c>
      <c r="H8" s="7">
        <v>5</v>
      </c>
      <c r="I8" s="10">
        <v>192</v>
      </c>
    </row>
    <row r="9" spans="2:11" x14ac:dyDescent="0.2">
      <c r="B9" s="9">
        <v>43989</v>
      </c>
      <c r="C9" s="7">
        <v>74609</v>
      </c>
      <c r="D9" s="7">
        <v>9750357</v>
      </c>
      <c r="E9" s="7">
        <v>13</v>
      </c>
      <c r="F9" s="7">
        <v>1</v>
      </c>
      <c r="G9" s="7">
        <v>7</v>
      </c>
      <c r="H9" s="7">
        <v>3</v>
      </c>
      <c r="I9" s="10">
        <v>191</v>
      </c>
    </row>
    <row r="10" spans="2:11" x14ac:dyDescent="0.2">
      <c r="B10" s="9">
        <v>43995</v>
      </c>
      <c r="C10" s="7">
        <v>74609</v>
      </c>
      <c r="D10" s="7">
        <v>5930233</v>
      </c>
      <c r="E10" s="7">
        <v>7</v>
      </c>
      <c r="F10" s="7">
        <v>2</v>
      </c>
      <c r="G10" s="7">
        <v>1</v>
      </c>
      <c r="H10" s="7">
        <v>4</v>
      </c>
      <c r="I10" s="10">
        <v>190</v>
      </c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45"/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95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3</v>
      </c>
      <c r="C9" s="7">
        <v>7</v>
      </c>
      <c r="D9" s="4">
        <v>118.68</v>
      </c>
      <c r="E9" s="3">
        <v>3</v>
      </c>
      <c r="F9" s="3">
        <v>0</v>
      </c>
      <c r="G9" s="4">
        <v>99.36</v>
      </c>
      <c r="H9" s="3">
        <v>2</v>
      </c>
      <c r="I9" s="7">
        <v>4</v>
      </c>
      <c r="J9" s="4">
        <v>46.76</v>
      </c>
      <c r="K9" s="34">
        <v>0.08</v>
      </c>
      <c r="L9" s="34">
        <v>0.82</v>
      </c>
      <c r="M9" s="41">
        <f>$M$3*K9+$M$4*L9</f>
        <v>265.61200000000002</v>
      </c>
      <c r="N9" s="8">
        <v>339.6</v>
      </c>
      <c r="O9" s="8"/>
      <c r="P9" s="7">
        <v>0</v>
      </c>
      <c r="Q9" s="7">
        <v>5000</v>
      </c>
      <c r="R9" s="7">
        <v>0</v>
      </c>
      <c r="S9" s="7">
        <v>1100</v>
      </c>
      <c r="T9" s="7"/>
      <c r="U9" s="7">
        <v>14</v>
      </c>
      <c r="V9" s="7">
        <v>590</v>
      </c>
      <c r="W9" s="7">
        <v>66</v>
      </c>
      <c r="X9" s="7">
        <v>3900</v>
      </c>
      <c r="Y9" s="7">
        <v>409</v>
      </c>
      <c r="Z9" s="7">
        <v>3822</v>
      </c>
      <c r="AA9" s="16">
        <v>3820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4</v>
      </c>
      <c r="C10" s="7">
        <v>10</v>
      </c>
      <c r="D10" s="21">
        <v>160.08000000000001</v>
      </c>
      <c r="E10" s="3">
        <v>1</v>
      </c>
      <c r="F10" s="3">
        <v>2</v>
      </c>
      <c r="G10" s="21">
        <v>38.64</v>
      </c>
      <c r="H10" s="3">
        <v>2</v>
      </c>
      <c r="I10" s="7">
        <v>6</v>
      </c>
      <c r="J10" s="21">
        <v>50.01</v>
      </c>
      <c r="K10" s="34">
        <v>0.31</v>
      </c>
      <c r="L10" s="34">
        <v>0.11</v>
      </c>
      <c r="M10" s="41">
        <f t="shared" ref="M10:M39" si="1">$M$3*K10+$M$4*L10</f>
        <v>125.56100000000001</v>
      </c>
      <c r="N10" s="8">
        <v>339.48</v>
      </c>
      <c r="O10" s="8"/>
      <c r="P10" s="7">
        <v>3.34</v>
      </c>
      <c r="Q10" s="7">
        <v>4995</v>
      </c>
      <c r="R10" s="7">
        <v>0</v>
      </c>
      <c r="S10" s="7">
        <v>1010</v>
      </c>
      <c r="T10" s="7"/>
      <c r="U10" s="7">
        <v>14</v>
      </c>
      <c r="V10" s="7">
        <v>590</v>
      </c>
      <c r="W10" s="7">
        <v>66</v>
      </c>
      <c r="X10" s="7">
        <v>3900</v>
      </c>
      <c r="Y10" s="7">
        <v>420</v>
      </c>
      <c r="Z10" s="7">
        <v>3880</v>
      </c>
      <c r="AA10" s="7">
        <v>3879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7</v>
      </c>
      <c r="C11" s="7">
        <v>10</v>
      </c>
      <c r="D11" s="4">
        <v>259.44</v>
      </c>
      <c r="E11" s="3">
        <v>1</v>
      </c>
      <c r="F11" s="3">
        <v>2</v>
      </c>
      <c r="G11" s="4">
        <v>38.64</v>
      </c>
      <c r="H11" s="3">
        <v>2</v>
      </c>
      <c r="I11" s="7">
        <v>6</v>
      </c>
      <c r="J11" s="4">
        <v>50.04</v>
      </c>
      <c r="K11" s="34">
        <v>0.59</v>
      </c>
      <c r="L11" s="34">
        <v>0.11</v>
      </c>
      <c r="M11" s="41">
        <f t="shared" si="1"/>
        <v>209.70099999999999</v>
      </c>
      <c r="N11" s="8">
        <v>292.56</v>
      </c>
      <c r="O11" s="8"/>
      <c r="P11" s="7">
        <v>0</v>
      </c>
      <c r="Q11" s="7">
        <v>4975</v>
      </c>
      <c r="R11" s="7">
        <v>0</v>
      </c>
      <c r="S11" s="7">
        <v>900</v>
      </c>
      <c r="T11" s="7"/>
      <c r="U11" s="7">
        <v>15</v>
      </c>
      <c r="V11" s="7">
        <v>600</v>
      </c>
      <c r="W11" s="7">
        <v>74</v>
      </c>
      <c r="X11" s="7">
        <v>4164</v>
      </c>
      <c r="Y11" s="7">
        <v>420</v>
      </c>
      <c r="Z11" s="7">
        <v>4129</v>
      </c>
      <c r="AA11" s="16">
        <v>4125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13</v>
      </c>
      <c r="C12" s="7">
        <v>1</v>
      </c>
      <c r="D12" s="4">
        <v>433.32</v>
      </c>
      <c r="E12" s="3">
        <v>1</v>
      </c>
      <c r="F12" s="3">
        <v>2</v>
      </c>
      <c r="G12" s="4">
        <v>38.64</v>
      </c>
      <c r="H12" s="3">
        <v>2</v>
      </c>
      <c r="I12" s="7">
        <v>6</v>
      </c>
      <c r="J12" s="4">
        <v>50.04</v>
      </c>
      <c r="K12" s="34">
        <v>0.59</v>
      </c>
      <c r="L12" s="34">
        <v>0.5</v>
      </c>
      <c r="M12" s="41">
        <f t="shared" si="1"/>
        <v>324.59500000000003</v>
      </c>
      <c r="N12" s="8">
        <v>367.08</v>
      </c>
      <c r="O12" s="8"/>
      <c r="P12" s="7">
        <v>0</v>
      </c>
      <c r="Q12" s="7">
        <v>4975</v>
      </c>
      <c r="R12" s="7">
        <v>0</v>
      </c>
      <c r="S12" s="7">
        <v>1100</v>
      </c>
      <c r="T12" s="7"/>
      <c r="U12" s="7">
        <v>15</v>
      </c>
      <c r="V12" s="7">
        <v>600</v>
      </c>
      <c r="W12" s="7">
        <v>72</v>
      </c>
      <c r="X12" s="7">
        <v>4107</v>
      </c>
      <c r="Y12" s="7">
        <v>420</v>
      </c>
      <c r="Z12" s="7">
        <v>4077</v>
      </c>
      <c r="AA12" s="16">
        <v>4075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7</v>
      </c>
      <c r="C13" s="7">
        <v>7</v>
      </c>
      <c r="D13" s="4">
        <v>251.76</v>
      </c>
      <c r="E13" s="3">
        <v>11</v>
      </c>
      <c r="F13" s="3">
        <v>8</v>
      </c>
      <c r="G13" s="4">
        <v>386.4</v>
      </c>
      <c r="H13" s="3">
        <v>3</v>
      </c>
      <c r="I13" s="7">
        <v>1</v>
      </c>
      <c r="J13" s="4">
        <v>61.79</v>
      </c>
      <c r="K13" s="34">
        <v>0.06</v>
      </c>
      <c r="L13" s="34">
        <v>0.87</v>
      </c>
      <c r="M13" s="41">
        <f t="shared" si="1"/>
        <v>274.33199999999999</v>
      </c>
      <c r="N13" s="8">
        <v>347.76</v>
      </c>
      <c r="O13" s="8"/>
      <c r="P13" s="7">
        <v>11.75</v>
      </c>
      <c r="Q13" s="7">
        <v>4975</v>
      </c>
      <c r="R13" s="7">
        <v>0</v>
      </c>
      <c r="S13" s="7">
        <v>1100</v>
      </c>
      <c r="T13" s="7"/>
      <c r="U13" s="7">
        <v>15</v>
      </c>
      <c r="V13" s="7">
        <v>600</v>
      </c>
      <c r="W13" s="7">
        <v>71</v>
      </c>
      <c r="X13" s="7">
        <v>4079</v>
      </c>
      <c r="Y13" s="7">
        <v>427</v>
      </c>
      <c r="Z13" s="7">
        <v>4022</v>
      </c>
      <c r="AA13" s="16">
        <v>4019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6</v>
      </c>
      <c r="C14" s="7">
        <v>9</v>
      </c>
      <c r="D14" s="4">
        <v>223.56</v>
      </c>
      <c r="E14" s="3">
        <v>11</v>
      </c>
      <c r="F14" s="3">
        <v>8</v>
      </c>
      <c r="G14" s="4">
        <v>386.4</v>
      </c>
      <c r="H14" s="3">
        <v>3</v>
      </c>
      <c r="I14" s="7">
        <v>1</v>
      </c>
      <c r="J14" s="4">
        <v>61.79</v>
      </c>
      <c r="K14" s="34">
        <v>0.3</v>
      </c>
      <c r="L14" s="34">
        <v>0.19</v>
      </c>
      <c r="M14" s="41">
        <f t="shared" si="1"/>
        <v>146.124</v>
      </c>
      <c r="N14" s="8">
        <v>358.8</v>
      </c>
      <c r="O14" s="8"/>
      <c r="P14" s="7">
        <v>0</v>
      </c>
      <c r="Q14" s="7">
        <v>4950</v>
      </c>
      <c r="R14" s="7">
        <v>0</v>
      </c>
      <c r="S14" s="7">
        <v>1150</v>
      </c>
      <c r="T14" s="7"/>
      <c r="U14" s="7">
        <v>15</v>
      </c>
      <c r="V14" s="7">
        <v>590</v>
      </c>
      <c r="W14" s="7">
        <v>71</v>
      </c>
      <c r="X14" s="7">
        <v>4045</v>
      </c>
      <c r="Y14" s="7">
        <v>413</v>
      </c>
      <c r="Z14" s="7">
        <v>4010</v>
      </c>
      <c r="AA14" s="16">
        <v>4008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12</v>
      </c>
      <c r="C15" s="7">
        <v>9</v>
      </c>
      <c r="D15" s="4">
        <v>422.28</v>
      </c>
      <c r="E15" s="3">
        <v>6</v>
      </c>
      <c r="F15" s="3">
        <v>3</v>
      </c>
      <c r="G15" s="4">
        <v>207</v>
      </c>
      <c r="H15" s="3">
        <v>3</v>
      </c>
      <c r="I15" s="7">
        <v>3</v>
      </c>
      <c r="J15" s="4">
        <v>65.13</v>
      </c>
      <c r="K15" s="34">
        <v>0.71</v>
      </c>
      <c r="L15" s="34">
        <v>0.19</v>
      </c>
      <c r="M15" s="41">
        <f t="shared" si="1"/>
        <v>269.32900000000001</v>
      </c>
      <c r="N15" s="8">
        <v>391.92</v>
      </c>
      <c r="O15" s="8"/>
      <c r="P15" s="7">
        <v>3.34</v>
      </c>
      <c r="Q15" s="7">
        <v>4925</v>
      </c>
      <c r="R15" s="7">
        <v>0</v>
      </c>
      <c r="S15" s="7">
        <v>1500</v>
      </c>
      <c r="T15" s="7"/>
      <c r="U15" s="7">
        <v>15</v>
      </c>
      <c r="V15" s="7">
        <v>600</v>
      </c>
      <c r="W15" s="7">
        <v>71</v>
      </c>
      <c r="X15" s="7">
        <v>4079</v>
      </c>
      <c r="Y15" s="7">
        <v>417</v>
      </c>
      <c r="Z15" s="7">
        <v>3997</v>
      </c>
      <c r="AA15" s="16">
        <v>3996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7</v>
      </c>
      <c r="C16" s="7">
        <v>1</v>
      </c>
      <c r="D16" s="4">
        <v>234.6</v>
      </c>
      <c r="E16" s="3">
        <v>14</v>
      </c>
      <c r="F16" s="3">
        <v>6</v>
      </c>
      <c r="G16" s="4">
        <v>480.24</v>
      </c>
      <c r="H16" s="3">
        <v>3</v>
      </c>
      <c r="I16" s="7">
        <v>3</v>
      </c>
      <c r="J16" s="4">
        <v>65.13</v>
      </c>
      <c r="K16" s="34">
        <v>0.71</v>
      </c>
      <c r="L16" s="34">
        <v>0.49</v>
      </c>
      <c r="M16" s="41">
        <f t="shared" si="1"/>
        <v>357.709</v>
      </c>
      <c r="N16" s="8">
        <v>273.24</v>
      </c>
      <c r="O16" s="8"/>
      <c r="P16" s="7">
        <v>0</v>
      </c>
      <c r="Q16" s="7">
        <v>4925</v>
      </c>
      <c r="R16" s="7">
        <v>0</v>
      </c>
      <c r="S16" s="7">
        <v>1200</v>
      </c>
      <c r="T16" s="7"/>
      <c r="U16" s="7">
        <v>15</v>
      </c>
      <c r="V16" s="7">
        <v>600</v>
      </c>
      <c r="W16" s="7">
        <v>72</v>
      </c>
      <c r="X16" s="7">
        <v>4107</v>
      </c>
      <c r="Y16" s="7">
        <v>404</v>
      </c>
      <c r="Z16" s="7">
        <v>4008</v>
      </c>
      <c r="AA16" s="16">
        <v>4007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12</v>
      </c>
      <c r="C17" s="7">
        <v>8</v>
      </c>
      <c r="D17" s="4">
        <v>419.52</v>
      </c>
      <c r="E17" s="3">
        <v>8</v>
      </c>
      <c r="F17" s="3">
        <v>8</v>
      </c>
      <c r="G17" s="4">
        <v>287.04000000000002</v>
      </c>
      <c r="H17" s="3">
        <v>3</v>
      </c>
      <c r="I17" s="7">
        <v>9</v>
      </c>
      <c r="J17" s="4">
        <v>75.150000000000006</v>
      </c>
      <c r="K17" s="34">
        <v>0.09</v>
      </c>
      <c r="L17" s="34">
        <v>0.88</v>
      </c>
      <c r="M17" s="41">
        <f t="shared" si="1"/>
        <v>286.29300000000006</v>
      </c>
      <c r="N17" s="8">
        <v>378.12</v>
      </c>
      <c r="O17" s="8"/>
      <c r="P17" s="7">
        <v>10.02</v>
      </c>
      <c r="Q17" s="7">
        <v>4925</v>
      </c>
      <c r="R17" s="7">
        <v>0</v>
      </c>
      <c r="S17" s="7">
        <v>1600</v>
      </c>
      <c r="T17" s="7"/>
      <c r="U17" s="7">
        <v>15</v>
      </c>
      <c r="V17" s="7">
        <v>600</v>
      </c>
      <c r="W17" s="7">
        <v>71</v>
      </c>
      <c r="X17" s="7">
        <v>4079</v>
      </c>
      <c r="Y17" s="7">
        <v>441</v>
      </c>
      <c r="Z17" s="7">
        <v>4025</v>
      </c>
      <c r="AA17" s="16">
        <v>4018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6</v>
      </c>
      <c r="C18" s="7">
        <v>9</v>
      </c>
      <c r="D18" s="4">
        <v>223.56</v>
      </c>
      <c r="E18" s="3">
        <v>12</v>
      </c>
      <c r="F18" s="3">
        <v>4</v>
      </c>
      <c r="G18" s="4">
        <v>408.48</v>
      </c>
      <c r="H18" s="3">
        <v>3</v>
      </c>
      <c r="I18" s="7">
        <v>9</v>
      </c>
      <c r="J18" s="4">
        <v>75.150000000000006</v>
      </c>
      <c r="K18" s="34">
        <v>0.34</v>
      </c>
      <c r="L18" s="34">
        <v>0.17</v>
      </c>
      <c r="M18" s="41">
        <f t="shared" si="1"/>
        <v>152.25200000000001</v>
      </c>
      <c r="N18" s="8">
        <v>314.64</v>
      </c>
      <c r="O18" s="8"/>
      <c r="P18" s="7">
        <v>0</v>
      </c>
      <c r="Q18" s="7">
        <v>4900</v>
      </c>
      <c r="R18" s="7">
        <v>0</v>
      </c>
      <c r="S18" s="7">
        <v>1500</v>
      </c>
      <c r="T18" s="7"/>
      <c r="U18" s="7">
        <v>15</v>
      </c>
      <c r="V18" s="7">
        <v>600</v>
      </c>
      <c r="W18" s="7">
        <v>72</v>
      </c>
      <c r="X18" s="7">
        <v>4107</v>
      </c>
      <c r="Y18" s="7">
        <v>399</v>
      </c>
      <c r="Z18" s="7">
        <v>3997</v>
      </c>
      <c r="AA18" s="16">
        <v>3997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18</v>
      </c>
      <c r="C19" s="7">
        <v>1</v>
      </c>
      <c r="D19" s="4">
        <v>598.91999999999996</v>
      </c>
      <c r="E19" s="3">
        <v>7</v>
      </c>
      <c r="F19" s="3">
        <v>1</v>
      </c>
      <c r="G19" s="4">
        <v>234.6</v>
      </c>
      <c r="H19" s="3">
        <v>3</v>
      </c>
      <c r="I19" s="7">
        <v>9</v>
      </c>
      <c r="J19" s="4">
        <v>75.150000000000006</v>
      </c>
      <c r="K19" s="34">
        <v>0.73</v>
      </c>
      <c r="L19" s="34">
        <v>0.17</v>
      </c>
      <c r="M19" s="41">
        <f t="shared" si="1"/>
        <v>269.447</v>
      </c>
      <c r="N19" s="8">
        <v>375.36</v>
      </c>
      <c r="O19" s="8"/>
      <c r="P19" s="7">
        <v>0</v>
      </c>
      <c r="Q19" s="7">
        <v>4900</v>
      </c>
      <c r="R19" s="7">
        <v>0</v>
      </c>
      <c r="S19" s="7">
        <v>1600</v>
      </c>
      <c r="T19" s="7"/>
      <c r="U19" s="7">
        <v>15</v>
      </c>
      <c r="V19" s="7">
        <v>600</v>
      </c>
      <c r="W19" s="7">
        <v>71</v>
      </c>
      <c r="X19" s="7">
        <v>4079</v>
      </c>
      <c r="Y19" s="7">
        <v>402</v>
      </c>
      <c r="Z19" s="7">
        <v>3998</v>
      </c>
      <c r="AA19" s="16">
        <v>3998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6</v>
      </c>
      <c r="C20" s="7">
        <v>4</v>
      </c>
      <c r="D20" s="4">
        <v>209.76</v>
      </c>
      <c r="E20" s="3">
        <v>16</v>
      </c>
      <c r="F20" s="3">
        <v>6</v>
      </c>
      <c r="G20" s="4">
        <v>546.48</v>
      </c>
      <c r="H20" s="3">
        <v>4</v>
      </c>
      <c r="I20" s="7">
        <v>3</v>
      </c>
      <c r="J20" s="4">
        <v>85.17</v>
      </c>
      <c r="K20" s="34">
        <v>0.13</v>
      </c>
      <c r="L20" s="34">
        <v>0.53</v>
      </c>
      <c r="M20" s="41">
        <f t="shared" si="1"/>
        <v>195.20300000000003</v>
      </c>
      <c r="N20" s="8">
        <v>311.88</v>
      </c>
      <c r="O20" s="8"/>
      <c r="P20" s="7">
        <v>10.02</v>
      </c>
      <c r="Q20" s="7">
        <v>4900</v>
      </c>
      <c r="R20" s="7">
        <v>0</v>
      </c>
      <c r="S20" s="7">
        <v>1700</v>
      </c>
      <c r="T20" s="7"/>
      <c r="U20" s="7">
        <v>15</v>
      </c>
      <c r="V20" s="7">
        <v>590</v>
      </c>
      <c r="W20" s="7">
        <v>72</v>
      </c>
      <c r="X20" s="7">
        <v>4073</v>
      </c>
      <c r="Y20" s="16">
        <v>395</v>
      </c>
      <c r="Z20" s="16">
        <v>3971</v>
      </c>
      <c r="AA20" s="16">
        <v>3970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35" ht="13.5" thickTop="1" x14ac:dyDescent="0.2">
      <c r="A21" s="6">
        <f t="shared" si="0"/>
        <v>14</v>
      </c>
      <c r="B21" s="7">
        <v>16</v>
      </c>
      <c r="C21" s="7">
        <v>11</v>
      </c>
      <c r="D21" s="4">
        <v>560.28</v>
      </c>
      <c r="E21" s="3">
        <v>4</v>
      </c>
      <c r="F21" s="3">
        <v>10</v>
      </c>
      <c r="G21" s="4">
        <v>160.08000000000001</v>
      </c>
      <c r="H21" s="3">
        <v>5</v>
      </c>
      <c r="I21" s="7">
        <v>0</v>
      </c>
      <c r="J21" s="4">
        <v>100.2</v>
      </c>
      <c r="K21" s="34">
        <v>0.13</v>
      </c>
      <c r="L21" s="34">
        <v>0.89</v>
      </c>
      <c r="M21" s="41">
        <f t="shared" si="1"/>
        <v>301.25900000000001</v>
      </c>
      <c r="N21" s="8">
        <v>350.49</v>
      </c>
      <c r="O21" s="8"/>
      <c r="P21" s="7">
        <v>15.03</v>
      </c>
      <c r="Q21" s="7">
        <v>4900</v>
      </c>
      <c r="R21" s="7">
        <v>0</v>
      </c>
      <c r="S21" s="7">
        <v>1700</v>
      </c>
      <c r="T21" s="7"/>
      <c r="U21" s="11">
        <v>15</v>
      </c>
      <c r="V21" s="7">
        <v>600</v>
      </c>
      <c r="W21" s="7">
        <v>71</v>
      </c>
      <c r="X21" s="7">
        <v>4079</v>
      </c>
      <c r="Y21" s="7">
        <v>417</v>
      </c>
      <c r="Z21" s="7">
        <v>3976</v>
      </c>
      <c r="AA21" s="7">
        <v>3973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35" x14ac:dyDescent="0.2">
      <c r="A22" s="6">
        <f t="shared" si="0"/>
        <v>15</v>
      </c>
      <c r="B22" s="7">
        <v>5</v>
      </c>
      <c r="C22" s="7">
        <v>3</v>
      </c>
      <c r="D22" s="4">
        <v>173.88</v>
      </c>
      <c r="E22" s="3">
        <v>15</v>
      </c>
      <c r="F22" s="3">
        <v>11</v>
      </c>
      <c r="G22" s="4">
        <v>527.16</v>
      </c>
      <c r="H22" s="3">
        <v>5</v>
      </c>
      <c r="I22" s="7">
        <v>0</v>
      </c>
      <c r="J22" s="4">
        <v>100.2</v>
      </c>
      <c r="K22" s="34">
        <v>0.44</v>
      </c>
      <c r="L22" s="34">
        <v>0.17</v>
      </c>
      <c r="M22" s="41">
        <f t="shared" si="1"/>
        <v>182.30200000000002</v>
      </c>
      <c r="N22" s="8">
        <v>367.08</v>
      </c>
      <c r="O22" s="8"/>
      <c r="P22" s="7">
        <v>0</v>
      </c>
      <c r="Q22" s="7">
        <v>4900</v>
      </c>
      <c r="R22" s="7">
        <v>0</v>
      </c>
      <c r="S22" s="7">
        <v>1800</v>
      </c>
      <c r="T22" s="7"/>
      <c r="U22" s="7">
        <v>15</v>
      </c>
      <c r="V22" s="7">
        <v>590</v>
      </c>
      <c r="W22" s="7">
        <v>72</v>
      </c>
      <c r="X22" s="7">
        <v>4079</v>
      </c>
      <c r="Y22" s="7">
        <v>413</v>
      </c>
      <c r="Z22" s="7">
        <v>3974</v>
      </c>
      <c r="AA22" s="7">
        <v>3971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14</v>
      </c>
      <c r="C23" s="7">
        <v>11</v>
      </c>
      <c r="D23" s="4">
        <v>494.04</v>
      </c>
      <c r="E23" s="3">
        <v>10</v>
      </c>
      <c r="F23" s="3">
        <v>5</v>
      </c>
      <c r="G23" s="4">
        <v>345</v>
      </c>
      <c r="H23" s="3">
        <v>5</v>
      </c>
      <c r="I23" s="7">
        <v>4</v>
      </c>
      <c r="J23" s="4">
        <v>106.88</v>
      </c>
      <c r="K23" s="34">
        <v>0.14000000000000001</v>
      </c>
      <c r="L23" s="34">
        <v>0.17</v>
      </c>
      <c r="M23" s="41">
        <f t="shared" si="1"/>
        <v>92.152000000000015</v>
      </c>
      <c r="N23" s="8">
        <v>320.16000000000003</v>
      </c>
      <c r="O23" s="8"/>
      <c r="P23" s="7">
        <v>6.68</v>
      </c>
      <c r="Q23" s="7">
        <v>4900</v>
      </c>
      <c r="R23" s="7">
        <v>0</v>
      </c>
      <c r="S23" s="7">
        <v>2000</v>
      </c>
      <c r="T23" s="7"/>
      <c r="U23" s="7">
        <v>15</v>
      </c>
      <c r="V23" s="7">
        <v>590</v>
      </c>
      <c r="W23" s="7">
        <v>71</v>
      </c>
      <c r="X23" s="7">
        <v>4045</v>
      </c>
      <c r="Y23" s="7">
        <v>415</v>
      </c>
      <c r="Z23" s="7">
        <v>3978</v>
      </c>
      <c r="AA23" s="7">
        <v>3975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9</v>
      </c>
      <c r="C24" s="7">
        <v>1</v>
      </c>
      <c r="D24" s="4">
        <v>300.83999999999997</v>
      </c>
      <c r="E24" s="3">
        <v>19</v>
      </c>
      <c r="F24" s="3">
        <v>0</v>
      </c>
      <c r="G24" s="4">
        <v>629.28</v>
      </c>
      <c r="H24" s="3">
        <v>5</v>
      </c>
      <c r="I24" s="7">
        <v>8</v>
      </c>
      <c r="J24" s="4">
        <v>113.56</v>
      </c>
      <c r="K24" s="34">
        <v>0.39</v>
      </c>
      <c r="L24" s="34">
        <v>0.17</v>
      </c>
      <c r="M24" s="41">
        <f t="shared" si="1"/>
        <v>167.27700000000002</v>
      </c>
      <c r="N24" s="8">
        <v>284.27999999999997</v>
      </c>
      <c r="O24" s="8"/>
      <c r="P24" s="7">
        <v>6.68</v>
      </c>
      <c r="Q24" s="7">
        <v>4900</v>
      </c>
      <c r="R24" s="7">
        <v>0</v>
      </c>
      <c r="S24" s="7">
        <v>1900</v>
      </c>
      <c r="T24" s="7"/>
      <c r="U24" s="7">
        <v>15</v>
      </c>
      <c r="V24" s="7">
        <v>590</v>
      </c>
      <c r="W24" s="7">
        <v>72</v>
      </c>
      <c r="X24" s="7">
        <v>4079</v>
      </c>
      <c r="Y24" s="7">
        <v>413</v>
      </c>
      <c r="Z24" s="7">
        <v>3979</v>
      </c>
      <c r="AA24" s="7">
        <v>3976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13</v>
      </c>
      <c r="C25" s="7">
        <v>6</v>
      </c>
      <c r="D25" s="4">
        <v>447.12</v>
      </c>
      <c r="E25" s="3">
        <v>13</v>
      </c>
      <c r="F25" s="3">
        <v>1</v>
      </c>
      <c r="G25" s="4">
        <v>433.42</v>
      </c>
      <c r="H25" s="3">
        <v>6</v>
      </c>
      <c r="I25" s="7">
        <v>3</v>
      </c>
      <c r="J25" s="4">
        <v>125.25</v>
      </c>
      <c r="K25" s="34">
        <v>0.74</v>
      </c>
      <c r="L25" s="34">
        <v>0.17</v>
      </c>
      <c r="M25" s="41">
        <f t="shared" si="1"/>
        <v>272.452</v>
      </c>
      <c r="N25" s="8">
        <v>339.48</v>
      </c>
      <c r="O25" s="8"/>
      <c r="P25" s="7">
        <v>11.69</v>
      </c>
      <c r="Q25" s="7">
        <v>4900</v>
      </c>
      <c r="R25" s="7">
        <v>0</v>
      </c>
      <c r="S25" s="7">
        <v>1900</v>
      </c>
      <c r="T25" s="7"/>
      <c r="U25" s="7">
        <v>15</v>
      </c>
      <c r="V25" s="7">
        <v>590</v>
      </c>
      <c r="W25" s="7">
        <v>71</v>
      </c>
      <c r="X25" s="7">
        <v>4045</v>
      </c>
      <c r="Y25" s="17">
        <v>413</v>
      </c>
      <c r="Z25" s="17">
        <v>3983</v>
      </c>
      <c r="AA25" s="17">
        <v>3978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35" x14ac:dyDescent="0.2">
      <c r="A26" s="6">
        <f t="shared" si="0"/>
        <v>19</v>
      </c>
      <c r="B26" s="7">
        <v>13</v>
      </c>
      <c r="C26" s="7">
        <v>1</v>
      </c>
      <c r="D26" s="4">
        <v>433.42</v>
      </c>
      <c r="E26" s="3">
        <v>1</v>
      </c>
      <c r="F26" s="3">
        <v>5</v>
      </c>
      <c r="G26" s="4">
        <v>46.92</v>
      </c>
      <c r="H26" s="3">
        <v>6</v>
      </c>
      <c r="I26" s="7">
        <v>3</v>
      </c>
      <c r="J26" s="4">
        <v>125.25</v>
      </c>
      <c r="K26" s="34">
        <v>0.12</v>
      </c>
      <c r="L26" s="34">
        <v>0.59</v>
      </c>
      <c r="M26" s="41">
        <f t="shared" si="1"/>
        <v>209.874</v>
      </c>
      <c r="N26" s="8">
        <v>372.6</v>
      </c>
      <c r="O26" s="8"/>
      <c r="P26" s="7">
        <v>0</v>
      </c>
      <c r="Q26" s="7">
        <v>4900</v>
      </c>
      <c r="R26" s="7">
        <v>0</v>
      </c>
      <c r="S26" s="7">
        <v>2000</v>
      </c>
      <c r="T26" s="7"/>
      <c r="U26" s="7">
        <v>15</v>
      </c>
      <c r="V26" s="7">
        <v>590</v>
      </c>
      <c r="W26" s="7">
        <v>72</v>
      </c>
      <c r="X26" s="7">
        <v>4079</v>
      </c>
      <c r="Y26" s="7">
        <v>420</v>
      </c>
      <c r="Z26" s="7">
        <v>3961</v>
      </c>
      <c r="AA26" s="7">
        <v>3958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35" x14ac:dyDescent="0.2">
      <c r="A27" s="6">
        <f t="shared" si="0"/>
        <v>20</v>
      </c>
      <c r="B27" s="7">
        <v>7</v>
      </c>
      <c r="C27" s="7">
        <v>2</v>
      </c>
      <c r="D27" s="4">
        <v>237.36</v>
      </c>
      <c r="E27" s="3">
        <v>11</v>
      </c>
      <c r="F27" s="3">
        <v>11</v>
      </c>
      <c r="G27" s="4">
        <v>394.68</v>
      </c>
      <c r="H27" s="3">
        <v>6</v>
      </c>
      <c r="I27" s="7">
        <v>5</v>
      </c>
      <c r="J27" s="4">
        <v>128.59</v>
      </c>
      <c r="K27" s="34">
        <v>0.27</v>
      </c>
      <c r="L27" s="34">
        <v>0</v>
      </c>
      <c r="M27" s="41">
        <f t="shared" si="1"/>
        <v>81.135000000000005</v>
      </c>
      <c r="N27" s="8">
        <v>347.76</v>
      </c>
      <c r="O27" s="8"/>
      <c r="P27" s="7">
        <v>3.34</v>
      </c>
      <c r="Q27" s="7">
        <v>4900</v>
      </c>
      <c r="R27" s="7">
        <v>0</v>
      </c>
      <c r="S27" s="7">
        <v>2000</v>
      </c>
      <c r="T27" s="7"/>
      <c r="U27" s="7">
        <v>15</v>
      </c>
      <c r="V27" s="7">
        <v>590</v>
      </c>
      <c r="W27" s="7">
        <v>71</v>
      </c>
      <c r="X27" s="7">
        <v>4045</v>
      </c>
      <c r="Y27" s="7">
        <v>413</v>
      </c>
      <c r="Z27" s="7">
        <v>3938</v>
      </c>
      <c r="AA27" s="7">
        <v>3936</v>
      </c>
      <c r="AB27" s="185" t="s">
        <v>9</v>
      </c>
      <c r="AC27" s="185"/>
      <c r="AD27" s="185"/>
      <c r="AE27" s="185"/>
      <c r="AF27" s="185"/>
      <c r="AG27" s="185"/>
      <c r="AH27" s="186"/>
      <c r="AI27" s="186"/>
    </row>
    <row r="28" spans="1:35" x14ac:dyDescent="0.2">
      <c r="A28" s="6">
        <f t="shared" si="0"/>
        <v>21</v>
      </c>
      <c r="B28" s="7">
        <v>11</v>
      </c>
      <c r="C28" s="7">
        <v>10</v>
      </c>
      <c r="D28" s="4">
        <v>391.92</v>
      </c>
      <c r="E28" s="3">
        <v>11</v>
      </c>
      <c r="F28" s="3">
        <v>11</v>
      </c>
      <c r="G28" s="4">
        <v>394.68</v>
      </c>
      <c r="H28" s="3">
        <v>1</v>
      </c>
      <c r="I28" s="7">
        <v>2</v>
      </c>
      <c r="J28" s="4">
        <v>23.38</v>
      </c>
      <c r="K28" s="34">
        <v>0.57999999999999996</v>
      </c>
      <c r="L28" s="34">
        <v>0</v>
      </c>
      <c r="M28" s="41">
        <f t="shared" si="1"/>
        <v>174.29</v>
      </c>
      <c r="N28" s="8">
        <v>347.76</v>
      </c>
      <c r="O28" s="8"/>
      <c r="P28" s="7">
        <v>0</v>
      </c>
      <c r="Q28" s="7">
        <v>4875</v>
      </c>
      <c r="R28" s="7">
        <v>0</v>
      </c>
      <c r="S28" s="7">
        <v>1900</v>
      </c>
      <c r="T28" s="7"/>
      <c r="U28" s="7">
        <v>15</v>
      </c>
      <c r="V28" s="7">
        <v>590</v>
      </c>
      <c r="W28" s="7">
        <v>71</v>
      </c>
      <c r="X28" s="7">
        <v>4079</v>
      </c>
      <c r="Y28" s="7">
        <v>420</v>
      </c>
      <c r="Z28" s="7">
        <v>3952</v>
      </c>
      <c r="AA28" s="7">
        <v>3948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35" x14ac:dyDescent="0.2">
      <c r="A29" s="6">
        <f t="shared" si="0"/>
        <v>22</v>
      </c>
      <c r="B29" s="7">
        <v>15</v>
      </c>
      <c r="C29" s="7">
        <v>9</v>
      </c>
      <c r="D29" s="4">
        <v>521.64</v>
      </c>
      <c r="E29" s="3">
        <v>11</v>
      </c>
      <c r="F29" s="3">
        <v>11</v>
      </c>
      <c r="G29" s="4">
        <v>394.68</v>
      </c>
      <c r="H29" s="3">
        <v>1</v>
      </c>
      <c r="I29" s="7">
        <v>2</v>
      </c>
      <c r="J29" s="4">
        <v>23.38</v>
      </c>
      <c r="K29" s="34">
        <v>0.57999999999999996</v>
      </c>
      <c r="L29" s="34">
        <v>0.38</v>
      </c>
      <c r="M29" s="41">
        <f t="shared" si="1"/>
        <v>286.238</v>
      </c>
      <c r="N29" s="8">
        <v>325.68</v>
      </c>
      <c r="O29" s="8"/>
      <c r="P29" s="7">
        <v>0</v>
      </c>
      <c r="Q29" s="7">
        <v>4850</v>
      </c>
      <c r="R29" s="7">
        <v>0</v>
      </c>
      <c r="S29" s="7">
        <v>2000</v>
      </c>
      <c r="T29" s="7"/>
      <c r="U29" s="7">
        <v>15</v>
      </c>
      <c r="V29" s="7">
        <v>590</v>
      </c>
      <c r="W29" s="7">
        <v>71</v>
      </c>
      <c r="X29" s="7">
        <v>4045</v>
      </c>
      <c r="Y29" s="7">
        <v>417</v>
      </c>
      <c r="Z29" s="7">
        <v>3914</v>
      </c>
      <c r="AA29" s="7">
        <v>3911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35" x14ac:dyDescent="0.2">
      <c r="A30" s="6">
        <f t="shared" si="0"/>
        <v>23</v>
      </c>
      <c r="B30" s="7">
        <v>9</v>
      </c>
      <c r="C30" s="7">
        <v>11</v>
      </c>
      <c r="D30" s="4">
        <v>328.44</v>
      </c>
      <c r="E30" s="3">
        <v>15</v>
      </c>
      <c r="F30" s="3">
        <v>10</v>
      </c>
      <c r="G30" s="4">
        <v>524.4</v>
      </c>
      <c r="H30" s="3">
        <v>1</v>
      </c>
      <c r="I30" s="7">
        <v>2</v>
      </c>
      <c r="J30" s="4">
        <v>23.38</v>
      </c>
      <c r="K30" s="34">
        <v>0.57999999999999996</v>
      </c>
      <c r="L30" s="34">
        <v>0.73</v>
      </c>
      <c r="M30" s="41">
        <f t="shared" si="1"/>
        <v>389.34800000000001</v>
      </c>
      <c r="N30" s="8">
        <v>322.92</v>
      </c>
      <c r="O30" s="8"/>
      <c r="P30" s="7">
        <v>0</v>
      </c>
      <c r="Q30" s="7">
        <v>4850</v>
      </c>
      <c r="R30" s="7">
        <v>0</v>
      </c>
      <c r="S30" s="7">
        <v>1900</v>
      </c>
      <c r="T30" s="7"/>
      <c r="U30" s="7">
        <v>15</v>
      </c>
      <c r="V30" s="7">
        <v>590</v>
      </c>
      <c r="W30" s="7">
        <v>71</v>
      </c>
      <c r="X30" s="7">
        <v>4079</v>
      </c>
      <c r="Y30" s="7">
        <v>424</v>
      </c>
      <c r="Z30" s="7">
        <v>3980</v>
      </c>
      <c r="AA30" s="7">
        <v>3976</v>
      </c>
      <c r="AB30" s="184"/>
      <c r="AC30" s="184"/>
      <c r="AD30" s="184"/>
      <c r="AE30" s="184"/>
      <c r="AF30" s="184"/>
      <c r="AG30" s="184"/>
      <c r="AH30" s="183"/>
      <c r="AI30" s="183"/>
    </row>
    <row r="31" spans="1:35" x14ac:dyDescent="0.2">
      <c r="A31" s="6">
        <f t="shared" si="0"/>
        <v>24</v>
      </c>
      <c r="B31" s="7">
        <v>15</v>
      </c>
      <c r="C31" s="7">
        <v>0</v>
      </c>
      <c r="D31" s="4">
        <v>496.8</v>
      </c>
      <c r="E31" s="3">
        <v>10</v>
      </c>
      <c r="F31" s="3">
        <v>0</v>
      </c>
      <c r="G31" s="4">
        <v>331.2</v>
      </c>
      <c r="H31" s="3">
        <v>2</v>
      </c>
      <c r="I31" s="7">
        <v>0</v>
      </c>
      <c r="J31" s="4">
        <v>40.08</v>
      </c>
      <c r="K31" s="34">
        <v>0.96</v>
      </c>
      <c r="L31" s="34">
        <v>0.03</v>
      </c>
      <c r="M31" s="41">
        <f t="shared" si="1"/>
        <v>297.31799999999998</v>
      </c>
      <c r="N31" s="8">
        <v>361.56</v>
      </c>
      <c r="O31" s="8"/>
      <c r="P31" s="7">
        <v>16.7</v>
      </c>
      <c r="Q31" s="7">
        <v>4825</v>
      </c>
      <c r="R31" s="7">
        <v>0</v>
      </c>
      <c r="S31" s="7">
        <v>2000</v>
      </c>
      <c r="T31" s="7"/>
      <c r="U31" s="7">
        <v>15</v>
      </c>
      <c r="V31" s="7">
        <v>600</v>
      </c>
      <c r="W31" s="7">
        <v>80</v>
      </c>
      <c r="X31" s="7">
        <v>4330</v>
      </c>
      <c r="Y31" s="7">
        <v>441</v>
      </c>
      <c r="Z31" s="7">
        <v>4236</v>
      </c>
      <c r="AA31" s="7">
        <v>4230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35" ht="13.5" customHeight="1" x14ac:dyDescent="0.2">
      <c r="A32" s="6">
        <f t="shared" si="0"/>
        <v>25</v>
      </c>
      <c r="B32" s="7">
        <v>3</v>
      </c>
      <c r="C32" s="7">
        <v>4</v>
      </c>
      <c r="D32" s="4">
        <v>110.4</v>
      </c>
      <c r="E32" s="3">
        <v>9</v>
      </c>
      <c r="F32" s="3">
        <v>6</v>
      </c>
      <c r="G32" s="4">
        <v>314.64</v>
      </c>
      <c r="H32" s="3">
        <v>2</v>
      </c>
      <c r="I32" s="7">
        <v>0</v>
      </c>
      <c r="J32" s="4">
        <v>40.08</v>
      </c>
      <c r="K32" s="34">
        <v>0.3</v>
      </c>
      <c r="L32" s="34">
        <v>0.46</v>
      </c>
      <c r="M32" s="41">
        <f t="shared" si="1"/>
        <v>225.666</v>
      </c>
      <c r="N32" s="8">
        <v>369.84</v>
      </c>
      <c r="O32" s="8"/>
      <c r="P32" s="7">
        <v>0</v>
      </c>
      <c r="Q32" s="7">
        <v>4825</v>
      </c>
      <c r="R32" s="7">
        <v>0</v>
      </c>
      <c r="S32" s="7">
        <v>2000</v>
      </c>
      <c r="T32" s="7"/>
      <c r="U32" s="7">
        <v>15</v>
      </c>
      <c r="V32" s="7">
        <v>600</v>
      </c>
      <c r="W32" s="7">
        <v>79</v>
      </c>
      <c r="X32" s="7">
        <v>4302</v>
      </c>
      <c r="Y32" s="7">
        <v>430</v>
      </c>
      <c r="Z32" s="7">
        <v>4227</v>
      </c>
      <c r="AA32" s="7">
        <v>4222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0"/>
        <v>26</v>
      </c>
      <c r="B33" s="7">
        <v>13</v>
      </c>
      <c r="C33" s="7">
        <v>0</v>
      </c>
      <c r="D33" s="4">
        <v>430.56</v>
      </c>
      <c r="E33" s="3">
        <v>4</v>
      </c>
      <c r="F33" s="3">
        <v>9</v>
      </c>
      <c r="G33" s="4">
        <v>157.32</v>
      </c>
      <c r="H33" s="3">
        <v>2</v>
      </c>
      <c r="I33" s="7">
        <v>4</v>
      </c>
      <c r="J33" s="4">
        <v>46.76</v>
      </c>
      <c r="K33" s="34">
        <v>0.3</v>
      </c>
      <c r="L33" s="34">
        <v>7.0000000000000007E-2</v>
      </c>
      <c r="M33" s="41">
        <f t="shared" si="1"/>
        <v>110.77199999999999</v>
      </c>
      <c r="N33" s="8">
        <v>353.28</v>
      </c>
      <c r="O33" s="8"/>
      <c r="P33" s="7">
        <v>6.68</v>
      </c>
      <c r="Q33" s="7">
        <v>4800</v>
      </c>
      <c r="R33" s="7">
        <v>0</v>
      </c>
      <c r="S33" s="7">
        <v>1800</v>
      </c>
      <c r="T33" s="7"/>
      <c r="U33" s="7">
        <v>15</v>
      </c>
      <c r="V33" s="7">
        <v>600</v>
      </c>
      <c r="W33" s="7">
        <v>78</v>
      </c>
      <c r="X33" s="7">
        <v>4302</v>
      </c>
      <c r="Y33" s="7">
        <v>434</v>
      </c>
      <c r="Z33" s="7">
        <v>4206</v>
      </c>
      <c r="AA33" s="7">
        <v>4200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6.5" x14ac:dyDescent="0.2">
      <c r="A34" s="6">
        <f t="shared" si="0"/>
        <v>27</v>
      </c>
      <c r="B34" s="7">
        <v>1</v>
      </c>
      <c r="C34" s="7">
        <v>3</v>
      </c>
      <c r="D34" s="4">
        <v>41.4</v>
      </c>
      <c r="E34" s="3">
        <v>9</v>
      </c>
      <c r="F34" s="3">
        <v>2</v>
      </c>
      <c r="G34" s="4">
        <v>303.60000000000002</v>
      </c>
      <c r="H34" s="3">
        <v>2</v>
      </c>
      <c r="I34" s="7">
        <v>4</v>
      </c>
      <c r="J34" s="4">
        <v>46.76</v>
      </c>
      <c r="K34" s="34">
        <v>0.3</v>
      </c>
      <c r="L34" s="34">
        <v>0.44</v>
      </c>
      <c r="M34" s="41">
        <f t="shared" si="1"/>
        <v>219.774</v>
      </c>
      <c r="N34" s="8">
        <v>339.48</v>
      </c>
      <c r="O34" s="8"/>
      <c r="P34" s="7">
        <v>0</v>
      </c>
      <c r="Q34" s="7">
        <v>4800</v>
      </c>
      <c r="R34" s="7">
        <v>0</v>
      </c>
      <c r="S34" s="7">
        <v>1800</v>
      </c>
      <c r="T34" s="7"/>
      <c r="U34" s="7">
        <v>15.5</v>
      </c>
      <c r="V34" s="7">
        <v>600</v>
      </c>
      <c r="W34" s="7">
        <v>78</v>
      </c>
      <c r="X34" s="7">
        <v>4275</v>
      </c>
      <c r="Y34" s="7">
        <v>437</v>
      </c>
      <c r="Z34" s="7">
        <v>4190</v>
      </c>
      <c r="AA34" s="7">
        <v>4185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0"/>
        <v>28</v>
      </c>
      <c r="B35" s="7">
        <v>6</v>
      </c>
      <c r="C35" s="7">
        <v>7</v>
      </c>
      <c r="D35" s="4">
        <v>218.04</v>
      </c>
      <c r="E35" s="3">
        <v>3</v>
      </c>
      <c r="F35" s="3">
        <v>3</v>
      </c>
      <c r="G35" s="4">
        <v>107.64</v>
      </c>
      <c r="H35" s="3">
        <v>2</v>
      </c>
      <c r="I35" s="7">
        <v>4</v>
      </c>
      <c r="J35" s="4">
        <v>46.76</v>
      </c>
      <c r="K35" s="34">
        <v>0.26</v>
      </c>
      <c r="L35" s="34">
        <v>0.2</v>
      </c>
      <c r="M35" s="41">
        <f t="shared" si="1"/>
        <v>137.05000000000001</v>
      </c>
      <c r="N35" s="8">
        <v>369.84</v>
      </c>
      <c r="O35" s="8"/>
      <c r="P35" s="7">
        <v>0</v>
      </c>
      <c r="Q35" s="7">
        <v>4800</v>
      </c>
      <c r="R35" s="7">
        <v>0</v>
      </c>
      <c r="S35" s="7">
        <v>2000</v>
      </c>
      <c r="T35" s="7"/>
      <c r="U35" s="7">
        <v>15.5</v>
      </c>
      <c r="V35" s="7">
        <v>600</v>
      </c>
      <c r="W35" s="7">
        <v>76</v>
      </c>
      <c r="X35" s="7">
        <v>4220</v>
      </c>
      <c r="Y35" s="7">
        <v>427</v>
      </c>
      <c r="Z35" s="7">
        <v>4147</v>
      </c>
      <c r="AA35" s="7">
        <v>4142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4"/>
      <c r="L36" s="34"/>
      <c r="M36" s="41">
        <f t="shared" si="1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83"/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4"/>
      <c r="L37" s="34"/>
      <c r="M37" s="41">
        <f t="shared" si="1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12</v>
      </c>
      <c r="C39" s="7">
        <v>2</v>
      </c>
      <c r="D39" s="4">
        <v>402.96</v>
      </c>
      <c r="E39" s="3">
        <v>3</v>
      </c>
      <c r="F39" s="3">
        <v>3</v>
      </c>
      <c r="G39" s="4">
        <v>107.64</v>
      </c>
      <c r="H39" s="3">
        <v>3</v>
      </c>
      <c r="I39" s="7">
        <v>0</v>
      </c>
      <c r="J39" s="4">
        <v>60.12</v>
      </c>
      <c r="K39" s="34">
        <v>0.26</v>
      </c>
      <c r="L39" s="34">
        <v>0.64</v>
      </c>
      <c r="M39" s="41">
        <f t="shared" si="1"/>
        <v>266.67400000000004</v>
      </c>
      <c r="N39" s="8">
        <v>372.6</v>
      </c>
      <c r="O39" s="8"/>
      <c r="P39" s="7">
        <v>13.36</v>
      </c>
      <c r="Q39" s="7">
        <v>4800</v>
      </c>
      <c r="R39" s="7">
        <v>0</v>
      </c>
      <c r="S39" s="7">
        <v>2200</v>
      </c>
      <c r="T39" s="7"/>
      <c r="U39" s="7">
        <v>15.5</v>
      </c>
      <c r="V39" s="7">
        <v>600</v>
      </c>
      <c r="W39" s="7">
        <v>78</v>
      </c>
      <c r="X39" s="7">
        <v>4275</v>
      </c>
      <c r="Y39" s="7">
        <v>437</v>
      </c>
      <c r="Z39" s="7">
        <v>4171</v>
      </c>
      <c r="AA39" s="7">
        <v>4165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9635.25</v>
      </c>
      <c r="O40" s="19">
        <f>SUM(O9:O39)</f>
        <v>0</v>
      </c>
      <c r="P40" s="12">
        <f>SUM(P9:P39)</f>
        <v>118.63000000000001</v>
      </c>
      <c r="W40" s="18" t="s">
        <v>25</v>
      </c>
      <c r="X40" s="12">
        <f>SUM(X9:X39)</f>
        <v>115077</v>
      </c>
      <c r="Y40" s="12">
        <f>SUM(Y9:Y39)</f>
        <v>11738</v>
      </c>
      <c r="Z40" s="12">
        <f>SUM(Z9:Z39)</f>
        <v>112748</v>
      </c>
      <c r="AA40" s="12">
        <f>SUM(AA9:AA39)</f>
        <v>112658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'January 2018'!N42</f>
        <v>26801.68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'January 2018'!X42</f>
        <v>312998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36436.93</v>
      </c>
      <c r="O42" s="33">
        <f>(O41+O40)</f>
        <v>0</v>
      </c>
      <c r="P42" s="6">
        <f>(P41+P40)</f>
        <v>273.94</v>
      </c>
      <c r="V42" t="s">
        <v>41</v>
      </c>
      <c r="X42" s="6">
        <f>(X41+X40)</f>
        <v>428075</v>
      </c>
      <c r="Y42" s="6">
        <f>(Y41+Y40)</f>
        <v>17807</v>
      </c>
      <c r="Z42" s="6">
        <f>(Z41+Z40)</f>
        <v>175039</v>
      </c>
      <c r="AA42" s="6">
        <f>(AA41+AA40)</f>
        <v>177436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0"/>
  <sheetViews>
    <sheetView topLeftCell="A27" workbookViewId="0">
      <selection activeCell="J56" sqref="J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89" t="s">
        <v>9</v>
      </c>
      <c r="C2" s="189"/>
      <c r="D2" s="189"/>
      <c r="E2" s="189"/>
      <c r="F2" s="189"/>
      <c r="G2" s="189"/>
      <c r="H2" s="189"/>
      <c r="I2" s="189"/>
    </row>
    <row r="3" spans="2:9" x14ac:dyDescent="0.2">
      <c r="B3" s="175" t="s">
        <v>6</v>
      </c>
      <c r="C3" s="199" t="s">
        <v>16</v>
      </c>
      <c r="D3" s="199" t="s">
        <v>17</v>
      </c>
      <c r="E3" s="188" t="s">
        <v>18</v>
      </c>
      <c r="F3" s="188"/>
      <c r="G3" s="188" t="s">
        <v>19</v>
      </c>
      <c r="H3" s="188"/>
      <c r="I3" s="174" t="s">
        <v>20</v>
      </c>
    </row>
    <row r="4" spans="2:9" x14ac:dyDescent="0.2">
      <c r="B4" s="217"/>
      <c r="C4" s="189"/>
      <c r="D4" s="189"/>
      <c r="E4" s="189"/>
      <c r="F4" s="189"/>
      <c r="G4" s="189"/>
      <c r="H4" s="189"/>
      <c r="I4" s="174"/>
    </row>
    <row r="5" spans="2:9" x14ac:dyDescent="0.2">
      <c r="B5" s="217"/>
      <c r="C5" s="189"/>
      <c r="D5" s="189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43102</v>
      </c>
      <c r="C6" s="7">
        <v>74610</v>
      </c>
      <c r="D6" s="7">
        <v>1140049</v>
      </c>
      <c r="E6" s="7">
        <v>10</v>
      </c>
      <c r="F6" s="7">
        <v>7</v>
      </c>
      <c r="G6" s="7">
        <v>6</v>
      </c>
      <c r="H6" s="7">
        <v>0</v>
      </c>
      <c r="I6" s="10">
        <v>150</v>
      </c>
    </row>
    <row r="7" spans="2:9" x14ac:dyDescent="0.2">
      <c r="B7" s="9">
        <v>43102</v>
      </c>
      <c r="C7" s="7">
        <v>74610</v>
      </c>
      <c r="D7" s="7">
        <v>1140050</v>
      </c>
      <c r="E7" s="7">
        <v>7</v>
      </c>
      <c r="F7" s="7">
        <v>7</v>
      </c>
      <c r="G7" s="7">
        <v>1</v>
      </c>
      <c r="H7" s="7">
        <v>9</v>
      </c>
      <c r="I7" s="10">
        <v>194</v>
      </c>
    </row>
    <row r="8" spans="2:9" x14ac:dyDescent="0.2">
      <c r="B8" s="9">
        <v>43102</v>
      </c>
      <c r="C8" s="7">
        <v>74609</v>
      </c>
      <c r="D8" s="7">
        <v>7370036</v>
      </c>
      <c r="E8" s="7">
        <v>9</v>
      </c>
      <c r="F8" s="7">
        <v>3</v>
      </c>
      <c r="G8" s="7">
        <v>3</v>
      </c>
      <c r="H8" s="7">
        <v>7</v>
      </c>
      <c r="I8" s="10">
        <v>188</v>
      </c>
    </row>
    <row r="9" spans="2:9" x14ac:dyDescent="0.2">
      <c r="B9" s="9">
        <v>43103</v>
      </c>
      <c r="C9" s="7">
        <v>74610</v>
      </c>
      <c r="D9" s="7">
        <v>7370038</v>
      </c>
      <c r="E9" s="7">
        <v>10</v>
      </c>
      <c r="F9" s="7">
        <v>9</v>
      </c>
      <c r="G9" s="7">
        <v>4</v>
      </c>
      <c r="H9" s="7">
        <v>11</v>
      </c>
      <c r="I9" s="10">
        <v>193</v>
      </c>
    </row>
    <row r="10" spans="2:9" x14ac:dyDescent="0.2">
      <c r="B10" s="9">
        <v>43103</v>
      </c>
      <c r="C10" s="7">
        <v>74610</v>
      </c>
      <c r="D10" s="7">
        <v>7370039</v>
      </c>
      <c r="E10" s="7">
        <v>6</v>
      </c>
      <c r="F10" s="7">
        <v>2</v>
      </c>
      <c r="G10" s="7">
        <v>1</v>
      </c>
      <c r="H10" s="7">
        <v>2</v>
      </c>
      <c r="I10" s="10">
        <v>165</v>
      </c>
    </row>
    <row r="11" spans="2:9" x14ac:dyDescent="0.2">
      <c r="B11" s="9">
        <v>43104</v>
      </c>
      <c r="C11" s="7">
        <v>74609</v>
      </c>
      <c r="D11" s="7">
        <v>1140056</v>
      </c>
      <c r="E11" s="7">
        <v>13</v>
      </c>
      <c r="F11" s="7">
        <v>2</v>
      </c>
      <c r="G11" s="7">
        <v>7</v>
      </c>
      <c r="H11" s="7">
        <v>4</v>
      </c>
      <c r="I11" s="10">
        <v>194</v>
      </c>
    </row>
    <row r="12" spans="2:9" x14ac:dyDescent="0.2">
      <c r="B12" s="9">
        <v>43105</v>
      </c>
      <c r="C12" s="7">
        <v>74609</v>
      </c>
      <c r="D12" s="7">
        <v>1140057</v>
      </c>
      <c r="E12" s="7">
        <v>8</v>
      </c>
      <c r="F12" s="7">
        <v>11</v>
      </c>
      <c r="G12" s="7">
        <v>3</v>
      </c>
      <c r="H12" s="7">
        <v>1</v>
      </c>
      <c r="I12" s="10">
        <v>193</v>
      </c>
    </row>
    <row r="13" spans="2:9" x14ac:dyDescent="0.2">
      <c r="B13" s="36">
        <v>43106</v>
      </c>
      <c r="C13" s="7">
        <v>74609</v>
      </c>
      <c r="D13" s="7">
        <v>1140060</v>
      </c>
      <c r="E13" s="7">
        <v>13</v>
      </c>
      <c r="F13" s="7">
        <v>1</v>
      </c>
      <c r="G13" s="7">
        <v>7</v>
      </c>
      <c r="H13" s="7">
        <v>7</v>
      </c>
      <c r="I13" s="10">
        <v>183</v>
      </c>
    </row>
    <row r="14" spans="2:9" x14ac:dyDescent="0.2">
      <c r="B14" s="36">
        <v>43107</v>
      </c>
      <c r="C14" s="7">
        <v>74609</v>
      </c>
      <c r="D14" s="7">
        <v>5930052</v>
      </c>
      <c r="E14" s="7">
        <v>8</v>
      </c>
      <c r="F14" s="7">
        <v>4</v>
      </c>
      <c r="G14" s="7">
        <v>2</v>
      </c>
      <c r="H14" s="7">
        <v>6</v>
      </c>
      <c r="I14" s="10">
        <v>194</v>
      </c>
    </row>
    <row r="15" spans="2:9" x14ac:dyDescent="0.2">
      <c r="B15" s="36">
        <v>43107</v>
      </c>
      <c r="C15" s="7">
        <v>74609</v>
      </c>
      <c r="D15" s="7">
        <v>5930051</v>
      </c>
      <c r="E15" s="7">
        <v>12</v>
      </c>
      <c r="F15" s="7">
        <v>7</v>
      </c>
      <c r="G15" s="7">
        <v>6</v>
      </c>
      <c r="H15" s="7">
        <v>9</v>
      </c>
      <c r="I15" s="10">
        <v>194</v>
      </c>
    </row>
    <row r="16" spans="2:9" x14ac:dyDescent="0.2">
      <c r="B16" s="36">
        <v>43108</v>
      </c>
      <c r="C16" s="7">
        <v>74609</v>
      </c>
      <c r="D16" s="7">
        <v>1140061</v>
      </c>
      <c r="E16" s="7">
        <v>14</v>
      </c>
      <c r="F16" s="7">
        <v>7</v>
      </c>
      <c r="G16" s="7">
        <v>8</v>
      </c>
      <c r="H16" s="7">
        <v>9</v>
      </c>
      <c r="I16" s="10">
        <v>194</v>
      </c>
    </row>
    <row r="17" spans="2:9" x14ac:dyDescent="0.2">
      <c r="B17" s="36">
        <v>43108</v>
      </c>
      <c r="C17" s="7">
        <v>74610</v>
      </c>
      <c r="D17" s="7">
        <v>5930055</v>
      </c>
      <c r="E17" s="7">
        <v>11</v>
      </c>
      <c r="F17" s="7">
        <v>8</v>
      </c>
      <c r="G17" s="7">
        <v>6</v>
      </c>
      <c r="H17" s="7">
        <v>3</v>
      </c>
      <c r="I17" s="10">
        <v>181</v>
      </c>
    </row>
    <row r="18" spans="2:9" x14ac:dyDescent="0.2">
      <c r="B18" s="36">
        <v>43140</v>
      </c>
      <c r="C18" s="7">
        <v>74609</v>
      </c>
      <c r="D18" s="7">
        <v>7370049</v>
      </c>
      <c r="E18" s="7">
        <v>12</v>
      </c>
      <c r="F18" s="7">
        <v>8</v>
      </c>
      <c r="G18" s="7">
        <v>7</v>
      </c>
      <c r="H18" s="7">
        <v>1</v>
      </c>
      <c r="I18" s="10">
        <v>189</v>
      </c>
    </row>
    <row r="19" spans="2:9" x14ac:dyDescent="0.2">
      <c r="B19" s="36">
        <v>43141</v>
      </c>
      <c r="C19" s="7">
        <v>74610</v>
      </c>
      <c r="D19" s="7">
        <v>6090066</v>
      </c>
      <c r="E19" s="7">
        <v>14</v>
      </c>
      <c r="F19" s="7">
        <v>6</v>
      </c>
      <c r="G19" s="7">
        <v>8</v>
      </c>
      <c r="H19" s="7">
        <v>8</v>
      </c>
      <c r="I19" s="10">
        <v>193</v>
      </c>
    </row>
    <row r="20" spans="2:9" x14ac:dyDescent="0.2">
      <c r="B20" s="36">
        <v>43141</v>
      </c>
      <c r="C20" s="7">
        <v>74609</v>
      </c>
      <c r="D20" s="7">
        <v>1140065</v>
      </c>
      <c r="E20" s="7">
        <v>8</v>
      </c>
      <c r="F20" s="7">
        <v>2</v>
      </c>
      <c r="G20" s="7">
        <v>2</v>
      </c>
      <c r="H20" s="7">
        <v>4</v>
      </c>
      <c r="I20" s="10">
        <v>193</v>
      </c>
    </row>
    <row r="21" spans="2:9" x14ac:dyDescent="0.2">
      <c r="B21" s="36">
        <v>43142</v>
      </c>
      <c r="C21" s="7">
        <v>74610</v>
      </c>
      <c r="D21" s="7">
        <v>1140067</v>
      </c>
      <c r="E21" s="7">
        <v>8</v>
      </c>
      <c r="F21" s="7">
        <v>8</v>
      </c>
      <c r="G21" s="7">
        <v>2</v>
      </c>
      <c r="H21" s="7">
        <v>10</v>
      </c>
      <c r="I21" s="10">
        <v>193</v>
      </c>
    </row>
    <row r="22" spans="2:9" x14ac:dyDescent="0.2">
      <c r="B22" s="36">
        <v>43142</v>
      </c>
      <c r="C22" s="7">
        <v>74609</v>
      </c>
      <c r="D22" s="7">
        <v>5930057</v>
      </c>
      <c r="E22" s="7">
        <v>12</v>
      </c>
      <c r="F22" s="7">
        <v>7</v>
      </c>
      <c r="G22" s="7">
        <v>6</v>
      </c>
      <c r="H22" s="7">
        <v>9</v>
      </c>
      <c r="I22" s="10">
        <v>194</v>
      </c>
    </row>
    <row r="23" spans="2:9" x14ac:dyDescent="0.2">
      <c r="B23" s="36">
        <v>43143</v>
      </c>
      <c r="C23" s="7">
        <v>74610</v>
      </c>
      <c r="D23" s="7">
        <v>5930059</v>
      </c>
      <c r="E23" s="7">
        <v>12</v>
      </c>
      <c r="F23" s="7">
        <v>5</v>
      </c>
      <c r="G23" s="7">
        <v>7</v>
      </c>
      <c r="H23" s="7">
        <v>2</v>
      </c>
      <c r="I23" s="10">
        <v>175</v>
      </c>
    </row>
    <row r="24" spans="2:9" x14ac:dyDescent="0.2">
      <c r="B24" s="36">
        <v>43144</v>
      </c>
      <c r="C24" s="7">
        <v>74609</v>
      </c>
      <c r="D24" s="7">
        <v>5930061</v>
      </c>
      <c r="E24" s="7">
        <v>18</v>
      </c>
      <c r="F24" s="7">
        <v>0</v>
      </c>
      <c r="G24" s="7">
        <v>12</v>
      </c>
      <c r="H24" s="7">
        <v>2</v>
      </c>
      <c r="I24" s="10">
        <v>195</v>
      </c>
    </row>
    <row r="25" spans="2:9" x14ac:dyDescent="0.2">
      <c r="B25" s="36">
        <v>43144</v>
      </c>
      <c r="C25" s="7">
        <v>74609</v>
      </c>
      <c r="D25" s="7">
        <v>5930062</v>
      </c>
      <c r="E25" s="7">
        <v>12</v>
      </c>
      <c r="F25" s="7">
        <v>2</v>
      </c>
      <c r="G25" s="7">
        <v>6</v>
      </c>
      <c r="H25" s="7">
        <v>4</v>
      </c>
      <c r="I25" s="10">
        <v>194</v>
      </c>
    </row>
    <row r="26" spans="2:9" x14ac:dyDescent="0.2">
      <c r="B26" s="36">
        <v>43145</v>
      </c>
      <c r="C26" s="7">
        <v>74610</v>
      </c>
      <c r="D26" s="7">
        <v>5930064</v>
      </c>
      <c r="E26" s="7">
        <v>10</v>
      </c>
      <c r="F26" s="7">
        <v>8</v>
      </c>
      <c r="G26" s="7">
        <v>4</v>
      </c>
      <c r="H26" s="7">
        <v>10</v>
      </c>
      <c r="I26" s="10">
        <v>194</v>
      </c>
    </row>
    <row r="27" spans="2:9" x14ac:dyDescent="0.2">
      <c r="B27" s="36">
        <v>43145</v>
      </c>
      <c r="C27" s="7">
        <v>74610</v>
      </c>
      <c r="D27" s="7">
        <v>7370056</v>
      </c>
      <c r="E27" s="7">
        <v>16</v>
      </c>
      <c r="F27" s="7">
        <v>6</v>
      </c>
      <c r="G27" s="7">
        <v>10</v>
      </c>
      <c r="H27" s="7">
        <v>8</v>
      </c>
      <c r="I27" s="10">
        <v>194</v>
      </c>
    </row>
    <row r="28" spans="2:9" x14ac:dyDescent="0.2">
      <c r="B28" s="36">
        <v>43146</v>
      </c>
      <c r="C28" s="7">
        <v>74609</v>
      </c>
      <c r="D28" s="7">
        <v>7370059</v>
      </c>
      <c r="E28" s="7">
        <v>16</v>
      </c>
      <c r="F28" s="7">
        <v>10</v>
      </c>
      <c r="G28" s="7">
        <v>11</v>
      </c>
      <c r="H28" s="7">
        <v>0</v>
      </c>
      <c r="I28" s="10">
        <v>194</v>
      </c>
    </row>
    <row r="29" spans="2:9" x14ac:dyDescent="0.2">
      <c r="B29" s="36">
        <v>43146</v>
      </c>
      <c r="C29" s="7">
        <v>74609</v>
      </c>
      <c r="D29" s="7">
        <v>7370060</v>
      </c>
      <c r="E29" s="7">
        <v>11</v>
      </c>
      <c r="F29" s="7">
        <v>0</v>
      </c>
      <c r="G29" s="7">
        <v>5</v>
      </c>
      <c r="H29" s="7">
        <v>3</v>
      </c>
      <c r="I29" s="10">
        <v>192</v>
      </c>
    </row>
    <row r="30" spans="2:9" x14ac:dyDescent="0.2">
      <c r="B30" s="36">
        <v>43147</v>
      </c>
      <c r="C30" s="7">
        <v>74610</v>
      </c>
      <c r="D30" s="7">
        <v>7370061</v>
      </c>
      <c r="E30" s="7">
        <v>15</v>
      </c>
      <c r="F30" s="7">
        <v>11</v>
      </c>
      <c r="G30" s="7">
        <v>10</v>
      </c>
      <c r="H30" s="7">
        <v>5</v>
      </c>
      <c r="I30" s="10">
        <v>182</v>
      </c>
    </row>
    <row r="31" spans="2:9" x14ac:dyDescent="0.2">
      <c r="B31" s="36">
        <v>43148</v>
      </c>
      <c r="C31" s="7">
        <v>74609</v>
      </c>
      <c r="D31" s="7">
        <v>5930067</v>
      </c>
      <c r="E31" s="7">
        <v>14</v>
      </c>
      <c r="F31" s="7">
        <v>11</v>
      </c>
      <c r="G31" s="7">
        <v>9</v>
      </c>
      <c r="H31" s="7">
        <v>1</v>
      </c>
      <c r="I31" s="10">
        <v>193</v>
      </c>
    </row>
    <row r="32" spans="2:9" x14ac:dyDescent="0.2">
      <c r="B32" s="36">
        <v>43149</v>
      </c>
      <c r="C32" s="7">
        <v>74609</v>
      </c>
      <c r="D32" s="7">
        <v>5930069</v>
      </c>
      <c r="E32" s="7">
        <v>14</v>
      </c>
      <c r="F32" s="7">
        <v>7</v>
      </c>
      <c r="G32" s="7">
        <v>8</v>
      </c>
      <c r="H32" s="7">
        <v>9</v>
      </c>
      <c r="I32" s="10">
        <v>193</v>
      </c>
    </row>
    <row r="33" spans="2:9" x14ac:dyDescent="0.2">
      <c r="B33" s="36">
        <v>43149</v>
      </c>
      <c r="C33" s="7">
        <v>74610</v>
      </c>
      <c r="D33" s="7">
        <v>7370063</v>
      </c>
      <c r="E33" s="7">
        <v>18</v>
      </c>
      <c r="F33" s="7">
        <v>11</v>
      </c>
      <c r="G33" s="7">
        <v>13</v>
      </c>
      <c r="H33" s="7">
        <v>1</v>
      </c>
      <c r="I33" s="10">
        <v>193</v>
      </c>
    </row>
    <row r="34" spans="2:9" x14ac:dyDescent="0.2">
      <c r="B34" s="36">
        <v>43150</v>
      </c>
      <c r="C34" s="7">
        <v>74610</v>
      </c>
      <c r="D34" s="7">
        <v>7370064</v>
      </c>
      <c r="E34" s="7">
        <v>13</v>
      </c>
      <c r="F34" s="7">
        <v>1</v>
      </c>
      <c r="G34" s="7">
        <v>7</v>
      </c>
      <c r="H34" s="7">
        <v>4</v>
      </c>
      <c r="I34" s="10">
        <v>191</v>
      </c>
    </row>
    <row r="35" spans="2:9" x14ac:dyDescent="0.2">
      <c r="B35" s="36">
        <v>43150</v>
      </c>
      <c r="C35" s="7">
        <v>746410</v>
      </c>
      <c r="D35" s="7">
        <v>1140071</v>
      </c>
      <c r="E35" s="7">
        <v>7</v>
      </c>
      <c r="F35" s="7">
        <v>4</v>
      </c>
      <c r="G35" s="7">
        <v>1</v>
      </c>
      <c r="H35" s="7">
        <v>5</v>
      </c>
      <c r="I35" s="10">
        <v>191</v>
      </c>
    </row>
    <row r="36" spans="2:9" x14ac:dyDescent="0.2">
      <c r="B36" s="36">
        <v>43150</v>
      </c>
      <c r="C36" s="7">
        <v>74609</v>
      </c>
      <c r="D36" s="7">
        <v>5930072</v>
      </c>
      <c r="E36" s="7">
        <v>17</v>
      </c>
      <c r="F36" s="7">
        <v>10</v>
      </c>
      <c r="G36" s="7">
        <v>12</v>
      </c>
      <c r="H36" s="7">
        <v>0</v>
      </c>
      <c r="I36" s="10">
        <v>193</v>
      </c>
    </row>
    <row r="37" spans="2:9" x14ac:dyDescent="0.2">
      <c r="B37" s="36">
        <v>43150</v>
      </c>
      <c r="C37" s="7">
        <v>74609</v>
      </c>
      <c r="D37" s="7">
        <v>7370067</v>
      </c>
      <c r="E37" s="7">
        <v>18</v>
      </c>
      <c r="F37" s="7">
        <v>11</v>
      </c>
      <c r="G37" s="7">
        <v>13</v>
      </c>
      <c r="H37" s="7">
        <v>1</v>
      </c>
      <c r="I37" s="10">
        <v>192</v>
      </c>
    </row>
    <row r="38" spans="2:9" x14ac:dyDescent="0.2">
      <c r="B38" s="36">
        <v>43151</v>
      </c>
      <c r="C38" s="7">
        <v>74609</v>
      </c>
      <c r="D38" s="7">
        <v>1140073</v>
      </c>
      <c r="E38" s="7">
        <v>13</v>
      </c>
      <c r="F38" s="7">
        <v>0</v>
      </c>
      <c r="G38" s="7">
        <v>7</v>
      </c>
      <c r="H38" s="7">
        <v>2</v>
      </c>
      <c r="I38" s="10">
        <v>193</v>
      </c>
    </row>
    <row r="39" spans="2:9" x14ac:dyDescent="0.2">
      <c r="B39" s="36">
        <v>43152</v>
      </c>
      <c r="C39" s="7">
        <v>74609</v>
      </c>
      <c r="D39" s="7">
        <v>1140074</v>
      </c>
      <c r="E39" s="7">
        <v>7</v>
      </c>
      <c r="F39" s="7">
        <v>2</v>
      </c>
      <c r="G39" s="7">
        <v>1</v>
      </c>
      <c r="H39" s="7">
        <v>4</v>
      </c>
      <c r="I39" s="10">
        <v>193</v>
      </c>
    </row>
    <row r="40" spans="2:9" x14ac:dyDescent="0.2">
      <c r="B40" s="36">
        <v>43152</v>
      </c>
      <c r="C40" s="7" t="s">
        <v>90</v>
      </c>
      <c r="D40" s="7">
        <v>383088</v>
      </c>
      <c r="E40" s="7">
        <v>7</v>
      </c>
      <c r="F40" s="7">
        <v>8</v>
      </c>
      <c r="G40" s="7">
        <v>1</v>
      </c>
      <c r="H40" s="7">
        <v>2</v>
      </c>
      <c r="I40" s="10">
        <v>136</v>
      </c>
    </row>
    <row r="41" spans="2:9" x14ac:dyDescent="0.2">
      <c r="B41" s="36">
        <v>43153</v>
      </c>
      <c r="C41" s="7">
        <v>74609</v>
      </c>
      <c r="D41" s="7">
        <v>1140079</v>
      </c>
      <c r="E41" s="7">
        <v>20</v>
      </c>
      <c r="F41" s="7">
        <v>0</v>
      </c>
      <c r="G41" s="7">
        <v>14</v>
      </c>
      <c r="H41" s="7">
        <v>1</v>
      </c>
      <c r="I41" s="10">
        <v>196</v>
      </c>
    </row>
    <row r="42" spans="2:9" x14ac:dyDescent="0.2">
      <c r="B42" s="36">
        <v>43154</v>
      </c>
      <c r="C42" s="7">
        <v>74610</v>
      </c>
      <c r="D42" s="7">
        <v>5930074</v>
      </c>
      <c r="E42" s="7">
        <v>17</v>
      </c>
      <c r="F42" s="7">
        <v>0</v>
      </c>
      <c r="G42" s="7">
        <v>11</v>
      </c>
      <c r="H42" s="7">
        <v>2</v>
      </c>
      <c r="I42" s="10">
        <v>193</v>
      </c>
    </row>
    <row r="43" spans="2:9" x14ac:dyDescent="0.2">
      <c r="B43" s="36">
        <v>43154</v>
      </c>
      <c r="C43" s="7">
        <v>74609</v>
      </c>
      <c r="D43" s="7">
        <v>6090094</v>
      </c>
      <c r="E43" s="7">
        <v>15</v>
      </c>
      <c r="F43" s="7">
        <v>9</v>
      </c>
      <c r="G43" s="7">
        <v>9</v>
      </c>
      <c r="H43" s="7">
        <v>11</v>
      </c>
      <c r="I43" s="10">
        <v>195</v>
      </c>
    </row>
    <row r="44" spans="2:9" x14ac:dyDescent="0.2">
      <c r="B44" s="36">
        <v>43155</v>
      </c>
      <c r="C44" s="7">
        <v>74609</v>
      </c>
      <c r="D44" s="7">
        <v>1140082</v>
      </c>
      <c r="E44" s="7">
        <v>9</v>
      </c>
      <c r="F44" s="7">
        <v>11</v>
      </c>
      <c r="G44" s="7">
        <v>4</v>
      </c>
      <c r="H44" s="7">
        <v>1</v>
      </c>
      <c r="I44" s="10">
        <v>193</v>
      </c>
    </row>
    <row r="45" spans="2:9" x14ac:dyDescent="0.2">
      <c r="B45" s="36">
        <v>43155</v>
      </c>
      <c r="C45" s="7">
        <v>74610</v>
      </c>
      <c r="D45" s="7">
        <v>5930076</v>
      </c>
      <c r="E45" s="7">
        <v>15</v>
      </c>
      <c r="F45" s="7">
        <v>11</v>
      </c>
      <c r="G45" s="7">
        <v>10</v>
      </c>
      <c r="H45" s="7">
        <v>0</v>
      </c>
      <c r="I45" s="10">
        <v>193</v>
      </c>
    </row>
    <row r="46" spans="2:9" x14ac:dyDescent="0.2">
      <c r="B46" s="36">
        <v>43156</v>
      </c>
      <c r="C46" s="7">
        <v>74609</v>
      </c>
      <c r="D46" s="7">
        <v>7370073</v>
      </c>
      <c r="E46" s="7">
        <v>15</v>
      </c>
      <c r="F46" s="7">
        <v>0</v>
      </c>
      <c r="G46" s="7">
        <v>9</v>
      </c>
      <c r="H46" s="7">
        <v>2</v>
      </c>
      <c r="I46" s="10">
        <v>194</v>
      </c>
    </row>
    <row r="47" spans="2:9" x14ac:dyDescent="0.2">
      <c r="B47" s="36">
        <v>43156</v>
      </c>
      <c r="C47" s="7">
        <v>74609</v>
      </c>
      <c r="D47" s="7">
        <v>7370074</v>
      </c>
      <c r="E47" s="7">
        <v>9</v>
      </c>
      <c r="F47" s="7">
        <v>2</v>
      </c>
      <c r="G47" s="7">
        <v>3</v>
      </c>
      <c r="H47" s="7">
        <v>4</v>
      </c>
      <c r="I47" s="10">
        <v>193</v>
      </c>
    </row>
    <row r="48" spans="2:9" x14ac:dyDescent="0.2">
      <c r="B48" s="36">
        <v>43156</v>
      </c>
      <c r="C48" s="7">
        <v>74610</v>
      </c>
      <c r="D48" s="7">
        <v>5930079</v>
      </c>
      <c r="E48" s="7">
        <v>13</v>
      </c>
      <c r="F48" s="7">
        <v>2</v>
      </c>
      <c r="G48" s="7">
        <v>7</v>
      </c>
      <c r="H48" s="7">
        <v>4</v>
      </c>
      <c r="I48" s="10">
        <v>193</v>
      </c>
    </row>
    <row r="49" spans="2:9" x14ac:dyDescent="0.2">
      <c r="B49" s="36">
        <v>43156</v>
      </c>
      <c r="C49" s="7">
        <v>74610</v>
      </c>
      <c r="D49" s="7">
        <v>5930082</v>
      </c>
      <c r="E49" s="7">
        <v>11</v>
      </c>
      <c r="F49" s="7">
        <v>2</v>
      </c>
      <c r="G49" s="7">
        <v>5</v>
      </c>
      <c r="H49" s="7">
        <v>4</v>
      </c>
      <c r="I49" s="10">
        <v>193</v>
      </c>
    </row>
    <row r="50" spans="2:9" x14ac:dyDescent="0.2">
      <c r="B50" s="36">
        <v>43157</v>
      </c>
      <c r="C50" s="7">
        <v>74610</v>
      </c>
      <c r="D50" s="7">
        <v>7370077</v>
      </c>
      <c r="E50" s="7">
        <v>10</v>
      </c>
      <c r="F50" s="7">
        <v>6</v>
      </c>
      <c r="G50" s="7">
        <v>4</v>
      </c>
      <c r="H50" s="7">
        <v>9</v>
      </c>
      <c r="I50" s="10">
        <v>189</v>
      </c>
    </row>
    <row r="51" spans="2:9" x14ac:dyDescent="0.2">
      <c r="B51" s="36">
        <v>43158</v>
      </c>
      <c r="C51" s="7">
        <v>74610</v>
      </c>
      <c r="D51" s="7">
        <v>1140087</v>
      </c>
      <c r="E51" s="7">
        <v>13</v>
      </c>
      <c r="F51" s="7">
        <v>7</v>
      </c>
      <c r="G51" s="7">
        <v>7</v>
      </c>
      <c r="H51" s="7">
        <v>9</v>
      </c>
      <c r="I51" s="10">
        <v>192</v>
      </c>
    </row>
    <row r="52" spans="2:9" x14ac:dyDescent="0.2">
      <c r="B52" s="36">
        <v>43158</v>
      </c>
      <c r="C52" s="7">
        <v>74609</v>
      </c>
      <c r="D52" s="7">
        <v>5930087</v>
      </c>
      <c r="E52" s="7">
        <v>7</v>
      </c>
      <c r="F52" s="7">
        <v>2</v>
      </c>
      <c r="G52" s="7">
        <v>1</v>
      </c>
      <c r="H52" s="7">
        <v>4</v>
      </c>
      <c r="I52" s="10">
        <v>192</v>
      </c>
    </row>
    <row r="53" spans="2:9" x14ac:dyDescent="0.2">
      <c r="B53" s="36">
        <v>43158</v>
      </c>
      <c r="C53" s="7">
        <v>74609</v>
      </c>
      <c r="D53" s="7">
        <v>1140085</v>
      </c>
      <c r="E53" s="7">
        <v>13</v>
      </c>
      <c r="F53" s="7">
        <v>0</v>
      </c>
      <c r="G53" s="7">
        <v>7</v>
      </c>
      <c r="H53" s="7">
        <v>2</v>
      </c>
      <c r="I53" s="10">
        <v>192</v>
      </c>
    </row>
    <row r="54" spans="2:9" x14ac:dyDescent="0.2">
      <c r="B54" s="36">
        <v>43159</v>
      </c>
      <c r="C54" s="7">
        <v>74609</v>
      </c>
      <c r="D54" s="7">
        <v>1140090</v>
      </c>
      <c r="E54" s="7">
        <v>11</v>
      </c>
      <c r="F54" s="7">
        <v>7</v>
      </c>
      <c r="G54" s="7">
        <v>5</v>
      </c>
      <c r="H54" s="7">
        <v>9</v>
      </c>
      <c r="I54" s="10">
        <v>192</v>
      </c>
    </row>
    <row r="55" spans="2:9" x14ac:dyDescent="0.2">
      <c r="B55" s="36">
        <v>43159</v>
      </c>
      <c r="C55" s="7">
        <v>74610</v>
      </c>
      <c r="D55" s="7">
        <v>1140088</v>
      </c>
      <c r="E55" s="7">
        <v>9</v>
      </c>
      <c r="F55" s="7">
        <v>1</v>
      </c>
      <c r="G55" s="7">
        <v>3</v>
      </c>
      <c r="H55" s="7">
        <v>3</v>
      </c>
      <c r="I55" s="10">
        <v>192</v>
      </c>
    </row>
    <row r="56" spans="2:9" x14ac:dyDescent="0.2">
      <c r="B56" s="36">
        <v>43160</v>
      </c>
      <c r="C56" s="7">
        <v>74609</v>
      </c>
      <c r="D56" s="7">
        <v>8320070</v>
      </c>
      <c r="E56" s="7">
        <v>17</v>
      </c>
      <c r="F56" s="7">
        <v>10</v>
      </c>
      <c r="G56" s="7">
        <v>12</v>
      </c>
      <c r="H56" s="7">
        <v>2</v>
      </c>
      <c r="I56" s="10">
        <v>185</v>
      </c>
    </row>
    <row r="57" spans="2:9" x14ac:dyDescent="0.2">
      <c r="B57" s="36"/>
      <c r="C57" s="7"/>
      <c r="D57" s="7"/>
      <c r="E57" s="7"/>
      <c r="F57" s="7"/>
      <c r="G57" s="7"/>
      <c r="H57" s="7"/>
      <c r="I57" s="10"/>
    </row>
    <row r="58" spans="2:9" x14ac:dyDescent="0.2">
      <c r="B58" s="36"/>
      <c r="C58" s="7"/>
      <c r="D58" s="7"/>
      <c r="E58" s="7"/>
      <c r="F58" s="7"/>
      <c r="G58" s="7"/>
      <c r="H58" s="7"/>
      <c r="I58" s="10"/>
    </row>
    <row r="59" spans="2:9" x14ac:dyDescent="0.2">
      <c r="B59" s="36"/>
      <c r="C59" s="7"/>
      <c r="D59" s="7"/>
      <c r="E59" s="7"/>
      <c r="F59" s="7"/>
      <c r="G59" s="7"/>
      <c r="H59" s="7"/>
      <c r="I59" s="10"/>
    </row>
    <row r="60" spans="2:9" x14ac:dyDescent="0.2">
      <c r="B60" s="36"/>
      <c r="C60" s="7"/>
      <c r="D60" s="7"/>
      <c r="E60" s="7"/>
      <c r="F60" s="7"/>
      <c r="G60" s="7"/>
      <c r="H60" s="7"/>
      <c r="I60" s="10"/>
    </row>
    <row r="61" spans="2:9" x14ac:dyDescent="0.2">
      <c r="B61" s="36"/>
      <c r="C61" s="7"/>
      <c r="D61" s="7"/>
      <c r="E61" s="7"/>
      <c r="F61" s="7"/>
      <c r="G61" s="7"/>
      <c r="H61" s="7"/>
      <c r="I61" s="10"/>
    </row>
    <row r="62" spans="2:9" x14ac:dyDescent="0.2">
      <c r="B62" s="36"/>
      <c r="C62" s="7"/>
      <c r="D62" s="7"/>
      <c r="E62" s="7"/>
      <c r="F62" s="7"/>
      <c r="G62" s="7"/>
      <c r="H62" s="7"/>
      <c r="I62" s="10"/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211" t="s">
        <v>0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AE1" s="212" t="s">
        <v>1</v>
      </c>
      <c r="AF1" s="212"/>
      <c r="AG1" s="212"/>
      <c r="AH1" s="212"/>
      <c r="AI1" s="212"/>
    </row>
    <row r="2" spans="1:35" x14ac:dyDescent="0.2">
      <c r="B2" s="213" t="s">
        <v>38</v>
      </c>
      <c r="C2" s="213"/>
      <c r="D2" s="213"/>
      <c r="E2" s="213"/>
      <c r="F2" s="213"/>
      <c r="G2" s="213"/>
      <c r="H2" s="213"/>
      <c r="I2" s="213"/>
      <c r="J2" s="213"/>
      <c r="V2" s="212" t="s">
        <v>2</v>
      </c>
      <c r="W2" s="212"/>
      <c r="X2" s="214" t="s">
        <v>51</v>
      </c>
      <c r="Y2" s="214"/>
      <c r="Z2" s="214"/>
      <c r="AA2" s="214"/>
      <c r="AB2" s="214"/>
      <c r="AC2" s="214"/>
      <c r="AD2" s="214"/>
      <c r="AF2" s="215" t="s">
        <v>3</v>
      </c>
      <c r="AG2" s="215"/>
      <c r="AH2" s="218" t="s">
        <v>94</v>
      </c>
      <c r="AI2" s="214"/>
    </row>
    <row r="3" spans="1:35" x14ac:dyDescent="0.2">
      <c r="B3" s="213"/>
      <c r="C3" s="213"/>
      <c r="D3" s="213"/>
      <c r="E3" s="213"/>
      <c r="F3" s="213"/>
      <c r="G3" s="213"/>
      <c r="H3" s="213"/>
      <c r="I3" s="213"/>
      <c r="J3" s="213"/>
      <c r="K3" s="18" t="s">
        <v>85</v>
      </c>
      <c r="M3" s="42">
        <v>300.5</v>
      </c>
      <c r="N3" s="18" t="s">
        <v>87</v>
      </c>
      <c r="V3" s="212" t="s">
        <v>4</v>
      </c>
      <c r="W3" s="212"/>
      <c r="X3" s="171" t="s">
        <v>52</v>
      </c>
      <c r="Y3" s="171"/>
      <c r="Z3" s="171"/>
      <c r="AA3" s="171"/>
      <c r="AB3" s="171"/>
      <c r="AC3" s="171"/>
      <c r="AD3" s="171"/>
      <c r="AF3" s="215" t="s">
        <v>5</v>
      </c>
      <c r="AG3" s="215"/>
      <c r="AH3" s="216">
        <v>2018</v>
      </c>
      <c r="AI3" s="216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207" t="s">
        <v>6</v>
      </c>
      <c r="B5" s="189" t="s">
        <v>66</v>
      </c>
      <c r="C5" s="189"/>
      <c r="D5" s="189"/>
      <c r="E5" s="189" t="s">
        <v>67</v>
      </c>
      <c r="F5" s="189"/>
      <c r="G5" s="189"/>
      <c r="H5" s="189" t="s">
        <v>44</v>
      </c>
      <c r="I5" s="189"/>
      <c r="J5" s="189"/>
      <c r="K5" s="22" t="s">
        <v>45</v>
      </c>
      <c r="L5" s="22" t="s">
        <v>64</v>
      </c>
      <c r="M5" s="40"/>
      <c r="N5" s="210" t="s">
        <v>7</v>
      </c>
      <c r="O5" s="210"/>
      <c r="P5" s="210"/>
      <c r="Q5" s="200" t="s">
        <v>8</v>
      </c>
      <c r="R5" s="200"/>
      <c r="S5" s="200"/>
      <c r="T5" s="200"/>
      <c r="U5" s="200"/>
      <c r="V5" s="200"/>
      <c r="W5" s="200"/>
      <c r="X5" s="200"/>
      <c r="Y5" s="15"/>
      <c r="Z5" s="15"/>
      <c r="AA5" s="15"/>
      <c r="AB5" s="201" t="s">
        <v>9</v>
      </c>
      <c r="AC5" s="202"/>
      <c r="AD5" s="202"/>
      <c r="AE5" s="202"/>
      <c r="AF5" s="202"/>
      <c r="AG5" s="202"/>
      <c r="AH5" s="202"/>
      <c r="AI5" s="203"/>
    </row>
    <row r="6" spans="1:35" ht="21.75" customHeight="1" x14ac:dyDescent="0.2">
      <c r="A6" s="208"/>
      <c r="B6" s="189" t="s">
        <v>48</v>
      </c>
      <c r="C6" s="189"/>
      <c r="D6" s="189"/>
      <c r="E6" s="189" t="s">
        <v>49</v>
      </c>
      <c r="F6" s="189"/>
      <c r="G6" s="189"/>
      <c r="H6" s="189" t="s">
        <v>50</v>
      </c>
      <c r="I6" s="189"/>
      <c r="J6" s="189"/>
      <c r="K6" s="22" t="s">
        <v>54</v>
      </c>
      <c r="L6" s="22" t="s">
        <v>65</v>
      </c>
      <c r="M6" s="204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97" t="s">
        <v>6</v>
      </c>
      <c r="AC6" s="199" t="s">
        <v>16</v>
      </c>
      <c r="AD6" s="199" t="s">
        <v>17</v>
      </c>
      <c r="AE6" s="188" t="s">
        <v>18</v>
      </c>
      <c r="AF6" s="188"/>
      <c r="AG6" s="188" t="s">
        <v>19</v>
      </c>
      <c r="AH6" s="188"/>
      <c r="AI6" s="190" t="s">
        <v>20</v>
      </c>
    </row>
    <row r="7" spans="1:35" x14ac:dyDescent="0.2">
      <c r="A7" s="208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205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98"/>
      <c r="AC7" s="189"/>
      <c r="AD7" s="189"/>
      <c r="AE7" s="189"/>
      <c r="AF7" s="189"/>
      <c r="AG7" s="189"/>
      <c r="AH7" s="189"/>
      <c r="AI7" s="190"/>
    </row>
    <row r="8" spans="1:35" x14ac:dyDescent="0.2">
      <c r="A8" s="209"/>
      <c r="B8" s="7">
        <v>12</v>
      </c>
      <c r="C8" s="7">
        <v>2</v>
      </c>
      <c r="D8" s="4">
        <v>402.96</v>
      </c>
      <c r="E8" s="3">
        <v>3</v>
      </c>
      <c r="F8" s="3">
        <v>3</v>
      </c>
      <c r="G8" s="4">
        <v>107.64</v>
      </c>
      <c r="H8" s="3">
        <v>3</v>
      </c>
      <c r="I8" s="7">
        <v>0</v>
      </c>
      <c r="J8" s="4">
        <v>60.12</v>
      </c>
      <c r="K8" s="34">
        <v>0.26</v>
      </c>
      <c r="L8" s="34">
        <v>0.64</v>
      </c>
      <c r="M8" s="206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98"/>
      <c r="AC8" s="189"/>
      <c r="AD8" s="189"/>
      <c r="AE8" s="3" t="s">
        <v>23</v>
      </c>
      <c r="AF8" s="3" t="s">
        <v>24</v>
      </c>
      <c r="AG8" s="3" t="s">
        <v>23</v>
      </c>
      <c r="AH8" s="3" t="s">
        <v>24</v>
      </c>
      <c r="AI8" s="191"/>
    </row>
    <row r="9" spans="1:35" x14ac:dyDescent="0.2">
      <c r="A9" s="6">
        <v>2</v>
      </c>
      <c r="B9" s="7">
        <v>7</v>
      </c>
      <c r="C9" s="7">
        <v>1</v>
      </c>
      <c r="D9" s="4">
        <v>234.6</v>
      </c>
      <c r="E9" s="3">
        <v>11</v>
      </c>
      <c r="F9" s="3">
        <v>4</v>
      </c>
      <c r="G9" s="4">
        <v>375.36</v>
      </c>
      <c r="H9" s="3">
        <v>3</v>
      </c>
      <c r="I9" s="7">
        <v>0</v>
      </c>
      <c r="J9" s="4">
        <v>60.12</v>
      </c>
      <c r="K9" s="34">
        <v>0.41</v>
      </c>
      <c r="L9" s="34">
        <v>0</v>
      </c>
      <c r="M9" s="41">
        <f>$M$3*K9+$M$4*L9</f>
        <v>123.205</v>
      </c>
      <c r="N9" s="8">
        <v>295.32</v>
      </c>
      <c r="O9" s="8"/>
      <c r="P9" s="7">
        <v>0</v>
      </c>
      <c r="Q9" s="7">
        <v>4800</v>
      </c>
      <c r="R9" s="7">
        <v>0</v>
      </c>
      <c r="S9" s="7">
        <v>1600</v>
      </c>
      <c r="T9" s="7"/>
      <c r="U9" s="7">
        <v>15.5</v>
      </c>
      <c r="V9" s="7">
        <v>600</v>
      </c>
      <c r="W9" s="7">
        <v>76</v>
      </c>
      <c r="X9" s="7">
        <v>4220</v>
      </c>
      <c r="Y9" s="7">
        <v>409</v>
      </c>
      <c r="Z9" s="7">
        <v>4152</v>
      </c>
      <c r="AA9" s="16">
        <v>4148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18</v>
      </c>
      <c r="C10" s="7">
        <v>2</v>
      </c>
      <c r="D10" s="21">
        <v>601.67999999999995</v>
      </c>
      <c r="E10" s="3">
        <v>5</v>
      </c>
      <c r="F10" s="3">
        <v>5</v>
      </c>
      <c r="G10" s="21">
        <v>179.4</v>
      </c>
      <c r="H10" s="3">
        <v>3</v>
      </c>
      <c r="I10" s="7">
        <v>3</v>
      </c>
      <c r="J10" s="21">
        <v>65.13</v>
      </c>
      <c r="K10" s="34">
        <v>0.15</v>
      </c>
      <c r="L10" s="34">
        <v>0</v>
      </c>
      <c r="M10" s="41">
        <f t="shared" ref="M10:M39" si="1">$M$3*K10+$M$4*L10</f>
        <v>45.074999999999996</v>
      </c>
      <c r="N10" s="8">
        <v>367.08</v>
      </c>
      <c r="O10" s="8"/>
      <c r="P10" s="7">
        <v>5.01</v>
      </c>
      <c r="Q10" s="7">
        <v>4800</v>
      </c>
      <c r="R10" s="7">
        <v>0</v>
      </c>
      <c r="S10" s="7">
        <v>2000</v>
      </c>
      <c r="T10" s="7"/>
      <c r="U10" s="7">
        <v>15.5</v>
      </c>
      <c r="V10" s="7">
        <v>600</v>
      </c>
      <c r="W10" s="7">
        <v>76</v>
      </c>
      <c r="X10" s="7">
        <v>4220</v>
      </c>
      <c r="Y10" s="7">
        <v>424</v>
      </c>
      <c r="Z10" s="7">
        <v>4133</v>
      </c>
      <c r="AA10" s="7">
        <v>4127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10</v>
      </c>
      <c r="D11" s="4">
        <v>226.32</v>
      </c>
      <c r="E11" s="3">
        <v>10</v>
      </c>
      <c r="F11" s="3">
        <v>6</v>
      </c>
      <c r="G11" s="4">
        <v>347.76</v>
      </c>
      <c r="H11" s="3">
        <v>3</v>
      </c>
      <c r="I11" s="7">
        <v>5</v>
      </c>
      <c r="J11" s="4">
        <v>68.47</v>
      </c>
      <c r="K11" s="34">
        <v>0.45</v>
      </c>
      <c r="L11" s="34">
        <v>0</v>
      </c>
      <c r="M11" s="41">
        <f t="shared" si="1"/>
        <v>135.22499999999999</v>
      </c>
      <c r="N11" s="8">
        <v>347.76</v>
      </c>
      <c r="O11" s="8"/>
      <c r="P11" s="7">
        <v>3.34</v>
      </c>
      <c r="Q11" s="7">
        <v>4800</v>
      </c>
      <c r="R11" s="7">
        <v>0</v>
      </c>
      <c r="S11" s="7">
        <v>2000</v>
      </c>
      <c r="T11" s="7"/>
      <c r="U11" s="7">
        <v>15.5</v>
      </c>
      <c r="V11" s="7">
        <v>600</v>
      </c>
      <c r="W11" s="7">
        <v>75</v>
      </c>
      <c r="X11" s="7">
        <v>4192</v>
      </c>
      <c r="Y11" s="7">
        <v>437</v>
      </c>
      <c r="Z11" s="7">
        <v>4133</v>
      </c>
      <c r="AA11" s="16">
        <v>4120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10</v>
      </c>
      <c r="C12" s="7">
        <v>1</v>
      </c>
      <c r="D12" s="4">
        <v>333.96</v>
      </c>
      <c r="E12" s="3">
        <v>12</v>
      </c>
      <c r="F12" s="3">
        <v>4</v>
      </c>
      <c r="G12" s="4">
        <v>408.48</v>
      </c>
      <c r="H12" s="3">
        <v>3</v>
      </c>
      <c r="I12" s="7">
        <v>5</v>
      </c>
      <c r="J12" s="4">
        <v>68.47</v>
      </c>
      <c r="K12" s="34">
        <v>0.16</v>
      </c>
      <c r="L12" s="34">
        <v>0</v>
      </c>
      <c r="M12" s="41">
        <f t="shared" si="1"/>
        <v>48.08</v>
      </c>
      <c r="N12" s="8">
        <v>361.56</v>
      </c>
      <c r="O12" s="8"/>
      <c r="P12" s="7">
        <v>0</v>
      </c>
      <c r="Q12" s="7">
        <v>4800</v>
      </c>
      <c r="R12" s="7">
        <v>0</v>
      </c>
      <c r="S12" s="7">
        <v>2000</v>
      </c>
      <c r="T12" s="7"/>
      <c r="U12" s="7">
        <v>15.5</v>
      </c>
      <c r="V12" s="7">
        <v>600</v>
      </c>
      <c r="W12" s="7">
        <v>75</v>
      </c>
      <c r="X12" s="7">
        <v>4192</v>
      </c>
      <c r="Y12" s="7">
        <v>427</v>
      </c>
      <c r="Z12" s="7">
        <v>4121</v>
      </c>
      <c r="AA12" s="16">
        <v>4111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14</v>
      </c>
      <c r="C13" s="7">
        <v>1</v>
      </c>
      <c r="D13" s="4">
        <v>466.44</v>
      </c>
      <c r="E13" s="3">
        <v>7</v>
      </c>
      <c r="F13" s="3">
        <v>1</v>
      </c>
      <c r="G13" s="4">
        <v>234.6</v>
      </c>
      <c r="H13" s="3">
        <v>3</v>
      </c>
      <c r="I13" s="7">
        <v>5</v>
      </c>
      <c r="J13" s="4">
        <v>68.47</v>
      </c>
      <c r="K13" s="34">
        <v>0.44</v>
      </c>
      <c r="L13" s="34">
        <v>0</v>
      </c>
      <c r="M13" s="41">
        <f t="shared" si="1"/>
        <v>132.22</v>
      </c>
      <c r="N13" s="8">
        <v>322.92</v>
      </c>
      <c r="O13" s="8"/>
      <c r="P13" s="7">
        <v>0</v>
      </c>
      <c r="Q13" s="7">
        <v>4800</v>
      </c>
      <c r="R13" s="7">
        <v>0</v>
      </c>
      <c r="S13" s="7">
        <v>2000</v>
      </c>
      <c r="T13" s="7"/>
      <c r="U13" s="7">
        <v>15.5</v>
      </c>
      <c r="V13" s="7">
        <v>590</v>
      </c>
      <c r="W13" s="7">
        <v>75</v>
      </c>
      <c r="X13" s="7">
        <v>4157</v>
      </c>
      <c r="Y13" s="7">
        <v>417</v>
      </c>
      <c r="Z13" s="7">
        <v>4119</v>
      </c>
      <c r="AA13" s="16">
        <v>4114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2</v>
      </c>
      <c r="C14" s="7">
        <v>11</v>
      </c>
      <c r="D14" s="4">
        <v>96.6</v>
      </c>
      <c r="E14" s="3">
        <v>6</v>
      </c>
      <c r="F14" s="3">
        <v>7</v>
      </c>
      <c r="G14" s="4">
        <v>218.04</v>
      </c>
      <c r="H14" s="3">
        <v>3</v>
      </c>
      <c r="I14" s="7">
        <v>7</v>
      </c>
      <c r="J14" s="4">
        <v>71.81</v>
      </c>
      <c r="K14" s="34">
        <v>0.82</v>
      </c>
      <c r="L14" s="34">
        <v>0</v>
      </c>
      <c r="M14" s="41">
        <f t="shared" si="1"/>
        <v>246.41</v>
      </c>
      <c r="N14" s="8">
        <v>350.52</v>
      </c>
      <c r="O14" s="8"/>
      <c r="P14" s="7">
        <v>3.34</v>
      </c>
      <c r="Q14" s="7">
        <v>4800</v>
      </c>
      <c r="R14" s="7">
        <v>0</v>
      </c>
      <c r="S14" s="7">
        <v>2200</v>
      </c>
      <c r="T14" s="7"/>
      <c r="U14" s="7">
        <v>15.5</v>
      </c>
      <c r="V14" s="7">
        <v>600</v>
      </c>
      <c r="W14" s="7">
        <v>76</v>
      </c>
      <c r="X14" s="7">
        <v>4220</v>
      </c>
      <c r="Y14" s="7">
        <v>409</v>
      </c>
      <c r="Z14" s="7">
        <v>4129</v>
      </c>
      <c r="AA14" s="16">
        <v>4123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2</v>
      </c>
      <c r="C15" s="7">
        <v>11</v>
      </c>
      <c r="D15" s="4">
        <v>96.6</v>
      </c>
      <c r="E15" s="3">
        <v>11</v>
      </c>
      <c r="F15" s="3">
        <v>8</v>
      </c>
      <c r="G15" s="4">
        <v>386.4</v>
      </c>
      <c r="H15" s="3">
        <v>4</v>
      </c>
      <c r="I15" s="7">
        <v>1</v>
      </c>
      <c r="J15" s="4">
        <v>81.83</v>
      </c>
      <c r="K15" s="34">
        <v>0.17</v>
      </c>
      <c r="L15" s="34">
        <v>0.4</v>
      </c>
      <c r="M15" s="41">
        <f t="shared" si="1"/>
        <v>168.92500000000001</v>
      </c>
      <c r="N15" s="8">
        <v>361.56</v>
      </c>
      <c r="O15" s="8"/>
      <c r="P15" s="7">
        <v>10.02</v>
      </c>
      <c r="Q15" s="7">
        <v>4750</v>
      </c>
      <c r="R15" s="7">
        <v>0</v>
      </c>
      <c r="S15" s="7">
        <v>2100</v>
      </c>
      <c r="T15" s="7"/>
      <c r="U15" s="7">
        <v>15.5</v>
      </c>
      <c r="V15" s="7">
        <v>600</v>
      </c>
      <c r="W15" s="7">
        <v>70</v>
      </c>
      <c r="X15" s="7">
        <v>4220</v>
      </c>
      <c r="Y15" s="7">
        <v>410</v>
      </c>
      <c r="Z15" s="7">
        <v>4122</v>
      </c>
      <c r="AA15" s="16">
        <v>4113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5</v>
      </c>
      <c r="C16" s="7">
        <v>9</v>
      </c>
      <c r="D16" s="4">
        <v>190.44</v>
      </c>
      <c r="E16" s="3">
        <v>7</v>
      </c>
      <c r="F16" s="3">
        <v>10</v>
      </c>
      <c r="G16" s="4">
        <v>259.44</v>
      </c>
      <c r="H16" s="3">
        <v>4</v>
      </c>
      <c r="I16" s="7">
        <v>1</v>
      </c>
      <c r="J16" s="4">
        <v>81.83</v>
      </c>
      <c r="K16" s="34">
        <v>0.17</v>
      </c>
      <c r="L16" s="34">
        <v>0.74</v>
      </c>
      <c r="M16" s="41">
        <f t="shared" si="1"/>
        <v>269.089</v>
      </c>
      <c r="N16" s="8">
        <v>342.24</v>
      </c>
      <c r="O16" s="8"/>
      <c r="P16" s="7">
        <v>0</v>
      </c>
      <c r="Q16" s="7">
        <v>4750</v>
      </c>
      <c r="R16" s="7">
        <v>0</v>
      </c>
      <c r="S16" s="7">
        <v>2200</v>
      </c>
      <c r="T16" s="7"/>
      <c r="U16" s="7">
        <v>15.5</v>
      </c>
      <c r="V16" s="7">
        <v>600</v>
      </c>
      <c r="W16" s="7">
        <v>76</v>
      </c>
      <c r="X16" s="7">
        <v>4220</v>
      </c>
      <c r="Y16" s="7">
        <v>417</v>
      </c>
      <c r="Z16" s="7">
        <v>4129</v>
      </c>
      <c r="AA16" s="16">
        <v>4122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5</v>
      </c>
      <c r="C17" s="7">
        <v>9</v>
      </c>
      <c r="D17" s="4">
        <v>190.44</v>
      </c>
      <c r="E17" s="3">
        <v>11</v>
      </c>
      <c r="F17" s="3">
        <v>11</v>
      </c>
      <c r="G17" s="4">
        <v>394.68</v>
      </c>
      <c r="H17" s="3">
        <v>4</v>
      </c>
      <c r="I17" s="7">
        <v>1</v>
      </c>
      <c r="J17" s="4">
        <v>81.83</v>
      </c>
      <c r="K17" s="34">
        <v>0.45</v>
      </c>
      <c r="L17" s="34">
        <v>0.04</v>
      </c>
      <c r="M17" s="41">
        <f t="shared" si="1"/>
        <v>147.00899999999999</v>
      </c>
      <c r="N17" s="8">
        <v>317.39999999999998</v>
      </c>
      <c r="O17" s="8"/>
      <c r="P17" s="7">
        <v>0</v>
      </c>
      <c r="Q17" s="7">
        <v>4750</v>
      </c>
      <c r="R17" s="7">
        <v>0</v>
      </c>
      <c r="S17" s="7">
        <v>2200</v>
      </c>
      <c r="T17" s="7"/>
      <c r="U17" s="7">
        <v>15.5</v>
      </c>
      <c r="V17" s="7">
        <v>600</v>
      </c>
      <c r="W17" s="7">
        <v>75</v>
      </c>
      <c r="X17" s="7">
        <v>4192</v>
      </c>
      <c r="Y17" s="7">
        <v>427</v>
      </c>
      <c r="Z17" s="7">
        <v>4136</v>
      </c>
      <c r="AA17" s="16">
        <v>4145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16</v>
      </c>
      <c r="C18" s="7">
        <v>5</v>
      </c>
      <c r="D18" s="4">
        <v>543.72</v>
      </c>
      <c r="E18" s="3">
        <v>6</v>
      </c>
      <c r="F18" s="3">
        <v>1</v>
      </c>
      <c r="G18" s="4">
        <v>201.48</v>
      </c>
      <c r="H18" s="3">
        <v>4</v>
      </c>
      <c r="I18" s="7">
        <v>1</v>
      </c>
      <c r="J18" s="4">
        <v>81.83</v>
      </c>
      <c r="K18" s="34">
        <v>0.83</v>
      </c>
      <c r="L18" s="34">
        <v>0.03</v>
      </c>
      <c r="M18" s="41">
        <f t="shared" si="1"/>
        <v>258.25299999999999</v>
      </c>
      <c r="N18" s="8">
        <v>353.28</v>
      </c>
      <c r="O18" s="8"/>
      <c r="P18" s="7">
        <v>0</v>
      </c>
      <c r="Q18" s="7">
        <v>4750</v>
      </c>
      <c r="R18" s="7">
        <v>0</v>
      </c>
      <c r="S18" s="7">
        <v>2100</v>
      </c>
      <c r="T18" s="7"/>
      <c r="U18" s="7">
        <v>15.5</v>
      </c>
      <c r="V18" s="7">
        <v>590</v>
      </c>
      <c r="W18" s="7">
        <v>71</v>
      </c>
      <c r="X18" s="7">
        <v>4200</v>
      </c>
      <c r="Y18" s="7">
        <v>420</v>
      </c>
      <c r="Z18" s="7">
        <v>3995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5</v>
      </c>
      <c r="C19" s="7">
        <v>2</v>
      </c>
      <c r="D19" s="4">
        <v>171.12</v>
      </c>
      <c r="E19" s="3">
        <v>5</v>
      </c>
      <c r="F19" s="3">
        <v>9</v>
      </c>
      <c r="G19" s="4">
        <v>190.44</v>
      </c>
      <c r="H19" s="3">
        <v>4</v>
      </c>
      <c r="I19" s="7">
        <v>3</v>
      </c>
      <c r="J19" s="4">
        <v>85.17</v>
      </c>
      <c r="K19" s="34">
        <v>0.19</v>
      </c>
      <c r="L19" s="34">
        <v>0.43</v>
      </c>
      <c r="M19" s="41">
        <f t="shared" si="1"/>
        <v>183.77300000000002</v>
      </c>
      <c r="N19" s="8">
        <v>361.56</v>
      </c>
      <c r="O19" s="8"/>
      <c r="P19" s="7">
        <v>3.34</v>
      </c>
      <c r="Q19" s="7">
        <v>4750</v>
      </c>
      <c r="R19" s="7">
        <v>0</v>
      </c>
      <c r="S19" s="7">
        <v>2000</v>
      </c>
      <c r="T19" s="7"/>
      <c r="U19" s="7">
        <v>15.5</v>
      </c>
      <c r="V19" s="7">
        <v>600</v>
      </c>
      <c r="W19" s="7">
        <v>75</v>
      </c>
      <c r="X19" s="7">
        <v>4192</v>
      </c>
      <c r="Y19" s="7">
        <v>418</v>
      </c>
      <c r="Z19" s="7">
        <v>4133</v>
      </c>
      <c r="AA19" s="16">
        <v>4129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5</v>
      </c>
      <c r="C20" s="7">
        <v>2</v>
      </c>
      <c r="D20" s="4">
        <v>171.12</v>
      </c>
      <c r="E20" s="3">
        <v>11</v>
      </c>
      <c r="F20" s="3">
        <v>3</v>
      </c>
      <c r="G20" s="4">
        <v>372.6</v>
      </c>
      <c r="H20" s="3">
        <v>4</v>
      </c>
      <c r="I20" s="7">
        <v>3</v>
      </c>
      <c r="J20" s="4">
        <v>85.17</v>
      </c>
      <c r="K20" s="34">
        <v>0.19</v>
      </c>
      <c r="L20" s="34">
        <v>0.81</v>
      </c>
      <c r="M20" s="41">
        <f t="shared" si="1"/>
        <v>295.721</v>
      </c>
      <c r="N20" s="8">
        <v>367.08</v>
      </c>
      <c r="O20" s="8"/>
      <c r="P20" s="7">
        <v>0</v>
      </c>
      <c r="Q20" s="7">
        <v>4750</v>
      </c>
      <c r="R20" s="7">
        <v>0</v>
      </c>
      <c r="S20" s="7">
        <v>2000</v>
      </c>
      <c r="T20" s="7"/>
      <c r="U20" s="7">
        <v>15.5</v>
      </c>
      <c r="V20" s="7">
        <v>590</v>
      </c>
      <c r="W20" s="7">
        <v>75</v>
      </c>
      <c r="X20" s="7">
        <v>4157</v>
      </c>
      <c r="Y20" s="16">
        <v>413</v>
      </c>
      <c r="Z20" s="16">
        <v>4135</v>
      </c>
      <c r="AA20" s="16">
        <v>4125</v>
      </c>
      <c r="AB20" s="192" t="s">
        <v>25</v>
      </c>
      <c r="AC20" s="193"/>
      <c r="AD20" s="193"/>
      <c r="AE20" s="193"/>
      <c r="AF20" s="193"/>
      <c r="AG20" s="193"/>
      <c r="AH20" s="193"/>
      <c r="AI20" s="23"/>
    </row>
    <row r="21" spans="1:35" ht="13.5" thickTop="1" x14ac:dyDescent="0.2">
      <c r="A21" s="6">
        <f t="shared" si="0"/>
        <v>14</v>
      </c>
      <c r="B21" s="7">
        <v>3</v>
      </c>
      <c r="C21" s="7">
        <v>11</v>
      </c>
      <c r="D21" s="4">
        <v>129.72</v>
      </c>
      <c r="E21" s="3">
        <v>5</v>
      </c>
      <c r="F21" s="3">
        <v>9</v>
      </c>
      <c r="G21" s="4">
        <v>190.44</v>
      </c>
      <c r="H21" s="3">
        <v>4</v>
      </c>
      <c r="I21" s="7">
        <v>5</v>
      </c>
      <c r="J21" s="4">
        <v>88.51</v>
      </c>
      <c r="K21" s="34">
        <v>0.51</v>
      </c>
      <c r="L21" s="34">
        <v>0.09</v>
      </c>
      <c r="M21" s="41">
        <f t="shared" si="1"/>
        <v>179.76900000000001</v>
      </c>
      <c r="N21" s="8">
        <v>369.84</v>
      </c>
      <c r="O21" s="8"/>
      <c r="P21" s="7">
        <v>3.34</v>
      </c>
      <c r="Q21" s="7">
        <v>4750</v>
      </c>
      <c r="R21" s="7">
        <v>0</v>
      </c>
      <c r="S21" s="7">
        <v>2000</v>
      </c>
      <c r="T21" s="7"/>
      <c r="U21" s="11">
        <v>15.5</v>
      </c>
      <c r="V21" s="7">
        <v>600</v>
      </c>
      <c r="W21" s="7">
        <v>75</v>
      </c>
      <c r="X21" s="7">
        <v>4192</v>
      </c>
      <c r="Y21" s="7">
        <v>413</v>
      </c>
      <c r="Z21" s="7">
        <v>4126</v>
      </c>
      <c r="AA21" s="7">
        <v>4119</v>
      </c>
      <c r="AB21" s="194" t="s">
        <v>26</v>
      </c>
      <c r="AC21" s="194"/>
      <c r="AD21" s="194"/>
      <c r="AE21" s="194"/>
      <c r="AF21" s="194"/>
      <c r="AG21" s="194"/>
      <c r="AH21" s="194"/>
      <c r="AI21" s="194"/>
    </row>
    <row r="22" spans="1:35" x14ac:dyDescent="0.2">
      <c r="A22" s="6">
        <f t="shared" si="0"/>
        <v>15</v>
      </c>
      <c r="B22" s="7">
        <v>8</v>
      </c>
      <c r="C22" s="7">
        <v>9</v>
      </c>
      <c r="D22" s="4">
        <v>289.8</v>
      </c>
      <c r="E22" s="3">
        <v>5</v>
      </c>
      <c r="F22" s="3">
        <v>9</v>
      </c>
      <c r="G22" s="4">
        <v>190.44</v>
      </c>
      <c r="H22" s="3">
        <v>4</v>
      </c>
      <c r="I22" s="7">
        <v>5</v>
      </c>
      <c r="J22" s="4">
        <v>88.51</v>
      </c>
      <c r="K22" s="34">
        <v>0.88</v>
      </c>
      <c r="L22" s="34">
        <v>0.09</v>
      </c>
      <c r="M22" s="41">
        <f t="shared" si="1"/>
        <v>290.95400000000001</v>
      </c>
      <c r="N22" s="8">
        <v>353.28</v>
      </c>
      <c r="O22" s="8"/>
      <c r="P22" s="7">
        <v>0</v>
      </c>
      <c r="Q22" s="7">
        <v>4750</v>
      </c>
      <c r="R22" s="7">
        <v>0</v>
      </c>
      <c r="S22" s="7">
        <v>2000</v>
      </c>
      <c r="T22" s="7"/>
      <c r="U22" s="7">
        <v>15.5</v>
      </c>
      <c r="V22" s="7">
        <v>600</v>
      </c>
      <c r="W22" s="7">
        <v>74</v>
      </c>
      <c r="X22" s="7">
        <v>4164</v>
      </c>
      <c r="Y22" s="7">
        <v>415</v>
      </c>
      <c r="Z22" s="7">
        <v>4090</v>
      </c>
      <c r="AA22" s="7">
        <v>4083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2</v>
      </c>
      <c r="C23" s="7">
        <v>10</v>
      </c>
      <c r="D23" s="4">
        <v>93.84</v>
      </c>
      <c r="E23" s="3">
        <v>6</v>
      </c>
      <c r="F23" s="3">
        <v>1</v>
      </c>
      <c r="G23" s="4">
        <v>201.48</v>
      </c>
      <c r="H23" s="3">
        <v>4</v>
      </c>
      <c r="I23" s="7">
        <v>5</v>
      </c>
      <c r="J23" s="4">
        <v>88.51</v>
      </c>
      <c r="K23" s="34">
        <v>0.21</v>
      </c>
      <c r="L23" s="34">
        <v>0.48</v>
      </c>
      <c r="M23" s="41">
        <f t="shared" si="1"/>
        <v>204.51300000000001</v>
      </c>
      <c r="N23" s="8">
        <v>369.84</v>
      </c>
      <c r="O23" s="8"/>
      <c r="P23" s="7">
        <v>0</v>
      </c>
      <c r="Q23" s="7">
        <v>4750</v>
      </c>
      <c r="R23" s="7">
        <v>0</v>
      </c>
      <c r="S23" s="7">
        <v>2200</v>
      </c>
      <c r="T23" s="7"/>
      <c r="U23" s="7">
        <v>15.5</v>
      </c>
      <c r="V23" s="7">
        <v>590</v>
      </c>
      <c r="W23" s="7">
        <v>75</v>
      </c>
      <c r="X23" s="7">
        <v>4157</v>
      </c>
      <c r="Y23" s="7">
        <v>429</v>
      </c>
      <c r="Z23" s="7">
        <v>4098</v>
      </c>
      <c r="AA23" s="7">
        <v>4092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2</v>
      </c>
      <c r="C24" s="7">
        <v>10</v>
      </c>
      <c r="D24" s="4">
        <v>93.84</v>
      </c>
      <c r="E24" s="3">
        <v>9</v>
      </c>
      <c r="F24" s="3">
        <v>9</v>
      </c>
      <c r="G24" s="4">
        <v>322.92</v>
      </c>
      <c r="H24" s="3">
        <v>5</v>
      </c>
      <c r="I24" s="7">
        <v>0</v>
      </c>
      <c r="J24" s="4">
        <v>100.2</v>
      </c>
      <c r="K24" s="34">
        <v>0.21</v>
      </c>
      <c r="L24" s="34">
        <v>0.12</v>
      </c>
      <c r="M24" s="41">
        <f t="shared" si="1"/>
        <v>98.456999999999994</v>
      </c>
      <c r="N24" s="8">
        <v>311.88</v>
      </c>
      <c r="O24" s="8"/>
      <c r="P24" s="7">
        <v>11.69</v>
      </c>
      <c r="Q24" s="7">
        <v>4750</v>
      </c>
      <c r="R24" s="7">
        <v>0</v>
      </c>
      <c r="S24" s="7">
        <v>2200</v>
      </c>
      <c r="T24" s="7"/>
      <c r="U24" s="7">
        <v>15.5</v>
      </c>
      <c r="V24" s="7">
        <v>600</v>
      </c>
      <c r="W24" s="7">
        <v>75</v>
      </c>
      <c r="X24" s="7">
        <v>4192</v>
      </c>
      <c r="Y24" s="7">
        <v>420</v>
      </c>
      <c r="Z24" s="7">
        <v>4104</v>
      </c>
      <c r="AA24" s="7">
        <v>4092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12</v>
      </c>
      <c r="C25" s="7">
        <v>10</v>
      </c>
      <c r="D25" s="4">
        <v>425.04</v>
      </c>
      <c r="E25" s="3">
        <v>4</v>
      </c>
      <c r="F25" s="3">
        <v>0</v>
      </c>
      <c r="G25" s="4">
        <v>132.47999999999999</v>
      </c>
      <c r="H25" s="3">
        <v>5</v>
      </c>
      <c r="I25" s="7">
        <v>3</v>
      </c>
      <c r="J25" s="4">
        <v>105.21</v>
      </c>
      <c r="K25" s="34">
        <v>0.21</v>
      </c>
      <c r="L25" s="34">
        <v>0.48</v>
      </c>
      <c r="M25" s="41">
        <f t="shared" si="1"/>
        <v>204.51300000000001</v>
      </c>
      <c r="N25" s="8">
        <v>331.2</v>
      </c>
      <c r="O25" s="8"/>
      <c r="P25" s="7">
        <v>5.01</v>
      </c>
      <c r="Q25" s="7">
        <v>4700</v>
      </c>
      <c r="R25" s="7">
        <v>0</v>
      </c>
      <c r="S25" s="7">
        <v>2150</v>
      </c>
      <c r="T25" s="7"/>
      <c r="U25" s="7">
        <v>15.5</v>
      </c>
      <c r="V25" s="7">
        <v>600</v>
      </c>
      <c r="W25" s="7">
        <v>75</v>
      </c>
      <c r="X25" s="7">
        <v>4192</v>
      </c>
      <c r="Y25" s="17">
        <v>420</v>
      </c>
      <c r="Z25" s="17">
        <v>4099</v>
      </c>
      <c r="AA25" s="17">
        <v>4091</v>
      </c>
      <c r="AB25" s="195" t="s">
        <v>27</v>
      </c>
      <c r="AC25" s="196"/>
      <c r="AD25" s="196"/>
      <c r="AE25" s="196"/>
      <c r="AF25" s="196"/>
      <c r="AG25" s="196"/>
      <c r="AH25" s="196"/>
      <c r="AI25" s="196"/>
    </row>
    <row r="26" spans="1:35" x14ac:dyDescent="0.2">
      <c r="A26" s="6">
        <f t="shared" si="0"/>
        <v>19</v>
      </c>
      <c r="B26" s="7">
        <v>1</v>
      </c>
      <c r="C26" s="7">
        <v>10</v>
      </c>
      <c r="D26" s="4">
        <v>60.72</v>
      </c>
      <c r="E26" s="3">
        <v>15</v>
      </c>
      <c r="F26" s="3">
        <v>10</v>
      </c>
      <c r="G26" s="4">
        <v>524.4</v>
      </c>
      <c r="H26" s="3">
        <v>5</v>
      </c>
      <c r="I26" s="7">
        <v>3</v>
      </c>
      <c r="J26" s="4">
        <v>105.21</v>
      </c>
      <c r="K26" s="34">
        <v>0.21</v>
      </c>
      <c r="L26" s="34">
        <v>0.2</v>
      </c>
      <c r="M26" s="41">
        <f t="shared" si="1"/>
        <v>122.02500000000001</v>
      </c>
      <c r="N26" s="8">
        <v>391.92</v>
      </c>
      <c r="O26" s="8"/>
      <c r="P26" s="7">
        <v>0</v>
      </c>
      <c r="Q26" s="7">
        <v>4700</v>
      </c>
      <c r="R26" s="7">
        <v>0</v>
      </c>
      <c r="S26" s="7">
        <v>2400</v>
      </c>
      <c r="T26" s="7"/>
      <c r="U26" s="7">
        <v>15.5</v>
      </c>
      <c r="V26" s="7">
        <v>590</v>
      </c>
      <c r="W26" s="7">
        <v>75</v>
      </c>
      <c r="X26" s="7">
        <v>4157</v>
      </c>
      <c r="Y26" s="7">
        <v>432</v>
      </c>
      <c r="Z26" s="7">
        <v>4102</v>
      </c>
      <c r="AA26" s="7">
        <v>4090</v>
      </c>
      <c r="AB26" s="187" t="s">
        <v>28</v>
      </c>
      <c r="AC26" s="187"/>
      <c r="AD26" s="187"/>
      <c r="AE26" s="187"/>
      <c r="AF26" s="187"/>
      <c r="AG26" s="187"/>
      <c r="AH26" s="186"/>
      <c r="AI26" s="186"/>
    </row>
    <row r="27" spans="1:35" x14ac:dyDescent="0.2">
      <c r="A27" s="6">
        <f t="shared" si="0"/>
        <v>20</v>
      </c>
      <c r="B27" s="7">
        <v>5</v>
      </c>
      <c r="C27" s="7">
        <v>10</v>
      </c>
      <c r="D27" s="4">
        <v>193.2</v>
      </c>
      <c r="E27" s="3">
        <v>4</v>
      </c>
      <c r="F27" s="3">
        <v>2</v>
      </c>
      <c r="G27" s="4">
        <v>138</v>
      </c>
      <c r="H27" s="3">
        <v>5</v>
      </c>
      <c r="I27" s="7">
        <v>3</v>
      </c>
      <c r="J27" s="4">
        <v>105.21</v>
      </c>
      <c r="K27" s="34">
        <v>0.21</v>
      </c>
      <c r="L27" s="34">
        <v>0.5</v>
      </c>
      <c r="M27" s="41">
        <f t="shared" si="1"/>
        <v>210.405</v>
      </c>
      <c r="N27" s="8">
        <v>325.68</v>
      </c>
      <c r="O27" s="8"/>
      <c r="P27" s="7">
        <v>0</v>
      </c>
      <c r="Q27" s="7">
        <v>4700</v>
      </c>
      <c r="R27" s="7">
        <v>0</v>
      </c>
      <c r="S27" s="7">
        <v>2200</v>
      </c>
      <c r="T27" s="7"/>
      <c r="U27" s="7">
        <v>15.5</v>
      </c>
      <c r="V27" s="7">
        <v>600</v>
      </c>
      <c r="W27" s="7">
        <v>75</v>
      </c>
      <c r="X27" s="7">
        <v>4192</v>
      </c>
      <c r="Y27" s="7">
        <v>389</v>
      </c>
      <c r="Z27" s="7">
        <v>4084</v>
      </c>
      <c r="AA27" s="7">
        <v>4055</v>
      </c>
      <c r="AB27" s="185" t="s">
        <v>9</v>
      </c>
      <c r="AC27" s="185"/>
      <c r="AD27" s="185"/>
      <c r="AE27" s="185"/>
      <c r="AF27" s="185"/>
      <c r="AG27" s="185"/>
      <c r="AH27" s="186"/>
      <c r="AI27" s="186"/>
    </row>
    <row r="28" spans="1:35" x14ac:dyDescent="0.2">
      <c r="A28" s="6">
        <f t="shared" si="0"/>
        <v>21</v>
      </c>
      <c r="B28" s="7">
        <v>10</v>
      </c>
      <c r="C28" s="7">
        <v>8</v>
      </c>
      <c r="D28" s="4">
        <v>353.28</v>
      </c>
      <c r="E28" s="3">
        <v>4</v>
      </c>
      <c r="F28" s="3">
        <v>2</v>
      </c>
      <c r="G28" s="4">
        <v>138</v>
      </c>
      <c r="H28" s="3">
        <v>5</v>
      </c>
      <c r="I28" s="7">
        <v>5</v>
      </c>
      <c r="J28" s="4">
        <v>108.55</v>
      </c>
      <c r="K28" s="34">
        <v>0.21</v>
      </c>
      <c r="L28" s="34">
        <v>0.86</v>
      </c>
      <c r="M28" s="41">
        <f t="shared" si="1"/>
        <v>316.46100000000001</v>
      </c>
      <c r="N28" s="8">
        <v>353.28</v>
      </c>
      <c r="O28" s="8"/>
      <c r="P28" s="7">
        <v>3.34</v>
      </c>
      <c r="Q28" s="7">
        <v>4700</v>
      </c>
      <c r="R28" s="7">
        <v>0</v>
      </c>
      <c r="S28" s="7">
        <v>2600</v>
      </c>
      <c r="T28" s="7"/>
      <c r="U28" s="7">
        <v>15.5</v>
      </c>
      <c r="V28" s="7">
        <v>590</v>
      </c>
      <c r="W28" s="7">
        <v>75</v>
      </c>
      <c r="X28" s="7">
        <v>4157</v>
      </c>
      <c r="Y28" s="7">
        <v>415</v>
      </c>
      <c r="Z28" s="7">
        <v>4053</v>
      </c>
      <c r="AA28" s="7">
        <v>4042</v>
      </c>
      <c r="AB28" s="185" t="s">
        <v>29</v>
      </c>
      <c r="AC28" s="185"/>
      <c r="AD28" s="185"/>
      <c r="AE28" s="185"/>
      <c r="AF28" s="185"/>
      <c r="AG28" s="185"/>
      <c r="AH28" s="186"/>
      <c r="AI28" s="186"/>
    </row>
    <row r="29" spans="1:35" x14ac:dyDescent="0.2">
      <c r="A29" s="6">
        <f t="shared" si="0"/>
        <v>22</v>
      </c>
      <c r="B29" s="7">
        <v>9</v>
      </c>
      <c r="C29" s="7">
        <v>6</v>
      </c>
      <c r="D29" s="4">
        <v>314.64</v>
      </c>
      <c r="E29" s="3">
        <v>4</v>
      </c>
      <c r="F29" s="3">
        <v>10</v>
      </c>
      <c r="G29" s="4">
        <v>160.08000000000001</v>
      </c>
      <c r="H29" s="3">
        <v>5</v>
      </c>
      <c r="I29" s="7">
        <v>5</v>
      </c>
      <c r="J29" s="4">
        <v>108.55</v>
      </c>
      <c r="K29" s="34">
        <v>0.54</v>
      </c>
      <c r="L29" s="34">
        <v>0.17</v>
      </c>
      <c r="M29" s="41">
        <f t="shared" si="1"/>
        <v>212.35200000000003</v>
      </c>
      <c r="N29" s="8">
        <v>372.6</v>
      </c>
      <c r="O29" s="8"/>
      <c r="P29" s="7">
        <v>0</v>
      </c>
      <c r="Q29" s="7">
        <v>4700</v>
      </c>
      <c r="R29" s="7">
        <v>0</v>
      </c>
      <c r="S29" s="7">
        <v>2500</v>
      </c>
      <c r="T29" s="7"/>
      <c r="U29" s="7">
        <v>15.5</v>
      </c>
      <c r="V29" s="7">
        <v>600</v>
      </c>
      <c r="W29" s="7">
        <v>74</v>
      </c>
      <c r="X29" s="7">
        <v>4164</v>
      </c>
      <c r="Y29" s="7">
        <v>432</v>
      </c>
      <c r="Z29" s="7">
        <v>4068</v>
      </c>
      <c r="AA29" s="7">
        <v>4061</v>
      </c>
      <c r="AB29" s="185" t="s">
        <v>7</v>
      </c>
      <c r="AC29" s="185"/>
      <c r="AD29" s="185"/>
      <c r="AE29" s="185"/>
      <c r="AF29" s="185"/>
      <c r="AG29" s="185"/>
      <c r="AH29" s="186"/>
      <c r="AI29" s="186"/>
    </row>
    <row r="30" spans="1:35" x14ac:dyDescent="0.2">
      <c r="A30" s="6">
        <f t="shared" si="0"/>
        <v>23</v>
      </c>
      <c r="B30" s="7">
        <v>14</v>
      </c>
      <c r="C30" s="7">
        <v>7</v>
      </c>
      <c r="D30" s="4">
        <v>483</v>
      </c>
      <c r="E30" s="3">
        <v>3</v>
      </c>
      <c r="F30" s="3">
        <v>8</v>
      </c>
      <c r="G30" s="4">
        <v>121.44</v>
      </c>
      <c r="H30" s="3">
        <v>5</v>
      </c>
      <c r="I30" s="7">
        <v>9</v>
      </c>
      <c r="J30" s="4">
        <v>115.23</v>
      </c>
      <c r="K30" s="34">
        <v>0.88</v>
      </c>
      <c r="L30" s="34">
        <v>0.17</v>
      </c>
      <c r="M30" s="41">
        <f t="shared" si="1"/>
        <v>314.52199999999999</v>
      </c>
      <c r="N30" s="8">
        <v>322.92</v>
      </c>
      <c r="O30" s="8"/>
      <c r="P30" s="7">
        <v>6.68</v>
      </c>
      <c r="Q30" s="7">
        <v>4675</v>
      </c>
      <c r="R30" s="7">
        <v>0</v>
      </c>
      <c r="S30" s="7">
        <v>2100</v>
      </c>
      <c r="T30" s="7"/>
      <c r="U30" s="7">
        <v>15.5</v>
      </c>
      <c r="V30" s="7">
        <v>590</v>
      </c>
      <c r="W30" s="7">
        <v>75</v>
      </c>
      <c r="X30" s="7">
        <v>4157</v>
      </c>
      <c r="Y30" s="7">
        <v>432</v>
      </c>
      <c r="Z30" s="7">
        <v>4095</v>
      </c>
      <c r="AA30" s="7">
        <v>4085</v>
      </c>
      <c r="AB30" s="184"/>
      <c r="AC30" s="184"/>
      <c r="AD30" s="184"/>
      <c r="AE30" s="184"/>
      <c r="AF30" s="184"/>
      <c r="AG30" s="184"/>
      <c r="AH30" s="183"/>
      <c r="AI30" s="183"/>
    </row>
    <row r="31" spans="1:35" x14ac:dyDescent="0.2">
      <c r="A31" s="6">
        <f t="shared" si="0"/>
        <v>24</v>
      </c>
      <c r="B31" s="7">
        <v>9</v>
      </c>
      <c r="C31" s="7">
        <v>2</v>
      </c>
      <c r="D31" s="4">
        <v>303.60000000000002</v>
      </c>
      <c r="E31" s="3">
        <v>13</v>
      </c>
      <c r="F31" s="3">
        <v>7</v>
      </c>
      <c r="G31" s="4">
        <v>449.88</v>
      </c>
      <c r="H31" s="3">
        <v>1</v>
      </c>
      <c r="I31" s="7">
        <v>7</v>
      </c>
      <c r="J31" s="4">
        <v>31.73</v>
      </c>
      <c r="K31" s="34">
        <v>0.22</v>
      </c>
      <c r="L31" s="34">
        <v>0.52</v>
      </c>
      <c r="M31" s="41">
        <f t="shared" si="1"/>
        <v>219.30200000000002</v>
      </c>
      <c r="N31" s="8">
        <v>328.44</v>
      </c>
      <c r="O31" s="8"/>
      <c r="P31" s="7">
        <v>5.01</v>
      </c>
      <c r="Q31" s="7">
        <v>4675</v>
      </c>
      <c r="R31" s="7">
        <v>0</v>
      </c>
      <c r="S31" s="7">
        <v>2600</v>
      </c>
      <c r="T31" s="7"/>
      <c r="U31" s="7">
        <v>15.5</v>
      </c>
      <c r="V31" s="7">
        <v>600</v>
      </c>
      <c r="W31" s="7">
        <v>74</v>
      </c>
      <c r="X31" s="7">
        <v>4164</v>
      </c>
      <c r="Y31" s="7">
        <v>430</v>
      </c>
      <c r="Z31" s="7">
        <v>4097</v>
      </c>
      <c r="AA31" s="7">
        <v>4084</v>
      </c>
      <c r="AB31" s="184" t="s">
        <v>30</v>
      </c>
      <c r="AC31" s="184"/>
      <c r="AD31" s="184"/>
      <c r="AE31" s="184"/>
      <c r="AF31" s="184"/>
      <c r="AG31" s="184"/>
      <c r="AH31" s="184"/>
      <c r="AI31" s="184"/>
    </row>
    <row r="32" spans="1:35" ht="13.5" customHeight="1" x14ac:dyDescent="0.2">
      <c r="A32" s="6">
        <f t="shared" si="0"/>
        <v>25</v>
      </c>
      <c r="B32" s="7">
        <v>12</v>
      </c>
      <c r="C32" s="7">
        <v>10</v>
      </c>
      <c r="D32" s="4">
        <v>425.04</v>
      </c>
      <c r="E32" s="3">
        <v>7</v>
      </c>
      <c r="F32" s="3">
        <v>10</v>
      </c>
      <c r="G32" s="4">
        <v>259.44</v>
      </c>
      <c r="H32" s="3">
        <v>1</v>
      </c>
      <c r="I32" s="7">
        <v>7</v>
      </c>
      <c r="J32" s="4">
        <v>31.73</v>
      </c>
      <c r="K32" s="34">
        <v>0.22</v>
      </c>
      <c r="L32" s="34">
        <v>0.83</v>
      </c>
      <c r="M32" s="41">
        <f t="shared" si="1"/>
        <v>310.62799999999999</v>
      </c>
      <c r="N32" s="8">
        <v>317.39999999999998</v>
      </c>
      <c r="O32" s="8"/>
      <c r="P32" s="7">
        <v>0</v>
      </c>
      <c r="Q32" s="7">
        <v>4650</v>
      </c>
      <c r="R32" s="7">
        <v>0</v>
      </c>
      <c r="S32" s="7">
        <v>2600</v>
      </c>
      <c r="T32" s="7"/>
      <c r="U32" s="7">
        <v>15.5</v>
      </c>
      <c r="V32" s="7">
        <v>600</v>
      </c>
      <c r="W32" s="7">
        <v>75</v>
      </c>
      <c r="X32" s="7">
        <v>4164</v>
      </c>
      <c r="Y32" s="7">
        <v>432</v>
      </c>
      <c r="Z32" s="7">
        <v>4040</v>
      </c>
      <c r="AA32" s="7">
        <v>4026</v>
      </c>
      <c r="AB32" s="13" t="s">
        <v>31</v>
      </c>
      <c r="AC32" s="170"/>
      <c r="AD32" s="172"/>
      <c r="AE32" s="168" t="s">
        <v>32</v>
      </c>
      <c r="AF32" s="169"/>
      <c r="AG32" s="170"/>
      <c r="AH32" s="171"/>
      <c r="AI32" s="172"/>
    </row>
    <row r="33" spans="1:35" ht="13.5" customHeight="1" x14ac:dyDescent="0.2">
      <c r="A33" s="6">
        <f t="shared" si="0"/>
        <v>26</v>
      </c>
      <c r="B33" s="7">
        <v>1</v>
      </c>
      <c r="C33" s="7">
        <v>7</v>
      </c>
      <c r="D33" s="4">
        <v>52.44</v>
      </c>
      <c r="E33" s="3">
        <v>13</v>
      </c>
      <c r="F33" s="3">
        <v>4</v>
      </c>
      <c r="G33" s="4">
        <v>441.6</v>
      </c>
      <c r="H33" s="3">
        <v>1</v>
      </c>
      <c r="I33" s="7">
        <v>7</v>
      </c>
      <c r="J33" s="4">
        <v>31.73</v>
      </c>
      <c r="K33" s="34">
        <v>0.52</v>
      </c>
      <c r="L33" s="34">
        <v>0.13</v>
      </c>
      <c r="M33" s="41">
        <f t="shared" si="1"/>
        <v>194.55800000000002</v>
      </c>
      <c r="N33" s="8">
        <v>342.24</v>
      </c>
      <c r="O33" s="8"/>
      <c r="P33" s="7">
        <v>0</v>
      </c>
      <c r="Q33" s="7">
        <v>4650</v>
      </c>
      <c r="R33" s="7">
        <v>0</v>
      </c>
      <c r="S33" s="7">
        <v>2500</v>
      </c>
      <c r="T33" s="7"/>
      <c r="U33" s="7">
        <v>15.5</v>
      </c>
      <c r="V33" s="7">
        <v>600</v>
      </c>
      <c r="W33" s="7">
        <v>74</v>
      </c>
      <c r="X33" s="7">
        <v>4109</v>
      </c>
      <c r="Y33" s="7">
        <v>424</v>
      </c>
      <c r="Z33" s="7">
        <v>4013</v>
      </c>
      <c r="AA33" s="7">
        <v>4001</v>
      </c>
      <c r="AB33" s="13" t="s">
        <v>33</v>
      </c>
      <c r="AC33" s="166">
        <v>1.25</v>
      </c>
      <c r="AD33" s="167"/>
      <c r="AE33" s="168" t="s">
        <v>34</v>
      </c>
      <c r="AF33" s="169"/>
      <c r="AG33" s="170"/>
      <c r="AH33" s="171"/>
      <c r="AI33" s="172"/>
    </row>
    <row r="34" spans="1:35" ht="16.5" x14ac:dyDescent="0.2">
      <c r="A34" s="6">
        <f t="shared" si="0"/>
        <v>27</v>
      </c>
      <c r="B34" s="7">
        <v>10</v>
      </c>
      <c r="C34" s="7">
        <v>8</v>
      </c>
      <c r="D34" s="4">
        <v>353.28</v>
      </c>
      <c r="E34" s="3">
        <v>7</v>
      </c>
      <c r="F34" s="3">
        <v>6</v>
      </c>
      <c r="G34" s="4">
        <v>248.4</v>
      </c>
      <c r="H34" s="3">
        <v>2</v>
      </c>
      <c r="I34" s="7">
        <v>5</v>
      </c>
      <c r="J34" s="4">
        <v>48.43</v>
      </c>
      <c r="K34" s="34">
        <v>0.89</v>
      </c>
      <c r="L34" s="34">
        <v>0.13</v>
      </c>
      <c r="M34" s="41">
        <f t="shared" si="1"/>
        <v>305.74299999999999</v>
      </c>
      <c r="N34" s="8">
        <v>300.83999999999997</v>
      </c>
      <c r="O34" s="8"/>
      <c r="P34" s="7">
        <v>16.7</v>
      </c>
      <c r="Q34" s="7">
        <v>4650</v>
      </c>
      <c r="R34" s="7">
        <v>0</v>
      </c>
      <c r="S34" s="7">
        <v>2400</v>
      </c>
      <c r="T34" s="7"/>
      <c r="U34" s="7">
        <v>15.5</v>
      </c>
      <c r="V34" s="7">
        <v>600</v>
      </c>
      <c r="W34" s="7">
        <v>73</v>
      </c>
      <c r="X34" s="7">
        <v>4107</v>
      </c>
      <c r="Y34" s="7">
        <v>445</v>
      </c>
      <c r="Z34" s="7">
        <v>3986</v>
      </c>
      <c r="AA34" s="7">
        <v>3975</v>
      </c>
      <c r="AB34" s="13" t="s">
        <v>35</v>
      </c>
      <c r="AC34" s="166"/>
      <c r="AD34" s="167"/>
      <c r="AE34" s="179"/>
      <c r="AF34" s="180"/>
      <c r="AG34" s="180"/>
      <c r="AH34" s="180"/>
      <c r="AI34" s="181"/>
    </row>
    <row r="35" spans="1:35" x14ac:dyDescent="0.2">
      <c r="A35" s="6">
        <f t="shared" si="0"/>
        <v>28</v>
      </c>
      <c r="B35" s="7">
        <v>4</v>
      </c>
      <c r="C35" s="7">
        <v>10</v>
      </c>
      <c r="D35" s="4">
        <v>160.08000000000001</v>
      </c>
      <c r="E35" s="3">
        <v>11</v>
      </c>
      <c r="F35" s="3">
        <v>11</v>
      </c>
      <c r="G35" s="4">
        <v>394.68</v>
      </c>
      <c r="H35" s="3">
        <v>3</v>
      </c>
      <c r="I35" s="7">
        <v>1</v>
      </c>
      <c r="J35" s="4">
        <v>61.79</v>
      </c>
      <c r="K35" s="34">
        <v>0.21</v>
      </c>
      <c r="L35" s="34">
        <v>0.5</v>
      </c>
      <c r="M35" s="41">
        <f t="shared" si="1"/>
        <v>210.405</v>
      </c>
      <c r="N35" s="8">
        <v>339.48</v>
      </c>
      <c r="O35" s="8"/>
      <c r="P35" s="7">
        <v>13.36</v>
      </c>
      <c r="Q35" s="7">
        <v>4650</v>
      </c>
      <c r="R35" s="7">
        <v>0</v>
      </c>
      <c r="S35" s="7">
        <v>2600</v>
      </c>
      <c r="T35" s="7"/>
      <c r="U35" s="7">
        <v>15.5</v>
      </c>
      <c r="V35" s="7">
        <v>600</v>
      </c>
      <c r="W35" s="7">
        <v>72</v>
      </c>
      <c r="X35" s="7">
        <v>4107</v>
      </c>
      <c r="Y35" s="7">
        <v>435</v>
      </c>
      <c r="Z35" s="7">
        <v>4004</v>
      </c>
      <c r="AA35" s="7">
        <v>4001</v>
      </c>
      <c r="AB35" s="14" t="s">
        <v>36</v>
      </c>
      <c r="AC35" s="14"/>
      <c r="AD35" s="182"/>
      <c r="AE35" s="171"/>
      <c r="AF35" s="171"/>
      <c r="AG35" s="171"/>
      <c r="AH35" s="171"/>
      <c r="AI35" s="172"/>
    </row>
    <row r="36" spans="1:35" x14ac:dyDescent="0.2">
      <c r="A36" s="6">
        <f t="shared" si="0"/>
        <v>29</v>
      </c>
      <c r="B36" s="7">
        <v>14</v>
      </c>
      <c r="C36" s="7">
        <v>3</v>
      </c>
      <c r="D36" s="4">
        <v>471.96</v>
      </c>
      <c r="E36" s="3">
        <v>6</v>
      </c>
      <c r="F36" s="3">
        <v>2</v>
      </c>
      <c r="G36" s="4">
        <v>204.24</v>
      </c>
      <c r="H36" s="3">
        <v>3</v>
      </c>
      <c r="I36" s="7">
        <v>1</v>
      </c>
      <c r="J36" s="4">
        <v>61.79</v>
      </c>
      <c r="K36" s="34">
        <v>0.21</v>
      </c>
      <c r="L36" s="34">
        <v>0.82</v>
      </c>
      <c r="M36" s="41">
        <f t="shared" si="1"/>
        <v>304.67700000000002</v>
      </c>
      <c r="N36" s="8">
        <v>311.88</v>
      </c>
      <c r="O36" s="8"/>
      <c r="P36" s="7">
        <v>0</v>
      </c>
      <c r="Q36" s="7">
        <v>4650</v>
      </c>
      <c r="R36" s="7">
        <v>0</v>
      </c>
      <c r="S36" s="7">
        <v>2200</v>
      </c>
      <c r="T36" s="7"/>
      <c r="U36" s="7">
        <v>15.5</v>
      </c>
      <c r="V36" s="7">
        <v>590</v>
      </c>
      <c r="W36" s="7">
        <v>73</v>
      </c>
      <c r="X36" s="7">
        <v>4101</v>
      </c>
      <c r="Y36" s="7">
        <v>432</v>
      </c>
      <c r="Z36" s="7">
        <v>4045</v>
      </c>
      <c r="AA36" s="7">
        <v>4031</v>
      </c>
      <c r="AB36" s="183" t="s">
        <v>92</v>
      </c>
      <c r="AC36" s="183"/>
      <c r="AD36" s="183"/>
      <c r="AE36" s="183"/>
      <c r="AF36" s="183"/>
      <c r="AG36" s="183"/>
      <c r="AH36" s="183"/>
      <c r="AI36" s="183"/>
    </row>
    <row r="37" spans="1:35" x14ac:dyDescent="0.2">
      <c r="A37" s="6">
        <v>30</v>
      </c>
      <c r="B37" s="7">
        <v>3</v>
      </c>
      <c r="C37" s="7">
        <v>5</v>
      </c>
      <c r="D37" s="4">
        <v>113.16</v>
      </c>
      <c r="E37" s="3">
        <v>17</v>
      </c>
      <c r="F37" s="3">
        <v>10</v>
      </c>
      <c r="G37" s="4">
        <v>590.64</v>
      </c>
      <c r="H37" s="3">
        <v>3</v>
      </c>
      <c r="I37" s="7">
        <v>1</v>
      </c>
      <c r="J37" s="4">
        <v>61.79</v>
      </c>
      <c r="K37" s="34">
        <v>0.54</v>
      </c>
      <c r="L37" s="34">
        <v>0.06</v>
      </c>
      <c r="M37" s="41">
        <f t="shared" si="1"/>
        <v>179.94600000000003</v>
      </c>
      <c r="N37" s="8">
        <v>386.4</v>
      </c>
      <c r="O37" s="8"/>
      <c r="P37" s="7">
        <v>0</v>
      </c>
      <c r="Q37" s="7">
        <v>4650</v>
      </c>
      <c r="R37" s="7">
        <v>0</v>
      </c>
      <c r="S37" s="7">
        <v>2500</v>
      </c>
      <c r="T37" s="7"/>
      <c r="U37" s="7">
        <v>15.5</v>
      </c>
      <c r="V37" s="7">
        <v>590</v>
      </c>
      <c r="W37" s="7">
        <v>73</v>
      </c>
      <c r="X37" s="7">
        <v>4101</v>
      </c>
      <c r="Y37" s="7">
        <v>411</v>
      </c>
      <c r="Z37" s="7">
        <v>3966</v>
      </c>
      <c r="AA37" s="7">
        <v>3955</v>
      </c>
      <c r="AB37" s="183"/>
      <c r="AC37" s="183"/>
      <c r="AD37" s="183"/>
      <c r="AE37" s="183"/>
      <c r="AF37" s="183"/>
      <c r="AG37" s="183"/>
      <c r="AH37" s="183"/>
      <c r="AI37" s="183"/>
    </row>
    <row r="38" spans="1:35" x14ac:dyDescent="0.2">
      <c r="A38" s="6">
        <v>31</v>
      </c>
      <c r="B38" s="7">
        <v>13</v>
      </c>
      <c r="C38" s="7">
        <v>4</v>
      </c>
      <c r="D38" s="4">
        <v>441.6</v>
      </c>
      <c r="E38" s="3">
        <v>12</v>
      </c>
      <c r="F38" s="3">
        <v>4</v>
      </c>
      <c r="G38" s="4">
        <v>408.48</v>
      </c>
      <c r="H38" s="3">
        <v>3</v>
      </c>
      <c r="I38" s="7">
        <v>6</v>
      </c>
      <c r="J38" s="4">
        <v>70.14</v>
      </c>
      <c r="K38" s="34">
        <v>0.9</v>
      </c>
      <c r="L38" s="34">
        <v>0.06</v>
      </c>
      <c r="M38" s="41">
        <f t="shared" si="1"/>
        <v>288.12599999999998</v>
      </c>
      <c r="N38" s="8">
        <v>328.44</v>
      </c>
      <c r="O38" s="8"/>
      <c r="P38" s="7">
        <v>8.35</v>
      </c>
      <c r="Q38" s="7">
        <v>4650</v>
      </c>
      <c r="R38" s="7">
        <v>0</v>
      </c>
      <c r="S38" s="7">
        <v>2600</v>
      </c>
      <c r="T38" s="7"/>
      <c r="U38" s="7">
        <v>15.5</v>
      </c>
      <c r="V38" s="7">
        <v>590</v>
      </c>
      <c r="W38" s="7">
        <v>75</v>
      </c>
      <c r="X38" s="7">
        <v>4157</v>
      </c>
      <c r="Y38" s="7">
        <v>411</v>
      </c>
      <c r="Z38" s="7">
        <v>4073</v>
      </c>
      <c r="AA38" s="7">
        <v>4070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6</v>
      </c>
      <c r="D39" s="4">
        <v>248.4</v>
      </c>
      <c r="E39" s="3">
        <v>11</v>
      </c>
      <c r="F39" s="3">
        <v>2</v>
      </c>
      <c r="G39" s="4">
        <v>369.84</v>
      </c>
      <c r="H39" s="3">
        <v>3</v>
      </c>
      <c r="I39" s="7">
        <v>6</v>
      </c>
      <c r="J39" s="4">
        <v>70.14</v>
      </c>
      <c r="K39" s="34">
        <v>0.22</v>
      </c>
      <c r="L39" s="34">
        <v>0.4</v>
      </c>
      <c r="M39" s="41">
        <f t="shared" si="1"/>
        <v>183.95000000000002</v>
      </c>
      <c r="N39" s="8">
        <v>345</v>
      </c>
      <c r="O39" s="8"/>
      <c r="P39" s="7">
        <v>0</v>
      </c>
      <c r="Q39" s="7">
        <v>4650</v>
      </c>
      <c r="R39" s="7">
        <v>0</v>
      </c>
      <c r="S39" s="7">
        <v>2600</v>
      </c>
      <c r="T39" s="7"/>
      <c r="U39" s="7">
        <v>15.5</v>
      </c>
      <c r="V39" s="7">
        <v>590</v>
      </c>
      <c r="W39" s="7">
        <v>77</v>
      </c>
      <c r="X39" s="7">
        <v>4200</v>
      </c>
      <c r="Y39" s="7">
        <v>420</v>
      </c>
      <c r="Z39" s="7">
        <v>4151</v>
      </c>
      <c r="AA39" s="7">
        <v>4139</v>
      </c>
      <c r="AB39" s="183"/>
      <c r="AC39" s="183"/>
      <c r="AD39" s="183"/>
      <c r="AE39" s="183"/>
      <c r="AF39" s="183"/>
      <c r="AG39" s="183"/>
      <c r="AH39" s="183"/>
      <c r="AI39" s="183"/>
    </row>
    <row r="40" spans="1:35" x14ac:dyDescent="0.2">
      <c r="K40" t="s">
        <v>25</v>
      </c>
      <c r="N40" s="19">
        <f>SUM(N9:N39)</f>
        <v>10650.84</v>
      </c>
      <c r="O40" s="19">
        <f>SUM(O9:O39)</f>
        <v>0</v>
      </c>
      <c r="P40" s="12">
        <f>SUM(P9:P39)</f>
        <v>98.529999999999987</v>
      </c>
      <c r="W40" s="18" t="s">
        <v>25</v>
      </c>
      <c r="X40" s="12">
        <f>SUM(X9:X39)</f>
        <v>129316</v>
      </c>
      <c r="Y40" s="12">
        <f>SUM(Y9:Y39)</f>
        <v>13065</v>
      </c>
      <c r="Z40" s="12">
        <f>SUM(Z9:Z39)</f>
        <v>126731</v>
      </c>
      <c r="AA40" s="12">
        <f>SUM(AA9:AA39)</f>
        <v>126434</v>
      </c>
      <c r="AB40" s="176" t="s">
        <v>37</v>
      </c>
      <c r="AC40" s="177"/>
      <c r="AD40" s="178"/>
      <c r="AE40" s="178"/>
      <c r="AF40" s="178"/>
      <c r="AG40" s="178"/>
      <c r="AH40" s="178"/>
      <c r="AI40" s="178"/>
    </row>
    <row r="41" spans="1:35" x14ac:dyDescent="0.2">
      <c r="H41" t="s">
        <v>40</v>
      </c>
      <c r="N41" s="33">
        <f>'February 2018'!N42</f>
        <v>36436.93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'February 2018'!X42</f>
        <v>428075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47087.770000000004</v>
      </c>
      <c r="O42" s="33">
        <f>(O41+O40)</f>
        <v>0</v>
      </c>
      <c r="P42" s="6">
        <f>(P41+P40)</f>
        <v>253.83999999999997</v>
      </c>
      <c r="V42" t="s">
        <v>41</v>
      </c>
      <c r="X42" s="6">
        <f>(X41+X40)</f>
        <v>557391</v>
      </c>
      <c r="Y42" s="6">
        <f>(Y41+Y40)</f>
        <v>19134</v>
      </c>
      <c r="Z42" s="6">
        <f>(Z41+Z40)</f>
        <v>189022</v>
      </c>
      <c r="AA42" s="6">
        <f>(AA41+AA40)</f>
        <v>191212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November</vt:lpstr>
      <vt:lpstr>November Oil Sales</vt:lpstr>
      <vt:lpstr>December</vt:lpstr>
      <vt:lpstr>December Oil Sales</vt:lpstr>
      <vt:lpstr>January 2018</vt:lpstr>
      <vt:lpstr>January Oil Sales 2018</vt:lpstr>
      <vt:lpstr>February 2018</vt:lpstr>
      <vt:lpstr>February Oil Sales 2018 </vt:lpstr>
      <vt:lpstr>March 2018</vt:lpstr>
      <vt:lpstr>March Oil Sales 2018</vt:lpstr>
      <vt:lpstr>April 2018</vt:lpstr>
      <vt:lpstr>April Oil Sales 2018</vt:lpstr>
      <vt:lpstr>May 2018</vt:lpstr>
      <vt:lpstr>May Oil Sales 2018</vt:lpstr>
      <vt:lpstr>June 2018</vt:lpstr>
      <vt:lpstr>June Oil Sales 2018</vt:lpstr>
      <vt:lpstr>July 2018</vt:lpstr>
      <vt:lpstr>July Oil Sales 2018</vt:lpstr>
      <vt:lpstr>August 2018</vt:lpstr>
      <vt:lpstr>August Oil Sales 2018</vt:lpstr>
      <vt:lpstr>September 2018</vt:lpstr>
      <vt:lpstr>September Oil Sales 2018 </vt:lpstr>
      <vt:lpstr>October 2018</vt:lpstr>
      <vt:lpstr>October Oil Sales 2018</vt:lpstr>
      <vt:lpstr>November 2018</vt:lpstr>
      <vt:lpstr>November Oil Sales 2018</vt:lpstr>
      <vt:lpstr>December 2018</vt:lpstr>
      <vt:lpstr>December Oil Sales 2018</vt:lpstr>
      <vt:lpstr>January 2019</vt:lpstr>
      <vt:lpstr>January Oil Sales 2019</vt:lpstr>
      <vt:lpstr>February 2019</vt:lpstr>
      <vt:lpstr>February Oil Sales 2019</vt:lpstr>
      <vt:lpstr>March 2019</vt:lpstr>
      <vt:lpstr>March Oil Sales 2019</vt:lpstr>
      <vt:lpstr>April 2019</vt:lpstr>
      <vt:lpstr>April Oil Sales 2019</vt:lpstr>
      <vt:lpstr>May 2019</vt:lpstr>
      <vt:lpstr>May Oil Sales 2019</vt:lpstr>
      <vt:lpstr>June 2019</vt:lpstr>
      <vt:lpstr>June Oil Sales 2019</vt:lpstr>
      <vt:lpstr>July 2019</vt:lpstr>
      <vt:lpstr>July Oil Sales 2019</vt:lpstr>
      <vt:lpstr>August 2019</vt:lpstr>
      <vt:lpstr>August Oil Sales 2019</vt:lpstr>
      <vt:lpstr>September 2019</vt:lpstr>
      <vt:lpstr>September Oil Sales 2019</vt:lpstr>
      <vt:lpstr>October 2019</vt:lpstr>
      <vt:lpstr>October Oil Sales 2019</vt:lpstr>
      <vt:lpstr>November 2019</vt:lpstr>
      <vt:lpstr>November Oil Sales 2019</vt:lpstr>
      <vt:lpstr>December 2019</vt:lpstr>
      <vt:lpstr>December Oil Sales 2019</vt:lpstr>
      <vt:lpstr>January 2020</vt:lpstr>
      <vt:lpstr>January Oil Sales 2020</vt:lpstr>
      <vt:lpstr>February 2020</vt:lpstr>
      <vt:lpstr>February Oil Sales 2020</vt:lpstr>
      <vt:lpstr>March 2020</vt:lpstr>
      <vt:lpstr>March Oil Sales 2020</vt:lpstr>
      <vt:lpstr>April 2020</vt:lpstr>
      <vt:lpstr>May 2020</vt:lpstr>
      <vt:lpstr>June 2020</vt:lpstr>
      <vt:lpstr>June Oil Sales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Rachel Terry</cp:lastModifiedBy>
  <cp:lastPrinted>2017-11-06T17:40:18Z</cp:lastPrinted>
  <dcterms:created xsi:type="dcterms:W3CDTF">2008-02-15T19:29:47Z</dcterms:created>
  <dcterms:modified xsi:type="dcterms:W3CDTF">2020-06-23T22:03:43Z</dcterms:modified>
</cp:coreProperties>
</file>