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shaun\Desktop\test\gauge\"/>
    </mc:Choice>
  </mc:AlternateContent>
  <xr:revisionPtr revIDLastSave="0" documentId="8_{0955AA76-ACC5-4BA3-84F1-94B5A4C5F296}" xr6:coauthVersionLast="45" xr6:coauthVersionMax="45" xr10:uidLastSave="{00000000-0000-0000-0000-000000000000}"/>
  <bookViews>
    <workbookView xWindow="1665" yWindow="3735" windowWidth="25950" windowHeight="11760" firstSheet="3" activeTab="11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 " sheetId="9" r:id="rId9"/>
    <sheet name="October " sheetId="10" r:id="rId10"/>
    <sheet name="November " sheetId="11" r:id="rId11"/>
    <sheet name="December " sheetId="12" r:id="rId12"/>
  </sheets>
  <definedNames>
    <definedName name="apr" localSheetId="1">February!$A$1:$AH$60</definedName>
    <definedName name="aug" localSheetId="4">May!$A$1:$AH$60</definedName>
    <definedName name="feb" localSheetId="7">August!$A$1:$AH$60</definedName>
    <definedName name="jan" localSheetId="3">April!$A$1:$AH$60</definedName>
    <definedName name="jul" localSheetId="2">March!$A$1:$AH$60</definedName>
    <definedName name="jun" localSheetId="5">June!$A$1:$AH$60</definedName>
    <definedName name="mar" localSheetId="11">'December '!$A$1:$AH$60</definedName>
    <definedName name="may" localSheetId="6">July!$A$1:$AH$60</definedName>
    <definedName name="nov" localSheetId="8">'September '!$A$1:$AH$60</definedName>
    <definedName name="oct" localSheetId="9">'October '!$A$1:$AH$60</definedName>
    <definedName name="_xlnm.Print_Area" localSheetId="3">April!$A$1:$AH$60</definedName>
    <definedName name="_xlnm.Print_Area" localSheetId="7">August!$A$1:$AH$60</definedName>
    <definedName name="_xlnm.Print_Area" localSheetId="11">'December '!$A$1:$AH$60</definedName>
    <definedName name="_xlnm.Print_Area" localSheetId="1">February!$A$1:$AH$60</definedName>
    <definedName name="_xlnm.Print_Area" localSheetId="6">July!$A$1:$AH$60</definedName>
    <definedName name="_xlnm.Print_Area" localSheetId="5">June!$A$1:$AH$60</definedName>
    <definedName name="_xlnm.Print_Area" localSheetId="2">March!$A$1:$AH$60</definedName>
    <definedName name="_xlnm.Print_Area" localSheetId="4">May!$A$1:$AH$60</definedName>
    <definedName name="_xlnm.Print_Area" localSheetId="10">'November '!$A$1:$AH$60</definedName>
    <definedName name="_xlnm.Print_Area" localSheetId="9">'October '!$A$1:$AH$60</definedName>
    <definedName name="_xlnm.Print_Area" localSheetId="8">'September '!$A$1:$AH$60</definedName>
    <definedName name="sep" localSheetId="10">'November '!$A$1:$AH$60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9" i="10" l="1"/>
  <c r="D58" i="9" l="1"/>
  <c r="AE9" i="5" l="1"/>
  <c r="D57" i="5" l="1"/>
  <c r="AE9" i="4" l="1"/>
  <c r="AE9" i="3" l="1"/>
  <c r="D31" i="3" l="1"/>
  <c r="AE9" i="2" l="1"/>
  <c r="G45" i="2" l="1"/>
  <c r="AE9" i="1" l="1"/>
  <c r="D28" i="1" l="1"/>
  <c r="D27" i="4" l="1"/>
  <c r="G27" i="4"/>
  <c r="J27" i="4"/>
  <c r="A28" i="4"/>
  <c r="A29" i="4" s="1"/>
  <c r="A30" i="4" s="1"/>
  <c r="A31" i="4" s="1"/>
  <c r="A32" i="4" s="1"/>
  <c r="A33" i="4" s="1"/>
  <c r="D28" i="4"/>
  <c r="G28" i="4"/>
  <c r="J28" i="4"/>
  <c r="D29" i="4"/>
  <c r="G29" i="4"/>
  <c r="J29" i="4"/>
  <c r="D30" i="4"/>
  <c r="G30" i="4"/>
  <c r="J30" i="4"/>
  <c r="D31" i="4"/>
  <c r="G31" i="4"/>
  <c r="J31" i="4"/>
  <c r="D32" i="4"/>
  <c r="G32" i="4"/>
  <c r="J32" i="4"/>
  <c r="D33" i="4"/>
  <c r="G33" i="4"/>
  <c r="J33" i="4"/>
  <c r="D34" i="4"/>
  <c r="G34" i="4"/>
  <c r="J34" i="4"/>
  <c r="D35" i="4"/>
  <c r="G35" i="4"/>
  <c r="J35" i="4"/>
  <c r="D36" i="4"/>
  <c r="G36" i="4"/>
  <c r="J36" i="4"/>
  <c r="D37" i="4"/>
  <c r="G37" i="4"/>
  <c r="J37" i="4"/>
  <c r="D38" i="4"/>
  <c r="G38" i="4"/>
  <c r="J38" i="4"/>
  <c r="D39" i="4"/>
  <c r="G39" i="4"/>
  <c r="J39" i="4"/>
  <c r="D40" i="4"/>
  <c r="G40" i="4"/>
  <c r="J40" i="4"/>
  <c r="D41" i="4"/>
  <c r="G41" i="4"/>
  <c r="J41" i="4"/>
  <c r="D42" i="4"/>
  <c r="G42" i="4"/>
  <c r="J42" i="4"/>
  <c r="D43" i="4"/>
  <c r="G43" i="4"/>
  <c r="J43" i="4"/>
  <c r="D44" i="4"/>
  <c r="G44" i="4"/>
  <c r="J44" i="4"/>
  <c r="D45" i="4"/>
  <c r="G45" i="4"/>
  <c r="J45" i="4"/>
  <c r="D46" i="4"/>
  <c r="G46" i="4"/>
  <c r="J46" i="4"/>
  <c r="D47" i="4"/>
  <c r="G47" i="4"/>
  <c r="J47" i="4"/>
  <c r="D48" i="4"/>
  <c r="G48" i="4"/>
  <c r="J48" i="4"/>
  <c r="D49" i="4"/>
  <c r="G49" i="4"/>
  <c r="J49" i="4"/>
  <c r="D50" i="4"/>
  <c r="G50" i="4"/>
  <c r="J50" i="4"/>
  <c r="D51" i="4"/>
  <c r="G51" i="4"/>
  <c r="J51" i="4"/>
  <c r="D52" i="4"/>
  <c r="G52" i="4"/>
  <c r="J52" i="4"/>
  <c r="D53" i="4"/>
  <c r="G53" i="4"/>
  <c r="J53" i="4"/>
  <c r="D54" i="4"/>
  <c r="G54" i="4"/>
  <c r="J54" i="4"/>
  <c r="D55" i="4"/>
  <c r="G55" i="4"/>
  <c r="J55" i="4"/>
  <c r="D56" i="4"/>
  <c r="G56" i="4"/>
  <c r="J56" i="4"/>
  <c r="D57" i="4"/>
  <c r="G57" i="4"/>
  <c r="J57" i="4"/>
  <c r="L58" i="4"/>
  <c r="M58" i="4"/>
  <c r="N58" i="4"/>
  <c r="U58" i="4"/>
  <c r="D27" i="8"/>
  <c r="G27" i="8"/>
  <c r="J27" i="8"/>
  <c r="A28" i="8"/>
  <c r="A29" i="8" s="1"/>
  <c r="A30" i="8" s="1"/>
  <c r="A31" i="8" s="1"/>
  <c r="A32" i="8" s="1"/>
  <c r="D28" i="8"/>
  <c r="G28" i="8"/>
  <c r="J28" i="8"/>
  <c r="D29" i="8"/>
  <c r="G29" i="8"/>
  <c r="J29" i="8"/>
  <c r="D30" i="8"/>
  <c r="G30" i="8"/>
  <c r="J30" i="8"/>
  <c r="D31" i="8"/>
  <c r="G31" i="8"/>
  <c r="J31" i="8"/>
  <c r="D32" i="8"/>
  <c r="G32" i="8"/>
  <c r="J32" i="8"/>
  <c r="D33" i="8"/>
  <c r="G33" i="8"/>
  <c r="J33" i="8"/>
  <c r="D34" i="8"/>
  <c r="G34" i="8"/>
  <c r="J34" i="8"/>
  <c r="D35" i="8"/>
  <c r="G35" i="8"/>
  <c r="D36" i="8"/>
  <c r="G36" i="8"/>
  <c r="J36" i="8"/>
  <c r="D37" i="8"/>
  <c r="G37" i="8"/>
  <c r="J37" i="8"/>
  <c r="D38" i="8"/>
  <c r="G38" i="8"/>
  <c r="J38" i="8"/>
  <c r="D39" i="8"/>
  <c r="G39" i="8"/>
  <c r="J39" i="8"/>
  <c r="D40" i="8"/>
  <c r="G40" i="8"/>
  <c r="J40" i="8"/>
  <c r="D41" i="8"/>
  <c r="G41" i="8"/>
  <c r="J41" i="8"/>
  <c r="D42" i="8"/>
  <c r="G42" i="8"/>
  <c r="J42" i="8"/>
  <c r="D43" i="8"/>
  <c r="G43" i="8"/>
  <c r="J43" i="8"/>
  <c r="D44" i="8"/>
  <c r="G44" i="8"/>
  <c r="J44" i="8"/>
  <c r="D45" i="8"/>
  <c r="G45" i="8"/>
  <c r="J45" i="8"/>
  <c r="D46" i="8"/>
  <c r="G46" i="8"/>
  <c r="J46" i="8"/>
  <c r="D47" i="8"/>
  <c r="G47" i="8"/>
  <c r="J47" i="8"/>
  <c r="D48" i="8"/>
  <c r="G48" i="8"/>
  <c r="J48" i="8"/>
  <c r="D49" i="8"/>
  <c r="G49" i="8"/>
  <c r="J49" i="8"/>
  <c r="D50" i="8"/>
  <c r="G50" i="8"/>
  <c r="J50" i="8"/>
  <c r="D51" i="8"/>
  <c r="G51" i="8"/>
  <c r="J51" i="8"/>
  <c r="D52" i="8"/>
  <c r="G52" i="8"/>
  <c r="J52" i="8"/>
  <c r="D53" i="8"/>
  <c r="G53" i="8"/>
  <c r="J53" i="8"/>
  <c r="D54" i="8"/>
  <c r="G54" i="8"/>
  <c r="J54" i="8"/>
  <c r="D55" i="8"/>
  <c r="G55" i="8"/>
  <c r="J55" i="8"/>
  <c r="D56" i="8"/>
  <c r="G56" i="8"/>
  <c r="J56" i="8"/>
  <c r="D57" i="8"/>
  <c r="G57" i="8"/>
  <c r="J57" i="8"/>
  <c r="L58" i="8"/>
  <c r="M58" i="8"/>
  <c r="N58" i="8"/>
  <c r="U58" i="8"/>
  <c r="D27" i="12"/>
  <c r="G27" i="12"/>
  <c r="J27" i="12"/>
  <c r="A28" i="12"/>
  <c r="A29" i="12" s="1"/>
  <c r="A30" i="12" s="1"/>
  <c r="A31" i="12" s="1"/>
  <c r="D28" i="12"/>
  <c r="G28" i="12"/>
  <c r="J28" i="12"/>
  <c r="D29" i="12"/>
  <c r="G29" i="12"/>
  <c r="J29" i="12"/>
  <c r="D30" i="12"/>
  <c r="G30" i="12"/>
  <c r="J30" i="12"/>
  <c r="D31" i="12"/>
  <c r="G31" i="12"/>
  <c r="J31" i="12"/>
  <c r="D32" i="12"/>
  <c r="G32" i="12"/>
  <c r="J32" i="12"/>
  <c r="D33" i="12"/>
  <c r="G33" i="12"/>
  <c r="J33" i="12"/>
  <c r="D34" i="12"/>
  <c r="G34" i="12"/>
  <c r="J34" i="12"/>
  <c r="D35" i="12"/>
  <c r="G35" i="12"/>
  <c r="J35" i="12"/>
  <c r="D36" i="12"/>
  <c r="G36" i="12"/>
  <c r="J36" i="12"/>
  <c r="D37" i="12"/>
  <c r="G37" i="12"/>
  <c r="J37" i="12"/>
  <c r="D38" i="12"/>
  <c r="G38" i="12"/>
  <c r="J38" i="12"/>
  <c r="D39" i="12"/>
  <c r="G39" i="12"/>
  <c r="J39" i="12"/>
  <c r="D40" i="12"/>
  <c r="G40" i="12"/>
  <c r="J40" i="12"/>
  <c r="D41" i="12"/>
  <c r="G41" i="12"/>
  <c r="J41" i="12"/>
  <c r="D42" i="12"/>
  <c r="G42" i="12"/>
  <c r="J42" i="12"/>
  <c r="D43" i="12"/>
  <c r="G43" i="12"/>
  <c r="J43" i="12"/>
  <c r="D44" i="12"/>
  <c r="G44" i="12"/>
  <c r="J44" i="12"/>
  <c r="D45" i="12"/>
  <c r="G45" i="12"/>
  <c r="J45" i="12"/>
  <c r="D46" i="12"/>
  <c r="G46" i="12"/>
  <c r="J46" i="12"/>
  <c r="D47" i="12"/>
  <c r="G47" i="12"/>
  <c r="J47" i="12"/>
  <c r="D48" i="12"/>
  <c r="G48" i="12"/>
  <c r="J48" i="12"/>
  <c r="D49" i="12"/>
  <c r="G49" i="12"/>
  <c r="J49" i="12"/>
  <c r="D50" i="12"/>
  <c r="G50" i="12"/>
  <c r="J50" i="12"/>
  <c r="D51" i="12"/>
  <c r="G51" i="12"/>
  <c r="J51" i="12"/>
  <c r="D52" i="12"/>
  <c r="G52" i="12"/>
  <c r="J52" i="12"/>
  <c r="D53" i="12"/>
  <c r="G53" i="12"/>
  <c r="J53" i="12"/>
  <c r="D54" i="12"/>
  <c r="G54" i="12"/>
  <c r="J54" i="12"/>
  <c r="D55" i="12"/>
  <c r="G55" i="12"/>
  <c r="J55" i="12"/>
  <c r="D56" i="12"/>
  <c r="G56" i="12"/>
  <c r="J56" i="12"/>
  <c r="D57" i="12"/>
  <c r="G57" i="12"/>
  <c r="J57" i="12"/>
  <c r="L58" i="12"/>
  <c r="M58" i="12"/>
  <c r="N58" i="12"/>
  <c r="U58" i="12"/>
  <c r="D27" i="2"/>
  <c r="G27" i="2"/>
  <c r="J27" i="2"/>
  <c r="A28" i="2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D28" i="2"/>
  <c r="G28" i="2"/>
  <c r="J28" i="2"/>
  <c r="D29" i="2"/>
  <c r="G29" i="2"/>
  <c r="J29" i="2"/>
  <c r="D30" i="2"/>
  <c r="G30" i="2"/>
  <c r="J30" i="2"/>
  <c r="D31" i="2"/>
  <c r="G31" i="2"/>
  <c r="J31" i="2"/>
  <c r="D32" i="2"/>
  <c r="G32" i="2"/>
  <c r="J32" i="2"/>
  <c r="D33" i="2"/>
  <c r="G33" i="2"/>
  <c r="J33" i="2"/>
  <c r="D34" i="2"/>
  <c r="G34" i="2"/>
  <c r="J34" i="2"/>
  <c r="D35" i="2"/>
  <c r="G35" i="2"/>
  <c r="J35" i="2"/>
  <c r="D36" i="2"/>
  <c r="G36" i="2"/>
  <c r="J36" i="2"/>
  <c r="D37" i="2"/>
  <c r="G37" i="2"/>
  <c r="J37" i="2"/>
  <c r="D38" i="2"/>
  <c r="G38" i="2"/>
  <c r="J38" i="2"/>
  <c r="D39" i="2"/>
  <c r="G39" i="2"/>
  <c r="J39" i="2"/>
  <c r="D40" i="2"/>
  <c r="G40" i="2"/>
  <c r="J40" i="2"/>
  <c r="D41" i="2"/>
  <c r="G41" i="2"/>
  <c r="J41" i="2"/>
  <c r="D42" i="2"/>
  <c r="G42" i="2"/>
  <c r="J42" i="2"/>
  <c r="D43" i="2"/>
  <c r="G43" i="2"/>
  <c r="J43" i="2"/>
  <c r="D44" i="2"/>
  <c r="G44" i="2"/>
  <c r="J44" i="2"/>
  <c r="D45" i="2"/>
  <c r="J45" i="2"/>
  <c r="D46" i="2"/>
  <c r="G46" i="2"/>
  <c r="J46" i="2"/>
  <c r="D47" i="2"/>
  <c r="G47" i="2"/>
  <c r="J47" i="2"/>
  <c r="D48" i="2"/>
  <c r="G48" i="2"/>
  <c r="J48" i="2"/>
  <c r="D49" i="2"/>
  <c r="G49" i="2"/>
  <c r="J49" i="2"/>
  <c r="D50" i="2"/>
  <c r="G50" i="2"/>
  <c r="J50" i="2"/>
  <c r="D51" i="2"/>
  <c r="G51" i="2"/>
  <c r="J51" i="2"/>
  <c r="D52" i="2"/>
  <c r="G52" i="2"/>
  <c r="J52" i="2"/>
  <c r="D53" i="2"/>
  <c r="G53" i="2"/>
  <c r="J53" i="2"/>
  <c r="D54" i="2"/>
  <c r="G54" i="2"/>
  <c r="J54" i="2"/>
  <c r="D55" i="2"/>
  <c r="G55" i="2"/>
  <c r="J55" i="2"/>
  <c r="D56" i="2"/>
  <c r="G56" i="2"/>
  <c r="J56" i="2"/>
  <c r="D57" i="2"/>
  <c r="G57" i="2"/>
  <c r="J57" i="2"/>
  <c r="L58" i="2"/>
  <c r="L60" i="2" s="1"/>
  <c r="M58" i="2"/>
  <c r="M60" i="2" s="1"/>
  <c r="N58" i="2"/>
  <c r="N60" i="2" s="1"/>
  <c r="U58" i="2"/>
  <c r="W58" i="2"/>
  <c r="D27" i="1"/>
  <c r="G27" i="1"/>
  <c r="J27" i="1"/>
  <c r="A28" i="1"/>
  <c r="A29" i="1" s="1"/>
  <c r="A30" i="1" s="1"/>
  <c r="A31" i="1" s="1"/>
  <c r="G28" i="1"/>
  <c r="K28" i="1" s="1"/>
  <c r="J28" i="1"/>
  <c r="D29" i="1"/>
  <c r="G29" i="1"/>
  <c r="J29" i="1"/>
  <c r="D30" i="1"/>
  <c r="G30" i="1"/>
  <c r="J30" i="1"/>
  <c r="D31" i="1"/>
  <c r="G31" i="1"/>
  <c r="J31" i="1"/>
  <c r="D32" i="1"/>
  <c r="G32" i="1"/>
  <c r="J32" i="1"/>
  <c r="D33" i="1"/>
  <c r="G33" i="1"/>
  <c r="J33" i="1"/>
  <c r="D34" i="1"/>
  <c r="G34" i="1"/>
  <c r="J34" i="1"/>
  <c r="D35" i="1"/>
  <c r="G35" i="1"/>
  <c r="J35" i="1"/>
  <c r="D36" i="1"/>
  <c r="G36" i="1"/>
  <c r="J36" i="1"/>
  <c r="D37" i="1"/>
  <c r="G37" i="1"/>
  <c r="J37" i="1"/>
  <c r="D38" i="1"/>
  <c r="G38" i="1"/>
  <c r="J38" i="1"/>
  <c r="D39" i="1"/>
  <c r="G39" i="1"/>
  <c r="J39" i="1"/>
  <c r="D40" i="1"/>
  <c r="G40" i="1"/>
  <c r="J40" i="1"/>
  <c r="D41" i="1"/>
  <c r="G41" i="1"/>
  <c r="J41" i="1"/>
  <c r="D42" i="1"/>
  <c r="G42" i="1"/>
  <c r="J42" i="1"/>
  <c r="D43" i="1"/>
  <c r="G43" i="1"/>
  <c r="J43" i="1"/>
  <c r="D44" i="1"/>
  <c r="G44" i="1"/>
  <c r="J44" i="1"/>
  <c r="D45" i="1"/>
  <c r="G45" i="1"/>
  <c r="J45" i="1"/>
  <c r="D46" i="1"/>
  <c r="G46" i="1"/>
  <c r="J46" i="1"/>
  <c r="D47" i="1"/>
  <c r="G47" i="1"/>
  <c r="J47" i="1"/>
  <c r="D48" i="1"/>
  <c r="G48" i="1"/>
  <c r="J48" i="1"/>
  <c r="D49" i="1"/>
  <c r="G49" i="1"/>
  <c r="J49" i="1"/>
  <c r="D50" i="1"/>
  <c r="G50" i="1"/>
  <c r="J50" i="1"/>
  <c r="D51" i="1"/>
  <c r="G51" i="1"/>
  <c r="J51" i="1"/>
  <c r="D52" i="1"/>
  <c r="G52" i="1"/>
  <c r="J52" i="1"/>
  <c r="D53" i="1"/>
  <c r="G53" i="1"/>
  <c r="J53" i="1"/>
  <c r="D54" i="1"/>
  <c r="G54" i="1"/>
  <c r="J54" i="1"/>
  <c r="D55" i="1"/>
  <c r="G55" i="1"/>
  <c r="J55" i="1"/>
  <c r="D56" i="1"/>
  <c r="G56" i="1"/>
  <c r="J56" i="1"/>
  <c r="D57" i="1"/>
  <c r="G57" i="1"/>
  <c r="J57" i="1"/>
  <c r="L58" i="1"/>
  <c r="M58" i="1"/>
  <c r="N58" i="1"/>
  <c r="U58" i="1"/>
  <c r="D27" i="7"/>
  <c r="G27" i="7"/>
  <c r="J27" i="7"/>
  <c r="A28" i="7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D28" i="7"/>
  <c r="G28" i="7"/>
  <c r="J28" i="7"/>
  <c r="D29" i="7"/>
  <c r="G29" i="7"/>
  <c r="J29" i="7"/>
  <c r="D30" i="7"/>
  <c r="G30" i="7"/>
  <c r="J30" i="7"/>
  <c r="D31" i="7"/>
  <c r="G31" i="7"/>
  <c r="J31" i="7"/>
  <c r="D32" i="7"/>
  <c r="G32" i="7"/>
  <c r="J32" i="7"/>
  <c r="D33" i="7"/>
  <c r="G33" i="7"/>
  <c r="J33" i="7"/>
  <c r="D34" i="7"/>
  <c r="G34" i="7"/>
  <c r="J34" i="7"/>
  <c r="D35" i="7"/>
  <c r="G35" i="7"/>
  <c r="J35" i="7"/>
  <c r="D36" i="7"/>
  <c r="G36" i="7"/>
  <c r="J36" i="7"/>
  <c r="D37" i="7"/>
  <c r="G37" i="7"/>
  <c r="J37" i="7"/>
  <c r="D38" i="7"/>
  <c r="G38" i="7"/>
  <c r="J38" i="7"/>
  <c r="D39" i="7"/>
  <c r="G39" i="7"/>
  <c r="J39" i="7"/>
  <c r="D40" i="7"/>
  <c r="G40" i="7"/>
  <c r="J40" i="7"/>
  <c r="D41" i="7"/>
  <c r="G41" i="7"/>
  <c r="J41" i="7"/>
  <c r="D42" i="7"/>
  <c r="G42" i="7"/>
  <c r="J42" i="7"/>
  <c r="D43" i="7"/>
  <c r="G43" i="7"/>
  <c r="J43" i="7"/>
  <c r="D44" i="7"/>
  <c r="G44" i="7"/>
  <c r="J44" i="7"/>
  <c r="D45" i="7"/>
  <c r="G45" i="7"/>
  <c r="J45" i="7"/>
  <c r="D46" i="7"/>
  <c r="G46" i="7"/>
  <c r="J46" i="7"/>
  <c r="D47" i="7"/>
  <c r="G47" i="7"/>
  <c r="J47" i="7"/>
  <c r="D48" i="7"/>
  <c r="G48" i="7"/>
  <c r="J48" i="7"/>
  <c r="D49" i="7"/>
  <c r="G49" i="7"/>
  <c r="J49" i="7"/>
  <c r="D50" i="7"/>
  <c r="G50" i="7"/>
  <c r="J50" i="7"/>
  <c r="D51" i="7"/>
  <c r="G51" i="7"/>
  <c r="J51" i="7"/>
  <c r="D52" i="7"/>
  <c r="G52" i="7"/>
  <c r="J52" i="7"/>
  <c r="D53" i="7"/>
  <c r="G53" i="7"/>
  <c r="J53" i="7"/>
  <c r="D54" i="7"/>
  <c r="G54" i="7"/>
  <c r="J54" i="7"/>
  <c r="D55" i="7"/>
  <c r="G55" i="7"/>
  <c r="J55" i="7"/>
  <c r="D56" i="7"/>
  <c r="G56" i="7"/>
  <c r="J56" i="7"/>
  <c r="D57" i="7"/>
  <c r="G57" i="7"/>
  <c r="J57" i="7"/>
  <c r="L58" i="7"/>
  <c r="M58" i="7"/>
  <c r="N58" i="7"/>
  <c r="U58" i="7"/>
  <c r="D27" i="6"/>
  <c r="G27" i="6"/>
  <c r="J27" i="6"/>
  <c r="D28" i="6"/>
  <c r="G28" i="6"/>
  <c r="J28" i="6"/>
  <c r="D29" i="6"/>
  <c r="G29" i="6"/>
  <c r="J29" i="6"/>
  <c r="D30" i="6"/>
  <c r="G30" i="6"/>
  <c r="J30" i="6"/>
  <c r="D31" i="6"/>
  <c r="G31" i="6"/>
  <c r="J31" i="6"/>
  <c r="D32" i="6"/>
  <c r="G32" i="6"/>
  <c r="J32" i="6"/>
  <c r="D33" i="6"/>
  <c r="G33" i="6"/>
  <c r="J33" i="6"/>
  <c r="D34" i="6"/>
  <c r="G34" i="6"/>
  <c r="J34" i="6"/>
  <c r="D35" i="6"/>
  <c r="G35" i="6"/>
  <c r="J35" i="6"/>
  <c r="D36" i="6"/>
  <c r="G36" i="6"/>
  <c r="J36" i="6"/>
  <c r="D37" i="6"/>
  <c r="G37" i="6"/>
  <c r="J37" i="6"/>
  <c r="D38" i="6"/>
  <c r="G38" i="6"/>
  <c r="J38" i="6"/>
  <c r="D39" i="6"/>
  <c r="G39" i="6"/>
  <c r="J39" i="6"/>
  <c r="D40" i="6"/>
  <c r="G40" i="6"/>
  <c r="J40" i="6"/>
  <c r="D41" i="6"/>
  <c r="G41" i="6"/>
  <c r="J41" i="6"/>
  <c r="G42" i="6"/>
  <c r="K42" i="6" s="1"/>
  <c r="J42" i="6"/>
  <c r="D43" i="6"/>
  <c r="G43" i="6"/>
  <c r="J43" i="6"/>
  <c r="D44" i="6"/>
  <c r="G44" i="6"/>
  <c r="J44" i="6"/>
  <c r="D45" i="6"/>
  <c r="G45" i="6"/>
  <c r="J45" i="6"/>
  <c r="D46" i="6"/>
  <c r="G46" i="6"/>
  <c r="J46" i="6"/>
  <c r="D47" i="6"/>
  <c r="G47" i="6"/>
  <c r="J47" i="6"/>
  <c r="D48" i="6"/>
  <c r="G48" i="6"/>
  <c r="J48" i="6"/>
  <c r="D49" i="6"/>
  <c r="G49" i="6"/>
  <c r="J49" i="6"/>
  <c r="D50" i="6"/>
  <c r="G50" i="6"/>
  <c r="J50" i="6"/>
  <c r="D51" i="6"/>
  <c r="G51" i="6"/>
  <c r="J51" i="6"/>
  <c r="D52" i="6"/>
  <c r="G52" i="6"/>
  <c r="J52" i="6"/>
  <c r="D53" i="6"/>
  <c r="G53" i="6"/>
  <c r="J53" i="6"/>
  <c r="D54" i="6"/>
  <c r="G54" i="6"/>
  <c r="J54" i="6"/>
  <c r="D55" i="6"/>
  <c r="G55" i="6"/>
  <c r="J55" i="6"/>
  <c r="D56" i="6"/>
  <c r="G56" i="6"/>
  <c r="J56" i="6"/>
  <c r="D57" i="6"/>
  <c r="G57" i="6"/>
  <c r="J57" i="6"/>
  <c r="L58" i="6"/>
  <c r="M58" i="6"/>
  <c r="N58" i="6"/>
  <c r="U58" i="6"/>
  <c r="D27" i="3"/>
  <c r="G27" i="3"/>
  <c r="J27" i="3"/>
  <c r="A28" i="3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D28" i="3"/>
  <c r="G28" i="3"/>
  <c r="J28" i="3"/>
  <c r="D29" i="3"/>
  <c r="G29" i="3"/>
  <c r="J29" i="3"/>
  <c r="D30" i="3"/>
  <c r="G30" i="3"/>
  <c r="J30" i="3"/>
  <c r="G31" i="3"/>
  <c r="J31" i="3"/>
  <c r="D32" i="3"/>
  <c r="G32" i="3"/>
  <c r="J32" i="3"/>
  <c r="D33" i="3"/>
  <c r="G33" i="3"/>
  <c r="J33" i="3"/>
  <c r="D34" i="3"/>
  <c r="G34" i="3"/>
  <c r="J34" i="3"/>
  <c r="D35" i="3"/>
  <c r="G35" i="3"/>
  <c r="J35" i="3"/>
  <c r="D36" i="3"/>
  <c r="G36" i="3"/>
  <c r="J36" i="3"/>
  <c r="D37" i="3"/>
  <c r="G37" i="3"/>
  <c r="J37" i="3"/>
  <c r="D38" i="3"/>
  <c r="G38" i="3"/>
  <c r="J38" i="3"/>
  <c r="D39" i="3"/>
  <c r="G39" i="3"/>
  <c r="J39" i="3"/>
  <c r="D40" i="3"/>
  <c r="G40" i="3"/>
  <c r="J40" i="3"/>
  <c r="D41" i="3"/>
  <c r="G41" i="3"/>
  <c r="J41" i="3"/>
  <c r="D42" i="3"/>
  <c r="G42" i="3"/>
  <c r="J42" i="3"/>
  <c r="D43" i="3"/>
  <c r="G43" i="3"/>
  <c r="J43" i="3"/>
  <c r="D44" i="3"/>
  <c r="G44" i="3"/>
  <c r="J44" i="3"/>
  <c r="D45" i="3"/>
  <c r="G45" i="3"/>
  <c r="J45" i="3"/>
  <c r="D46" i="3"/>
  <c r="G46" i="3"/>
  <c r="J46" i="3"/>
  <c r="D47" i="3"/>
  <c r="G47" i="3"/>
  <c r="J47" i="3"/>
  <c r="D48" i="3"/>
  <c r="G48" i="3"/>
  <c r="J48" i="3"/>
  <c r="D49" i="3"/>
  <c r="G49" i="3"/>
  <c r="J49" i="3"/>
  <c r="D50" i="3"/>
  <c r="G50" i="3"/>
  <c r="J50" i="3"/>
  <c r="D51" i="3"/>
  <c r="G51" i="3"/>
  <c r="J51" i="3"/>
  <c r="D52" i="3"/>
  <c r="G52" i="3"/>
  <c r="J52" i="3"/>
  <c r="D53" i="3"/>
  <c r="G53" i="3"/>
  <c r="J53" i="3"/>
  <c r="D54" i="3"/>
  <c r="G54" i="3"/>
  <c r="J54" i="3"/>
  <c r="D55" i="3"/>
  <c r="G55" i="3"/>
  <c r="J55" i="3"/>
  <c r="D56" i="3"/>
  <c r="G56" i="3"/>
  <c r="J56" i="3"/>
  <c r="D57" i="3"/>
  <c r="G57" i="3"/>
  <c r="J57" i="3"/>
  <c r="L58" i="3"/>
  <c r="M58" i="3"/>
  <c r="N58" i="3"/>
  <c r="U58" i="3"/>
  <c r="D27" i="5"/>
  <c r="G27" i="5"/>
  <c r="J27" i="5"/>
  <c r="A28" i="5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D28" i="5"/>
  <c r="G28" i="5"/>
  <c r="J28" i="5"/>
  <c r="D29" i="5"/>
  <c r="G29" i="5"/>
  <c r="J29" i="5"/>
  <c r="D30" i="5"/>
  <c r="G30" i="5"/>
  <c r="J30" i="5"/>
  <c r="D31" i="5"/>
  <c r="G31" i="5"/>
  <c r="J31" i="5"/>
  <c r="D32" i="5"/>
  <c r="G32" i="5"/>
  <c r="J32" i="5"/>
  <c r="D33" i="5"/>
  <c r="G33" i="5"/>
  <c r="J33" i="5"/>
  <c r="D34" i="5"/>
  <c r="G34" i="5"/>
  <c r="J34" i="5"/>
  <c r="D35" i="5"/>
  <c r="G35" i="5"/>
  <c r="J35" i="5"/>
  <c r="D36" i="5"/>
  <c r="G36" i="5"/>
  <c r="J36" i="5"/>
  <c r="D37" i="5"/>
  <c r="G37" i="5"/>
  <c r="J37" i="5"/>
  <c r="D38" i="5"/>
  <c r="G38" i="5"/>
  <c r="J38" i="5"/>
  <c r="D39" i="5"/>
  <c r="G39" i="5"/>
  <c r="J39" i="5"/>
  <c r="D40" i="5"/>
  <c r="G40" i="5"/>
  <c r="J40" i="5"/>
  <c r="D41" i="5"/>
  <c r="G41" i="5"/>
  <c r="J41" i="5"/>
  <c r="D42" i="5"/>
  <c r="G42" i="5"/>
  <c r="J42" i="5"/>
  <c r="D43" i="5"/>
  <c r="G43" i="5"/>
  <c r="J43" i="5"/>
  <c r="D44" i="5"/>
  <c r="G44" i="5"/>
  <c r="J44" i="5"/>
  <c r="D45" i="5"/>
  <c r="G45" i="5"/>
  <c r="J45" i="5"/>
  <c r="D46" i="5"/>
  <c r="G46" i="5"/>
  <c r="J46" i="5"/>
  <c r="D47" i="5"/>
  <c r="G47" i="5"/>
  <c r="J47" i="5"/>
  <c r="D48" i="5"/>
  <c r="G48" i="5"/>
  <c r="J48" i="5"/>
  <c r="D49" i="5"/>
  <c r="G49" i="5"/>
  <c r="J49" i="5"/>
  <c r="D50" i="5"/>
  <c r="G50" i="5"/>
  <c r="J50" i="5"/>
  <c r="D51" i="5"/>
  <c r="G51" i="5"/>
  <c r="J51" i="5"/>
  <c r="D52" i="5"/>
  <c r="G52" i="5"/>
  <c r="J52" i="5"/>
  <c r="D53" i="5"/>
  <c r="G53" i="5"/>
  <c r="J53" i="5"/>
  <c r="D54" i="5"/>
  <c r="G54" i="5"/>
  <c r="J54" i="5"/>
  <c r="D55" i="5"/>
  <c r="G55" i="5"/>
  <c r="J55" i="5"/>
  <c r="D56" i="5"/>
  <c r="G56" i="5"/>
  <c r="J56" i="5"/>
  <c r="G57" i="5"/>
  <c r="K57" i="5" s="1"/>
  <c r="J57" i="5"/>
  <c r="L58" i="5"/>
  <c r="M58" i="5"/>
  <c r="N58" i="5"/>
  <c r="U58" i="5"/>
  <c r="D27" i="11"/>
  <c r="G27" i="11"/>
  <c r="J27" i="11"/>
  <c r="D28" i="11"/>
  <c r="G28" i="11"/>
  <c r="J28" i="11"/>
  <c r="D29" i="11"/>
  <c r="G29" i="11"/>
  <c r="J29" i="11"/>
  <c r="D30" i="11"/>
  <c r="G30" i="11"/>
  <c r="J30" i="11"/>
  <c r="D31" i="11"/>
  <c r="G31" i="11"/>
  <c r="J31" i="11"/>
  <c r="D32" i="11"/>
  <c r="G32" i="11"/>
  <c r="J32" i="11"/>
  <c r="D33" i="11"/>
  <c r="G33" i="11"/>
  <c r="J33" i="11"/>
  <c r="D34" i="11"/>
  <c r="G34" i="11"/>
  <c r="J34" i="11"/>
  <c r="D35" i="11"/>
  <c r="G35" i="11"/>
  <c r="J35" i="11"/>
  <c r="D36" i="11"/>
  <c r="G36" i="11"/>
  <c r="J36" i="11"/>
  <c r="D37" i="11"/>
  <c r="G37" i="11"/>
  <c r="J37" i="11"/>
  <c r="D38" i="11"/>
  <c r="G38" i="11"/>
  <c r="J38" i="11"/>
  <c r="D39" i="11"/>
  <c r="G39" i="11"/>
  <c r="J39" i="11"/>
  <c r="D40" i="11"/>
  <c r="G40" i="11"/>
  <c r="J40" i="11"/>
  <c r="D41" i="11"/>
  <c r="G41" i="11"/>
  <c r="J41" i="11"/>
  <c r="D42" i="11"/>
  <c r="G42" i="11"/>
  <c r="J42" i="11"/>
  <c r="D43" i="11"/>
  <c r="G43" i="11"/>
  <c r="J43" i="11"/>
  <c r="D44" i="11"/>
  <c r="G44" i="11"/>
  <c r="J44" i="11"/>
  <c r="D45" i="11"/>
  <c r="G45" i="11"/>
  <c r="J45" i="11"/>
  <c r="D46" i="11"/>
  <c r="G46" i="11"/>
  <c r="J46" i="11"/>
  <c r="D47" i="11"/>
  <c r="G47" i="11"/>
  <c r="J47" i="11"/>
  <c r="D48" i="11"/>
  <c r="G48" i="11"/>
  <c r="J48" i="11"/>
  <c r="D49" i="11"/>
  <c r="G49" i="11"/>
  <c r="J49" i="11"/>
  <c r="D50" i="11"/>
  <c r="G50" i="11"/>
  <c r="J50" i="11"/>
  <c r="D51" i="11"/>
  <c r="G51" i="11"/>
  <c r="J51" i="11"/>
  <c r="D52" i="11"/>
  <c r="G52" i="11"/>
  <c r="J52" i="11"/>
  <c r="D53" i="11"/>
  <c r="G53" i="11"/>
  <c r="J53" i="11"/>
  <c r="D54" i="11"/>
  <c r="G54" i="11"/>
  <c r="J54" i="11"/>
  <c r="D55" i="11"/>
  <c r="G55" i="11"/>
  <c r="J55" i="11"/>
  <c r="D56" i="11"/>
  <c r="G56" i="11"/>
  <c r="J56" i="11"/>
  <c r="D57" i="11"/>
  <c r="G57" i="11"/>
  <c r="J57" i="11"/>
  <c r="L58" i="11"/>
  <c r="M58" i="11"/>
  <c r="N58" i="11"/>
  <c r="U58" i="11"/>
  <c r="D27" i="10"/>
  <c r="G27" i="10"/>
  <c r="J27" i="10"/>
  <c r="A28" i="10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D28" i="10"/>
  <c r="G28" i="10"/>
  <c r="J28" i="10"/>
  <c r="D29" i="10"/>
  <c r="G29" i="10"/>
  <c r="J29" i="10"/>
  <c r="D30" i="10"/>
  <c r="G30" i="10"/>
  <c r="J30" i="10"/>
  <c r="D31" i="10"/>
  <c r="G31" i="10"/>
  <c r="J31" i="10"/>
  <c r="D32" i="10"/>
  <c r="G32" i="10"/>
  <c r="J32" i="10"/>
  <c r="D33" i="10"/>
  <c r="G33" i="10"/>
  <c r="J33" i="10"/>
  <c r="D34" i="10"/>
  <c r="G34" i="10"/>
  <c r="J34" i="10"/>
  <c r="D35" i="10"/>
  <c r="G35" i="10"/>
  <c r="J35" i="10"/>
  <c r="D36" i="10"/>
  <c r="G36" i="10"/>
  <c r="J36" i="10"/>
  <c r="D37" i="10"/>
  <c r="G37" i="10"/>
  <c r="J37" i="10"/>
  <c r="D38" i="10"/>
  <c r="G38" i="10"/>
  <c r="J38" i="10"/>
  <c r="D39" i="10"/>
  <c r="G39" i="10"/>
  <c r="J39" i="10"/>
  <c r="D40" i="10"/>
  <c r="G40" i="10"/>
  <c r="J40" i="10"/>
  <c r="D41" i="10"/>
  <c r="G41" i="10"/>
  <c r="J41" i="10"/>
  <c r="D42" i="10"/>
  <c r="G42" i="10"/>
  <c r="J42" i="10"/>
  <c r="D43" i="10"/>
  <c r="G43" i="10"/>
  <c r="J43" i="10"/>
  <c r="D44" i="10"/>
  <c r="G44" i="10"/>
  <c r="J44" i="10"/>
  <c r="D45" i="10"/>
  <c r="G45" i="10"/>
  <c r="J45" i="10"/>
  <c r="D46" i="10"/>
  <c r="G46" i="10"/>
  <c r="J46" i="10"/>
  <c r="D47" i="10"/>
  <c r="G47" i="10"/>
  <c r="J47" i="10"/>
  <c r="D48" i="10"/>
  <c r="G48" i="10"/>
  <c r="J48" i="10"/>
  <c r="D49" i="10"/>
  <c r="G49" i="10"/>
  <c r="J49" i="10"/>
  <c r="D50" i="10"/>
  <c r="G50" i="10"/>
  <c r="J50" i="10"/>
  <c r="D51" i="10"/>
  <c r="G51" i="10"/>
  <c r="J51" i="10"/>
  <c r="D52" i="10"/>
  <c r="G52" i="10"/>
  <c r="J52" i="10"/>
  <c r="D53" i="10"/>
  <c r="G53" i="10"/>
  <c r="J53" i="10"/>
  <c r="D54" i="10"/>
  <c r="G54" i="10"/>
  <c r="J54" i="10"/>
  <c r="D55" i="10"/>
  <c r="G55" i="10"/>
  <c r="J55" i="10"/>
  <c r="D56" i="10"/>
  <c r="G56" i="10"/>
  <c r="J56" i="10"/>
  <c r="D57" i="10"/>
  <c r="G57" i="10"/>
  <c r="J57" i="10"/>
  <c r="L58" i="10"/>
  <c r="M58" i="10"/>
  <c r="N58" i="10"/>
  <c r="U58" i="10"/>
  <c r="W58" i="10"/>
  <c r="D27" i="9"/>
  <c r="G27" i="9"/>
  <c r="J27" i="9"/>
  <c r="A28" i="9"/>
  <c r="A29" i="9" s="1"/>
  <c r="A30" i="9" s="1"/>
  <c r="A31" i="9" s="1"/>
  <c r="A32" i="9" s="1"/>
  <c r="A33" i="9" s="1"/>
  <c r="D28" i="9"/>
  <c r="G28" i="9"/>
  <c r="J28" i="9"/>
  <c r="D29" i="9"/>
  <c r="G29" i="9"/>
  <c r="J29" i="9"/>
  <c r="D30" i="9"/>
  <c r="G30" i="9"/>
  <c r="J30" i="9"/>
  <c r="D31" i="9"/>
  <c r="G31" i="9"/>
  <c r="J31" i="9"/>
  <c r="D32" i="9"/>
  <c r="G32" i="9"/>
  <c r="J32" i="9"/>
  <c r="D33" i="9"/>
  <c r="G33" i="9"/>
  <c r="J33" i="9"/>
  <c r="D34" i="9"/>
  <c r="G34" i="9"/>
  <c r="J34" i="9"/>
  <c r="D35" i="9"/>
  <c r="G35" i="9"/>
  <c r="J35" i="9"/>
  <c r="D36" i="9"/>
  <c r="G36" i="9"/>
  <c r="J36" i="9"/>
  <c r="D37" i="9"/>
  <c r="G37" i="9"/>
  <c r="J37" i="9"/>
  <c r="D38" i="9"/>
  <c r="G38" i="9"/>
  <c r="J38" i="9"/>
  <c r="D39" i="9"/>
  <c r="G39" i="9"/>
  <c r="J39" i="9"/>
  <c r="D40" i="9"/>
  <c r="G40" i="9"/>
  <c r="J40" i="9"/>
  <c r="D41" i="9"/>
  <c r="G41" i="9"/>
  <c r="J41" i="9"/>
  <c r="D42" i="9"/>
  <c r="G42" i="9"/>
  <c r="J42" i="9"/>
  <c r="D43" i="9"/>
  <c r="G43" i="9"/>
  <c r="J43" i="9"/>
  <c r="D44" i="9"/>
  <c r="G44" i="9"/>
  <c r="J44" i="9"/>
  <c r="D45" i="9"/>
  <c r="G45" i="9"/>
  <c r="J45" i="9"/>
  <c r="D46" i="9"/>
  <c r="G46" i="9"/>
  <c r="J46" i="9"/>
  <c r="D47" i="9"/>
  <c r="G47" i="9"/>
  <c r="J47" i="9"/>
  <c r="D48" i="9"/>
  <c r="G48" i="9"/>
  <c r="J48" i="9"/>
  <c r="D49" i="9"/>
  <c r="G49" i="9"/>
  <c r="J49" i="9"/>
  <c r="D50" i="9"/>
  <c r="G50" i="9"/>
  <c r="J50" i="9"/>
  <c r="D51" i="9"/>
  <c r="G51" i="9"/>
  <c r="J51" i="9"/>
  <c r="D52" i="9"/>
  <c r="G52" i="9"/>
  <c r="J52" i="9"/>
  <c r="D53" i="9"/>
  <c r="G53" i="9"/>
  <c r="J53" i="9"/>
  <c r="D54" i="9"/>
  <c r="G54" i="9"/>
  <c r="J54" i="9"/>
  <c r="D55" i="9"/>
  <c r="G55" i="9"/>
  <c r="J55" i="9"/>
  <c r="D56" i="9"/>
  <c r="G56" i="9"/>
  <c r="J56" i="9"/>
  <c r="D57" i="9"/>
  <c r="G57" i="9"/>
  <c r="J57" i="9"/>
  <c r="L58" i="9"/>
  <c r="M58" i="9"/>
  <c r="N58" i="9"/>
  <c r="K37" i="2" l="1"/>
  <c r="K57" i="4"/>
  <c r="K30" i="5"/>
  <c r="K38" i="12"/>
  <c r="K29" i="7"/>
  <c r="K49" i="4"/>
  <c r="K47" i="4"/>
  <c r="K41" i="4"/>
  <c r="K35" i="4"/>
  <c r="K33" i="4"/>
  <c r="K36" i="3"/>
  <c r="K50" i="2"/>
  <c r="K48" i="2"/>
  <c r="K44" i="2"/>
  <c r="K41" i="2"/>
  <c r="K40" i="1"/>
  <c r="K56" i="6"/>
  <c r="K50" i="6"/>
  <c r="K41" i="1"/>
  <c r="K39" i="1"/>
  <c r="K44" i="4"/>
  <c r="K36" i="4"/>
  <c r="K57" i="11"/>
  <c r="K55" i="11"/>
  <c r="K37" i="11"/>
  <c r="K51" i="2"/>
  <c r="K49" i="2"/>
  <c r="K43" i="2"/>
  <c r="K56" i="9"/>
  <c r="K44" i="9"/>
  <c r="K40" i="9"/>
  <c r="K36" i="9"/>
  <c r="K28" i="9"/>
  <c r="K56" i="7"/>
  <c r="K46" i="7"/>
  <c r="K54" i="2"/>
  <c r="K41" i="6"/>
  <c r="K32" i="6"/>
  <c r="K27" i="2"/>
  <c r="K31" i="3"/>
  <c r="K53" i="7"/>
  <c r="K57" i="2"/>
  <c r="K42" i="2"/>
  <c r="K30" i="2"/>
  <c r="K28" i="2"/>
  <c r="K33" i="8"/>
  <c r="K56" i="12"/>
  <c r="K51" i="4"/>
  <c r="K56" i="2"/>
  <c r="K29" i="2"/>
  <c r="K48" i="5"/>
  <c r="K42" i="5"/>
  <c r="K40" i="5"/>
  <c r="K33" i="11"/>
  <c r="K43" i="5"/>
  <c r="K39" i="5"/>
  <c r="K31" i="5"/>
  <c r="K31" i="6"/>
  <c r="K27" i="1"/>
  <c r="K52" i="2"/>
  <c r="K46" i="2"/>
  <c r="K36" i="8"/>
  <c r="K51" i="12"/>
  <c r="K53" i="12"/>
  <c r="K55" i="12"/>
  <c r="K37" i="12"/>
  <c r="K39" i="12"/>
  <c r="K35" i="12"/>
  <c r="K32" i="12"/>
  <c r="K56" i="11"/>
  <c r="K54" i="11"/>
  <c r="K38" i="11"/>
  <c r="K41" i="11"/>
  <c r="K43" i="11"/>
  <c r="K45" i="11"/>
  <c r="K36" i="10"/>
  <c r="K45" i="1"/>
  <c r="K36" i="2"/>
  <c r="K48" i="11"/>
  <c r="K35" i="3"/>
  <c r="K27" i="3"/>
  <c r="K38" i="6"/>
  <c r="K55" i="2"/>
  <c r="K38" i="2"/>
  <c r="K46" i="12"/>
  <c r="K28" i="12"/>
  <c r="K31" i="8"/>
  <c r="K38" i="4"/>
  <c r="K31" i="12"/>
  <c r="K53" i="11"/>
  <c r="K43" i="4"/>
  <c r="K53" i="1"/>
  <c r="K29" i="1"/>
  <c r="K47" i="11"/>
  <c r="K32" i="11"/>
  <c r="K34" i="3"/>
  <c r="K43" i="6"/>
  <c r="K40" i="6"/>
  <c r="K37" i="6"/>
  <c r="K29" i="6"/>
  <c r="K33" i="1"/>
  <c r="K45" i="2"/>
  <c r="K40" i="2"/>
  <c r="A33" i="8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K53" i="2"/>
  <c r="K36" i="12"/>
  <c r="K29" i="4"/>
  <c r="K46" i="11"/>
  <c r="K57" i="9"/>
  <c r="K49" i="9"/>
  <c r="K29" i="10"/>
  <c r="K49" i="11"/>
  <c r="K39" i="11"/>
  <c r="K31" i="11"/>
  <c r="K46" i="1"/>
  <c r="K30" i="1"/>
  <c r="K47" i="2"/>
  <c r="K54" i="8"/>
  <c r="K32" i="1"/>
  <c r="K39" i="2"/>
  <c r="K47" i="12"/>
  <c r="K30" i="11"/>
  <c r="K29" i="11"/>
  <c r="K57" i="10"/>
  <c r="K52" i="10"/>
  <c r="K49" i="10"/>
  <c r="K47" i="10"/>
  <c r="K39" i="10"/>
  <c r="K34" i="10"/>
  <c r="K27" i="10"/>
  <c r="K55" i="9"/>
  <c r="K54" i="9"/>
  <c r="K52" i="9"/>
  <c r="K51" i="9"/>
  <c r="K50" i="9"/>
  <c r="K47" i="9"/>
  <c r="K43" i="9"/>
  <c r="K42" i="9"/>
  <c r="K45" i="9"/>
  <c r="K34" i="9"/>
  <c r="K37" i="9"/>
  <c r="K38" i="9"/>
  <c r="K39" i="9"/>
  <c r="K35" i="9"/>
  <c r="K33" i="9"/>
  <c r="K32" i="9"/>
  <c r="K31" i="9"/>
  <c r="K27" i="9"/>
  <c r="K45" i="8"/>
  <c r="K47" i="8"/>
  <c r="K48" i="8"/>
  <c r="K41" i="8"/>
  <c r="K39" i="8"/>
  <c r="K38" i="8"/>
  <c r="K29" i="8"/>
  <c r="K57" i="7"/>
  <c r="K54" i="7"/>
  <c r="K52" i="7"/>
  <c r="K50" i="7"/>
  <c r="K48" i="7"/>
  <c r="K47" i="7"/>
  <c r="K44" i="7"/>
  <c r="K43" i="7"/>
  <c r="K33" i="3"/>
  <c r="K30" i="3"/>
  <c r="K28" i="3"/>
  <c r="K51" i="7"/>
  <c r="K28" i="7"/>
  <c r="K35" i="1"/>
  <c r="K31" i="2"/>
  <c r="K57" i="12"/>
  <c r="K57" i="8"/>
  <c r="K52" i="8"/>
  <c r="K44" i="8"/>
  <c r="K28" i="8"/>
  <c r="K49" i="5"/>
  <c r="K52" i="11"/>
  <c r="A43" i="5"/>
  <c r="A44" i="5" s="1"/>
  <c r="A45" i="5" s="1"/>
  <c r="A46" i="5" s="1"/>
  <c r="A47" i="5" s="1"/>
  <c r="A48" i="5" s="1"/>
  <c r="K46" i="10"/>
  <c r="K34" i="11"/>
  <c r="K48" i="10"/>
  <c r="K38" i="10"/>
  <c r="K40" i="10"/>
  <c r="K30" i="10"/>
  <c r="K55" i="10"/>
  <c r="K45" i="10"/>
  <c r="K55" i="6"/>
  <c r="K47" i="6"/>
  <c r="K50" i="1"/>
  <c r="K33" i="2"/>
  <c r="K49" i="12"/>
  <c r="K44" i="12"/>
  <c r="K29" i="12"/>
  <c r="K46" i="8"/>
  <c r="K30" i="8"/>
  <c r="K56" i="10"/>
  <c r="K50" i="11"/>
  <c r="K33" i="10"/>
  <c r="K36" i="11"/>
  <c r="K29" i="9"/>
  <c r="K40" i="11"/>
  <c r="K48" i="3"/>
  <c r="K55" i="7"/>
  <c r="K37" i="1"/>
  <c r="K46" i="9"/>
  <c r="K41" i="9"/>
  <c r="K37" i="10"/>
  <c r="K51" i="11"/>
  <c r="K42" i="11"/>
  <c r="K35" i="11"/>
  <c r="K53" i="5"/>
  <c r="M60" i="3"/>
  <c r="M60" i="4" s="1"/>
  <c r="M60" i="5" s="1"/>
  <c r="M60" i="6" s="1"/>
  <c r="M60" i="8" s="1"/>
  <c r="M60" i="9" s="1"/>
  <c r="M60" i="10" s="1"/>
  <c r="M60" i="11" s="1"/>
  <c r="M60" i="12" s="1"/>
  <c r="K32" i="3"/>
  <c r="K42" i="1"/>
  <c r="K34" i="1"/>
  <c r="K54" i="12"/>
  <c r="K41" i="12"/>
  <c r="K34" i="12"/>
  <c r="K56" i="8"/>
  <c r="K51" i="8"/>
  <c r="K43" i="8"/>
  <c r="K52" i="4"/>
  <c r="K53" i="10"/>
  <c r="K43" i="10"/>
  <c r="K27" i="11"/>
  <c r="L60" i="3"/>
  <c r="L60" i="4" s="1"/>
  <c r="L60" i="5" s="1"/>
  <c r="L60" i="6" s="1"/>
  <c r="L60" i="8" s="1"/>
  <c r="L60" i="9" s="1"/>
  <c r="L60" i="10" s="1"/>
  <c r="L60" i="1" s="1"/>
  <c r="K32" i="8"/>
  <c r="K27" i="8"/>
  <c r="K37" i="4"/>
  <c r="K51" i="10"/>
  <c r="K52" i="5"/>
  <c r="K28" i="5"/>
  <c r="K35" i="10"/>
  <c r="K28" i="10"/>
  <c r="K56" i="3"/>
  <c r="K55" i="1"/>
  <c r="K53" i="9"/>
  <c r="K48" i="9"/>
  <c r="K30" i="9"/>
  <c r="K54" i="10"/>
  <c r="K44" i="10"/>
  <c r="K41" i="10"/>
  <c r="K31" i="10"/>
  <c r="K44" i="11"/>
  <c r="K28" i="11"/>
  <c r="K45" i="5"/>
  <c r="K29" i="3"/>
  <c r="K45" i="7"/>
  <c r="K54" i="1"/>
  <c r="K49" i="1"/>
  <c r="K44" i="1"/>
  <c r="K31" i="1"/>
  <c r="K32" i="2"/>
  <c r="K48" i="12"/>
  <c r="K43" i="12"/>
  <c r="K53" i="8"/>
  <c r="K39" i="4"/>
  <c r="K55" i="8"/>
  <c r="K42" i="8"/>
  <c r="K37" i="8"/>
  <c r="K34" i="8"/>
  <c r="K48" i="6"/>
  <c r="K49" i="7"/>
  <c r="K56" i="1"/>
  <c r="K51" i="1"/>
  <c r="K38" i="1"/>
  <c r="K34" i="2"/>
  <c r="K30" i="12"/>
  <c r="K36" i="7"/>
  <c r="K39" i="7"/>
  <c r="K41" i="7"/>
  <c r="K37" i="7"/>
  <c r="K38" i="7"/>
  <c r="K40" i="7"/>
  <c r="K42" i="7"/>
  <c r="K35" i="7"/>
  <c r="K34" i="7"/>
  <c r="K33" i="7"/>
  <c r="K31" i="7"/>
  <c r="K32" i="7"/>
  <c r="K27" i="7"/>
  <c r="K54" i="6"/>
  <c r="K52" i="6"/>
  <c r="K51" i="6"/>
  <c r="K49" i="6"/>
  <c r="K45" i="6"/>
  <c r="K44" i="6"/>
  <c r="K39" i="6"/>
  <c r="K36" i="6"/>
  <c r="K34" i="6"/>
  <c r="K33" i="6"/>
  <c r="K35" i="6"/>
  <c r="K30" i="6"/>
  <c r="K55" i="5"/>
  <c r="K46" i="5"/>
  <c r="K50" i="5"/>
  <c r="K54" i="5"/>
  <c r="K47" i="5"/>
  <c r="K38" i="5"/>
  <c r="K35" i="5"/>
  <c r="K29" i="5"/>
  <c r="K32" i="5"/>
  <c r="K44" i="5"/>
  <c r="K37" i="5"/>
  <c r="K56" i="5"/>
  <c r="K51" i="5"/>
  <c r="K33" i="5"/>
  <c r="K34" i="5"/>
  <c r="K27" i="5"/>
  <c r="K56" i="4"/>
  <c r="K55" i="4"/>
  <c r="K53" i="4"/>
  <c r="K54" i="4"/>
  <c r="K50" i="4"/>
  <c r="K46" i="4"/>
  <c r="K45" i="4"/>
  <c r="K42" i="4"/>
  <c r="K48" i="4"/>
  <c r="K40" i="4"/>
  <c r="K34" i="4"/>
  <c r="K32" i="4"/>
  <c r="K30" i="4"/>
  <c r="K28" i="4"/>
  <c r="K27" i="4"/>
  <c r="K57" i="3"/>
  <c r="K55" i="3"/>
  <c r="K54" i="3"/>
  <c r="K53" i="3"/>
  <c r="K52" i="3"/>
  <c r="K51" i="3"/>
  <c r="K50" i="3"/>
  <c r="K49" i="3"/>
  <c r="K47" i="3"/>
  <c r="N60" i="3"/>
  <c r="N60" i="4" s="1"/>
  <c r="N60" i="5" s="1"/>
  <c r="N60" i="6" s="1"/>
  <c r="N60" i="8" s="1"/>
  <c r="N60" i="9" s="1"/>
  <c r="N60" i="10" s="1"/>
  <c r="N60" i="1" s="1"/>
  <c r="K46" i="3"/>
  <c r="K44" i="3"/>
  <c r="K43" i="3"/>
  <c r="K42" i="3"/>
  <c r="K41" i="3"/>
  <c r="K40" i="3"/>
  <c r="K39" i="3"/>
  <c r="K38" i="3"/>
  <c r="K37" i="3"/>
  <c r="K45" i="3"/>
  <c r="K35" i="2"/>
  <c r="K50" i="12"/>
  <c r="K45" i="12"/>
  <c r="K31" i="4"/>
  <c r="K50" i="10"/>
  <c r="K32" i="10"/>
  <c r="K36" i="5"/>
  <c r="K53" i="6"/>
  <c r="K48" i="1"/>
  <c r="K43" i="1"/>
  <c r="K52" i="12"/>
  <c r="K50" i="8"/>
  <c r="K40" i="8"/>
  <c r="K46" i="6"/>
  <c r="K36" i="1"/>
  <c r="K40" i="12"/>
  <c r="K33" i="12"/>
  <c r="K42" i="12"/>
  <c r="K27" i="12"/>
  <c r="K27" i="6"/>
  <c r="K30" i="7"/>
  <c r="K57" i="6"/>
  <c r="K28" i="6"/>
  <c r="K57" i="1"/>
  <c r="K52" i="1"/>
  <c r="K47" i="1"/>
  <c r="K49" i="8"/>
  <c r="K42" i="10"/>
  <c r="A49" i="5" l="1"/>
  <c r="A50" i="5" s="1"/>
  <c r="A51" i="5" s="1"/>
  <c r="A52" i="5" s="1"/>
  <c r="A53" i="5" s="1"/>
  <c r="A54" i="5" s="1"/>
  <c r="A55" i="5" s="1"/>
  <c r="M60" i="1"/>
  <c r="L60" i="11"/>
  <c r="L60" i="12" s="1"/>
  <c r="N60" i="11"/>
  <c r="N60" i="12" s="1"/>
  <c r="A52" i="4"/>
  <c r="A53" i="4" s="1"/>
  <c r="A54" i="4" s="1"/>
  <c r="A55" i="4" s="1"/>
  <c r="A28" i="1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32" i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35" i="4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29" i="6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43" i="7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5" i="9"/>
  <c r="A35" i="9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33" i="12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</calcChain>
</file>

<file path=xl/sharedStrings.xml><?xml version="1.0" encoding="utf-8"?>
<sst xmlns="http://schemas.openxmlformats.org/spreadsheetml/2006/main" count="1487" uniqueCount="148">
  <si>
    <t xml:space="preserve">        DUE IN OFFICE BY 5TH OF FOLLOWING MONTH</t>
  </si>
  <si>
    <t>MAGNUM PRODUCING, LP</t>
  </si>
  <si>
    <t>500 N. SHORELINE * SUITE 322 * CORPUS CHRISTI, TEXAS 78401-0313</t>
  </si>
  <si>
    <t>LEASE:</t>
  </si>
  <si>
    <t>State Tract 44 Unit #2</t>
  </si>
  <si>
    <t>COUNTY:</t>
  </si>
  <si>
    <t xml:space="preserve">Aransas </t>
  </si>
  <si>
    <t xml:space="preserve"> STATE:</t>
  </si>
  <si>
    <t>TX</t>
  </si>
  <si>
    <t>PIPELINE RUNS:</t>
  </si>
  <si>
    <t>MONTH:</t>
  </si>
  <si>
    <t xml:space="preserve">Jan </t>
  </si>
  <si>
    <t xml:space="preserve"> YEAR:</t>
  </si>
  <si>
    <t>PUMPER:</t>
  </si>
  <si>
    <t>Morgan Well Service</t>
  </si>
  <si>
    <t>+</t>
  </si>
  <si>
    <t>ENDING STOCK:</t>
  </si>
  <si>
    <t>=</t>
  </si>
  <si>
    <t>TOTAL:</t>
  </si>
  <si>
    <t>OPERATOR:</t>
  </si>
  <si>
    <t>Magnum Producing, LP</t>
  </si>
  <si>
    <r>
      <t xml:space="preserve">TOTAL PRODUCTION:   </t>
    </r>
    <r>
      <rPr>
        <sz val="10"/>
        <color indexed="60"/>
        <rFont val="Arial"/>
        <family val="2"/>
      </rPr>
      <t>GAS</t>
    </r>
  </si>
  <si>
    <t xml:space="preserve">  WATER</t>
  </si>
  <si>
    <t>( - )</t>
  </si>
  <si>
    <t>OPENING STOCK:</t>
  </si>
  <si>
    <t>OIL PRODUCTION:</t>
  </si>
  <si>
    <t>TANK GAUGES or METER READING</t>
  </si>
  <si>
    <t>BEG.</t>
  </si>
  <si>
    <t>DAILY PRODUCTION</t>
  </si>
  <si>
    <t>OIL RUNS</t>
  </si>
  <si>
    <t>WATER HAULS</t>
  </si>
  <si>
    <t>Choke</t>
  </si>
  <si>
    <t>PRESSURE</t>
  </si>
  <si>
    <t>TANK NO.</t>
  </si>
  <si>
    <t>Oil</t>
  </si>
  <si>
    <t>Water</t>
  </si>
  <si>
    <t>TOTAL</t>
  </si>
  <si>
    <t>Open</t>
  </si>
  <si>
    <t>Close</t>
  </si>
  <si>
    <t>COMMENTS:</t>
  </si>
  <si>
    <t>SIZE:</t>
  </si>
  <si>
    <t>400 bbls</t>
  </si>
  <si>
    <t>STOCK</t>
  </si>
  <si>
    <t>OIL</t>
  </si>
  <si>
    <t>WATER</t>
  </si>
  <si>
    <t>GAS</t>
  </si>
  <si>
    <t>DATE:</t>
  </si>
  <si>
    <t>TICKET</t>
  </si>
  <si>
    <t>GROSS</t>
  </si>
  <si>
    <t>Line</t>
  </si>
  <si>
    <t>@</t>
  </si>
  <si>
    <t>TBG</t>
  </si>
  <si>
    <t>CSG</t>
  </si>
  <si>
    <t>Downtime/Well Test Data/Repairs/Etc.</t>
  </si>
  <si>
    <t>NO.</t>
  </si>
  <si>
    <t>Pressure</t>
  </si>
  <si>
    <t>Well</t>
  </si>
  <si>
    <t>Heater</t>
  </si>
  <si>
    <t xml:space="preserve">FT </t>
  </si>
  <si>
    <t>IN</t>
  </si>
  <si>
    <t>BBLS</t>
  </si>
  <si>
    <t>MTR</t>
  </si>
  <si>
    <t>MCF</t>
  </si>
  <si>
    <t>FT</t>
  </si>
  <si>
    <t>64ths</t>
  </si>
  <si>
    <t>PSI</t>
  </si>
  <si>
    <t>Monthly Total</t>
  </si>
  <si>
    <t>Total From Previous Month</t>
  </si>
  <si>
    <t>Cumm Totals</t>
  </si>
  <si>
    <t>March</t>
  </si>
  <si>
    <t>April</t>
  </si>
  <si>
    <t>Oil  49</t>
  </si>
  <si>
    <t>Oil  50</t>
  </si>
  <si>
    <t>May</t>
  </si>
  <si>
    <t>June</t>
  </si>
  <si>
    <t xml:space="preserve">July </t>
  </si>
  <si>
    <t xml:space="preserve">August </t>
  </si>
  <si>
    <t xml:space="preserve">September </t>
  </si>
  <si>
    <t>October</t>
  </si>
  <si>
    <t xml:space="preserve">November </t>
  </si>
  <si>
    <t>December</t>
  </si>
  <si>
    <t>pbol at 0900hrs, 600 b/p, 5/64 choke, flare to tanks, test for 10hrs, s/I due to lack of wind</t>
  </si>
  <si>
    <t>flare</t>
  </si>
  <si>
    <t>pbol at 1045hrs, 600 b/p, 5/64 choke, frare to tanks, b/p to 500, stand by level out, leave flowing</t>
  </si>
  <si>
    <t>5</t>
  </si>
  <si>
    <t>8</t>
  </si>
  <si>
    <t>well s/I due to p/l pressure low, changed up fuel gas to heater, replace reg to dumps on seps, pbol at 1000hrs, 900sitp, down to 700, fluid hit up to 790, left to flow</t>
  </si>
  <si>
    <t>go through new sep, drop b/p to 50#'s</t>
  </si>
  <si>
    <t>send oil to h2o tank, problems w sep controls</t>
  </si>
  <si>
    <t>choke stopped up, rock, pbol</t>
  </si>
  <si>
    <t>pulled oil from h2o tank, put in tank #1      65bbls</t>
  </si>
  <si>
    <t>FEB</t>
  </si>
  <si>
    <t>xxxx</t>
  </si>
  <si>
    <t>drop b/p to 40#'s</t>
  </si>
  <si>
    <t>97/96</t>
  </si>
  <si>
    <t>drop b/p to 30#</t>
  </si>
  <si>
    <t>best guess 15/20 MCF to flare</t>
  </si>
  <si>
    <t>9</t>
  </si>
  <si>
    <t>up choke to a 9/64</t>
  </si>
  <si>
    <t>s/I, no flow, load up, no flow at tree</t>
  </si>
  <si>
    <t>sitp</t>
  </si>
  <si>
    <t>f</t>
  </si>
  <si>
    <t>SITP</t>
  </si>
  <si>
    <t>pbol at 1000hrs, sitp 2205, down to 1100 fluid hit, hold b/p at 120#, 5/64 choke, flare 50 -80 mcf</t>
  </si>
  <si>
    <t>drop b/p to 40#, open choke to 8/64, flare15 -20 mcf</t>
  </si>
  <si>
    <t>up choke to 10/64</t>
  </si>
  <si>
    <t>10</t>
  </si>
  <si>
    <t>no flow s/I for build</t>
  </si>
  <si>
    <t>pbol at 1400hrs,80#'s b/p,  fluid hit 1 hr, ftp down to 700</t>
  </si>
  <si>
    <t xml:space="preserve">flare </t>
  </si>
  <si>
    <t>take choke up to 8/64</t>
  </si>
  <si>
    <t>open choke to 10?64</t>
  </si>
  <si>
    <t>s/I for build, no flow</t>
  </si>
  <si>
    <t>pbol at0700hrs, sitp 1750, fluid hit 55 min, down to 540, 8/64 choke</t>
  </si>
  <si>
    <t>s/I no flow</t>
  </si>
  <si>
    <t>open choke to 10/64, drop b/p to 40#'s</t>
  </si>
  <si>
    <t>wire line ops</t>
  </si>
  <si>
    <t>pbol, pressure down to nothing right away</t>
  </si>
  <si>
    <t>Dudley on site</t>
  </si>
  <si>
    <t xml:space="preserve">sitp - pbol 1220hrs 6/64 choke </t>
  </si>
  <si>
    <t>shut in. no flow</t>
  </si>
  <si>
    <t>drop back pressure to 40#  , open ck to 10/64</t>
  </si>
  <si>
    <t>6</t>
  </si>
  <si>
    <t>pull and inspect tree choke, clean</t>
  </si>
  <si>
    <t>pbol at 1300hrs, sitp 2190, fluid hit 1hr at 625, 6/64 choke</t>
  </si>
  <si>
    <t>open choke to a 9/64, drop b/p to 40#'s</t>
  </si>
  <si>
    <t>s/I for build</t>
  </si>
  <si>
    <t>6 choke</t>
  </si>
  <si>
    <t>open to 9 choke</t>
  </si>
  <si>
    <t>pbol at 0800hrs, 1100sitp, 7/64 choke, fluid hit 30min, down to 800</t>
  </si>
  <si>
    <t>drop b/p to 45#, open choke to 9</t>
  </si>
  <si>
    <t>7</t>
  </si>
  <si>
    <t>pbol at 1100hrs, fluid hit 1hr, down to 700, back up to 9,  7/64 choke</t>
  </si>
  <si>
    <t>bump choke to a 10/64</t>
  </si>
  <si>
    <t>open choke, drop b/p to 20#</t>
  </si>
  <si>
    <t>100.2bbls of H2o out of oil tank</t>
  </si>
  <si>
    <t>12</t>
  </si>
  <si>
    <t>roll choke open</t>
  </si>
  <si>
    <t>s/I allow for build, no flow</t>
  </si>
  <si>
    <t>pbol at 1400hrs, 1350sitp. Down to 800 fluid in, 8/64 choke, 25#'s b/p</t>
  </si>
  <si>
    <t>open choke , drop b/p</t>
  </si>
  <si>
    <t>s/I only making H2o</t>
  </si>
  <si>
    <t>pbol at 0900hrs, 2145 sitp, fluid hit 1hrs, down to 900. 8/64 choke</t>
  </si>
  <si>
    <t>open choke to 10/64, drop b/p</t>
  </si>
  <si>
    <t>xxx</t>
  </si>
  <si>
    <t>pbol at 100hrs, sitp 2160, down to 1495 fluid hit, 1 hr</t>
  </si>
  <si>
    <t>20</t>
  </si>
  <si>
    <t>open choke to a 12/64. drop b/p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</si>
</sst>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;@"/>
    <numFmt numFmtId="165" formatCode="mm/dd/yy"/>
    <numFmt numFmtId="166" formatCode="0.0"/>
    <numFmt numFmtId="167" formatCode="m/d/yy;@"/>
  </numFmts>
  <fonts count="20">
    <font>
      <sz val="10"/>
      <name val="Arial"/>
      <family val="2"/>
    </font>
    <font>
      <sz val="11"/>
      <color indexed="8"/>
      <name val="Helvetica Neue"/>
    </font>
    <font>
      <sz val="10"/>
      <color indexed="8"/>
      <name val="Arial"/>
      <family val="2"/>
    </font>
    <font>
      <sz val="10"/>
      <color indexed="8"/>
      <name val="Arial Bold"/>
    </font>
    <font>
      <sz val="14"/>
      <color indexed="8"/>
      <name val="Arial Bold"/>
    </font>
    <font>
      <sz val="9"/>
      <color indexed="8"/>
      <name val="Arial"/>
      <family val="2"/>
    </font>
    <font>
      <sz val="10"/>
      <color indexed="10"/>
      <name val="Arial"/>
      <family val="2"/>
    </font>
    <font>
      <sz val="10"/>
      <color indexed="60"/>
      <name val="Arial"/>
      <family val="2"/>
    </font>
    <font>
      <sz val="8"/>
      <color indexed="10"/>
      <name val="Arial"/>
      <family val="2"/>
    </font>
    <font>
      <b/>
      <sz val="10"/>
      <color indexed="57"/>
      <name val="Arial"/>
      <family val="2"/>
    </font>
    <font>
      <b/>
      <sz val="10"/>
      <color indexed="40"/>
      <name val="Arial"/>
      <family val="2"/>
    </font>
    <font>
      <sz val="8"/>
      <color indexed="8"/>
      <name val="Arial"/>
      <family val="2"/>
    </font>
    <font>
      <sz val="7"/>
      <color indexed="8"/>
      <name val="Arial"/>
      <family val="2"/>
    </font>
    <font>
      <sz val="9"/>
      <color indexed="10"/>
      <name val="Arial"/>
      <family val="2"/>
    </font>
    <font>
      <sz val="7"/>
      <color indexed="10"/>
      <name val="Arial"/>
      <family val="2"/>
    </font>
    <font>
      <sz val="9"/>
      <color indexed="60"/>
      <name val="Arial"/>
      <family val="2"/>
    </font>
    <font>
      <b/>
      <sz val="9"/>
      <color indexed="8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sz val="8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theme="4" tint="0.59999389629810485"/>
        <bgColor indexed="27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26"/>
      </patternFill>
    </fill>
    <fill>
      <patternFill patternType="solid">
        <fgColor theme="4" tint="0.59999389629810485"/>
        <bgColor indexed="31"/>
      </patternFill>
    </fill>
  </fills>
  <borders count="26">
    <border>
      <left/>
      <right/>
      <top/>
      <bottom/>
      <diagonal/>
    </border>
    <border>
      <left/>
      <right/>
      <top style="thin">
        <color indexed="22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hair">
        <color indexed="8"/>
      </top>
      <bottom/>
      <diagonal/>
    </border>
    <border>
      <left style="thin">
        <color indexed="22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22"/>
      </right>
      <top style="hair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Protection="0">
      <alignment vertical="top"/>
    </xf>
  </cellStyleXfs>
  <cellXfs count="475">
    <xf numFmtId="0" fontId="0" fillId="0" borderId="0" xfId="0"/>
    <xf numFmtId="0" fontId="1" fillId="0" borderId="0" xfId="1">
      <alignment vertical="top"/>
    </xf>
    <xf numFmtId="0" fontId="2" fillId="2" borderId="1" xfId="1" applyFont="1" applyFill="1" applyBorder="1" applyAlignment="1"/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vertical="center"/>
    </xf>
    <xf numFmtId="0" fontId="2" fillId="2" borderId="0" xfId="1" applyFont="1" applyFill="1" applyAlignment="1"/>
    <xf numFmtId="0" fontId="2" fillId="2" borderId="2" xfId="1" applyFont="1" applyFill="1" applyBorder="1" applyAlignment="1"/>
    <xf numFmtId="0" fontId="0" fillId="2" borderId="2" xfId="1" applyFont="1" applyFill="1" applyBorder="1" applyAlignment="1">
      <alignment horizontal="center"/>
    </xf>
    <xf numFmtId="0" fontId="2" fillId="2" borderId="0" xfId="1" applyFont="1" applyFill="1" applyAlignment="1">
      <alignment horizontal="right"/>
    </xf>
    <xf numFmtId="0" fontId="2" fillId="2" borderId="0" xfId="1" applyFont="1" applyFill="1" applyAlignment="1">
      <alignment horizontal="center"/>
    </xf>
    <xf numFmtId="0" fontId="8" fillId="2" borderId="0" xfId="1" applyFont="1" applyFill="1" applyAlignment="1"/>
    <xf numFmtId="0" fontId="6" fillId="2" borderId="0" xfId="1" applyFont="1" applyFill="1" applyAlignment="1"/>
    <xf numFmtId="0" fontId="6" fillId="2" borderId="2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2" xfId="1" applyFont="1" applyFill="1" applyBorder="1" applyAlignment="1"/>
    <xf numFmtId="0" fontId="2" fillId="2" borderId="3" xfId="1" applyFont="1" applyFill="1" applyBorder="1" applyAlignment="1"/>
    <xf numFmtId="0" fontId="2" fillId="2" borderId="3" xfId="1" applyFont="1" applyFill="1" applyBorder="1" applyAlignment="1">
      <alignment horizontal="center"/>
    </xf>
    <xf numFmtId="0" fontId="10" fillId="2" borderId="4" xfId="1" applyFont="1" applyFill="1" applyBorder="1" applyAlignment="1">
      <alignment horizontal="center" vertical="center"/>
    </xf>
    <xf numFmtId="0" fontId="11" fillId="2" borderId="5" xfId="1" applyFont="1" applyFill="1" applyBorder="1" applyAlignment="1"/>
    <xf numFmtId="0" fontId="2" fillId="2" borderId="4" xfId="1" applyFont="1" applyFill="1" applyBorder="1" applyAlignment="1"/>
    <xf numFmtId="0" fontId="2" fillId="2" borderId="6" xfId="1" applyFont="1" applyFill="1" applyBorder="1" applyAlignment="1"/>
    <xf numFmtId="0" fontId="2" fillId="2" borderId="7" xfId="1" applyFont="1" applyFill="1" applyBorder="1" applyAlignment="1">
      <alignment horizontal="center"/>
    </xf>
    <xf numFmtId="0" fontId="2" fillId="2" borderId="7" xfId="1" applyFont="1" applyFill="1" applyBorder="1" applyAlignment="1"/>
    <xf numFmtId="0" fontId="2" fillId="2" borderId="8" xfId="1" applyFont="1" applyFill="1" applyBorder="1" applyAlignment="1"/>
    <xf numFmtId="0" fontId="2" fillId="2" borderId="9" xfId="1" applyFont="1" applyFill="1" applyBorder="1" applyAlignment="1"/>
    <xf numFmtId="0" fontId="2" fillId="2" borderId="10" xfId="1" applyFont="1" applyFill="1" applyBorder="1" applyAlignment="1"/>
    <xf numFmtId="0" fontId="2" fillId="2" borderId="11" xfId="1" applyFont="1" applyFill="1" applyBorder="1" applyAlignment="1"/>
    <xf numFmtId="0" fontId="2" fillId="2" borderId="5" xfId="1" applyFont="1" applyFill="1" applyBorder="1" applyAlignment="1"/>
    <xf numFmtId="0" fontId="2" fillId="2" borderId="12" xfId="1" applyFont="1" applyFill="1" applyBorder="1" applyAlignment="1"/>
    <xf numFmtId="0" fontId="12" fillId="2" borderId="11" xfId="1" applyFont="1" applyFill="1" applyBorder="1" applyAlignment="1"/>
    <xf numFmtId="0" fontId="2" fillId="2" borderId="11" xfId="1" applyFont="1" applyFill="1" applyBorder="1" applyAlignment="1">
      <alignment horizontal="center"/>
    </xf>
    <xf numFmtId="0" fontId="6" fillId="2" borderId="7" xfId="1" applyFont="1" applyFill="1" applyBorder="1" applyAlignment="1"/>
    <xf numFmtId="0" fontId="6" fillId="2" borderId="7" xfId="1" applyFont="1" applyFill="1" applyBorder="1" applyAlignment="1">
      <alignment horizontal="center"/>
    </xf>
    <xf numFmtId="0" fontId="6" fillId="2" borderId="11" xfId="1" applyFont="1" applyFill="1" applyBorder="1" applyAlignment="1"/>
    <xf numFmtId="0" fontId="6" fillId="2" borderId="12" xfId="1" applyFont="1" applyFill="1" applyBorder="1" applyAlignment="1"/>
    <xf numFmtId="0" fontId="6" fillId="2" borderId="13" xfId="1" applyFont="1" applyFill="1" applyBorder="1" applyAlignment="1"/>
    <xf numFmtId="0" fontId="11" fillId="2" borderId="0" xfId="1" applyFont="1" applyFill="1" applyAlignment="1"/>
    <xf numFmtId="0" fontId="11" fillId="2" borderId="12" xfId="1" applyFont="1" applyFill="1" applyBorder="1" applyAlignment="1"/>
    <xf numFmtId="2" fontId="0" fillId="2" borderId="10" xfId="1" applyNumberFormat="1" applyFont="1" applyFill="1" applyBorder="1" applyAlignment="1">
      <alignment horizontal="center"/>
    </xf>
    <xf numFmtId="0" fontId="14" fillId="2" borderId="7" xfId="1" applyFont="1" applyFill="1" applyBorder="1" applyAlignment="1">
      <alignment horizontal="center"/>
    </xf>
    <xf numFmtId="0" fontId="6" fillId="2" borderId="12" xfId="1" applyFont="1" applyFill="1" applyBorder="1" applyAlignment="1">
      <alignment horizontal="center"/>
    </xf>
    <xf numFmtId="0" fontId="6" fillId="2" borderId="10" xfId="1" applyFont="1" applyFill="1" applyBorder="1" applyAlignment="1"/>
    <xf numFmtId="0" fontId="6" fillId="2" borderId="8" xfId="1" applyFont="1" applyFill="1" applyBorder="1" applyAlignment="1"/>
    <xf numFmtId="0" fontId="6" fillId="2" borderId="9" xfId="1" applyFont="1" applyFill="1" applyBorder="1" applyAlignment="1"/>
    <xf numFmtId="0" fontId="1" fillId="2" borderId="0" xfId="1" applyFill="1">
      <alignment vertical="top"/>
    </xf>
    <xf numFmtId="0" fontId="16" fillId="2" borderId="0" xfId="1" applyFont="1" applyFill="1" applyAlignment="1">
      <alignment horizontal="right" vertical="center"/>
    </xf>
    <xf numFmtId="2" fontId="16" fillId="2" borderId="0" xfId="1" applyNumberFormat="1" applyFont="1" applyFill="1" applyAlignment="1">
      <alignment horizontal="center" vertical="center"/>
    </xf>
    <xf numFmtId="0" fontId="16" fillId="2" borderId="0" xfId="1" applyFont="1" applyFill="1" applyAlignment="1">
      <alignment horizontal="center" vertical="center"/>
    </xf>
    <xf numFmtId="2" fontId="6" fillId="0" borderId="10" xfId="1" applyNumberFormat="1" applyFont="1" applyBorder="1" applyAlignment="1">
      <alignment horizontal="center"/>
    </xf>
    <xf numFmtId="0" fontId="2" fillId="3" borderId="16" xfId="1" applyFont="1" applyFill="1" applyBorder="1" applyAlignment="1">
      <alignment horizontal="center"/>
    </xf>
    <xf numFmtId="2" fontId="5" fillId="3" borderId="3" xfId="1" applyNumberFormat="1" applyFont="1" applyFill="1" applyBorder="1" applyAlignment="1">
      <alignment vertical="center"/>
    </xf>
    <xf numFmtId="0" fontId="15" fillId="3" borderId="16" xfId="1" applyFont="1" applyFill="1" applyBorder="1" applyAlignment="1">
      <alignment vertical="center"/>
    </xf>
    <xf numFmtId="0" fontId="5" fillId="3" borderId="3" xfId="1" applyFont="1" applyFill="1" applyBorder="1" applyAlignment="1">
      <alignment vertical="center"/>
    </xf>
    <xf numFmtId="2" fontId="5" fillId="3" borderId="14" xfId="1" applyNumberFormat="1" applyFont="1" applyFill="1" applyBorder="1" applyAlignment="1">
      <alignment vertical="center"/>
    </xf>
    <xf numFmtId="2" fontId="13" fillId="3" borderId="15" xfId="1" applyNumberFormat="1" applyFont="1" applyFill="1" applyBorder="1" applyAlignment="1">
      <alignment vertical="center"/>
    </xf>
    <xf numFmtId="2" fontId="13" fillId="3" borderId="16" xfId="1" applyNumberFormat="1" applyFont="1" applyFill="1" applyBorder="1" applyAlignment="1">
      <alignment vertical="center"/>
    </xf>
    <xf numFmtId="0" fontId="13" fillId="3" borderId="16" xfId="1" applyFont="1" applyFill="1" applyBorder="1" applyAlignment="1">
      <alignment vertical="center"/>
    </xf>
    <xf numFmtId="49" fontId="13" fillId="3" borderId="16" xfId="1" applyNumberFormat="1" applyFont="1" applyFill="1" applyBorder="1" applyAlignment="1">
      <alignment vertical="center"/>
    </xf>
    <xf numFmtId="0" fontId="5" fillId="4" borderId="3" xfId="1" applyFont="1" applyFill="1" applyBorder="1" applyAlignment="1">
      <alignment vertical="center"/>
    </xf>
    <xf numFmtId="2" fontId="5" fillId="4" borderId="14" xfId="1" applyNumberFormat="1" applyFont="1" applyFill="1" applyBorder="1" applyAlignment="1">
      <alignment vertical="center"/>
    </xf>
    <xf numFmtId="2" fontId="13" fillId="4" borderId="15" xfId="1" applyNumberFormat="1" applyFont="1" applyFill="1" applyBorder="1" applyAlignment="1">
      <alignment vertical="center"/>
    </xf>
    <xf numFmtId="2" fontId="13" fillId="4" borderId="16" xfId="1" applyNumberFormat="1" applyFont="1" applyFill="1" applyBorder="1" applyAlignment="1">
      <alignment vertical="center"/>
    </xf>
    <xf numFmtId="0" fontId="13" fillId="4" borderId="15" xfId="1" applyFont="1" applyFill="1" applyBorder="1" applyAlignment="1">
      <alignment vertical="center"/>
    </xf>
    <xf numFmtId="0" fontId="1" fillId="6" borderId="0" xfId="1" applyFill="1">
      <alignment vertical="top"/>
    </xf>
    <xf numFmtId="0" fontId="15" fillId="7" borderId="16" xfId="1" applyFont="1" applyFill="1" applyBorder="1" applyAlignment="1">
      <alignment vertical="center"/>
    </xf>
    <xf numFmtId="12" fontId="15" fillId="7" borderId="14" xfId="1" applyNumberFormat="1" applyFont="1" applyFill="1" applyBorder="1" applyAlignment="1"/>
    <xf numFmtId="2" fontId="5" fillId="7" borderId="3" xfId="1" applyNumberFormat="1" applyFont="1" applyFill="1" applyBorder="1" applyAlignment="1">
      <alignment vertical="center"/>
    </xf>
    <xf numFmtId="12" fontId="15" fillId="7" borderId="16" xfId="1" applyNumberFormat="1" applyFont="1" applyFill="1" applyBorder="1" applyAlignment="1">
      <alignment vertical="center"/>
    </xf>
    <xf numFmtId="0" fontId="5" fillId="7" borderId="3" xfId="1" applyFont="1" applyFill="1" applyBorder="1" applyAlignment="1">
      <alignment vertical="center"/>
    </xf>
    <xf numFmtId="2" fontId="5" fillId="7" borderId="14" xfId="1" applyNumberFormat="1" applyFont="1" applyFill="1" applyBorder="1" applyAlignment="1">
      <alignment vertical="center"/>
    </xf>
    <xf numFmtId="2" fontId="13" fillId="7" borderId="15" xfId="1" applyNumberFormat="1" applyFont="1" applyFill="1" applyBorder="1" applyAlignment="1">
      <alignment vertical="center"/>
    </xf>
    <xf numFmtId="2" fontId="13" fillId="7" borderId="16" xfId="1" applyNumberFormat="1" applyFont="1" applyFill="1" applyBorder="1" applyAlignment="1">
      <alignment vertical="center"/>
    </xf>
    <xf numFmtId="0" fontId="13" fillId="7" borderId="16" xfId="1" applyFont="1" applyFill="1" applyBorder="1" applyAlignment="1">
      <alignment vertical="center"/>
    </xf>
    <xf numFmtId="14" fontId="13" fillId="7" borderId="16" xfId="1" applyNumberFormat="1" applyFont="1" applyFill="1" applyBorder="1" applyAlignment="1">
      <alignment vertical="center"/>
    </xf>
    <xf numFmtId="49" fontId="13" fillId="7" borderId="16" xfId="1" applyNumberFormat="1" applyFont="1" applyFill="1" applyBorder="1" applyAlignment="1">
      <alignment vertical="center"/>
    </xf>
    <xf numFmtId="0" fontId="15" fillId="4" borderId="16" xfId="1" applyFont="1" applyFill="1" applyBorder="1" applyAlignment="1">
      <alignment vertical="center"/>
    </xf>
    <xf numFmtId="2" fontId="5" fillId="4" borderId="3" xfId="1" applyNumberFormat="1" applyFont="1" applyFill="1" applyBorder="1" applyAlignment="1">
      <alignment vertical="center"/>
    </xf>
    <xf numFmtId="12" fontId="15" fillId="4" borderId="16" xfId="1" applyNumberFormat="1" applyFont="1" applyFill="1" applyBorder="1" applyAlignment="1">
      <alignment vertical="center"/>
    </xf>
    <xf numFmtId="0" fontId="13" fillId="4" borderId="16" xfId="1" applyFont="1" applyFill="1" applyBorder="1" applyAlignment="1">
      <alignment vertical="center"/>
    </xf>
    <xf numFmtId="49" fontId="13" fillId="7" borderId="15" xfId="1" applyNumberFormat="1" applyFont="1" applyFill="1" applyBorder="1" applyAlignment="1">
      <alignment vertical="center"/>
    </xf>
    <xf numFmtId="12" fontId="13" fillId="7" borderId="16" xfId="1" applyNumberFormat="1" applyFont="1" applyFill="1" applyBorder="1" applyAlignment="1">
      <alignment vertical="center"/>
    </xf>
    <xf numFmtId="0" fontId="15" fillId="7" borderId="17" xfId="1" applyFont="1" applyFill="1" applyBorder="1" applyAlignment="1">
      <alignment vertical="center"/>
    </xf>
    <xf numFmtId="0" fontId="13" fillId="7" borderId="17" xfId="1" applyFont="1" applyFill="1" applyBorder="1" applyAlignment="1">
      <alignment vertical="center"/>
    </xf>
    <xf numFmtId="0" fontId="15" fillId="7" borderId="18" xfId="1" applyFont="1" applyFill="1" applyBorder="1" applyAlignment="1">
      <alignment vertical="center"/>
    </xf>
    <xf numFmtId="12" fontId="15" fillId="7" borderId="18" xfId="1" applyNumberFormat="1" applyFont="1" applyFill="1" applyBorder="1" applyAlignment="1">
      <alignment vertical="center"/>
    </xf>
    <xf numFmtId="0" fontId="13" fillId="7" borderId="18" xfId="1" applyFont="1" applyFill="1" applyBorder="1" applyAlignment="1">
      <alignment vertical="center"/>
    </xf>
    <xf numFmtId="0" fontId="5" fillId="7" borderId="0" xfId="1" applyFont="1" applyFill="1" applyAlignment="1">
      <alignment vertical="center"/>
    </xf>
    <xf numFmtId="0" fontId="16" fillId="7" borderId="0" xfId="1" applyFont="1" applyFill="1" applyAlignment="1">
      <alignment horizontal="right" vertical="center"/>
    </xf>
    <xf numFmtId="2" fontId="16" fillId="7" borderId="0" xfId="1" applyNumberFormat="1" applyFont="1" applyFill="1" applyAlignment="1">
      <alignment horizontal="center" vertical="center"/>
    </xf>
    <xf numFmtId="0" fontId="16" fillId="7" borderId="0" xfId="1" applyFont="1" applyFill="1" applyAlignment="1">
      <alignment horizontal="center" vertical="center"/>
    </xf>
    <xf numFmtId="0" fontId="2" fillId="7" borderId="14" xfId="1" applyFont="1" applyFill="1" applyBorder="1" applyAlignment="1">
      <alignment horizontal="center"/>
    </xf>
    <xf numFmtId="0" fontId="15" fillId="7" borderId="14" xfId="1" applyFont="1" applyFill="1" applyBorder="1" applyAlignment="1"/>
    <xf numFmtId="0" fontId="15" fillId="7" borderId="14" xfId="1" applyFont="1" applyFill="1" applyBorder="1" applyAlignment="1">
      <alignment vertical="center"/>
    </xf>
    <xf numFmtId="0" fontId="13" fillId="7" borderId="15" xfId="1" applyFont="1" applyFill="1" applyBorder="1" applyAlignment="1">
      <alignment vertical="center"/>
    </xf>
    <xf numFmtId="164" fontId="13" fillId="7" borderId="15" xfId="1" applyNumberFormat="1" applyFont="1" applyFill="1" applyBorder="1" applyAlignment="1">
      <alignment vertical="center"/>
    </xf>
    <xf numFmtId="0" fontId="2" fillId="7" borderId="16" xfId="1" applyFont="1" applyFill="1" applyBorder="1" applyAlignment="1">
      <alignment horizontal="center"/>
    </xf>
    <xf numFmtId="49" fontId="13" fillId="4" borderId="16" xfId="1" applyNumberFormat="1" applyFont="1" applyFill="1" applyBorder="1" applyAlignment="1">
      <alignment vertical="center"/>
    </xf>
    <xf numFmtId="0" fontId="2" fillId="7" borderId="18" xfId="1" applyFont="1" applyFill="1" applyBorder="1" applyAlignment="1">
      <alignment horizontal="center"/>
    </xf>
    <xf numFmtId="49" fontId="13" fillId="7" borderId="18" xfId="1" applyNumberFormat="1" applyFont="1" applyFill="1" applyBorder="1" applyAlignment="1">
      <alignment vertical="center"/>
    </xf>
    <xf numFmtId="0" fontId="2" fillId="7" borderId="0" xfId="1" applyFont="1" applyFill="1" applyAlignment="1"/>
    <xf numFmtId="12" fontId="15" fillId="3" borderId="16" xfId="1" applyNumberFormat="1" applyFont="1" applyFill="1" applyBorder="1" applyAlignment="1">
      <alignment vertical="center"/>
    </xf>
    <xf numFmtId="14" fontId="13" fillId="3" borderId="16" xfId="1" applyNumberFormat="1" applyFont="1" applyFill="1" applyBorder="1" applyAlignment="1">
      <alignment vertical="center"/>
    </xf>
    <xf numFmtId="12" fontId="13" fillId="3" borderId="16" xfId="1" applyNumberFormat="1" applyFont="1" applyFill="1" applyBorder="1" applyAlignment="1">
      <alignment vertical="center"/>
    </xf>
    <xf numFmtId="12" fontId="15" fillId="7" borderId="14" xfId="1" applyNumberFormat="1" applyFont="1" applyFill="1" applyBorder="1" applyAlignment="1">
      <alignment vertical="center"/>
    </xf>
    <xf numFmtId="0" fontId="15" fillId="6" borderId="16" xfId="1" applyFont="1" applyFill="1" applyBorder="1" applyAlignment="1">
      <alignment vertical="center"/>
    </xf>
    <xf numFmtId="2" fontId="5" fillId="6" borderId="3" xfId="1" applyNumberFormat="1" applyFont="1" applyFill="1" applyBorder="1" applyAlignment="1">
      <alignment vertical="center"/>
    </xf>
    <xf numFmtId="12" fontId="15" fillId="6" borderId="16" xfId="1" applyNumberFormat="1" applyFont="1" applyFill="1" applyBorder="1" applyAlignment="1">
      <alignment vertical="center"/>
    </xf>
    <xf numFmtId="0" fontId="5" fillId="6" borderId="3" xfId="1" applyFont="1" applyFill="1" applyBorder="1" applyAlignment="1">
      <alignment vertical="center"/>
    </xf>
    <xf numFmtId="2" fontId="5" fillId="6" borderId="14" xfId="1" applyNumberFormat="1" applyFont="1" applyFill="1" applyBorder="1" applyAlignment="1">
      <alignment vertical="center"/>
    </xf>
    <xf numFmtId="2" fontId="13" fillId="6" borderId="15" xfId="1" applyNumberFormat="1" applyFont="1" applyFill="1" applyBorder="1" applyAlignment="1">
      <alignment vertical="center"/>
    </xf>
    <xf numFmtId="2" fontId="13" fillId="6" borderId="16" xfId="1" applyNumberFormat="1" applyFont="1" applyFill="1" applyBorder="1" applyAlignment="1">
      <alignment vertical="center"/>
    </xf>
    <xf numFmtId="0" fontId="13" fillId="6" borderId="16" xfId="1" applyFont="1" applyFill="1" applyBorder="1" applyAlignment="1">
      <alignment vertical="center"/>
    </xf>
    <xf numFmtId="49" fontId="13" fillId="6" borderId="16" xfId="1" applyNumberFormat="1" applyFont="1" applyFill="1" applyBorder="1" applyAlignment="1">
      <alignment vertical="center"/>
    </xf>
    <xf numFmtId="14" fontId="13" fillId="6" borderId="16" xfId="1" applyNumberFormat="1" applyFont="1" applyFill="1" applyBorder="1" applyAlignment="1">
      <alignment vertical="center"/>
    </xf>
    <xf numFmtId="14" fontId="13" fillId="4" borderId="16" xfId="1" applyNumberFormat="1" applyFont="1" applyFill="1" applyBorder="1" applyAlignment="1">
      <alignment vertical="center"/>
    </xf>
    <xf numFmtId="12" fontId="13" fillId="4" borderId="16" xfId="1" applyNumberFormat="1" applyFont="1" applyFill="1" applyBorder="1" applyAlignment="1">
      <alignment vertical="center"/>
    </xf>
    <xf numFmtId="0" fontId="15" fillId="6" borderId="18" xfId="1" applyFont="1" applyFill="1" applyBorder="1" applyAlignment="1">
      <alignment vertical="center"/>
    </xf>
    <xf numFmtId="0" fontId="13" fillId="6" borderId="18" xfId="1" applyFont="1" applyFill="1" applyBorder="1" applyAlignment="1">
      <alignment vertical="center"/>
    </xf>
    <xf numFmtId="49" fontId="13" fillId="6" borderId="18" xfId="1" applyNumberFormat="1" applyFont="1" applyFill="1" applyBorder="1" applyAlignment="1">
      <alignment vertical="center"/>
    </xf>
    <xf numFmtId="0" fontId="15" fillId="8" borderId="16" xfId="1" applyFont="1" applyFill="1" applyBorder="1" applyAlignment="1">
      <alignment vertical="center"/>
    </xf>
    <xf numFmtId="12" fontId="15" fillId="8" borderId="16" xfId="1" applyNumberFormat="1" applyFont="1" applyFill="1" applyBorder="1" applyAlignment="1">
      <alignment vertical="center"/>
    </xf>
    <xf numFmtId="2" fontId="5" fillId="8" borderId="3" xfId="1" applyNumberFormat="1" applyFont="1" applyFill="1" applyBorder="1" applyAlignment="1">
      <alignment vertical="center"/>
    </xf>
    <xf numFmtId="0" fontId="5" fillId="8" borderId="3" xfId="1" applyFont="1" applyFill="1" applyBorder="1" applyAlignment="1">
      <alignment vertical="center"/>
    </xf>
    <xf numFmtId="2" fontId="5" fillId="8" borderId="14" xfId="1" applyNumberFormat="1" applyFont="1" applyFill="1" applyBorder="1" applyAlignment="1">
      <alignment vertical="center"/>
    </xf>
    <xf numFmtId="2" fontId="13" fillId="8" borderId="15" xfId="1" applyNumberFormat="1" applyFont="1" applyFill="1" applyBorder="1" applyAlignment="1">
      <alignment vertical="center"/>
    </xf>
    <xf numFmtId="2" fontId="13" fillId="8" borderId="16" xfId="1" applyNumberFormat="1" applyFont="1" applyFill="1" applyBorder="1" applyAlignment="1">
      <alignment vertical="center"/>
    </xf>
    <xf numFmtId="0" fontId="13" fillId="8" borderId="16" xfId="1" applyFont="1" applyFill="1" applyBorder="1" applyAlignment="1">
      <alignment vertical="center"/>
    </xf>
    <xf numFmtId="49" fontId="13" fillId="8" borderId="16" xfId="1" applyNumberFormat="1" applyFont="1" applyFill="1" applyBorder="1" applyAlignment="1">
      <alignment vertical="center"/>
    </xf>
    <xf numFmtId="14" fontId="13" fillId="8" borderId="16" xfId="1" applyNumberFormat="1" applyFont="1" applyFill="1" applyBorder="1" applyAlignment="1">
      <alignment vertical="center"/>
    </xf>
    <xf numFmtId="2" fontId="0" fillId="2" borderId="2" xfId="1" applyNumberFormat="1" applyFont="1" applyFill="1" applyBorder="1" applyAlignment="1">
      <alignment horizontal="center"/>
    </xf>
    <xf numFmtId="0" fontId="15" fillId="9" borderId="16" xfId="1" applyFont="1" applyFill="1" applyBorder="1" applyAlignment="1">
      <alignment vertical="center"/>
    </xf>
    <xf numFmtId="2" fontId="5" fillId="9" borderId="3" xfId="1" applyNumberFormat="1" applyFont="1" applyFill="1" applyBorder="1" applyAlignment="1">
      <alignment vertical="center"/>
    </xf>
    <xf numFmtId="12" fontId="15" fillId="9" borderId="16" xfId="1" applyNumberFormat="1" applyFont="1" applyFill="1" applyBorder="1" applyAlignment="1">
      <alignment vertical="center"/>
    </xf>
    <xf numFmtId="0" fontId="5" fillId="9" borderId="3" xfId="1" applyFont="1" applyFill="1" applyBorder="1" applyAlignment="1">
      <alignment vertical="center"/>
    </xf>
    <xf numFmtId="2" fontId="5" fillId="9" borderId="14" xfId="1" applyNumberFormat="1" applyFont="1" applyFill="1" applyBorder="1" applyAlignment="1">
      <alignment vertical="center"/>
    </xf>
    <xf numFmtId="2" fontId="13" fillId="9" borderId="15" xfId="1" applyNumberFormat="1" applyFont="1" applyFill="1" applyBorder="1" applyAlignment="1">
      <alignment vertical="center"/>
    </xf>
    <xf numFmtId="2" fontId="13" fillId="9" borderId="16" xfId="1" applyNumberFormat="1" applyFont="1" applyFill="1" applyBorder="1" applyAlignment="1">
      <alignment vertical="center"/>
    </xf>
    <xf numFmtId="0" fontId="13" fillId="9" borderId="16" xfId="1" applyFont="1" applyFill="1" applyBorder="1" applyAlignment="1">
      <alignment vertical="center"/>
    </xf>
    <xf numFmtId="0" fontId="1" fillId="7" borderId="0" xfId="1" applyFill="1">
      <alignment vertical="top"/>
    </xf>
    <xf numFmtId="0" fontId="2" fillId="7" borderId="17" xfId="1" applyFont="1" applyFill="1" applyBorder="1" applyAlignment="1">
      <alignment horizontal="center"/>
    </xf>
    <xf numFmtId="0" fontId="2" fillId="9" borderId="16" xfId="1" applyFont="1" applyFill="1" applyBorder="1" applyAlignment="1">
      <alignment horizontal="center"/>
    </xf>
    <xf numFmtId="0" fontId="13" fillId="9" borderId="15" xfId="1" applyFont="1" applyFill="1" applyBorder="1" applyAlignment="1">
      <alignment vertical="center"/>
    </xf>
    <xf numFmtId="49" fontId="13" fillId="9" borderId="15" xfId="1" applyNumberFormat="1" applyFont="1" applyFill="1" applyBorder="1" applyAlignment="1">
      <alignment vertical="center"/>
    </xf>
    <xf numFmtId="0" fontId="2" fillId="8" borderId="16" xfId="1" applyFont="1" applyFill="1" applyBorder="1" applyAlignment="1">
      <alignment horizontal="center"/>
    </xf>
    <xf numFmtId="0" fontId="2" fillId="4" borderId="16" xfId="1" applyFont="1" applyFill="1" applyBorder="1" applyAlignment="1">
      <alignment horizontal="center"/>
    </xf>
    <xf numFmtId="49" fontId="13" fillId="7" borderId="17" xfId="1" applyNumberFormat="1" applyFont="1" applyFill="1" applyBorder="1" applyAlignment="1">
      <alignment vertical="center"/>
    </xf>
    <xf numFmtId="2" fontId="5" fillId="2" borderId="25" xfId="1" applyNumberFormat="1" applyFont="1" applyFill="1" applyBorder="1" applyAlignment="1">
      <alignment vertical="center"/>
    </xf>
    <xf numFmtId="0" fontId="2" fillId="6" borderId="14" xfId="1" applyFont="1" applyFill="1" applyBorder="1" applyAlignment="1">
      <alignment horizontal="center"/>
    </xf>
    <xf numFmtId="0" fontId="15" fillId="6" borderId="14" xfId="1" applyFont="1" applyFill="1" applyBorder="1" applyAlignment="1"/>
    <xf numFmtId="0" fontId="15" fillId="6" borderId="14" xfId="1" applyFont="1" applyFill="1" applyBorder="1" applyAlignment="1">
      <alignment vertical="center"/>
    </xf>
    <xf numFmtId="0" fontId="13" fillId="6" borderId="15" xfId="1" applyFont="1" applyFill="1" applyBorder="1" applyAlignment="1">
      <alignment vertical="center"/>
    </xf>
    <xf numFmtId="164" fontId="13" fillId="6" borderId="15" xfId="1" applyNumberFormat="1" applyFont="1" applyFill="1" applyBorder="1" applyAlignment="1">
      <alignment vertical="center"/>
    </xf>
    <xf numFmtId="49" fontId="13" fillId="6" borderId="15" xfId="1" applyNumberFormat="1" applyFont="1" applyFill="1" applyBorder="1" applyAlignment="1">
      <alignment vertical="center"/>
    </xf>
    <xf numFmtId="0" fontId="2" fillId="6" borderId="16" xfId="1" applyFont="1" applyFill="1" applyBorder="1" applyAlignment="1">
      <alignment horizontal="center"/>
    </xf>
    <xf numFmtId="165" fontId="13" fillId="6" borderId="16" xfId="1" applyNumberFormat="1" applyFont="1" applyFill="1" applyBorder="1" applyAlignment="1">
      <alignment vertical="center"/>
    </xf>
    <xf numFmtId="165" fontId="13" fillId="4" borderId="16" xfId="1" applyNumberFormat="1" applyFont="1" applyFill="1" applyBorder="1" applyAlignment="1">
      <alignment vertical="center"/>
    </xf>
    <xf numFmtId="16" fontId="13" fillId="9" borderId="16" xfId="1" applyNumberFormat="1" applyFont="1" applyFill="1" applyBorder="1" applyAlignment="1">
      <alignment vertical="center"/>
    </xf>
    <xf numFmtId="12" fontId="13" fillId="9" borderId="16" xfId="1" applyNumberFormat="1" applyFont="1" applyFill="1" applyBorder="1" applyAlignment="1">
      <alignment vertical="center"/>
    </xf>
    <xf numFmtId="0" fontId="2" fillId="6" borderId="17" xfId="1" applyFont="1" applyFill="1" applyBorder="1" applyAlignment="1">
      <alignment horizontal="center"/>
    </xf>
    <xf numFmtId="0" fontId="15" fillId="6" borderId="17" xfId="1" applyFont="1" applyFill="1" applyBorder="1" applyAlignment="1">
      <alignment vertical="center"/>
    </xf>
    <xf numFmtId="0" fontId="13" fillId="6" borderId="17" xfId="1" applyFont="1" applyFill="1" applyBorder="1" applyAlignment="1">
      <alignment vertical="center"/>
    </xf>
    <xf numFmtId="49" fontId="13" fillId="6" borderId="17" xfId="1" applyNumberFormat="1" applyFont="1" applyFill="1" applyBorder="1" applyAlignment="1">
      <alignment vertical="center"/>
    </xf>
    <xf numFmtId="0" fontId="2" fillId="6" borderId="18" xfId="1" applyFont="1" applyFill="1" applyBorder="1" applyAlignment="1">
      <alignment horizontal="center"/>
    </xf>
    <xf numFmtId="0" fontId="2" fillId="10" borderId="16" xfId="1" applyFont="1" applyFill="1" applyBorder="1" applyAlignment="1">
      <alignment horizontal="center"/>
    </xf>
    <xf numFmtId="0" fontId="15" fillId="10" borderId="16" xfId="1" applyFont="1" applyFill="1" applyBorder="1" applyAlignment="1">
      <alignment vertical="center"/>
    </xf>
    <xf numFmtId="12" fontId="15" fillId="10" borderId="16" xfId="1" applyNumberFormat="1" applyFont="1" applyFill="1" applyBorder="1" applyAlignment="1">
      <alignment vertical="center"/>
    </xf>
    <xf numFmtId="2" fontId="5" fillId="10" borderId="3" xfId="1" applyNumberFormat="1" applyFont="1" applyFill="1" applyBorder="1" applyAlignment="1">
      <alignment vertical="center"/>
    </xf>
    <xf numFmtId="0" fontId="5" fillId="10" borderId="3" xfId="1" applyFont="1" applyFill="1" applyBorder="1" applyAlignment="1">
      <alignment vertical="center"/>
    </xf>
    <xf numFmtId="2" fontId="5" fillId="10" borderId="14" xfId="1" applyNumberFormat="1" applyFont="1" applyFill="1" applyBorder="1" applyAlignment="1">
      <alignment vertical="center"/>
    </xf>
    <xf numFmtId="2" fontId="13" fillId="10" borderId="15" xfId="1" applyNumberFormat="1" applyFont="1" applyFill="1" applyBorder="1" applyAlignment="1">
      <alignment vertical="center"/>
    </xf>
    <xf numFmtId="2" fontId="13" fillId="10" borderId="16" xfId="1" applyNumberFormat="1" applyFont="1" applyFill="1" applyBorder="1" applyAlignment="1">
      <alignment vertical="center"/>
    </xf>
    <xf numFmtId="0" fontId="13" fillId="10" borderId="15" xfId="1" applyFont="1" applyFill="1" applyBorder="1" applyAlignment="1">
      <alignment vertical="center"/>
    </xf>
    <xf numFmtId="14" fontId="13" fillId="10" borderId="16" xfId="1" applyNumberFormat="1" applyFont="1" applyFill="1" applyBorder="1" applyAlignment="1">
      <alignment vertical="center"/>
    </xf>
    <xf numFmtId="0" fontId="13" fillId="10" borderId="16" xfId="1" applyFont="1" applyFill="1" applyBorder="1" applyAlignment="1">
      <alignment vertical="center"/>
    </xf>
    <xf numFmtId="49" fontId="13" fillId="10" borderId="16" xfId="1" applyNumberFormat="1" applyFont="1" applyFill="1" applyBorder="1" applyAlignment="1">
      <alignment vertical="center"/>
    </xf>
    <xf numFmtId="0" fontId="2" fillId="11" borderId="16" xfId="1" applyFont="1" applyFill="1" applyBorder="1" applyAlignment="1">
      <alignment horizontal="center"/>
    </xf>
    <xf numFmtId="0" fontId="15" fillId="11" borderId="16" xfId="1" applyFont="1" applyFill="1" applyBorder="1" applyAlignment="1">
      <alignment vertical="center"/>
    </xf>
    <xf numFmtId="12" fontId="15" fillId="11" borderId="16" xfId="1" applyNumberFormat="1" applyFont="1" applyFill="1" applyBorder="1" applyAlignment="1">
      <alignment vertical="center"/>
    </xf>
    <xf numFmtId="2" fontId="5" fillId="11" borderId="3" xfId="1" applyNumberFormat="1" applyFont="1" applyFill="1" applyBorder="1" applyAlignment="1">
      <alignment vertical="center"/>
    </xf>
    <xf numFmtId="0" fontId="5" fillId="11" borderId="3" xfId="1" applyFont="1" applyFill="1" applyBorder="1" applyAlignment="1">
      <alignment vertical="center"/>
    </xf>
    <xf numFmtId="2" fontId="5" fillId="11" borderId="14" xfId="1" applyNumberFormat="1" applyFont="1" applyFill="1" applyBorder="1" applyAlignment="1">
      <alignment vertical="center"/>
    </xf>
    <xf numFmtId="2" fontId="13" fillId="11" borderId="15" xfId="1" applyNumberFormat="1" applyFont="1" applyFill="1" applyBorder="1" applyAlignment="1">
      <alignment vertical="center"/>
    </xf>
    <xf numFmtId="2" fontId="13" fillId="11" borderId="16" xfId="1" applyNumberFormat="1" applyFont="1" applyFill="1" applyBorder="1" applyAlignment="1">
      <alignment vertical="center"/>
    </xf>
    <xf numFmtId="0" fontId="13" fillId="11" borderId="15" xfId="1" applyFont="1" applyFill="1" applyBorder="1" applyAlignment="1">
      <alignment vertical="center"/>
    </xf>
    <xf numFmtId="0" fontId="13" fillId="11" borderId="16" xfId="1" applyFont="1" applyFill="1" applyBorder="1" applyAlignment="1">
      <alignment vertical="center"/>
    </xf>
    <xf numFmtId="49" fontId="13" fillId="11" borderId="16" xfId="1" applyNumberFormat="1" applyFont="1" applyFill="1" applyBorder="1" applyAlignment="1">
      <alignment vertical="center"/>
    </xf>
    <xf numFmtId="164" fontId="13" fillId="7" borderId="15" xfId="1" applyNumberFormat="1" applyFont="1" applyFill="1" applyBorder="1" applyAlignment="1">
      <alignment horizontal="left" vertical="center"/>
    </xf>
    <xf numFmtId="0" fontId="13" fillId="7" borderId="15" xfId="1" applyFont="1" applyFill="1" applyBorder="1" applyAlignment="1">
      <alignment horizontal="left" vertical="center"/>
    </xf>
    <xf numFmtId="0" fontId="13" fillId="7" borderId="16" xfId="1" applyFont="1" applyFill="1" applyBorder="1" applyAlignment="1">
      <alignment horizontal="left" vertical="center"/>
    </xf>
    <xf numFmtId="14" fontId="13" fillId="7" borderId="16" xfId="1" applyNumberFormat="1" applyFont="1" applyFill="1" applyBorder="1" applyAlignment="1">
      <alignment horizontal="left" vertical="center"/>
    </xf>
    <xf numFmtId="12" fontId="13" fillId="7" borderId="16" xfId="1" applyNumberFormat="1" applyFont="1" applyFill="1" applyBorder="1" applyAlignment="1">
      <alignment horizontal="left" vertical="center"/>
    </xf>
    <xf numFmtId="0" fontId="15" fillId="9" borderId="14" xfId="1" applyFont="1" applyFill="1" applyBorder="1" applyAlignment="1"/>
    <xf numFmtId="0" fontId="15" fillId="9" borderId="14" xfId="1" applyFont="1" applyFill="1" applyBorder="1" applyAlignment="1">
      <alignment vertical="center"/>
    </xf>
    <xf numFmtId="0" fontId="13" fillId="9" borderId="16" xfId="1" applyFont="1" applyFill="1" applyBorder="1" applyAlignment="1">
      <alignment horizontal="left" vertical="center"/>
    </xf>
    <xf numFmtId="165" fontId="13" fillId="7" borderId="16" xfId="1" applyNumberFormat="1" applyFont="1" applyFill="1" applyBorder="1" applyAlignment="1">
      <alignment horizontal="left" vertical="center"/>
    </xf>
    <xf numFmtId="0" fontId="13" fillId="7" borderId="16" xfId="1" applyFont="1" applyFill="1" applyBorder="1" applyAlignment="1">
      <alignment horizontal="right" vertical="center"/>
    </xf>
    <xf numFmtId="49" fontId="13" fillId="7" borderId="16" xfId="1" applyNumberFormat="1" applyFont="1" applyFill="1" applyBorder="1" applyAlignment="1">
      <alignment horizontal="left" vertical="center"/>
    </xf>
    <xf numFmtId="16" fontId="13" fillId="7" borderId="16" xfId="1" applyNumberFormat="1" applyFont="1" applyFill="1" applyBorder="1" applyAlignment="1">
      <alignment horizontal="left" vertical="center"/>
    </xf>
    <xf numFmtId="49" fontId="13" fillId="9" borderId="16" xfId="1" applyNumberFormat="1" applyFont="1" applyFill="1" applyBorder="1" applyAlignment="1">
      <alignment horizontal="left" vertical="center"/>
    </xf>
    <xf numFmtId="14" fontId="13" fillId="9" borderId="16" xfId="1" applyNumberFormat="1" applyFont="1" applyFill="1" applyBorder="1" applyAlignment="1">
      <alignment horizontal="left" vertical="center"/>
    </xf>
    <xf numFmtId="12" fontId="13" fillId="9" borderId="16" xfId="1" applyNumberFormat="1" applyFont="1" applyFill="1" applyBorder="1" applyAlignment="1">
      <alignment horizontal="left" vertical="center"/>
    </xf>
    <xf numFmtId="0" fontId="13" fillId="7" borderId="17" xfId="1" applyFont="1" applyFill="1" applyBorder="1" applyAlignment="1">
      <alignment horizontal="left" vertical="center"/>
    </xf>
    <xf numFmtId="0" fontId="13" fillId="7" borderId="18" xfId="1" applyFont="1" applyFill="1" applyBorder="1" applyAlignment="1">
      <alignment horizontal="left" vertical="center"/>
    </xf>
    <xf numFmtId="49" fontId="13" fillId="7" borderId="17" xfId="1" applyNumberFormat="1" applyFont="1" applyFill="1" applyBorder="1" applyAlignment="1">
      <alignment horizontal="left" vertical="center"/>
    </xf>
    <xf numFmtId="2" fontId="5" fillId="7" borderId="19" xfId="1" applyNumberFormat="1" applyFont="1" applyFill="1" applyBorder="1" applyAlignment="1">
      <alignment vertical="center"/>
    </xf>
    <xf numFmtId="0" fontId="5" fillId="7" borderId="19" xfId="1" applyFont="1" applyFill="1" applyBorder="1" applyAlignment="1">
      <alignment vertical="center"/>
    </xf>
    <xf numFmtId="14" fontId="13" fillId="7" borderId="18" xfId="1" applyNumberFormat="1" applyFont="1" applyFill="1" applyBorder="1" applyAlignment="1">
      <alignment horizontal="left" vertical="center"/>
    </xf>
    <xf numFmtId="12" fontId="13" fillId="7" borderId="18" xfId="1" applyNumberFormat="1" applyFont="1" applyFill="1" applyBorder="1" applyAlignment="1">
      <alignment horizontal="left" vertical="center"/>
    </xf>
    <xf numFmtId="49" fontId="13" fillId="7" borderId="18" xfId="1" applyNumberFormat="1" applyFont="1" applyFill="1" applyBorder="1" applyAlignment="1">
      <alignment horizontal="left" vertical="center"/>
    </xf>
    <xf numFmtId="0" fontId="2" fillId="0" borderId="14" xfId="1" applyFont="1" applyBorder="1" applyAlignment="1">
      <alignment horizontal="center"/>
    </xf>
    <xf numFmtId="0" fontId="15" fillId="0" borderId="14" xfId="1" applyFont="1" applyBorder="1" applyAlignment="1"/>
    <xf numFmtId="12" fontId="15" fillId="0" borderId="14" xfId="1" applyNumberFormat="1" applyFont="1" applyBorder="1" applyAlignment="1"/>
    <xf numFmtId="0" fontId="5" fillId="0" borderId="3" xfId="1" applyFont="1" applyBorder="1" applyAlignment="1">
      <alignment vertical="center"/>
    </xf>
    <xf numFmtId="0" fontId="15" fillId="0" borderId="14" xfId="1" applyFont="1" applyBorder="1" applyAlignment="1">
      <alignment vertical="center"/>
    </xf>
    <xf numFmtId="2" fontId="5" fillId="0" borderId="14" xfId="1" applyNumberFormat="1" applyFont="1" applyBorder="1" applyAlignment="1">
      <alignment vertical="center"/>
    </xf>
    <xf numFmtId="2" fontId="13" fillId="0" borderId="15" xfId="1" applyNumberFormat="1" applyFont="1" applyBorder="1" applyAlignment="1">
      <alignment vertical="center"/>
    </xf>
    <xf numFmtId="2" fontId="13" fillId="0" borderId="16" xfId="1" applyNumberFormat="1" applyFont="1" applyBorder="1" applyAlignment="1">
      <alignment vertical="center"/>
    </xf>
    <xf numFmtId="0" fontId="13" fillId="0" borderId="15" xfId="1" applyFont="1" applyBorder="1" applyAlignment="1">
      <alignment vertical="center"/>
    </xf>
    <xf numFmtId="164" fontId="13" fillId="0" borderId="15" xfId="1" applyNumberFormat="1" applyFont="1" applyBorder="1" applyAlignment="1">
      <alignment vertical="center"/>
    </xf>
    <xf numFmtId="49" fontId="13" fillId="0" borderId="15" xfId="1" applyNumberFormat="1" applyFont="1" applyBorder="1" applyAlignment="1">
      <alignment vertical="center"/>
    </xf>
    <xf numFmtId="0" fontId="2" fillId="0" borderId="16" xfId="1" applyFont="1" applyBorder="1" applyAlignment="1">
      <alignment horizontal="center"/>
    </xf>
    <xf numFmtId="2" fontId="5" fillId="0" borderId="3" xfId="1" applyNumberFormat="1" applyFont="1" applyBorder="1" applyAlignment="1">
      <alignment vertical="center"/>
    </xf>
    <xf numFmtId="0" fontId="15" fillId="0" borderId="16" xfId="1" applyFont="1" applyBorder="1" applyAlignment="1">
      <alignment vertical="center"/>
    </xf>
    <xf numFmtId="0" fontId="13" fillId="0" borderId="16" xfId="1" applyFont="1" applyBorder="1" applyAlignment="1">
      <alignment vertical="center"/>
    </xf>
    <xf numFmtId="14" fontId="13" fillId="0" borderId="16" xfId="1" applyNumberFormat="1" applyFont="1" applyBorder="1" applyAlignment="1">
      <alignment vertical="center"/>
    </xf>
    <xf numFmtId="12" fontId="13" fillId="0" borderId="16" xfId="1" applyNumberFormat="1" applyFont="1" applyBorder="1" applyAlignment="1">
      <alignment vertical="center"/>
    </xf>
    <xf numFmtId="49" fontId="13" fillId="0" borderId="16" xfId="1" applyNumberFormat="1" applyFont="1" applyBorder="1" applyAlignment="1">
      <alignment vertical="center"/>
    </xf>
    <xf numFmtId="12" fontId="15" fillId="0" borderId="16" xfId="1" applyNumberFormat="1" applyFont="1" applyBorder="1" applyAlignment="1">
      <alignment vertical="center"/>
    </xf>
    <xf numFmtId="165" fontId="13" fillId="0" borderId="16" xfId="1" applyNumberFormat="1" applyFont="1" applyBorder="1" applyAlignment="1">
      <alignment vertical="center"/>
    </xf>
    <xf numFmtId="16" fontId="13" fillId="0" borderId="16" xfId="1" applyNumberFormat="1" applyFont="1" applyBorder="1" applyAlignment="1">
      <alignment vertical="center"/>
    </xf>
    <xf numFmtId="0" fontId="2" fillId="0" borderId="17" xfId="1" applyFont="1" applyBorder="1" applyAlignment="1">
      <alignment horizontal="center"/>
    </xf>
    <xf numFmtId="0" fontId="15" fillId="0" borderId="17" xfId="1" applyFont="1" applyBorder="1" applyAlignment="1">
      <alignment vertical="center"/>
    </xf>
    <xf numFmtId="12" fontId="15" fillId="0" borderId="17" xfId="1" applyNumberFormat="1" applyFont="1" applyBorder="1" applyAlignment="1">
      <alignment vertical="center"/>
    </xf>
    <xf numFmtId="0" fontId="13" fillId="0" borderId="17" xfId="1" applyFont="1" applyBorder="1" applyAlignment="1">
      <alignment vertical="center"/>
    </xf>
    <xf numFmtId="14" fontId="13" fillId="0" borderId="17" xfId="1" applyNumberFormat="1" applyFont="1" applyBorder="1" applyAlignment="1">
      <alignment vertical="center"/>
    </xf>
    <xf numFmtId="49" fontId="13" fillId="0" borderId="17" xfId="1" applyNumberFormat="1" applyFont="1" applyBorder="1" applyAlignment="1">
      <alignment vertical="center"/>
    </xf>
    <xf numFmtId="0" fontId="2" fillId="0" borderId="18" xfId="1" applyFont="1" applyBorder="1" applyAlignment="1">
      <alignment horizontal="center"/>
    </xf>
    <xf numFmtId="0" fontId="15" fillId="0" borderId="18" xfId="1" applyFont="1" applyBorder="1" applyAlignment="1">
      <alignment vertical="center"/>
    </xf>
    <xf numFmtId="12" fontId="15" fillId="0" borderId="18" xfId="1" applyNumberFormat="1" applyFont="1" applyBorder="1" applyAlignment="1">
      <alignment vertical="center"/>
    </xf>
    <xf numFmtId="0" fontId="13" fillId="0" borderId="18" xfId="1" applyFont="1" applyBorder="1" applyAlignment="1">
      <alignment vertical="center"/>
    </xf>
    <xf numFmtId="49" fontId="13" fillId="0" borderId="18" xfId="1" applyNumberFormat="1" applyFont="1" applyBorder="1" applyAlignment="1">
      <alignment vertical="center"/>
    </xf>
    <xf numFmtId="0" fontId="2" fillId="0" borderId="0" xfId="1" applyFont="1" applyAlignment="1"/>
    <xf numFmtId="0" fontId="5" fillId="0" borderId="0" xfId="1" applyFont="1" applyAlignment="1">
      <alignment vertical="center"/>
    </xf>
    <xf numFmtId="0" fontId="16" fillId="0" borderId="0" xfId="1" applyFont="1" applyAlignment="1">
      <alignment horizontal="right" vertical="center"/>
    </xf>
    <xf numFmtId="2" fontId="16" fillId="0" borderId="0" xfId="1" applyNumberFormat="1" applyFont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15" fillId="8" borderId="14" xfId="1" applyFont="1" applyFill="1" applyBorder="1" applyAlignment="1"/>
    <xf numFmtId="12" fontId="15" fillId="8" borderId="14" xfId="1" applyNumberFormat="1" applyFont="1" applyFill="1" applyBorder="1" applyAlignment="1"/>
    <xf numFmtId="14" fontId="1" fillId="5" borderId="0" xfId="1" applyNumberFormat="1" applyFill="1">
      <alignment vertical="top"/>
    </xf>
    <xf numFmtId="0" fontId="1" fillId="5" borderId="0" xfId="1" applyFill="1">
      <alignment vertical="top"/>
    </xf>
    <xf numFmtId="0" fontId="2" fillId="0" borderId="1" xfId="1" applyFont="1" applyFill="1" applyBorder="1" applyAlignment="1"/>
    <xf numFmtId="0" fontId="3" fillId="0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left" vertical="center"/>
    </xf>
    <xf numFmtId="0" fontId="2" fillId="0" borderId="1" xfId="1" applyFont="1" applyFill="1" applyBorder="1" applyAlignment="1">
      <alignment vertical="center"/>
    </xf>
    <xf numFmtId="0" fontId="0" fillId="0" borderId="0" xfId="0" applyFill="1"/>
    <xf numFmtId="0" fontId="1" fillId="0" borderId="0" xfId="1" applyFill="1">
      <alignment vertical="top"/>
    </xf>
    <xf numFmtId="0" fontId="2" fillId="0" borderId="0" xfId="1" applyFont="1" applyFill="1" applyAlignment="1"/>
    <xf numFmtId="0" fontId="2" fillId="0" borderId="2" xfId="1" applyFont="1" applyFill="1" applyBorder="1" applyAlignment="1"/>
    <xf numFmtId="0" fontId="2" fillId="0" borderId="0" xfId="1" applyFont="1" applyFill="1" applyAlignment="1">
      <alignment horizontal="right"/>
    </xf>
    <xf numFmtId="0" fontId="8" fillId="0" borderId="0" xfId="1" applyFont="1" applyFill="1" applyAlignment="1"/>
    <xf numFmtId="0" fontId="6" fillId="0" borderId="0" xfId="1" applyFont="1" applyFill="1" applyAlignment="1"/>
    <xf numFmtId="0" fontId="2" fillId="0" borderId="3" xfId="1" applyFont="1" applyFill="1" applyBorder="1" applyAlignment="1"/>
    <xf numFmtId="0" fontId="2" fillId="0" borderId="3" xfId="1" applyFont="1" applyFill="1" applyBorder="1" applyAlignment="1">
      <alignment horizontal="center"/>
    </xf>
    <xf numFmtId="0" fontId="10" fillId="0" borderId="4" xfId="1" applyFont="1" applyFill="1" applyBorder="1" applyAlignment="1">
      <alignment horizontal="center" vertical="center"/>
    </xf>
    <xf numFmtId="0" fontId="11" fillId="0" borderId="5" xfId="1" applyFont="1" applyFill="1" applyBorder="1" applyAlignment="1"/>
    <xf numFmtId="0" fontId="2" fillId="0" borderId="4" xfId="1" applyFont="1" applyFill="1" applyBorder="1" applyAlignment="1"/>
    <xf numFmtId="0" fontId="2" fillId="0" borderId="6" xfId="1" applyFont="1" applyFill="1" applyBorder="1" applyAlignment="1"/>
    <xf numFmtId="0" fontId="2" fillId="0" borderId="7" xfId="1" applyFont="1" applyFill="1" applyBorder="1" applyAlignment="1">
      <alignment horizontal="center"/>
    </xf>
    <xf numFmtId="0" fontId="2" fillId="0" borderId="7" xfId="1" applyFont="1" applyFill="1" applyBorder="1" applyAlignment="1"/>
    <xf numFmtId="0" fontId="2" fillId="0" borderId="8" xfId="1" applyFont="1" applyFill="1" applyBorder="1" applyAlignment="1"/>
    <xf numFmtId="0" fontId="2" fillId="0" borderId="9" xfId="1" applyFont="1" applyFill="1" applyBorder="1" applyAlignment="1"/>
    <xf numFmtId="0" fontId="2" fillId="0" borderId="10" xfId="1" applyFont="1" applyFill="1" applyBorder="1" applyAlignment="1"/>
    <xf numFmtId="0" fontId="2" fillId="0" borderId="11" xfId="1" applyFont="1" applyFill="1" applyBorder="1" applyAlignment="1"/>
    <xf numFmtId="0" fontId="2" fillId="0" borderId="5" xfId="1" applyFont="1" applyFill="1" applyBorder="1" applyAlignment="1"/>
    <xf numFmtId="0" fontId="2" fillId="0" borderId="12" xfId="1" applyFont="1" applyFill="1" applyBorder="1" applyAlignment="1"/>
    <xf numFmtId="0" fontId="12" fillId="0" borderId="11" xfId="1" applyFont="1" applyFill="1" applyBorder="1" applyAlignment="1"/>
    <xf numFmtId="0" fontId="6" fillId="0" borderId="7" xfId="1" applyFont="1" applyFill="1" applyBorder="1" applyAlignment="1"/>
    <xf numFmtId="0" fontId="6" fillId="0" borderId="11" xfId="1" applyFont="1" applyFill="1" applyBorder="1" applyAlignment="1"/>
    <xf numFmtId="0" fontId="6" fillId="0" borderId="12" xfId="1" applyFont="1" applyFill="1" applyBorder="1" applyAlignment="1"/>
    <xf numFmtId="0" fontId="6" fillId="0" borderId="7" xfId="1" applyFont="1" applyFill="1" applyBorder="1" applyAlignment="1">
      <alignment horizontal="center"/>
    </xf>
    <xf numFmtId="0" fontId="6" fillId="0" borderId="13" xfId="1" applyFont="1" applyFill="1" applyBorder="1" applyAlignment="1"/>
    <xf numFmtId="0" fontId="11" fillId="0" borderId="0" xfId="1" applyFont="1" applyFill="1" applyAlignment="1"/>
    <xf numFmtId="0" fontId="11" fillId="0" borderId="12" xfId="1" applyFont="1" applyFill="1" applyBorder="1" applyAlignment="1"/>
    <xf numFmtId="2" fontId="0" fillId="0" borderId="10" xfId="1" applyNumberFormat="1" applyFont="1" applyFill="1" applyBorder="1" applyAlignment="1">
      <alignment horizontal="center"/>
    </xf>
    <xf numFmtId="0" fontId="2" fillId="0" borderId="11" xfId="1" applyFont="1" applyFill="1" applyBorder="1" applyAlignment="1">
      <alignment horizontal="center"/>
    </xf>
    <xf numFmtId="0" fontId="2" fillId="0" borderId="0" xfId="1" applyFont="1" applyFill="1" applyAlignment="1">
      <alignment horizontal="center"/>
    </xf>
    <xf numFmtId="0" fontId="14" fillId="0" borderId="7" xfId="1" applyFont="1" applyFill="1" applyBorder="1" applyAlignment="1">
      <alignment horizontal="center"/>
    </xf>
    <xf numFmtId="0" fontId="6" fillId="0" borderId="0" xfId="1" applyFont="1" applyFill="1" applyAlignment="1">
      <alignment horizontal="center"/>
    </xf>
    <xf numFmtId="0" fontId="6" fillId="0" borderId="12" xfId="1" applyFont="1" applyFill="1" applyBorder="1" applyAlignment="1">
      <alignment horizontal="center"/>
    </xf>
    <xf numFmtId="0" fontId="6" fillId="0" borderId="10" xfId="1" applyFont="1" applyFill="1" applyBorder="1" applyAlignment="1"/>
    <xf numFmtId="0" fontId="6" fillId="0" borderId="8" xfId="1" applyFont="1" applyFill="1" applyBorder="1" applyAlignment="1"/>
    <xf numFmtId="0" fontId="6" fillId="0" borderId="2" xfId="1" applyFont="1" applyFill="1" applyBorder="1" applyAlignment="1"/>
    <xf numFmtId="0" fontId="6" fillId="0" borderId="9" xfId="1" applyFont="1" applyFill="1" applyBorder="1" applyAlignment="1"/>
    <xf numFmtId="0" fontId="2" fillId="0" borderId="14" xfId="1" applyFont="1" applyFill="1" applyBorder="1" applyAlignment="1">
      <alignment horizontal="center"/>
    </xf>
    <xf numFmtId="0" fontId="15" fillId="0" borderId="14" xfId="1" applyFont="1" applyFill="1" applyBorder="1" applyAlignment="1"/>
    <xf numFmtId="12" fontId="15" fillId="0" borderId="14" xfId="1" applyNumberFormat="1" applyFont="1" applyFill="1" applyBorder="1" applyAlignment="1"/>
    <xf numFmtId="0" fontId="5" fillId="0" borderId="3" xfId="1" applyFont="1" applyFill="1" applyBorder="1" applyAlignment="1">
      <alignment vertical="center"/>
    </xf>
    <xf numFmtId="0" fontId="15" fillId="0" borderId="14" xfId="1" applyFont="1" applyFill="1" applyBorder="1" applyAlignment="1">
      <alignment vertical="center"/>
    </xf>
    <xf numFmtId="12" fontId="15" fillId="0" borderId="14" xfId="1" applyNumberFormat="1" applyFont="1" applyFill="1" applyBorder="1" applyAlignment="1">
      <alignment vertical="center"/>
    </xf>
    <xf numFmtId="2" fontId="5" fillId="0" borderId="14" xfId="1" applyNumberFormat="1" applyFont="1" applyFill="1" applyBorder="1" applyAlignment="1">
      <alignment vertical="center"/>
    </xf>
    <xf numFmtId="2" fontId="13" fillId="0" borderId="15" xfId="1" applyNumberFormat="1" applyFont="1" applyFill="1" applyBorder="1" applyAlignment="1">
      <alignment vertical="center"/>
    </xf>
    <xf numFmtId="2" fontId="13" fillId="0" borderId="16" xfId="1" applyNumberFormat="1" applyFont="1" applyFill="1" applyBorder="1" applyAlignment="1">
      <alignment vertical="center"/>
    </xf>
    <xf numFmtId="0" fontId="13" fillId="0" borderId="15" xfId="1" applyFont="1" applyFill="1" applyBorder="1" applyAlignment="1">
      <alignment vertical="center"/>
    </xf>
    <xf numFmtId="164" fontId="13" fillId="0" borderId="15" xfId="1" applyNumberFormat="1" applyFont="1" applyFill="1" applyBorder="1" applyAlignment="1">
      <alignment vertical="center"/>
    </xf>
    <xf numFmtId="12" fontId="13" fillId="0" borderId="15" xfId="1" applyNumberFormat="1" applyFont="1" applyFill="1" applyBorder="1" applyAlignment="1">
      <alignment vertical="center"/>
    </xf>
    <xf numFmtId="49" fontId="13" fillId="0" borderId="15" xfId="1" applyNumberFormat="1" applyFont="1" applyFill="1" applyBorder="1" applyAlignment="1">
      <alignment vertical="center"/>
    </xf>
    <xf numFmtId="0" fontId="2" fillId="0" borderId="16" xfId="1" applyFont="1" applyFill="1" applyBorder="1" applyAlignment="1">
      <alignment horizontal="center"/>
    </xf>
    <xf numFmtId="0" fontId="15" fillId="0" borderId="16" xfId="1" applyFont="1" applyFill="1" applyBorder="1" applyAlignment="1">
      <alignment vertical="center"/>
    </xf>
    <xf numFmtId="2" fontId="5" fillId="0" borderId="3" xfId="1" applyNumberFormat="1" applyFont="1" applyFill="1" applyBorder="1" applyAlignment="1">
      <alignment vertical="center"/>
    </xf>
    <xf numFmtId="12" fontId="15" fillId="0" borderId="16" xfId="1" applyNumberFormat="1" applyFont="1" applyFill="1" applyBorder="1" applyAlignment="1">
      <alignment vertical="center"/>
    </xf>
    <xf numFmtId="0" fontId="13" fillId="0" borderId="16" xfId="1" applyFont="1" applyFill="1" applyBorder="1" applyAlignment="1">
      <alignment vertical="center"/>
    </xf>
    <xf numFmtId="14" fontId="13" fillId="0" borderId="16" xfId="1" applyNumberFormat="1" applyFont="1" applyFill="1" applyBorder="1" applyAlignment="1">
      <alignment vertical="center"/>
    </xf>
    <xf numFmtId="49" fontId="13" fillId="0" borderId="16" xfId="1" applyNumberFormat="1" applyFont="1" applyFill="1" applyBorder="1" applyAlignment="1">
      <alignment vertical="center"/>
    </xf>
    <xf numFmtId="0" fontId="2" fillId="0" borderId="18" xfId="1" applyFont="1" applyFill="1" applyBorder="1" applyAlignment="1">
      <alignment horizontal="center"/>
    </xf>
    <xf numFmtId="0" fontId="15" fillId="0" borderId="18" xfId="1" applyFont="1" applyFill="1" applyBorder="1" applyAlignment="1">
      <alignment vertical="center"/>
    </xf>
    <xf numFmtId="12" fontId="15" fillId="0" borderId="18" xfId="1" applyNumberFormat="1" applyFont="1" applyFill="1" applyBorder="1" applyAlignment="1">
      <alignment vertical="center"/>
    </xf>
    <xf numFmtId="0" fontId="13" fillId="0" borderId="18" xfId="1" applyFont="1" applyFill="1" applyBorder="1" applyAlignment="1">
      <alignment vertical="center"/>
    </xf>
    <xf numFmtId="0" fontId="5" fillId="0" borderId="0" xfId="1" applyFont="1" applyFill="1" applyAlignment="1">
      <alignment vertical="center"/>
    </xf>
    <xf numFmtId="0" fontId="16" fillId="0" borderId="0" xfId="1" applyFont="1" applyFill="1" applyAlignment="1">
      <alignment horizontal="right" vertical="center"/>
    </xf>
    <xf numFmtId="2" fontId="16" fillId="0" borderId="0" xfId="1" applyNumberFormat="1" applyFont="1" applyFill="1" applyAlignment="1">
      <alignment horizontal="center" vertical="center"/>
    </xf>
    <xf numFmtId="0" fontId="16" fillId="0" borderId="0" xfId="1" applyFont="1" applyFill="1" applyAlignment="1">
      <alignment horizontal="center" vertical="center"/>
    </xf>
    <xf numFmtId="12" fontId="15" fillId="11" borderId="14" xfId="1" applyNumberFormat="1" applyFont="1" applyFill="1" applyBorder="1" applyAlignment="1"/>
    <xf numFmtId="49" fontId="13" fillId="11" borderId="15" xfId="1" applyNumberFormat="1" applyFont="1" applyFill="1" applyBorder="1" applyAlignment="1">
      <alignment vertical="center"/>
    </xf>
    <xf numFmtId="14" fontId="13" fillId="11" borderId="16" xfId="1" applyNumberFormat="1" applyFont="1" applyFill="1" applyBorder="1" applyAlignment="1">
      <alignment vertical="center"/>
    </xf>
    <xf numFmtId="12" fontId="13" fillId="11" borderId="16" xfId="1" applyNumberFormat="1" applyFont="1" applyFill="1" applyBorder="1" applyAlignment="1">
      <alignment vertical="center"/>
    </xf>
    <xf numFmtId="0" fontId="2" fillId="0" borderId="0" xfId="1" applyFont="1" applyFill="1" applyAlignment="1"/>
    <xf numFmtId="0" fontId="2" fillId="11" borderId="17" xfId="1" applyFont="1" applyFill="1" applyBorder="1" applyAlignment="1">
      <alignment horizontal="center"/>
    </xf>
    <xf numFmtId="0" fontId="15" fillId="11" borderId="17" xfId="1" applyFont="1" applyFill="1" applyBorder="1" applyAlignment="1">
      <alignment vertical="center"/>
    </xf>
    <xf numFmtId="12" fontId="15" fillId="11" borderId="17" xfId="1" applyNumberFormat="1" applyFont="1" applyFill="1" applyBorder="1" applyAlignment="1">
      <alignment vertical="center"/>
    </xf>
    <xf numFmtId="0" fontId="13" fillId="11" borderId="17" xfId="1" applyFont="1" applyFill="1" applyBorder="1" applyAlignment="1">
      <alignment vertical="center"/>
    </xf>
    <xf numFmtId="0" fontId="15" fillId="0" borderId="14" xfId="1" applyFont="1" applyFill="1" applyBorder="1" applyAlignment="1">
      <alignment horizontal="center"/>
    </xf>
    <xf numFmtId="0" fontId="15" fillId="0" borderId="16" xfId="1" applyFont="1" applyFill="1" applyBorder="1" applyAlignment="1">
      <alignment horizontal="center" vertical="center"/>
    </xf>
    <xf numFmtId="12" fontId="13" fillId="0" borderId="16" xfId="1" applyNumberFormat="1" applyFont="1" applyFill="1" applyBorder="1" applyAlignment="1">
      <alignment vertical="center"/>
    </xf>
    <xf numFmtId="0" fontId="2" fillId="0" borderId="17" xfId="1" applyFont="1" applyFill="1" applyBorder="1" applyAlignment="1">
      <alignment horizontal="center"/>
    </xf>
    <xf numFmtId="0" fontId="15" fillId="0" borderId="17" xfId="1" applyFont="1" applyFill="1" applyBorder="1" applyAlignment="1">
      <alignment vertical="center"/>
    </xf>
    <xf numFmtId="12" fontId="15" fillId="0" borderId="17" xfId="1" applyNumberFormat="1" applyFont="1" applyFill="1" applyBorder="1" applyAlignment="1">
      <alignment vertical="center"/>
    </xf>
    <xf numFmtId="0" fontId="13" fillId="0" borderId="17" xfId="1" applyFont="1" applyFill="1" applyBorder="1" applyAlignment="1">
      <alignment vertical="center"/>
    </xf>
    <xf numFmtId="49" fontId="13" fillId="0" borderId="17" xfId="1" applyNumberFormat="1" applyFont="1" applyFill="1" applyBorder="1" applyAlignment="1">
      <alignment vertical="center"/>
    </xf>
    <xf numFmtId="49" fontId="13" fillId="0" borderId="18" xfId="1" applyNumberFormat="1" applyFont="1" applyFill="1" applyBorder="1" applyAlignment="1">
      <alignment vertical="center"/>
    </xf>
    <xf numFmtId="0" fontId="15" fillId="11" borderId="16" xfId="1" applyFont="1" applyFill="1" applyBorder="1" applyAlignment="1">
      <alignment horizontal="center" vertical="center"/>
    </xf>
    <xf numFmtId="12" fontId="15" fillId="11" borderId="16" xfId="1" applyNumberFormat="1" applyFont="1" applyFill="1" applyBorder="1" applyAlignment="1">
      <alignment horizontal="center" vertical="center"/>
    </xf>
    <xf numFmtId="12" fontId="13" fillId="0" borderId="18" xfId="1" applyNumberFormat="1" applyFont="1" applyFill="1" applyBorder="1" applyAlignment="1">
      <alignment vertical="center"/>
    </xf>
    <xf numFmtId="0" fontId="2" fillId="0" borderId="0" xfId="1" applyFont="1" applyFill="1" applyAlignment="1"/>
    <xf numFmtId="12" fontId="13" fillId="11" borderId="17" xfId="1" applyNumberFormat="1" applyFont="1" applyFill="1" applyBorder="1" applyAlignment="1">
      <alignment vertical="center"/>
    </xf>
    <xf numFmtId="49" fontId="13" fillId="11" borderId="17" xfId="1" applyNumberFormat="1" applyFont="1" applyFill="1" applyBorder="1" applyAlignment="1">
      <alignment vertical="center"/>
    </xf>
    <xf numFmtId="165" fontId="13" fillId="0" borderId="16" xfId="1" applyNumberFormat="1" applyFont="1" applyFill="1" applyBorder="1" applyAlignment="1">
      <alignment vertical="center"/>
    </xf>
    <xf numFmtId="0" fontId="2" fillId="11" borderId="14" xfId="1" applyFont="1" applyFill="1" applyBorder="1" applyAlignment="1">
      <alignment horizontal="center"/>
    </xf>
    <xf numFmtId="0" fontId="15" fillId="11" borderId="14" xfId="1" applyFont="1" applyFill="1" applyBorder="1" applyAlignment="1"/>
    <xf numFmtId="0" fontId="15" fillId="11" borderId="14" xfId="1" applyFont="1" applyFill="1" applyBorder="1" applyAlignment="1">
      <alignment vertical="center"/>
    </xf>
    <xf numFmtId="12" fontId="15" fillId="11" borderId="14" xfId="1" applyNumberFormat="1" applyFont="1" applyFill="1" applyBorder="1" applyAlignment="1">
      <alignment vertical="center"/>
    </xf>
    <xf numFmtId="164" fontId="13" fillId="11" borderId="15" xfId="1" applyNumberFormat="1" applyFont="1" applyFill="1" applyBorder="1" applyAlignment="1">
      <alignment vertical="center"/>
    </xf>
    <xf numFmtId="167" fontId="13" fillId="11" borderId="16" xfId="1" applyNumberFormat="1" applyFont="1" applyFill="1" applyBorder="1" applyAlignment="1">
      <alignment vertical="center"/>
    </xf>
    <xf numFmtId="0" fontId="2" fillId="0" borderId="0" xfId="1" applyFont="1" applyFill="1" applyAlignment="1"/>
    <xf numFmtId="0" fontId="8" fillId="11" borderId="22" xfId="1" applyFont="1" applyFill="1" applyBorder="1" applyAlignment="1">
      <alignment horizontal="left" vertical="center"/>
    </xf>
    <xf numFmtId="0" fontId="8" fillId="11" borderId="20" xfId="1" applyFont="1" applyFill="1" applyBorder="1" applyAlignment="1">
      <alignment horizontal="left" vertical="center"/>
    </xf>
    <xf numFmtId="0" fontId="8" fillId="11" borderId="21" xfId="1" applyFont="1" applyFill="1" applyBorder="1" applyAlignment="1">
      <alignment horizontal="left" vertical="center"/>
    </xf>
    <xf numFmtId="0" fontId="2" fillId="11" borderId="18" xfId="1" applyFont="1" applyFill="1" applyBorder="1" applyAlignment="1">
      <alignment horizontal="center"/>
    </xf>
    <xf numFmtId="0" fontId="15" fillId="11" borderId="18" xfId="1" applyFont="1" applyFill="1" applyBorder="1" applyAlignment="1">
      <alignment vertical="center"/>
    </xf>
    <xf numFmtId="0" fontId="13" fillId="11" borderId="18" xfId="1" applyFont="1" applyFill="1" applyBorder="1" applyAlignment="1">
      <alignment vertical="center"/>
    </xf>
    <xf numFmtId="49" fontId="13" fillId="11" borderId="18" xfId="1" applyNumberFormat="1" applyFont="1" applyFill="1" applyBorder="1" applyAlignment="1">
      <alignment vertical="center"/>
    </xf>
    <xf numFmtId="0" fontId="2" fillId="13" borderId="14" xfId="1" applyFont="1" applyFill="1" applyBorder="1" applyAlignment="1">
      <alignment horizontal="center"/>
    </xf>
    <xf numFmtId="0" fontId="15" fillId="14" borderId="14" xfId="1" applyFont="1" applyFill="1" applyBorder="1" applyAlignment="1"/>
    <xf numFmtId="0" fontId="5" fillId="14" borderId="3" xfId="1" applyFont="1" applyFill="1" applyBorder="1" applyAlignment="1">
      <alignment vertical="center"/>
    </xf>
    <xf numFmtId="0" fontId="15" fillId="14" borderId="14" xfId="1" applyFont="1" applyFill="1" applyBorder="1" applyAlignment="1">
      <alignment vertical="center"/>
    </xf>
    <xf numFmtId="12" fontId="15" fillId="14" borderId="14" xfId="1" applyNumberFormat="1" applyFont="1" applyFill="1" applyBorder="1" applyAlignment="1">
      <alignment vertical="center"/>
    </xf>
    <xf numFmtId="2" fontId="5" fillId="14" borderId="14" xfId="1" applyNumberFormat="1" applyFont="1" applyFill="1" applyBorder="1" applyAlignment="1">
      <alignment vertical="center"/>
    </xf>
    <xf numFmtId="2" fontId="13" fillId="14" borderId="15" xfId="1" applyNumberFormat="1" applyFont="1" applyFill="1" applyBorder="1" applyAlignment="1">
      <alignment vertical="center"/>
    </xf>
    <xf numFmtId="2" fontId="13" fillId="14" borderId="16" xfId="1" applyNumberFormat="1" applyFont="1" applyFill="1" applyBorder="1" applyAlignment="1">
      <alignment vertical="center"/>
    </xf>
    <xf numFmtId="0" fontId="13" fillId="14" borderId="15" xfId="1" applyFont="1" applyFill="1" applyBorder="1" applyAlignment="1">
      <alignment vertical="center"/>
    </xf>
    <xf numFmtId="164" fontId="13" fillId="14" borderId="15" xfId="1" applyNumberFormat="1" applyFont="1" applyFill="1" applyBorder="1" applyAlignment="1">
      <alignment vertical="center"/>
    </xf>
    <xf numFmtId="49" fontId="13" fillId="14" borderId="15" xfId="1" applyNumberFormat="1" applyFont="1" applyFill="1" applyBorder="1" applyAlignment="1">
      <alignment vertical="center"/>
    </xf>
    <xf numFmtId="14" fontId="13" fillId="0" borderId="17" xfId="1" applyNumberFormat="1" applyFont="1" applyFill="1" applyBorder="1" applyAlignment="1">
      <alignment vertical="center"/>
    </xf>
    <xf numFmtId="0" fontId="8" fillId="0" borderId="22" xfId="1" applyFont="1" applyFill="1" applyBorder="1" applyAlignment="1">
      <alignment horizontal="left" vertical="center"/>
    </xf>
    <xf numFmtId="0" fontId="8" fillId="0" borderId="20" xfId="1" applyFont="1" applyFill="1" applyBorder="1" applyAlignment="1">
      <alignment horizontal="left" vertical="center"/>
    </xf>
    <xf numFmtId="0" fontId="8" fillId="0" borderId="21" xfId="1" applyFont="1" applyFill="1" applyBorder="1" applyAlignment="1">
      <alignment horizontal="left" vertical="center"/>
    </xf>
    <xf numFmtId="0" fontId="2" fillId="0" borderId="0" xfId="1" applyFont="1" applyFill="1" applyAlignment="1"/>
    <xf numFmtId="16" fontId="13" fillId="11" borderId="16" xfId="1" applyNumberFormat="1" applyFont="1" applyFill="1" applyBorder="1" applyAlignment="1">
      <alignment vertical="center"/>
    </xf>
    <xf numFmtId="0" fontId="2" fillId="0" borderId="0" xfId="1" applyFont="1" applyFill="1" applyAlignment="1"/>
    <xf numFmtId="0" fontId="1" fillId="11" borderId="0" xfId="1" applyFill="1">
      <alignment vertical="top"/>
    </xf>
    <xf numFmtId="14" fontId="13" fillId="11" borderId="17" xfId="1" applyNumberFormat="1" applyFont="1" applyFill="1" applyBorder="1" applyAlignment="1">
      <alignment vertical="center"/>
    </xf>
    <xf numFmtId="0" fontId="13" fillId="11" borderId="24" xfId="1" applyFont="1" applyFill="1" applyBorder="1" applyAlignment="1">
      <alignment vertical="center"/>
    </xf>
    <xf numFmtId="0" fontId="2" fillId="0" borderId="0" xfId="1" applyFont="1" applyFill="1" applyAlignment="1"/>
    <xf numFmtId="0" fontId="17" fillId="11" borderId="14" xfId="1" applyFont="1" applyFill="1" applyBorder="1" applyAlignment="1">
      <alignment horizontal="center"/>
    </xf>
    <xf numFmtId="0" fontId="18" fillId="11" borderId="14" xfId="1" applyFont="1" applyFill="1" applyBorder="1" applyAlignment="1"/>
    <xf numFmtId="0" fontId="18" fillId="11" borderId="3" xfId="1" applyFont="1" applyFill="1" applyBorder="1" applyAlignment="1">
      <alignment vertical="center"/>
    </xf>
    <xf numFmtId="0" fontId="18" fillId="11" borderId="14" xfId="1" applyFont="1" applyFill="1" applyBorder="1" applyAlignment="1">
      <alignment vertical="center"/>
    </xf>
    <xf numFmtId="2" fontId="18" fillId="11" borderId="14" xfId="1" applyNumberFormat="1" applyFont="1" applyFill="1" applyBorder="1" applyAlignment="1">
      <alignment vertical="center"/>
    </xf>
    <xf numFmtId="2" fontId="18" fillId="11" borderId="15" xfId="1" applyNumberFormat="1" applyFont="1" applyFill="1" applyBorder="1" applyAlignment="1">
      <alignment vertical="center"/>
    </xf>
    <xf numFmtId="2" fontId="18" fillId="11" borderId="16" xfId="1" applyNumberFormat="1" applyFont="1" applyFill="1" applyBorder="1" applyAlignment="1">
      <alignment vertical="center"/>
    </xf>
    <xf numFmtId="0" fontId="18" fillId="11" borderId="15" xfId="1" applyFont="1" applyFill="1" applyBorder="1" applyAlignment="1">
      <alignment vertical="center"/>
    </xf>
    <xf numFmtId="164" fontId="18" fillId="11" borderId="15" xfId="1" applyNumberFormat="1" applyFont="1" applyFill="1" applyBorder="1" applyAlignment="1">
      <alignment vertical="center"/>
    </xf>
    <xf numFmtId="49" fontId="18" fillId="11" borderId="15" xfId="1" applyNumberFormat="1" applyFont="1" applyFill="1" applyBorder="1" applyAlignment="1">
      <alignment vertical="center"/>
    </xf>
    <xf numFmtId="165" fontId="13" fillId="11" borderId="16" xfId="1" applyNumberFormat="1" applyFont="1" applyFill="1" applyBorder="1" applyAlignment="1">
      <alignment vertical="center"/>
    </xf>
    <xf numFmtId="0" fontId="4" fillId="2" borderId="0" xfId="1" applyFont="1" applyFill="1" applyAlignment="1">
      <alignment horizontal="center"/>
    </xf>
    <xf numFmtId="0" fontId="5" fillId="2" borderId="0" xfId="1" applyFont="1" applyFill="1" applyAlignment="1">
      <alignment horizontal="center"/>
    </xf>
    <xf numFmtId="0" fontId="2" fillId="2" borderId="0" xfId="1" applyFont="1" applyFill="1" applyAlignment="1"/>
    <xf numFmtId="0" fontId="2" fillId="2" borderId="2" xfId="1" applyFont="1" applyFill="1" applyBorder="1" applyAlignment="1">
      <alignment horizontal="left"/>
    </xf>
    <xf numFmtId="0" fontId="2" fillId="2" borderId="2" xfId="1" applyFont="1" applyFill="1" applyBorder="1" applyAlignment="1">
      <alignment horizontal="center"/>
    </xf>
    <xf numFmtId="0" fontId="6" fillId="2" borderId="0" xfId="1" applyFont="1" applyFill="1" applyAlignment="1">
      <alignment horizontal="right"/>
    </xf>
    <xf numFmtId="0" fontId="0" fillId="2" borderId="2" xfId="1" applyFont="1" applyFill="1" applyBorder="1" applyAlignment="1">
      <alignment horizontal="center"/>
    </xf>
    <xf numFmtId="0" fontId="7" fillId="2" borderId="2" xfId="1" applyFont="1" applyFill="1" applyBorder="1" applyAlignment="1">
      <alignment horizontal="center"/>
    </xf>
    <xf numFmtId="2" fontId="0" fillId="2" borderId="23" xfId="1" applyNumberFormat="1" applyFont="1" applyFill="1" applyBorder="1" applyAlignment="1">
      <alignment horizontal="center"/>
    </xf>
    <xf numFmtId="0" fontId="0" fillId="2" borderId="23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6" fillId="2" borderId="2" xfId="1" applyFont="1" applyFill="1" applyBorder="1" applyAlignment="1">
      <alignment horizontal="center"/>
    </xf>
    <xf numFmtId="2" fontId="6" fillId="2" borderId="2" xfId="1" applyNumberFormat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2" fillId="2" borderId="19" xfId="1" applyFont="1" applyFill="1" applyBorder="1" applyAlignment="1">
      <alignment horizontal="center" vertical="center"/>
    </xf>
    <xf numFmtId="0" fontId="2" fillId="2" borderId="19" xfId="1" applyFont="1" applyFill="1" applyBorder="1" applyAlignment="1">
      <alignment horizontal="center"/>
    </xf>
    <xf numFmtId="0" fontId="9" fillId="2" borderId="19" xfId="1" applyFont="1" applyFill="1" applyBorder="1" applyAlignment="1">
      <alignment horizontal="center" vertical="center"/>
    </xf>
    <xf numFmtId="0" fontId="10" fillId="2" borderId="3" xfId="1" applyFont="1" applyFill="1" applyBorder="1" applyAlignment="1">
      <alignment horizontal="center" vertical="center"/>
    </xf>
    <xf numFmtId="0" fontId="0" fillId="2" borderId="3" xfId="1" applyFont="1" applyFill="1" applyBorder="1" applyAlignment="1">
      <alignment horizontal="center" vertical="center"/>
    </xf>
    <xf numFmtId="0" fontId="11" fillId="2" borderId="3" xfId="1" applyFont="1" applyFill="1" applyBorder="1" applyAlignment="1">
      <alignment horizontal="center"/>
    </xf>
    <xf numFmtId="0" fontId="6" fillId="2" borderId="7" xfId="1" applyFont="1" applyFill="1" applyBorder="1" applyAlignment="1">
      <alignment horizontal="center"/>
    </xf>
    <xf numFmtId="0" fontId="2" fillId="2" borderId="11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13" fillId="2" borderId="7" xfId="1" applyFont="1" applyFill="1" applyBorder="1" applyAlignment="1">
      <alignment horizontal="center"/>
    </xf>
    <xf numFmtId="0" fontId="6" fillId="2" borderId="19" xfId="1" applyFont="1" applyFill="1" applyBorder="1" applyAlignment="1">
      <alignment horizontal="center" vertical="center"/>
    </xf>
    <xf numFmtId="0" fontId="8" fillId="6" borderId="15" xfId="1" applyFont="1" applyFill="1" applyBorder="1" applyAlignment="1">
      <alignment horizontal="left" vertical="center"/>
    </xf>
    <xf numFmtId="0" fontId="8" fillId="4" borderId="15" xfId="1" applyFont="1" applyFill="1" applyBorder="1" applyAlignment="1">
      <alignment horizontal="left" vertical="center"/>
    </xf>
    <xf numFmtId="0" fontId="8" fillId="10" borderId="15" xfId="1" applyFont="1" applyFill="1" applyBorder="1" applyAlignment="1">
      <alignment horizontal="left" vertical="center"/>
    </xf>
    <xf numFmtId="0" fontId="8" fillId="6" borderId="16" xfId="1" applyFont="1" applyFill="1" applyBorder="1" applyAlignment="1">
      <alignment horizontal="left" vertical="center"/>
    </xf>
    <xf numFmtId="0" fontId="8" fillId="11" borderId="16" xfId="1" applyFont="1" applyFill="1" applyBorder="1" applyAlignment="1">
      <alignment horizontal="left" vertical="center"/>
    </xf>
    <xf numFmtId="0" fontId="8" fillId="4" borderId="16" xfId="1" applyFont="1" applyFill="1" applyBorder="1" applyAlignment="1">
      <alignment horizontal="left" vertical="center"/>
    </xf>
    <xf numFmtId="0" fontId="8" fillId="6" borderId="18" xfId="1" applyFont="1" applyFill="1" applyBorder="1" applyAlignment="1">
      <alignment horizontal="left" vertical="center"/>
    </xf>
    <xf numFmtId="0" fontId="8" fillId="9" borderId="16" xfId="1" applyFont="1" applyFill="1" applyBorder="1" applyAlignment="1">
      <alignment horizontal="left" vertical="center"/>
    </xf>
    <xf numFmtId="2" fontId="6" fillId="2" borderId="23" xfId="1" applyNumberFormat="1" applyFont="1" applyFill="1" applyBorder="1" applyAlignment="1">
      <alignment horizontal="center"/>
    </xf>
    <xf numFmtId="0" fontId="6" fillId="2" borderId="23" xfId="1" applyFont="1" applyFill="1" applyBorder="1" applyAlignment="1">
      <alignment horizontal="center"/>
    </xf>
    <xf numFmtId="0" fontId="8" fillId="7" borderId="15" xfId="1" applyFont="1" applyFill="1" applyBorder="1" applyAlignment="1">
      <alignment horizontal="left" vertical="center"/>
    </xf>
    <xf numFmtId="0" fontId="8" fillId="9" borderId="15" xfId="1" applyFont="1" applyFill="1" applyBorder="1" applyAlignment="1">
      <alignment horizontal="left" vertical="center"/>
    </xf>
    <xf numFmtId="0" fontId="8" fillId="7" borderId="16" xfId="1" applyFont="1" applyFill="1" applyBorder="1" applyAlignment="1">
      <alignment horizontal="left" vertical="center"/>
    </xf>
    <xf numFmtId="0" fontId="8" fillId="7" borderId="18" xfId="1" applyFont="1" applyFill="1" applyBorder="1" applyAlignment="1">
      <alignment horizontal="left" vertical="center"/>
    </xf>
    <xf numFmtId="0" fontId="8" fillId="0" borderId="15" xfId="1" applyFont="1" applyBorder="1" applyAlignment="1">
      <alignment horizontal="left" vertical="center"/>
    </xf>
    <xf numFmtId="0" fontId="8" fillId="0" borderId="16" xfId="1" applyFont="1" applyBorder="1" applyAlignment="1">
      <alignment horizontal="left" vertical="center"/>
    </xf>
    <xf numFmtId="0" fontId="8" fillId="8" borderId="16" xfId="1" applyFont="1" applyFill="1" applyBorder="1" applyAlignment="1">
      <alignment horizontal="left" vertical="center"/>
    </xf>
    <xf numFmtId="0" fontId="8" fillId="0" borderId="18" xfId="1" applyFont="1" applyBorder="1" applyAlignment="1">
      <alignment horizontal="left" vertical="center"/>
    </xf>
    <xf numFmtId="0" fontId="8" fillId="3" borderId="15" xfId="1" applyFont="1" applyFill="1" applyBorder="1" applyAlignment="1">
      <alignment horizontal="left" vertical="center"/>
    </xf>
    <xf numFmtId="0" fontId="4" fillId="0" borderId="0" xfId="1" applyFont="1" applyFill="1" applyAlignment="1">
      <alignment horizontal="center"/>
    </xf>
    <xf numFmtId="0" fontId="5" fillId="0" borderId="0" xfId="1" applyFont="1" applyFill="1" applyAlignment="1">
      <alignment horizontal="center"/>
    </xf>
    <xf numFmtId="0" fontId="2" fillId="0" borderId="0" xfId="1" applyFont="1" applyFill="1" applyAlignment="1"/>
    <xf numFmtId="0" fontId="2" fillId="0" borderId="2" xfId="1" applyFont="1" applyFill="1" applyBorder="1" applyAlignment="1">
      <alignment horizontal="left"/>
    </xf>
    <xf numFmtId="0" fontId="2" fillId="0" borderId="2" xfId="1" applyFont="1" applyFill="1" applyBorder="1" applyAlignment="1">
      <alignment horizontal="center"/>
    </xf>
    <xf numFmtId="0" fontId="6" fillId="0" borderId="0" xfId="1" applyFont="1" applyFill="1" applyAlignment="1">
      <alignment horizontal="right"/>
    </xf>
    <xf numFmtId="0" fontId="0" fillId="0" borderId="2" xfId="1" applyFont="1" applyFill="1" applyBorder="1" applyAlignment="1">
      <alignment horizontal="center"/>
    </xf>
    <xf numFmtId="0" fontId="7" fillId="0" borderId="2" xfId="1" applyFont="1" applyFill="1" applyBorder="1" applyAlignment="1">
      <alignment horizontal="center"/>
    </xf>
    <xf numFmtId="2" fontId="0" fillId="0" borderId="23" xfId="1" applyNumberFormat="1" applyFont="1" applyFill="1" applyBorder="1" applyAlignment="1">
      <alignment horizontal="center"/>
    </xf>
    <xf numFmtId="0" fontId="2" fillId="0" borderId="0" xfId="1" applyFont="1" applyFill="1" applyAlignment="1">
      <alignment horizontal="center"/>
    </xf>
    <xf numFmtId="0" fontId="6" fillId="0" borderId="2" xfId="1" applyFont="1" applyFill="1" applyBorder="1" applyAlignment="1">
      <alignment horizontal="center"/>
    </xf>
    <xf numFmtId="2" fontId="6" fillId="0" borderId="2" xfId="1" applyNumberFormat="1" applyFont="1" applyFill="1" applyBorder="1" applyAlignment="1">
      <alignment horizontal="center"/>
    </xf>
    <xf numFmtId="0" fontId="6" fillId="0" borderId="0" xfId="1" applyFont="1" applyFill="1" applyAlignment="1">
      <alignment horizontal="center"/>
    </xf>
    <xf numFmtId="0" fontId="2" fillId="0" borderId="19" xfId="1" applyFont="1" applyFill="1" applyBorder="1" applyAlignment="1">
      <alignment horizontal="center" vertical="center"/>
    </xf>
    <xf numFmtId="0" fontId="2" fillId="0" borderId="19" xfId="1" applyFont="1" applyFill="1" applyBorder="1" applyAlignment="1">
      <alignment horizontal="center"/>
    </xf>
    <xf numFmtId="0" fontId="9" fillId="0" borderId="19" xfId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0" fontId="0" fillId="0" borderId="3" xfId="1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/>
    </xf>
    <xf numFmtId="0" fontId="6" fillId="0" borderId="7" xfId="1" applyFont="1" applyFill="1" applyBorder="1" applyAlignment="1">
      <alignment horizontal="center"/>
    </xf>
    <xf numFmtId="0" fontId="2" fillId="0" borderId="11" xfId="1" applyFont="1" applyFill="1" applyBorder="1" applyAlignment="1">
      <alignment horizontal="center"/>
    </xf>
    <xf numFmtId="0" fontId="2" fillId="0" borderId="7" xfId="1" applyFont="1" applyFill="1" applyBorder="1" applyAlignment="1">
      <alignment horizontal="center"/>
    </xf>
    <xf numFmtId="0" fontId="13" fillId="0" borderId="7" xfId="1" applyFont="1" applyFill="1" applyBorder="1" applyAlignment="1">
      <alignment horizontal="center"/>
    </xf>
    <xf numFmtId="0" fontId="6" fillId="0" borderId="19" xfId="1" applyFont="1" applyFill="1" applyBorder="1" applyAlignment="1">
      <alignment horizontal="center" vertical="center"/>
    </xf>
    <xf numFmtId="0" fontId="8" fillId="0" borderId="15" xfId="1" applyFont="1" applyFill="1" applyBorder="1" applyAlignment="1">
      <alignment horizontal="left" vertical="center"/>
    </xf>
    <xf numFmtId="0" fontId="8" fillId="11" borderId="15" xfId="1" applyFont="1" applyFill="1" applyBorder="1" applyAlignment="1">
      <alignment horizontal="left" vertical="center"/>
    </xf>
    <xf numFmtId="0" fontId="8" fillId="0" borderId="18" xfId="1" applyFont="1" applyFill="1" applyBorder="1" applyAlignment="1">
      <alignment horizontal="left" vertical="center"/>
    </xf>
    <xf numFmtId="0" fontId="8" fillId="0" borderId="16" xfId="1" applyFont="1" applyFill="1" applyBorder="1" applyAlignment="1">
      <alignment horizontal="left" vertical="center"/>
    </xf>
    <xf numFmtId="166" fontId="0" fillId="2" borderId="23" xfId="1" applyNumberFormat="1" applyFont="1" applyFill="1" applyBorder="1" applyAlignment="1">
      <alignment horizontal="center"/>
    </xf>
    <xf numFmtId="0" fontId="8" fillId="12" borderId="15" xfId="1" applyFont="1" applyFill="1" applyBorder="1" applyAlignment="1">
      <alignment horizontal="left" vertical="center"/>
    </xf>
    <xf numFmtId="0" fontId="8" fillId="12" borderId="16" xfId="1" applyFont="1" applyFill="1" applyBorder="1" applyAlignment="1">
      <alignment horizontal="left" vertical="center"/>
    </xf>
    <xf numFmtId="0" fontId="8" fillId="11" borderId="18" xfId="1" applyFont="1" applyFill="1" applyBorder="1" applyAlignment="1">
      <alignment horizontal="left" vertical="center"/>
    </xf>
    <xf numFmtId="0" fontId="8" fillId="14" borderId="15" xfId="1" applyFont="1" applyFill="1" applyBorder="1" applyAlignment="1">
      <alignment horizontal="left" vertical="center"/>
    </xf>
    <xf numFmtId="0" fontId="8" fillId="0" borderId="17" xfId="1" applyFont="1" applyFill="1" applyBorder="1" applyAlignment="1">
      <alignment horizontal="left" vertical="center"/>
    </xf>
    <xf numFmtId="0" fontId="8" fillId="11" borderId="10" xfId="1" applyFont="1" applyFill="1" applyBorder="1" applyAlignment="1">
      <alignment horizontal="left" vertical="center"/>
    </xf>
    <xf numFmtId="0" fontId="8" fillId="11" borderId="17" xfId="1" applyFont="1" applyFill="1" applyBorder="1" applyAlignment="1">
      <alignment horizontal="left" vertical="center"/>
    </xf>
    <xf numFmtId="0" fontId="19" fillId="11" borderId="15" xfId="1" applyFont="1" applyFill="1" applyBorder="1" applyAlignment="1">
      <alignment horizontal="left" vertical="center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E6E6FF"/>
      <rgbColor rgb="00CCFFCC"/>
      <rgbColor rgb="00FFFF66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DD0806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O77"/>
  <sheetViews>
    <sheetView showGridLines="0" topLeftCell="A25" zoomScaleNormal="100" workbookViewId="0">
      <selection activeCell="Y5" sqref="Y5"/>
    </sheetView>
  </sheetViews>
  <sheetFormatPr defaultColWidth="11.28515625" defaultRowHeight="20.100000000000001" customHeight="1"/>
  <cols>
    <col min="1" max="1" width="6.570312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1" width="9.28515625" style="1" customWidth="1"/>
    <col min="12" max="12" width="11.42578125" style="1" customWidth="1"/>
    <col min="13" max="13" width="9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855468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28515625" style="1" customWidth="1"/>
    <col min="28" max="28" width="5.85546875" style="1" customWidth="1"/>
    <col min="29" max="30" width="3.42578125" style="1" customWidth="1"/>
    <col min="31" max="32" width="4.140625" style="1" customWidth="1"/>
    <col min="33" max="33" width="4.85546875" style="1" customWidth="1"/>
    <col min="34" max="34" width="98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94" t="s">
        <v>1</v>
      </c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394"/>
      <c r="R3" s="394"/>
      <c r="S3" s="394"/>
      <c r="T3" s="394"/>
      <c r="U3" s="394"/>
      <c r="V3" s="394"/>
      <c r="W3" s="394"/>
      <c r="X3" s="394"/>
      <c r="Y3" s="394"/>
      <c r="Z3" s="394"/>
      <c r="AA3" s="394"/>
      <c r="AB3" s="394"/>
      <c r="AC3" s="394"/>
      <c r="AD3" s="394"/>
      <c r="AE3" s="394"/>
      <c r="AF3" s="394"/>
      <c r="AG3" s="394"/>
      <c r="AH3" s="6"/>
    </row>
    <row r="4" spans="1:34" ht="12.75" customHeight="1">
      <c r="A4" s="395" t="s">
        <v>2</v>
      </c>
      <c r="B4" s="395"/>
      <c r="C4" s="395"/>
      <c r="D4" s="395"/>
      <c r="E4" s="395"/>
      <c r="F4" s="395"/>
      <c r="G4" s="395"/>
      <c r="H4" s="395"/>
      <c r="I4" s="395"/>
      <c r="J4" s="395"/>
      <c r="K4" s="395"/>
      <c r="L4" s="395"/>
      <c r="M4" s="395"/>
      <c r="N4" s="395"/>
      <c r="O4" s="395"/>
      <c r="P4" s="395"/>
      <c r="Q4" s="395"/>
      <c r="R4" s="395"/>
      <c r="S4" s="395"/>
      <c r="T4" s="395"/>
      <c r="U4" s="395"/>
      <c r="V4" s="395"/>
      <c r="W4" s="395"/>
      <c r="X4" s="395"/>
      <c r="Y4" s="395"/>
      <c r="Z4" s="395"/>
      <c r="AA4" s="395"/>
      <c r="AB4" s="395"/>
      <c r="AC4" s="395"/>
      <c r="AD4" s="395"/>
      <c r="AE4" s="395"/>
      <c r="AF4" s="395"/>
      <c r="AG4" s="395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96" t="s">
        <v>4</v>
      </c>
      <c r="C6" s="396"/>
      <c r="D6" s="396"/>
      <c r="E6" s="396"/>
      <c r="F6" s="396"/>
      <c r="G6" s="396"/>
      <c r="H6" s="396"/>
      <c r="I6" s="396"/>
      <c r="J6" s="6"/>
      <c r="K6" s="6" t="s">
        <v>5</v>
      </c>
      <c r="L6" s="7" t="s">
        <v>6</v>
      </c>
      <c r="M6" s="397"/>
      <c r="N6" s="397"/>
      <c r="O6" s="397"/>
      <c r="P6" s="7" t="s">
        <v>7</v>
      </c>
      <c r="Q6" s="7"/>
      <c r="R6" s="7"/>
      <c r="S6" s="7"/>
      <c r="T6" s="7"/>
      <c r="U6" s="398" t="s">
        <v>8</v>
      </c>
      <c r="V6" s="398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99" t="s">
        <v>9</v>
      </c>
      <c r="AB7" s="399"/>
      <c r="AC7" s="399"/>
      <c r="AD7" s="399"/>
      <c r="AE7" s="400">
        <v>370.88</v>
      </c>
      <c r="AF7" s="400"/>
      <c r="AG7" s="400"/>
      <c r="AH7" s="6"/>
    </row>
    <row r="8" spans="1:34" ht="12.75" customHeight="1">
      <c r="A8" s="6" t="s">
        <v>10</v>
      </c>
      <c r="B8" s="6"/>
      <c r="C8" s="401" t="s">
        <v>11</v>
      </c>
      <c r="D8" s="401"/>
      <c r="E8" s="401"/>
      <c r="F8" s="401"/>
      <c r="G8" s="6" t="s">
        <v>12</v>
      </c>
      <c r="H8" s="401">
        <v>2019</v>
      </c>
      <c r="I8" s="401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399" t="s">
        <v>16</v>
      </c>
      <c r="AB8" s="399"/>
      <c r="AC8" s="399"/>
      <c r="AD8" s="399"/>
      <c r="AE8" s="402">
        <v>183.7</v>
      </c>
      <c r="AF8" s="402"/>
      <c r="AG8" s="402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399" t="s">
        <v>18</v>
      </c>
      <c r="AB9" s="399"/>
      <c r="AC9" s="399"/>
      <c r="AD9" s="399"/>
      <c r="AE9" s="403">
        <f>SUM(AE7:AE8)</f>
        <v>554.57999999999993</v>
      </c>
      <c r="AF9" s="403"/>
      <c r="AG9" s="403"/>
      <c r="AH9" s="6"/>
    </row>
    <row r="10" spans="1:34" ht="12.75" customHeight="1">
      <c r="A10" s="6" t="s">
        <v>19</v>
      </c>
      <c r="B10" s="6"/>
      <c r="C10" s="404" t="s">
        <v>20</v>
      </c>
      <c r="D10" s="404"/>
      <c r="E10" s="404"/>
      <c r="F10" s="404"/>
      <c r="G10" s="404"/>
      <c r="H10" s="404"/>
      <c r="I10" s="404"/>
      <c r="J10" s="6"/>
      <c r="K10" s="11" t="s">
        <v>21</v>
      </c>
      <c r="L10" s="12"/>
      <c r="M10" s="12"/>
      <c r="N10" s="405">
        <v>0</v>
      </c>
      <c r="O10" s="405"/>
      <c r="P10" s="12" t="s">
        <v>22</v>
      </c>
      <c r="Q10" s="406">
        <v>512.32000000000005</v>
      </c>
      <c r="R10" s="406"/>
      <c r="S10" s="406"/>
      <c r="T10" s="406"/>
      <c r="U10" s="406"/>
      <c r="V10" s="406"/>
      <c r="W10" s="6"/>
      <c r="X10" s="6"/>
      <c r="Y10" s="6"/>
      <c r="Z10" s="9" t="s">
        <v>23</v>
      </c>
      <c r="AA10" s="399" t="s">
        <v>24</v>
      </c>
      <c r="AB10" s="399"/>
      <c r="AC10" s="399"/>
      <c r="AD10" s="399"/>
      <c r="AE10" s="403">
        <v>76.819999999999993</v>
      </c>
      <c r="AF10" s="403"/>
      <c r="AG10" s="403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407" t="s">
        <v>25</v>
      </c>
      <c r="AB11" s="407"/>
      <c r="AC11" s="407"/>
      <c r="AD11" s="407"/>
      <c r="AE11" s="402">
        <v>477.76</v>
      </c>
      <c r="AF11" s="402"/>
      <c r="AG11" s="402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408" t="s">
        <v>26</v>
      </c>
      <c r="C14" s="408"/>
      <c r="D14" s="408"/>
      <c r="E14" s="408"/>
      <c r="F14" s="408"/>
      <c r="G14" s="408"/>
      <c r="H14" s="408"/>
      <c r="I14" s="408"/>
      <c r="J14" s="408"/>
      <c r="K14" s="17" t="s">
        <v>27</v>
      </c>
      <c r="L14" s="409" t="s">
        <v>28</v>
      </c>
      <c r="M14" s="409"/>
      <c r="N14" s="409"/>
      <c r="O14" s="410" t="s">
        <v>29</v>
      </c>
      <c r="P14" s="410"/>
      <c r="Q14" s="410"/>
      <c r="R14" s="410"/>
      <c r="S14" s="410"/>
      <c r="T14" s="410"/>
      <c r="U14" s="410"/>
      <c r="V14" s="411" t="s">
        <v>30</v>
      </c>
      <c r="W14" s="411"/>
      <c r="X14" s="18"/>
      <c r="Y14" s="412" t="s">
        <v>31</v>
      </c>
      <c r="Z14" s="412"/>
      <c r="AA14" s="413" t="s">
        <v>32</v>
      </c>
      <c r="AB14" s="413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408"/>
      <c r="C15" s="408"/>
      <c r="D15" s="408"/>
      <c r="E15" s="408"/>
      <c r="F15" s="408"/>
      <c r="G15" s="408"/>
      <c r="H15" s="408"/>
      <c r="I15" s="408"/>
      <c r="J15" s="408"/>
      <c r="K15" s="22"/>
      <c r="L15" s="23"/>
      <c r="M15" s="23"/>
      <c r="N15" s="23"/>
      <c r="O15" s="410"/>
      <c r="P15" s="410"/>
      <c r="Q15" s="410"/>
      <c r="R15" s="410"/>
      <c r="S15" s="410"/>
      <c r="T15" s="410"/>
      <c r="U15" s="410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1" ht="12.75" customHeight="1">
      <c r="A17" s="30" t="s">
        <v>33</v>
      </c>
      <c r="B17" s="415" t="s">
        <v>34</v>
      </c>
      <c r="C17" s="415"/>
      <c r="D17" s="415"/>
      <c r="E17" s="416" t="s">
        <v>34</v>
      </c>
      <c r="F17" s="416"/>
      <c r="G17" s="416"/>
      <c r="H17" s="404" t="s">
        <v>35</v>
      </c>
      <c r="I17" s="404"/>
      <c r="J17" s="404"/>
      <c r="K17" s="22" t="s">
        <v>36</v>
      </c>
      <c r="L17" s="32"/>
      <c r="M17" s="32"/>
      <c r="N17" s="32"/>
      <c r="O17" s="32"/>
      <c r="P17" s="32"/>
      <c r="Q17" s="418" t="s">
        <v>37</v>
      </c>
      <c r="R17" s="418"/>
      <c r="S17" s="418" t="s">
        <v>38</v>
      </c>
      <c r="T17" s="418"/>
      <c r="U17" s="32"/>
      <c r="V17" s="32"/>
      <c r="W17" s="32"/>
      <c r="X17" s="32"/>
      <c r="Y17" s="32"/>
      <c r="Z17" s="32"/>
      <c r="AA17" s="32"/>
      <c r="AB17" s="32"/>
      <c r="AC17" s="414" t="s">
        <v>39</v>
      </c>
      <c r="AD17" s="414"/>
      <c r="AE17" s="414"/>
      <c r="AF17" s="414"/>
      <c r="AG17" s="414"/>
      <c r="AH17" s="414"/>
    </row>
    <row r="18" spans="1:41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418"/>
      <c r="R18" s="418"/>
      <c r="S18" s="418"/>
      <c r="T18" s="418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1" ht="12.75" customHeight="1">
      <c r="A19" s="30" t="s">
        <v>40</v>
      </c>
      <c r="B19" s="415" t="s">
        <v>41</v>
      </c>
      <c r="C19" s="415"/>
      <c r="D19" s="415"/>
      <c r="E19" s="416" t="s">
        <v>41</v>
      </c>
      <c r="F19" s="416"/>
      <c r="G19" s="416"/>
      <c r="H19" s="404" t="s">
        <v>41</v>
      </c>
      <c r="I19" s="404"/>
      <c r="J19" s="404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418"/>
      <c r="R19" s="418"/>
      <c r="S19" s="418"/>
      <c r="T19" s="418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417" t="s">
        <v>53</v>
      </c>
      <c r="AD19" s="417"/>
      <c r="AE19" s="417"/>
      <c r="AF19" s="417"/>
      <c r="AG19" s="417"/>
      <c r="AH19" s="417"/>
    </row>
    <row r="20" spans="1:41" ht="12.75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418"/>
      <c r="R20" s="418"/>
      <c r="S20" s="418"/>
      <c r="T20" s="418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1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76.819999999999993</v>
      </c>
      <c r="L21" s="32"/>
      <c r="M21" s="32"/>
      <c r="N21" s="32"/>
      <c r="O21" s="32"/>
      <c r="P21" s="33" t="s">
        <v>54</v>
      </c>
      <c r="Q21" s="418"/>
      <c r="R21" s="418"/>
      <c r="S21" s="418"/>
      <c r="T21" s="418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41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418"/>
      <c r="R22" s="418"/>
      <c r="S22" s="418"/>
      <c r="T22" s="418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1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418"/>
      <c r="R23" s="418"/>
      <c r="S23" s="418"/>
      <c r="T23" s="418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1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1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41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1" ht="12.75" customHeight="1">
      <c r="A27" s="148">
        <v>2</v>
      </c>
      <c r="B27" s="149">
        <v>1</v>
      </c>
      <c r="C27" s="149">
        <v>3</v>
      </c>
      <c r="D27" s="108">
        <f t="shared" ref="D27:D57" si="0">(B27*12+C27)*1.67</f>
        <v>25.049999999999997</v>
      </c>
      <c r="E27" s="150">
        <v>2</v>
      </c>
      <c r="F27" s="150">
        <v>7</v>
      </c>
      <c r="G27" s="108">
        <f t="shared" ref="G27:G57" si="1">(E27*12+F27)*1.67</f>
        <v>51.769999999999996</v>
      </c>
      <c r="H27" s="150">
        <v>5</v>
      </c>
      <c r="I27" s="150">
        <v>2</v>
      </c>
      <c r="J27" s="109">
        <f t="shared" ref="J27:J57" si="2">(H27*12+I27)*1.67</f>
        <v>103.53999999999999</v>
      </c>
      <c r="K27" s="109">
        <f t="shared" ref="K27:K57" si="3">(D27+G27)</f>
        <v>76.819999999999993</v>
      </c>
      <c r="L27" s="110">
        <v>0</v>
      </c>
      <c r="M27" s="111">
        <v>0</v>
      </c>
      <c r="N27" s="151">
        <v>0</v>
      </c>
      <c r="O27" s="152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3"/>
      <c r="AA27" s="151">
        <v>1960</v>
      </c>
      <c r="AB27" s="151"/>
      <c r="AC27" s="419"/>
      <c r="AD27" s="419"/>
      <c r="AE27" s="419"/>
      <c r="AF27" s="419"/>
      <c r="AG27" s="419"/>
      <c r="AH27" s="419"/>
      <c r="AI27" s="45"/>
      <c r="AJ27" s="45"/>
      <c r="AK27" s="45"/>
      <c r="AL27" s="45"/>
      <c r="AM27" s="45"/>
      <c r="AN27" s="45"/>
      <c r="AO27" s="45"/>
    </row>
    <row r="28" spans="1:41" ht="12.75" customHeight="1">
      <c r="A28" s="154">
        <f t="shared" ref="A28:A55" si="4">A27+1</f>
        <v>3</v>
      </c>
      <c r="B28" s="105">
        <v>1</v>
      </c>
      <c r="C28" s="105">
        <v>3</v>
      </c>
      <c r="D28" s="106">
        <f t="shared" si="0"/>
        <v>25.049999999999997</v>
      </c>
      <c r="E28" s="105">
        <v>2</v>
      </c>
      <c r="F28" s="107">
        <v>7</v>
      </c>
      <c r="G28" s="108">
        <f t="shared" si="1"/>
        <v>51.769999999999996</v>
      </c>
      <c r="H28" s="105">
        <v>5</v>
      </c>
      <c r="I28" s="105">
        <v>2</v>
      </c>
      <c r="J28" s="109">
        <f t="shared" si="2"/>
        <v>103.53999999999999</v>
      </c>
      <c r="K28" s="109">
        <f t="shared" si="3"/>
        <v>76.819999999999993</v>
      </c>
      <c r="L28" s="110">
        <v>0</v>
      </c>
      <c r="M28" s="111">
        <v>0</v>
      </c>
      <c r="N28" s="151">
        <v>0</v>
      </c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3"/>
      <c r="AA28" s="112">
        <v>1960</v>
      </c>
      <c r="AB28" s="112"/>
      <c r="AC28" s="419" t="s">
        <v>81</v>
      </c>
      <c r="AD28" s="419"/>
      <c r="AE28" s="419"/>
      <c r="AF28" s="419"/>
      <c r="AG28" s="419"/>
      <c r="AH28" s="419"/>
      <c r="AI28" s="45"/>
      <c r="AJ28" s="45"/>
      <c r="AK28" s="45"/>
      <c r="AL28" s="45"/>
      <c r="AM28" s="45"/>
      <c r="AN28" s="45"/>
      <c r="AO28" s="45"/>
    </row>
    <row r="29" spans="1:41" ht="12.75" customHeight="1">
      <c r="A29" s="145">
        <f t="shared" si="4"/>
        <v>4</v>
      </c>
      <c r="B29" s="76">
        <v>1</v>
      </c>
      <c r="C29" s="78">
        <v>3</v>
      </c>
      <c r="D29" s="77">
        <f t="shared" si="0"/>
        <v>25.049999999999997</v>
      </c>
      <c r="E29" s="76">
        <v>4</v>
      </c>
      <c r="F29" s="76">
        <v>0</v>
      </c>
      <c r="G29" s="59">
        <f t="shared" si="1"/>
        <v>80.16</v>
      </c>
      <c r="H29" s="76">
        <v>5</v>
      </c>
      <c r="I29" s="76">
        <v>2</v>
      </c>
      <c r="J29" s="60">
        <f t="shared" si="2"/>
        <v>103.53999999999999</v>
      </c>
      <c r="K29" s="60">
        <f t="shared" si="3"/>
        <v>105.21</v>
      </c>
      <c r="L29" s="61">
        <v>28.39</v>
      </c>
      <c r="M29" s="62">
        <v>0</v>
      </c>
      <c r="N29" s="63" t="s">
        <v>82</v>
      </c>
      <c r="O29" s="115"/>
      <c r="P29" s="79"/>
      <c r="Q29" s="79"/>
      <c r="R29" s="116"/>
      <c r="S29" s="79"/>
      <c r="T29" s="116"/>
      <c r="U29" s="79"/>
      <c r="V29" s="79"/>
      <c r="W29" s="79"/>
      <c r="X29" s="79"/>
      <c r="Y29" s="79"/>
      <c r="Z29" s="97"/>
      <c r="AA29" s="79">
        <v>1450</v>
      </c>
      <c r="AB29" s="79"/>
      <c r="AC29" s="420"/>
      <c r="AD29" s="420"/>
      <c r="AE29" s="420"/>
      <c r="AF29" s="420"/>
      <c r="AG29" s="420"/>
      <c r="AH29" s="420"/>
      <c r="AI29" s="45"/>
      <c r="AJ29" s="45"/>
      <c r="AK29" s="45"/>
      <c r="AL29" s="45"/>
      <c r="AM29" s="45"/>
      <c r="AN29" s="45"/>
      <c r="AO29" s="45"/>
    </row>
    <row r="30" spans="1:41" ht="12.75" customHeight="1">
      <c r="A30" s="154">
        <f t="shared" si="4"/>
        <v>5</v>
      </c>
      <c r="B30" s="105">
        <v>1</v>
      </c>
      <c r="C30" s="107">
        <v>3</v>
      </c>
      <c r="D30" s="106">
        <f t="shared" si="0"/>
        <v>25.049999999999997</v>
      </c>
      <c r="E30" s="105">
        <v>4</v>
      </c>
      <c r="F30" s="105">
        <v>0</v>
      </c>
      <c r="G30" s="108">
        <f t="shared" si="1"/>
        <v>80.16</v>
      </c>
      <c r="H30" s="105">
        <v>5</v>
      </c>
      <c r="I30" s="105">
        <v>2</v>
      </c>
      <c r="J30" s="109">
        <f t="shared" si="2"/>
        <v>103.53999999999999</v>
      </c>
      <c r="K30" s="109">
        <f t="shared" si="3"/>
        <v>105.21</v>
      </c>
      <c r="L30" s="110">
        <v>0</v>
      </c>
      <c r="M30" s="111">
        <v>0</v>
      </c>
      <c r="N30" s="151">
        <v>0</v>
      </c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3"/>
      <c r="AA30" s="112">
        <v>2100</v>
      </c>
      <c r="AB30" s="112"/>
      <c r="AC30" s="419"/>
      <c r="AD30" s="419"/>
      <c r="AE30" s="419"/>
      <c r="AF30" s="419"/>
      <c r="AG30" s="419"/>
      <c r="AH30" s="419"/>
      <c r="AI30" s="45"/>
      <c r="AJ30" s="45"/>
      <c r="AK30" s="45"/>
      <c r="AL30" s="45"/>
      <c r="AM30" s="45"/>
      <c r="AN30" s="45"/>
      <c r="AO30" s="45"/>
    </row>
    <row r="31" spans="1:41" ht="12.75" customHeight="1">
      <c r="A31" s="164">
        <f t="shared" si="4"/>
        <v>6</v>
      </c>
      <c r="B31" s="165"/>
      <c r="C31" s="166"/>
      <c r="D31" s="167">
        <f t="shared" si="0"/>
        <v>0</v>
      </c>
      <c r="E31" s="165"/>
      <c r="F31" s="165"/>
      <c r="G31" s="168">
        <f t="shared" si="1"/>
        <v>0</v>
      </c>
      <c r="H31" s="165"/>
      <c r="I31" s="165"/>
      <c r="J31" s="169">
        <f t="shared" si="2"/>
        <v>0</v>
      </c>
      <c r="K31" s="169">
        <f t="shared" si="3"/>
        <v>0</v>
      </c>
      <c r="L31" s="170">
        <v>0</v>
      </c>
      <c r="M31" s="171">
        <v>0</v>
      </c>
      <c r="N31" s="172">
        <v>0</v>
      </c>
      <c r="O31" s="173"/>
      <c r="P31" s="174"/>
      <c r="Q31" s="174"/>
      <c r="R31" s="174"/>
      <c r="S31" s="174"/>
      <c r="T31" s="174"/>
      <c r="U31" s="174"/>
      <c r="V31" s="174"/>
      <c r="W31" s="174"/>
      <c r="X31" s="174"/>
      <c r="Y31" s="174"/>
      <c r="Z31" s="175"/>
      <c r="AA31" s="174"/>
      <c r="AB31" s="174"/>
      <c r="AC31" s="421"/>
      <c r="AD31" s="421"/>
      <c r="AE31" s="421"/>
      <c r="AF31" s="421"/>
      <c r="AG31" s="421"/>
      <c r="AH31" s="421"/>
      <c r="AI31" s="45"/>
      <c r="AJ31" s="45"/>
      <c r="AK31" s="45"/>
      <c r="AL31" s="45"/>
      <c r="AM31" s="45"/>
      <c r="AN31" s="45"/>
      <c r="AO31" s="45"/>
    </row>
    <row r="32" spans="1:41" ht="12.75" customHeight="1">
      <c r="A32" s="154">
        <f t="shared" si="4"/>
        <v>7</v>
      </c>
      <c r="B32" s="105">
        <v>1</v>
      </c>
      <c r="C32" s="107">
        <v>3</v>
      </c>
      <c r="D32" s="106">
        <f t="shared" si="0"/>
        <v>25.049999999999997</v>
      </c>
      <c r="E32" s="105">
        <v>4</v>
      </c>
      <c r="F32" s="105">
        <v>0</v>
      </c>
      <c r="G32" s="108">
        <f t="shared" si="1"/>
        <v>80.16</v>
      </c>
      <c r="H32" s="105">
        <v>5</v>
      </c>
      <c r="I32" s="105">
        <v>2</v>
      </c>
      <c r="J32" s="109">
        <f t="shared" si="2"/>
        <v>103.53999999999999</v>
      </c>
      <c r="K32" s="109">
        <f t="shared" si="3"/>
        <v>105.21</v>
      </c>
      <c r="L32" s="110">
        <v>0</v>
      </c>
      <c r="M32" s="111">
        <v>0</v>
      </c>
      <c r="N32" s="151">
        <v>0</v>
      </c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3"/>
      <c r="AA32" s="112">
        <v>2190</v>
      </c>
      <c r="AB32" s="112"/>
      <c r="AC32" s="419"/>
      <c r="AD32" s="419"/>
      <c r="AE32" s="419"/>
      <c r="AF32" s="419"/>
      <c r="AG32" s="419"/>
      <c r="AH32" s="419"/>
      <c r="AI32" s="45"/>
      <c r="AJ32" s="45"/>
      <c r="AK32" s="45"/>
      <c r="AL32" s="45"/>
      <c r="AM32" s="45"/>
      <c r="AN32" s="45"/>
      <c r="AO32" s="45"/>
    </row>
    <row r="33" spans="1:41" ht="12.75" customHeight="1">
      <c r="A33" s="154">
        <f t="shared" si="4"/>
        <v>8</v>
      </c>
      <c r="B33" s="105">
        <v>1</v>
      </c>
      <c r="C33" s="107">
        <v>3</v>
      </c>
      <c r="D33" s="106">
        <f t="shared" si="0"/>
        <v>25.049999999999997</v>
      </c>
      <c r="E33" s="105">
        <v>4</v>
      </c>
      <c r="F33" s="105">
        <v>0</v>
      </c>
      <c r="G33" s="108">
        <f t="shared" si="1"/>
        <v>80.16</v>
      </c>
      <c r="H33" s="105">
        <v>5</v>
      </c>
      <c r="I33" s="105">
        <v>2</v>
      </c>
      <c r="J33" s="109">
        <f t="shared" si="2"/>
        <v>103.53999999999999</v>
      </c>
      <c r="K33" s="109">
        <f t="shared" si="3"/>
        <v>105.21</v>
      </c>
      <c r="L33" s="110">
        <v>0</v>
      </c>
      <c r="M33" s="111">
        <v>0</v>
      </c>
      <c r="N33" s="151">
        <v>0</v>
      </c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3"/>
      <c r="AA33" s="112">
        <v>2200</v>
      </c>
      <c r="AB33" s="112"/>
      <c r="AC33" s="422"/>
      <c r="AD33" s="422"/>
      <c r="AE33" s="422"/>
      <c r="AF33" s="422"/>
      <c r="AG33" s="422"/>
      <c r="AH33" s="422"/>
      <c r="AI33" s="45"/>
      <c r="AJ33" s="45"/>
      <c r="AK33" s="45"/>
      <c r="AL33" s="45"/>
      <c r="AM33" s="45"/>
      <c r="AN33" s="45"/>
      <c r="AO33" s="45"/>
    </row>
    <row r="34" spans="1:41" ht="12.75" customHeight="1">
      <c r="A34" s="176">
        <f t="shared" si="4"/>
        <v>9</v>
      </c>
      <c r="B34" s="177"/>
      <c r="C34" s="178"/>
      <c r="D34" s="179">
        <f t="shared" si="0"/>
        <v>0</v>
      </c>
      <c r="E34" s="177"/>
      <c r="F34" s="177"/>
      <c r="G34" s="180">
        <f t="shared" si="1"/>
        <v>0</v>
      </c>
      <c r="H34" s="177"/>
      <c r="I34" s="177"/>
      <c r="J34" s="181">
        <f t="shared" si="2"/>
        <v>0</v>
      </c>
      <c r="K34" s="181">
        <f t="shared" si="3"/>
        <v>0</v>
      </c>
      <c r="L34" s="182">
        <v>0</v>
      </c>
      <c r="M34" s="183">
        <v>0</v>
      </c>
      <c r="N34" s="184">
        <v>0</v>
      </c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6"/>
      <c r="AA34" s="185"/>
      <c r="AB34" s="185"/>
      <c r="AC34" s="423"/>
      <c r="AD34" s="423"/>
      <c r="AE34" s="423"/>
      <c r="AF34" s="423"/>
      <c r="AG34" s="423"/>
      <c r="AH34" s="423"/>
      <c r="AI34" s="45"/>
      <c r="AJ34" s="45"/>
      <c r="AK34" s="45"/>
      <c r="AL34" s="45"/>
      <c r="AM34" s="45"/>
      <c r="AN34" s="45"/>
      <c r="AO34" s="45"/>
    </row>
    <row r="35" spans="1:41" ht="12.75" customHeight="1">
      <c r="A35" s="176">
        <f t="shared" si="4"/>
        <v>10</v>
      </c>
      <c r="B35" s="177"/>
      <c r="C35" s="178"/>
      <c r="D35" s="179">
        <f t="shared" si="0"/>
        <v>0</v>
      </c>
      <c r="E35" s="177"/>
      <c r="F35" s="177"/>
      <c r="G35" s="180">
        <f t="shared" si="1"/>
        <v>0</v>
      </c>
      <c r="H35" s="177"/>
      <c r="I35" s="177"/>
      <c r="J35" s="181">
        <f t="shared" si="2"/>
        <v>0</v>
      </c>
      <c r="K35" s="181">
        <f t="shared" si="3"/>
        <v>0</v>
      </c>
      <c r="L35" s="182">
        <v>0</v>
      </c>
      <c r="M35" s="183">
        <v>0</v>
      </c>
      <c r="N35" s="184">
        <v>0</v>
      </c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6"/>
      <c r="AA35" s="185"/>
      <c r="AB35" s="185"/>
      <c r="AC35" s="423"/>
      <c r="AD35" s="423"/>
      <c r="AE35" s="423"/>
      <c r="AF35" s="423"/>
      <c r="AG35" s="423"/>
      <c r="AH35" s="423"/>
      <c r="AI35" s="45"/>
      <c r="AJ35" s="45"/>
      <c r="AK35" s="45"/>
      <c r="AL35" s="45"/>
      <c r="AM35" s="45"/>
      <c r="AN35" s="45"/>
      <c r="AO35" s="45"/>
    </row>
    <row r="36" spans="1:41" ht="12.75" customHeight="1">
      <c r="A36" s="176">
        <f t="shared" si="4"/>
        <v>11</v>
      </c>
      <c r="B36" s="177"/>
      <c r="C36" s="178"/>
      <c r="D36" s="179">
        <f t="shared" si="0"/>
        <v>0</v>
      </c>
      <c r="E36" s="177"/>
      <c r="F36" s="177"/>
      <c r="G36" s="180">
        <f t="shared" si="1"/>
        <v>0</v>
      </c>
      <c r="H36" s="177"/>
      <c r="I36" s="177"/>
      <c r="J36" s="181">
        <f t="shared" si="2"/>
        <v>0</v>
      </c>
      <c r="K36" s="181">
        <f t="shared" si="3"/>
        <v>0</v>
      </c>
      <c r="L36" s="182">
        <v>0</v>
      </c>
      <c r="M36" s="183">
        <v>0</v>
      </c>
      <c r="N36" s="184">
        <v>0</v>
      </c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6"/>
      <c r="AA36" s="185"/>
      <c r="AB36" s="185"/>
      <c r="AC36" s="423"/>
      <c r="AD36" s="423"/>
      <c r="AE36" s="423"/>
      <c r="AF36" s="423"/>
      <c r="AG36" s="423"/>
      <c r="AH36" s="423"/>
      <c r="AI36" s="45"/>
      <c r="AJ36" s="45"/>
      <c r="AK36" s="45"/>
      <c r="AL36" s="45"/>
      <c r="AM36" s="45"/>
      <c r="AN36" s="45"/>
      <c r="AO36" s="45"/>
    </row>
    <row r="37" spans="1:41" ht="12.75" customHeight="1">
      <c r="A37" s="154">
        <f t="shared" si="4"/>
        <v>12</v>
      </c>
      <c r="B37" s="105">
        <v>1</v>
      </c>
      <c r="C37" s="107">
        <v>3</v>
      </c>
      <c r="D37" s="106">
        <f t="shared" si="0"/>
        <v>25.049999999999997</v>
      </c>
      <c r="E37" s="105">
        <v>4</v>
      </c>
      <c r="F37" s="105">
        <v>0</v>
      </c>
      <c r="G37" s="108">
        <f t="shared" si="1"/>
        <v>80.16</v>
      </c>
      <c r="H37" s="105">
        <v>5</v>
      </c>
      <c r="I37" s="105">
        <v>2</v>
      </c>
      <c r="J37" s="109">
        <f t="shared" si="2"/>
        <v>103.53999999999999</v>
      </c>
      <c r="K37" s="109">
        <f t="shared" si="3"/>
        <v>105.21</v>
      </c>
      <c r="L37" s="110">
        <v>0</v>
      </c>
      <c r="M37" s="111">
        <v>0</v>
      </c>
      <c r="N37" s="151">
        <v>0</v>
      </c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>
        <v>20</v>
      </c>
      <c r="Z37" s="113" t="s">
        <v>84</v>
      </c>
      <c r="AA37" s="112">
        <v>2250</v>
      </c>
      <c r="AB37" s="112">
        <v>0</v>
      </c>
      <c r="AC37" s="422" t="s">
        <v>83</v>
      </c>
      <c r="AD37" s="422"/>
      <c r="AE37" s="422"/>
      <c r="AF37" s="422"/>
      <c r="AG37" s="422"/>
      <c r="AH37" s="422"/>
      <c r="AI37" s="45"/>
      <c r="AJ37" s="45"/>
      <c r="AK37" s="45"/>
      <c r="AL37" s="45"/>
      <c r="AM37" s="45"/>
      <c r="AN37" s="45"/>
      <c r="AO37" s="45"/>
    </row>
    <row r="38" spans="1:41" ht="12.75" customHeight="1">
      <c r="A38" s="154">
        <f t="shared" si="4"/>
        <v>13</v>
      </c>
      <c r="B38" s="105">
        <v>1</v>
      </c>
      <c r="C38" s="107">
        <v>3</v>
      </c>
      <c r="D38" s="106">
        <f t="shared" si="0"/>
        <v>25.049999999999997</v>
      </c>
      <c r="E38" s="105">
        <v>6</v>
      </c>
      <c r="F38" s="105">
        <v>2</v>
      </c>
      <c r="G38" s="108">
        <f t="shared" si="1"/>
        <v>123.58</v>
      </c>
      <c r="H38" s="105">
        <v>5</v>
      </c>
      <c r="I38" s="105">
        <v>2</v>
      </c>
      <c r="J38" s="109">
        <f t="shared" si="2"/>
        <v>103.53999999999999</v>
      </c>
      <c r="K38" s="109">
        <f t="shared" si="3"/>
        <v>148.63</v>
      </c>
      <c r="L38" s="110">
        <v>43.42</v>
      </c>
      <c r="M38" s="111">
        <v>0</v>
      </c>
      <c r="N38" s="151" t="s">
        <v>82</v>
      </c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>
        <v>20</v>
      </c>
      <c r="Z38" s="113" t="s">
        <v>84</v>
      </c>
      <c r="AA38" s="112">
        <v>810</v>
      </c>
      <c r="AB38" s="112">
        <v>0</v>
      </c>
      <c r="AC38" s="422"/>
      <c r="AD38" s="422"/>
      <c r="AE38" s="422"/>
      <c r="AF38" s="422"/>
      <c r="AG38" s="422"/>
      <c r="AH38" s="422"/>
      <c r="AI38" s="45"/>
      <c r="AJ38" s="45"/>
      <c r="AK38" s="45"/>
      <c r="AL38" s="45"/>
      <c r="AM38" s="45"/>
      <c r="AN38" s="45"/>
      <c r="AO38" s="45"/>
    </row>
    <row r="39" spans="1:41" ht="12.75" customHeight="1">
      <c r="A39" s="154">
        <f t="shared" si="4"/>
        <v>14</v>
      </c>
      <c r="B39" s="105">
        <v>1</v>
      </c>
      <c r="C39" s="107">
        <v>3</v>
      </c>
      <c r="D39" s="106">
        <f t="shared" si="0"/>
        <v>25.049999999999997</v>
      </c>
      <c r="E39" s="105">
        <v>6</v>
      </c>
      <c r="F39" s="105">
        <v>9</v>
      </c>
      <c r="G39" s="108">
        <f t="shared" si="1"/>
        <v>135.26999999999998</v>
      </c>
      <c r="H39" s="105">
        <v>5</v>
      </c>
      <c r="I39" s="105">
        <v>2</v>
      </c>
      <c r="J39" s="109">
        <f t="shared" si="2"/>
        <v>103.53999999999999</v>
      </c>
      <c r="K39" s="109">
        <f t="shared" si="3"/>
        <v>160.32</v>
      </c>
      <c r="L39" s="110">
        <v>11.69</v>
      </c>
      <c r="M39" s="111">
        <v>0</v>
      </c>
      <c r="N39" s="151" t="s">
        <v>82</v>
      </c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>
        <v>20</v>
      </c>
      <c r="Z39" s="113" t="s">
        <v>84</v>
      </c>
      <c r="AA39" s="112">
        <v>900</v>
      </c>
      <c r="AB39" s="112">
        <v>0</v>
      </c>
      <c r="AC39" s="422" t="s">
        <v>86</v>
      </c>
      <c r="AD39" s="422"/>
      <c r="AE39" s="422"/>
      <c r="AF39" s="422"/>
      <c r="AG39" s="422"/>
      <c r="AH39" s="422"/>
      <c r="AI39" s="45"/>
      <c r="AJ39" s="45"/>
      <c r="AK39" s="45"/>
      <c r="AL39" s="45"/>
      <c r="AM39" s="45"/>
      <c r="AN39" s="45"/>
      <c r="AO39" s="45"/>
    </row>
    <row r="40" spans="1:41" ht="12.75" customHeight="1">
      <c r="A40" s="154">
        <f t="shared" si="4"/>
        <v>15</v>
      </c>
      <c r="B40" s="105">
        <v>1</v>
      </c>
      <c r="C40" s="107">
        <v>3</v>
      </c>
      <c r="D40" s="106">
        <f t="shared" si="0"/>
        <v>25.049999999999997</v>
      </c>
      <c r="E40" s="105">
        <v>7</v>
      </c>
      <c r="F40" s="105">
        <v>8</v>
      </c>
      <c r="G40" s="108">
        <f t="shared" si="1"/>
        <v>153.63999999999999</v>
      </c>
      <c r="H40" s="105">
        <v>5</v>
      </c>
      <c r="I40" s="105">
        <v>2</v>
      </c>
      <c r="J40" s="109">
        <f t="shared" si="2"/>
        <v>103.53999999999999</v>
      </c>
      <c r="K40" s="109">
        <f t="shared" si="3"/>
        <v>178.69</v>
      </c>
      <c r="L40" s="110">
        <v>18.37</v>
      </c>
      <c r="M40" s="111">
        <v>0</v>
      </c>
      <c r="N40" s="151" t="s">
        <v>82</v>
      </c>
      <c r="O40" s="155"/>
      <c r="P40" s="112"/>
      <c r="Q40" s="112"/>
      <c r="R40" s="112"/>
      <c r="S40" s="112"/>
      <c r="T40" s="112"/>
      <c r="U40" s="112"/>
      <c r="V40" s="112"/>
      <c r="W40" s="112"/>
      <c r="X40" s="112"/>
      <c r="Y40" s="112">
        <v>20</v>
      </c>
      <c r="Z40" s="113" t="s">
        <v>85</v>
      </c>
      <c r="AA40" s="112">
        <v>750</v>
      </c>
      <c r="AB40" s="112">
        <v>0</v>
      </c>
      <c r="AC40" s="422"/>
      <c r="AD40" s="422"/>
      <c r="AE40" s="422"/>
      <c r="AF40" s="422"/>
      <c r="AG40" s="422"/>
      <c r="AH40" s="422"/>
      <c r="AI40" s="45"/>
      <c r="AJ40" s="45"/>
      <c r="AK40" s="45"/>
      <c r="AL40" s="45"/>
      <c r="AM40" s="45"/>
      <c r="AN40" s="45"/>
      <c r="AO40" s="45"/>
    </row>
    <row r="41" spans="1:41" ht="12.75" customHeight="1">
      <c r="A41" s="145">
        <f t="shared" si="4"/>
        <v>16</v>
      </c>
      <c r="B41" s="76">
        <v>1</v>
      </c>
      <c r="C41" s="76">
        <v>3</v>
      </c>
      <c r="D41" s="77">
        <f t="shared" si="0"/>
        <v>25.049999999999997</v>
      </c>
      <c r="E41" s="76">
        <v>8</v>
      </c>
      <c r="F41" s="76">
        <v>7</v>
      </c>
      <c r="G41" s="59">
        <f t="shared" si="1"/>
        <v>172.01</v>
      </c>
      <c r="H41" s="76">
        <v>5</v>
      </c>
      <c r="I41" s="76">
        <v>2</v>
      </c>
      <c r="J41" s="60">
        <f t="shared" si="2"/>
        <v>103.53999999999999</v>
      </c>
      <c r="K41" s="60">
        <f t="shared" si="3"/>
        <v>197.06</v>
      </c>
      <c r="L41" s="61">
        <v>18.37</v>
      </c>
      <c r="M41" s="62">
        <v>0</v>
      </c>
      <c r="N41" s="63" t="s">
        <v>82</v>
      </c>
      <c r="O41" s="156"/>
      <c r="P41" s="79"/>
      <c r="Q41" s="79"/>
      <c r="R41" s="79"/>
      <c r="S41" s="79"/>
      <c r="T41" s="79"/>
      <c r="U41" s="79"/>
      <c r="V41" s="79"/>
      <c r="W41" s="79"/>
      <c r="X41" s="79"/>
      <c r="Y41" s="79">
        <v>20</v>
      </c>
      <c r="Z41" s="97" t="s">
        <v>85</v>
      </c>
      <c r="AA41" s="79">
        <v>440</v>
      </c>
      <c r="AB41" s="79">
        <v>0</v>
      </c>
      <c r="AC41" s="424"/>
      <c r="AD41" s="424"/>
      <c r="AE41" s="424"/>
      <c r="AF41" s="424"/>
      <c r="AG41" s="424"/>
      <c r="AH41" s="424"/>
      <c r="AI41" s="45"/>
      <c r="AJ41" s="45"/>
      <c r="AK41" s="45"/>
      <c r="AL41" s="45"/>
      <c r="AM41" s="45"/>
      <c r="AN41" s="45"/>
      <c r="AO41" s="45"/>
    </row>
    <row r="42" spans="1:41" ht="12.75" customHeight="1">
      <c r="A42" s="145">
        <f t="shared" si="4"/>
        <v>17</v>
      </c>
      <c r="B42" s="76">
        <v>1</v>
      </c>
      <c r="C42" s="76">
        <v>3</v>
      </c>
      <c r="D42" s="77">
        <f t="shared" si="0"/>
        <v>25.049999999999997</v>
      </c>
      <c r="E42" s="76">
        <v>9</v>
      </c>
      <c r="F42" s="76">
        <v>4</v>
      </c>
      <c r="G42" s="59">
        <f t="shared" si="1"/>
        <v>187.04</v>
      </c>
      <c r="H42" s="76">
        <v>5</v>
      </c>
      <c r="I42" s="76">
        <v>2</v>
      </c>
      <c r="J42" s="60">
        <f t="shared" si="2"/>
        <v>103.53999999999999</v>
      </c>
      <c r="K42" s="60">
        <f t="shared" si="3"/>
        <v>212.08999999999997</v>
      </c>
      <c r="L42" s="61">
        <v>15.03</v>
      </c>
      <c r="M42" s="62">
        <v>0</v>
      </c>
      <c r="N42" s="63" t="s">
        <v>82</v>
      </c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>
        <v>20</v>
      </c>
      <c r="Z42" s="97" t="s">
        <v>85</v>
      </c>
      <c r="AA42" s="79">
        <v>425</v>
      </c>
      <c r="AB42" s="79">
        <v>0</v>
      </c>
      <c r="AC42" s="424" t="s">
        <v>87</v>
      </c>
      <c r="AD42" s="424"/>
      <c r="AE42" s="424"/>
      <c r="AF42" s="424"/>
      <c r="AG42" s="424"/>
      <c r="AH42" s="424"/>
      <c r="AI42" s="45"/>
      <c r="AJ42" s="45"/>
      <c r="AK42" s="45"/>
      <c r="AL42" s="45"/>
      <c r="AM42" s="45"/>
      <c r="AN42" s="45"/>
      <c r="AO42" s="45"/>
    </row>
    <row r="43" spans="1:41" ht="12.75" customHeight="1">
      <c r="A43" s="154">
        <f t="shared" si="4"/>
        <v>18</v>
      </c>
      <c r="B43" s="105">
        <v>1</v>
      </c>
      <c r="C43" s="105">
        <v>3</v>
      </c>
      <c r="D43" s="106">
        <f t="shared" si="0"/>
        <v>25.049999999999997</v>
      </c>
      <c r="E43" s="105">
        <v>9</v>
      </c>
      <c r="F43" s="105">
        <v>4</v>
      </c>
      <c r="G43" s="108">
        <f t="shared" si="1"/>
        <v>187.04</v>
      </c>
      <c r="H43" s="105">
        <v>6</v>
      </c>
      <c r="I43" s="105">
        <v>7</v>
      </c>
      <c r="J43" s="109">
        <f t="shared" si="2"/>
        <v>131.93</v>
      </c>
      <c r="K43" s="109">
        <f t="shared" si="3"/>
        <v>212.08999999999997</v>
      </c>
      <c r="L43" s="110">
        <v>18.37</v>
      </c>
      <c r="M43" s="111">
        <v>10.02</v>
      </c>
      <c r="N43" s="63" t="s">
        <v>82</v>
      </c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79">
        <v>20</v>
      </c>
      <c r="Z43" s="97" t="s">
        <v>85</v>
      </c>
      <c r="AA43" s="112">
        <v>330</v>
      </c>
      <c r="AB43" s="79">
        <v>0</v>
      </c>
      <c r="AC43" s="422" t="s">
        <v>88</v>
      </c>
      <c r="AD43" s="422"/>
      <c r="AE43" s="422"/>
      <c r="AF43" s="422"/>
      <c r="AG43" s="422"/>
      <c r="AH43" s="422"/>
      <c r="AI43" s="45"/>
      <c r="AJ43" s="45"/>
      <c r="AK43" s="45"/>
      <c r="AL43" s="45"/>
      <c r="AM43" s="45"/>
      <c r="AN43" s="45"/>
      <c r="AO43" s="45"/>
    </row>
    <row r="44" spans="1:41" ht="12.75" customHeight="1">
      <c r="A44" s="154">
        <f t="shared" si="4"/>
        <v>19</v>
      </c>
      <c r="B44" s="105">
        <v>1</v>
      </c>
      <c r="C44" s="105">
        <v>3</v>
      </c>
      <c r="D44" s="106">
        <f t="shared" si="0"/>
        <v>25.049999999999997</v>
      </c>
      <c r="E44" s="105">
        <v>9</v>
      </c>
      <c r="F44" s="105">
        <v>4</v>
      </c>
      <c r="G44" s="108">
        <f t="shared" si="1"/>
        <v>187.04</v>
      </c>
      <c r="H44" s="105">
        <v>9</v>
      </c>
      <c r="I44" s="105">
        <v>2</v>
      </c>
      <c r="J44" s="109">
        <f t="shared" si="2"/>
        <v>183.7</v>
      </c>
      <c r="K44" s="109">
        <f t="shared" si="3"/>
        <v>212.08999999999997</v>
      </c>
      <c r="L44" s="110">
        <v>20.04</v>
      </c>
      <c r="M44" s="111">
        <v>31.73</v>
      </c>
      <c r="N44" s="63" t="s">
        <v>82</v>
      </c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79">
        <v>20</v>
      </c>
      <c r="Z44" s="97" t="s">
        <v>85</v>
      </c>
      <c r="AA44" s="112">
        <v>290</v>
      </c>
      <c r="AB44" s="79">
        <v>0</v>
      </c>
      <c r="AC44" s="422" t="s">
        <v>88</v>
      </c>
      <c r="AD44" s="422"/>
      <c r="AE44" s="422"/>
      <c r="AF44" s="422"/>
      <c r="AG44" s="422"/>
      <c r="AH44" s="422"/>
      <c r="AI44" s="45"/>
      <c r="AJ44" s="45"/>
      <c r="AK44" s="45"/>
      <c r="AL44" s="45"/>
      <c r="AM44" s="45"/>
      <c r="AN44" s="45"/>
      <c r="AO44" s="45"/>
    </row>
    <row r="45" spans="1:41" ht="12.75" customHeight="1">
      <c r="A45" s="145">
        <f t="shared" si="4"/>
        <v>20</v>
      </c>
      <c r="B45" s="76">
        <v>1</v>
      </c>
      <c r="C45" s="76">
        <v>3</v>
      </c>
      <c r="D45" s="77">
        <f t="shared" si="0"/>
        <v>25.049999999999997</v>
      </c>
      <c r="E45" s="76">
        <v>10</v>
      </c>
      <c r="F45" s="76">
        <v>8</v>
      </c>
      <c r="G45" s="59">
        <f t="shared" si="1"/>
        <v>213.76</v>
      </c>
      <c r="H45" s="76">
        <v>12</v>
      </c>
      <c r="I45" s="76">
        <v>8</v>
      </c>
      <c r="J45" s="60">
        <f t="shared" si="2"/>
        <v>253.83999999999997</v>
      </c>
      <c r="K45" s="60">
        <f t="shared" si="3"/>
        <v>238.81</v>
      </c>
      <c r="L45" s="61">
        <v>26.72</v>
      </c>
      <c r="M45" s="62">
        <v>70.14</v>
      </c>
      <c r="N45" s="63" t="s">
        <v>82</v>
      </c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>
        <v>20</v>
      </c>
      <c r="Z45" s="97" t="s">
        <v>85</v>
      </c>
      <c r="AA45" s="79">
        <v>290</v>
      </c>
      <c r="AB45" s="79">
        <v>0</v>
      </c>
      <c r="AC45" s="424"/>
      <c r="AD45" s="424"/>
      <c r="AE45" s="424"/>
      <c r="AF45" s="424"/>
      <c r="AG45" s="424"/>
      <c r="AH45" s="424"/>
      <c r="AI45" s="45"/>
      <c r="AJ45" s="45"/>
      <c r="AK45" s="45"/>
      <c r="AL45" s="45"/>
      <c r="AM45" s="45"/>
      <c r="AN45" s="45"/>
      <c r="AO45" s="45"/>
    </row>
    <row r="46" spans="1:41" ht="12.75" customHeight="1">
      <c r="A46" s="145">
        <f t="shared" si="4"/>
        <v>21</v>
      </c>
      <c r="B46" s="76">
        <v>1</v>
      </c>
      <c r="C46" s="76">
        <v>3</v>
      </c>
      <c r="D46" s="77">
        <f t="shared" si="0"/>
        <v>25.049999999999997</v>
      </c>
      <c r="E46" s="76">
        <v>11</v>
      </c>
      <c r="F46" s="76">
        <v>2</v>
      </c>
      <c r="G46" s="59">
        <f t="shared" si="1"/>
        <v>223.78</v>
      </c>
      <c r="H46" s="76">
        <v>13</v>
      </c>
      <c r="I46" s="76">
        <v>1</v>
      </c>
      <c r="J46" s="60">
        <f t="shared" si="2"/>
        <v>262.19</v>
      </c>
      <c r="K46" s="60">
        <f t="shared" si="3"/>
        <v>248.82999999999998</v>
      </c>
      <c r="L46" s="61">
        <v>10.02</v>
      </c>
      <c r="M46" s="62">
        <v>8.35</v>
      </c>
      <c r="N46" s="63" t="s">
        <v>82</v>
      </c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>
        <v>20</v>
      </c>
      <c r="Z46" s="97" t="s">
        <v>85</v>
      </c>
      <c r="AA46" s="79">
        <v>365</v>
      </c>
      <c r="AB46" s="79">
        <v>0</v>
      </c>
      <c r="AC46" s="424" t="s">
        <v>89</v>
      </c>
      <c r="AD46" s="424"/>
      <c r="AE46" s="424"/>
      <c r="AF46" s="424"/>
      <c r="AG46" s="424"/>
      <c r="AH46" s="424"/>
      <c r="AI46" s="45"/>
      <c r="AJ46" s="45"/>
      <c r="AK46" s="45"/>
      <c r="AL46" s="45"/>
      <c r="AM46" s="45"/>
      <c r="AN46" s="45"/>
      <c r="AO46" s="45"/>
    </row>
    <row r="47" spans="1:41" ht="12.75" customHeight="1">
      <c r="A47" s="154">
        <f t="shared" si="4"/>
        <v>22</v>
      </c>
      <c r="B47" s="105">
        <v>2</v>
      </c>
      <c r="C47" s="105">
        <v>7</v>
      </c>
      <c r="D47" s="106">
        <f t="shared" si="0"/>
        <v>51.769999999999996</v>
      </c>
      <c r="E47" s="105">
        <v>11</v>
      </c>
      <c r="F47" s="105">
        <v>2</v>
      </c>
      <c r="G47" s="108">
        <f t="shared" si="1"/>
        <v>223.78</v>
      </c>
      <c r="H47" s="105">
        <v>10</v>
      </c>
      <c r="I47" s="105">
        <v>3</v>
      </c>
      <c r="J47" s="109">
        <f t="shared" si="2"/>
        <v>205.41</v>
      </c>
      <c r="K47" s="109">
        <f t="shared" si="3"/>
        <v>275.55</v>
      </c>
      <c r="L47" s="110">
        <v>26.72</v>
      </c>
      <c r="M47" s="111">
        <v>63.46</v>
      </c>
      <c r="N47" s="151" t="s">
        <v>82</v>
      </c>
      <c r="O47" s="114"/>
      <c r="P47" s="112"/>
      <c r="Q47" s="112"/>
      <c r="R47" s="112"/>
      <c r="S47" s="112"/>
      <c r="T47" s="112"/>
      <c r="U47" s="112"/>
      <c r="V47" s="112">
        <v>5304</v>
      </c>
      <c r="W47" s="112">
        <v>120.24</v>
      </c>
      <c r="X47" s="112"/>
      <c r="Y47" s="112">
        <v>20</v>
      </c>
      <c r="Z47" s="113" t="s">
        <v>85</v>
      </c>
      <c r="AA47" s="112">
        <v>260</v>
      </c>
      <c r="AB47" s="112">
        <v>0</v>
      </c>
      <c r="AC47" s="422"/>
      <c r="AD47" s="422"/>
      <c r="AE47" s="422"/>
      <c r="AF47" s="422"/>
      <c r="AG47" s="422"/>
      <c r="AH47" s="422"/>
      <c r="AI47" s="45"/>
      <c r="AJ47" s="45"/>
      <c r="AK47" s="45"/>
      <c r="AL47" s="45"/>
      <c r="AM47" s="45"/>
      <c r="AN47" s="45"/>
      <c r="AO47" s="45"/>
    </row>
    <row r="48" spans="1:41" ht="12.75" customHeight="1">
      <c r="A48" s="176">
        <f t="shared" si="4"/>
        <v>23</v>
      </c>
      <c r="B48" s="177"/>
      <c r="C48" s="177"/>
      <c r="D48" s="179">
        <f t="shared" si="0"/>
        <v>0</v>
      </c>
      <c r="E48" s="177"/>
      <c r="F48" s="177"/>
      <c r="G48" s="180">
        <f t="shared" si="1"/>
        <v>0</v>
      </c>
      <c r="H48" s="177"/>
      <c r="I48" s="177"/>
      <c r="J48" s="181">
        <f t="shared" si="2"/>
        <v>0</v>
      </c>
      <c r="K48" s="181">
        <f t="shared" si="3"/>
        <v>0</v>
      </c>
      <c r="L48" s="182">
        <v>23.44</v>
      </c>
      <c r="M48" s="183">
        <v>42.58</v>
      </c>
      <c r="N48" s="184" t="s">
        <v>82</v>
      </c>
      <c r="O48" s="185"/>
      <c r="P48" s="185"/>
      <c r="Q48" s="185"/>
      <c r="R48" s="185"/>
      <c r="S48" s="185"/>
      <c r="T48" s="185"/>
      <c r="U48" s="185"/>
      <c r="V48" s="185"/>
      <c r="W48" s="185"/>
      <c r="X48" s="185"/>
      <c r="Y48" s="185">
        <v>20</v>
      </c>
      <c r="Z48" s="186" t="s">
        <v>85</v>
      </c>
      <c r="AA48" s="185"/>
      <c r="AB48" s="185"/>
      <c r="AC48" s="423"/>
      <c r="AD48" s="423"/>
      <c r="AE48" s="423"/>
      <c r="AF48" s="423"/>
      <c r="AG48" s="423"/>
      <c r="AH48" s="423"/>
      <c r="AI48" s="45"/>
      <c r="AJ48" s="45"/>
      <c r="AK48" s="45"/>
      <c r="AL48" s="45"/>
      <c r="AM48" s="45"/>
      <c r="AN48" s="45"/>
      <c r="AO48" s="45"/>
    </row>
    <row r="49" spans="1:41" ht="12.75" customHeight="1">
      <c r="A49" s="145">
        <f t="shared" si="4"/>
        <v>24</v>
      </c>
      <c r="B49" s="76">
        <v>8</v>
      </c>
      <c r="C49" s="76">
        <v>2</v>
      </c>
      <c r="D49" s="77">
        <f t="shared" si="0"/>
        <v>163.66</v>
      </c>
      <c r="E49" s="76">
        <v>1</v>
      </c>
      <c r="F49" s="76">
        <v>10</v>
      </c>
      <c r="G49" s="59">
        <f t="shared" si="1"/>
        <v>36.739999999999995</v>
      </c>
      <c r="H49" s="76">
        <v>6</v>
      </c>
      <c r="I49" s="76">
        <v>4</v>
      </c>
      <c r="J49" s="60">
        <f t="shared" si="2"/>
        <v>126.91999999999999</v>
      </c>
      <c r="K49" s="60">
        <f t="shared" si="3"/>
        <v>200.39999999999998</v>
      </c>
      <c r="L49" s="61">
        <v>23.44</v>
      </c>
      <c r="M49" s="62">
        <v>42.58</v>
      </c>
      <c r="N49" s="63" t="s">
        <v>82</v>
      </c>
      <c r="O49" s="115">
        <v>43489</v>
      </c>
      <c r="P49" s="79">
        <v>227045</v>
      </c>
      <c r="Q49" s="79"/>
      <c r="R49" s="79"/>
      <c r="S49" s="79"/>
      <c r="T49" s="79"/>
      <c r="U49" s="79">
        <v>185.37</v>
      </c>
      <c r="V49" s="79">
        <v>5307</v>
      </c>
      <c r="W49" s="79">
        <v>118.57</v>
      </c>
      <c r="X49" s="79"/>
      <c r="Y49" s="79">
        <v>20</v>
      </c>
      <c r="Z49" s="97" t="s">
        <v>85</v>
      </c>
      <c r="AA49" s="79">
        <v>220</v>
      </c>
      <c r="AB49" s="79">
        <v>0</v>
      </c>
      <c r="AC49" s="424" t="s">
        <v>90</v>
      </c>
      <c r="AD49" s="424"/>
      <c r="AE49" s="424"/>
      <c r="AF49" s="424"/>
      <c r="AG49" s="424"/>
      <c r="AH49" s="424"/>
      <c r="AI49" s="45"/>
      <c r="AJ49" s="45"/>
      <c r="AK49" s="45"/>
      <c r="AL49" s="45"/>
      <c r="AM49" s="45"/>
      <c r="AN49" s="45"/>
      <c r="AO49" s="45"/>
    </row>
    <row r="50" spans="1:41" ht="12.75" customHeight="1">
      <c r="A50" s="154">
        <f t="shared" si="4"/>
        <v>25</v>
      </c>
      <c r="B50" s="105">
        <v>9</v>
      </c>
      <c r="C50" s="105">
        <v>3</v>
      </c>
      <c r="D50" s="106">
        <f t="shared" si="0"/>
        <v>185.37</v>
      </c>
      <c r="E50" s="105">
        <v>1</v>
      </c>
      <c r="F50" s="105">
        <v>10</v>
      </c>
      <c r="G50" s="108">
        <f t="shared" si="1"/>
        <v>36.739999999999995</v>
      </c>
      <c r="H50" s="105">
        <v>7</v>
      </c>
      <c r="I50" s="105">
        <v>4</v>
      </c>
      <c r="J50" s="109">
        <f t="shared" si="2"/>
        <v>146.95999999999998</v>
      </c>
      <c r="K50" s="109">
        <f t="shared" si="3"/>
        <v>222.11</v>
      </c>
      <c r="L50" s="110">
        <v>21.74</v>
      </c>
      <c r="M50" s="111">
        <v>20.04</v>
      </c>
      <c r="N50" s="151" t="s">
        <v>82</v>
      </c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>
        <v>20</v>
      </c>
      <c r="Z50" s="113" t="s">
        <v>85</v>
      </c>
      <c r="AA50" s="112">
        <v>190</v>
      </c>
      <c r="AB50" s="112">
        <v>0</v>
      </c>
      <c r="AC50" s="422"/>
      <c r="AD50" s="422"/>
      <c r="AE50" s="422"/>
      <c r="AF50" s="422"/>
      <c r="AG50" s="422"/>
      <c r="AH50" s="422"/>
      <c r="AI50" s="45"/>
      <c r="AJ50" s="45"/>
      <c r="AK50" s="45"/>
      <c r="AL50" s="45"/>
      <c r="AM50" s="45"/>
      <c r="AN50" s="45"/>
      <c r="AO50" s="45"/>
    </row>
    <row r="51" spans="1:41" ht="12.75" customHeight="1">
      <c r="A51" s="141">
        <f t="shared" si="4"/>
        <v>26</v>
      </c>
      <c r="B51" s="131">
        <v>10</v>
      </c>
      <c r="C51" s="131">
        <v>0</v>
      </c>
      <c r="D51" s="132">
        <f t="shared" si="0"/>
        <v>200.39999999999998</v>
      </c>
      <c r="E51" s="131">
        <v>1</v>
      </c>
      <c r="F51" s="131">
        <v>10</v>
      </c>
      <c r="G51" s="134">
        <f t="shared" si="1"/>
        <v>36.739999999999995</v>
      </c>
      <c r="H51" s="131">
        <v>3</v>
      </c>
      <c r="I51" s="131">
        <v>0</v>
      </c>
      <c r="J51" s="135">
        <f t="shared" si="2"/>
        <v>60.12</v>
      </c>
      <c r="K51" s="135">
        <f t="shared" si="3"/>
        <v>237.14</v>
      </c>
      <c r="L51" s="136">
        <v>15.03</v>
      </c>
      <c r="M51" s="137">
        <v>33.04</v>
      </c>
      <c r="N51" s="142" t="s">
        <v>82</v>
      </c>
      <c r="O51" s="138"/>
      <c r="P51" s="138"/>
      <c r="Q51" s="138"/>
      <c r="R51" s="138"/>
      <c r="S51" s="138"/>
      <c r="T51" s="138"/>
      <c r="U51" s="138"/>
      <c r="V51" s="138">
        <v>5224</v>
      </c>
      <c r="W51" s="138">
        <v>120</v>
      </c>
      <c r="X51" s="138"/>
      <c r="Y51" s="79">
        <v>20</v>
      </c>
      <c r="Z51" s="97" t="s">
        <v>85</v>
      </c>
      <c r="AA51" s="138">
        <v>190</v>
      </c>
      <c r="AB51" s="138">
        <v>0</v>
      </c>
      <c r="AC51" s="426"/>
      <c r="AD51" s="426"/>
      <c r="AE51" s="426"/>
      <c r="AF51" s="426"/>
      <c r="AG51" s="426"/>
      <c r="AH51" s="426"/>
      <c r="AI51" s="45"/>
      <c r="AJ51" s="45"/>
      <c r="AK51" s="45"/>
      <c r="AL51" s="45"/>
      <c r="AM51" s="45"/>
      <c r="AN51" s="45"/>
      <c r="AO51" s="45"/>
    </row>
    <row r="52" spans="1:41" ht="12.75" customHeight="1">
      <c r="A52" s="141">
        <f t="shared" si="4"/>
        <v>27</v>
      </c>
      <c r="B52" s="131">
        <v>11</v>
      </c>
      <c r="C52" s="131">
        <v>1</v>
      </c>
      <c r="D52" s="132">
        <f t="shared" si="0"/>
        <v>222.10999999999999</v>
      </c>
      <c r="E52" s="131">
        <v>1</v>
      </c>
      <c r="F52" s="131">
        <v>10</v>
      </c>
      <c r="G52" s="134">
        <f t="shared" si="1"/>
        <v>36.739999999999995</v>
      </c>
      <c r="H52" s="131">
        <v>5</v>
      </c>
      <c r="I52" s="131">
        <v>1</v>
      </c>
      <c r="J52" s="135">
        <f t="shared" si="2"/>
        <v>101.86999999999999</v>
      </c>
      <c r="K52" s="135">
        <f t="shared" si="3"/>
        <v>258.84999999999997</v>
      </c>
      <c r="L52" s="136">
        <v>21.77</v>
      </c>
      <c r="M52" s="137">
        <v>41.75</v>
      </c>
      <c r="N52" s="142" t="s">
        <v>82</v>
      </c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12">
        <v>20</v>
      </c>
      <c r="Z52" s="113" t="s">
        <v>85</v>
      </c>
      <c r="AA52" s="138">
        <v>190</v>
      </c>
      <c r="AB52" s="138">
        <v>0</v>
      </c>
      <c r="AC52" s="426"/>
      <c r="AD52" s="426"/>
      <c r="AE52" s="426"/>
      <c r="AF52" s="426"/>
      <c r="AG52" s="426"/>
      <c r="AH52" s="426"/>
      <c r="AI52" s="45"/>
      <c r="AJ52" s="45"/>
      <c r="AK52" s="45"/>
      <c r="AL52" s="45"/>
      <c r="AM52" s="45"/>
      <c r="AN52" s="45"/>
      <c r="AO52" s="45"/>
    </row>
    <row r="53" spans="1:41" ht="12.75" customHeight="1">
      <c r="A53" s="154">
        <f t="shared" si="4"/>
        <v>28</v>
      </c>
      <c r="B53" s="105">
        <v>3</v>
      </c>
      <c r="C53" s="105">
        <v>2</v>
      </c>
      <c r="D53" s="106">
        <f t="shared" si="0"/>
        <v>63.459999999999994</v>
      </c>
      <c r="E53" s="105">
        <v>1</v>
      </c>
      <c r="F53" s="105">
        <v>10</v>
      </c>
      <c r="G53" s="108">
        <f t="shared" si="1"/>
        <v>36.739999999999995</v>
      </c>
      <c r="H53" s="105">
        <v>6</v>
      </c>
      <c r="I53" s="105">
        <v>3</v>
      </c>
      <c r="J53" s="109">
        <f t="shared" si="2"/>
        <v>125.25</v>
      </c>
      <c r="K53" s="109">
        <f t="shared" si="3"/>
        <v>100.19999999999999</v>
      </c>
      <c r="L53" s="110">
        <v>28.39</v>
      </c>
      <c r="M53" s="111">
        <v>23.38</v>
      </c>
      <c r="N53" s="151" t="s">
        <v>82</v>
      </c>
      <c r="O53" s="114">
        <v>43492</v>
      </c>
      <c r="P53" s="112">
        <v>227046</v>
      </c>
      <c r="Q53" s="112"/>
      <c r="R53" s="112"/>
      <c r="S53" s="112"/>
      <c r="T53" s="112"/>
      <c r="U53" s="112">
        <v>185.51</v>
      </c>
      <c r="V53" s="112"/>
      <c r="W53" s="112"/>
      <c r="X53" s="112"/>
      <c r="Y53" s="79">
        <v>20</v>
      </c>
      <c r="Z53" s="97" t="s">
        <v>85</v>
      </c>
      <c r="AA53" s="112">
        <v>190</v>
      </c>
      <c r="AB53" s="112">
        <v>0</v>
      </c>
      <c r="AC53" s="422"/>
      <c r="AD53" s="422"/>
      <c r="AE53" s="422"/>
      <c r="AF53" s="422"/>
      <c r="AG53" s="422"/>
      <c r="AH53" s="422"/>
      <c r="AI53" s="45"/>
      <c r="AJ53" s="45"/>
      <c r="AK53" s="45"/>
      <c r="AL53" s="45"/>
      <c r="AM53" s="45"/>
      <c r="AN53" s="45"/>
      <c r="AO53" s="45"/>
    </row>
    <row r="54" spans="1:41" ht="12.75" customHeight="1">
      <c r="A54" s="141">
        <f t="shared" si="4"/>
        <v>29</v>
      </c>
      <c r="B54" s="131">
        <v>4</v>
      </c>
      <c r="C54" s="131">
        <v>2</v>
      </c>
      <c r="D54" s="132">
        <f t="shared" si="0"/>
        <v>83.5</v>
      </c>
      <c r="E54" s="131">
        <v>1</v>
      </c>
      <c r="F54" s="131">
        <v>10</v>
      </c>
      <c r="G54" s="134">
        <f t="shared" si="1"/>
        <v>36.739999999999995</v>
      </c>
      <c r="H54" s="131">
        <v>8</v>
      </c>
      <c r="I54" s="131">
        <v>0</v>
      </c>
      <c r="J54" s="135">
        <f t="shared" si="2"/>
        <v>160.32</v>
      </c>
      <c r="K54" s="135">
        <f t="shared" si="3"/>
        <v>120.24</v>
      </c>
      <c r="L54" s="136">
        <v>20.04</v>
      </c>
      <c r="M54" s="137">
        <v>35.07</v>
      </c>
      <c r="N54" s="142" t="s">
        <v>82</v>
      </c>
      <c r="O54" s="157"/>
      <c r="P54" s="138"/>
      <c r="Q54" s="138"/>
      <c r="R54" s="138"/>
      <c r="S54" s="138"/>
      <c r="T54" s="138"/>
      <c r="U54" s="138"/>
      <c r="V54" s="138"/>
      <c r="W54" s="138"/>
      <c r="X54" s="138"/>
      <c r="Y54" s="112">
        <v>20</v>
      </c>
      <c r="Z54" s="113" t="s">
        <v>85</v>
      </c>
      <c r="AA54" s="138">
        <v>190</v>
      </c>
      <c r="AB54" s="138">
        <v>0</v>
      </c>
      <c r="AC54" s="426"/>
      <c r="AD54" s="426"/>
      <c r="AE54" s="426"/>
      <c r="AF54" s="426"/>
      <c r="AG54" s="426"/>
      <c r="AH54" s="426"/>
      <c r="AI54" s="45"/>
      <c r="AJ54" s="45"/>
      <c r="AK54" s="45"/>
      <c r="AL54" s="45"/>
      <c r="AM54" s="45"/>
      <c r="AN54" s="45"/>
      <c r="AO54" s="45"/>
    </row>
    <row r="55" spans="1:41" ht="12.75" customHeight="1">
      <c r="A55" s="141">
        <f t="shared" si="4"/>
        <v>30</v>
      </c>
      <c r="B55" s="131">
        <v>5</v>
      </c>
      <c r="C55" s="131">
        <v>3</v>
      </c>
      <c r="D55" s="132">
        <f t="shared" si="0"/>
        <v>105.21</v>
      </c>
      <c r="E55" s="131">
        <v>1</v>
      </c>
      <c r="F55" s="133">
        <v>10</v>
      </c>
      <c r="G55" s="134">
        <f t="shared" si="1"/>
        <v>36.739999999999995</v>
      </c>
      <c r="H55" s="131">
        <v>9</v>
      </c>
      <c r="I55" s="131">
        <v>10</v>
      </c>
      <c r="J55" s="135">
        <f t="shared" si="2"/>
        <v>197.06</v>
      </c>
      <c r="K55" s="135">
        <f t="shared" si="3"/>
        <v>141.94999999999999</v>
      </c>
      <c r="L55" s="136">
        <v>21.71</v>
      </c>
      <c r="M55" s="137">
        <v>36.74</v>
      </c>
      <c r="N55" s="142" t="s">
        <v>82</v>
      </c>
      <c r="O55" s="138"/>
      <c r="P55" s="138"/>
      <c r="Q55" s="138"/>
      <c r="R55" s="138"/>
      <c r="S55" s="138"/>
      <c r="T55" s="158"/>
      <c r="U55" s="138"/>
      <c r="V55" s="138"/>
      <c r="W55" s="138"/>
      <c r="X55" s="138"/>
      <c r="Y55" s="79">
        <v>20</v>
      </c>
      <c r="Z55" s="97" t="s">
        <v>85</v>
      </c>
      <c r="AA55" s="112">
        <v>190</v>
      </c>
      <c r="AB55" s="112">
        <v>0</v>
      </c>
      <c r="AC55" s="426"/>
      <c r="AD55" s="426"/>
      <c r="AE55" s="426"/>
      <c r="AF55" s="426"/>
      <c r="AG55" s="426"/>
      <c r="AH55" s="426"/>
      <c r="AI55" s="45"/>
      <c r="AJ55" s="45"/>
      <c r="AK55" s="45"/>
      <c r="AL55" s="45"/>
      <c r="AM55" s="45"/>
      <c r="AN55" s="45"/>
      <c r="AO55" s="45"/>
    </row>
    <row r="56" spans="1:41" ht="12.75" customHeight="1">
      <c r="A56" s="159">
        <v>31</v>
      </c>
      <c r="B56" s="160">
        <v>6</v>
      </c>
      <c r="C56" s="160">
        <v>3</v>
      </c>
      <c r="D56" s="106">
        <f t="shared" si="0"/>
        <v>125.25</v>
      </c>
      <c r="E56" s="105">
        <v>1</v>
      </c>
      <c r="F56" s="105">
        <v>10</v>
      </c>
      <c r="G56" s="108">
        <f t="shared" si="1"/>
        <v>36.739999999999995</v>
      </c>
      <c r="H56" s="105">
        <v>11</v>
      </c>
      <c r="I56" s="105">
        <v>1</v>
      </c>
      <c r="J56" s="109">
        <f t="shared" si="2"/>
        <v>222.10999999999999</v>
      </c>
      <c r="K56" s="109">
        <f t="shared" si="3"/>
        <v>161.99</v>
      </c>
      <c r="L56" s="110">
        <v>20.04</v>
      </c>
      <c r="M56" s="111">
        <v>25.05</v>
      </c>
      <c r="N56" s="151" t="s">
        <v>82</v>
      </c>
      <c r="O56" s="161"/>
      <c r="P56" s="161"/>
      <c r="Q56" s="161"/>
      <c r="R56" s="161"/>
      <c r="S56" s="161"/>
      <c r="T56" s="161"/>
      <c r="U56" s="161"/>
      <c r="V56" s="161"/>
      <c r="W56" s="161"/>
      <c r="X56" s="161"/>
      <c r="Y56" s="161">
        <v>20</v>
      </c>
      <c r="Z56" s="162" t="s">
        <v>85</v>
      </c>
      <c r="AA56" s="161">
        <v>165</v>
      </c>
      <c r="AB56" s="161">
        <v>0</v>
      </c>
      <c r="AC56" s="425"/>
      <c r="AD56" s="425"/>
      <c r="AE56" s="425"/>
      <c r="AF56" s="425"/>
      <c r="AG56" s="425"/>
      <c r="AH56" s="425"/>
      <c r="AI56" s="45"/>
      <c r="AJ56" s="45"/>
      <c r="AK56" s="45"/>
      <c r="AL56" s="45"/>
      <c r="AM56" s="45"/>
      <c r="AN56" s="45"/>
      <c r="AO56" s="45"/>
    </row>
    <row r="57" spans="1:41" ht="12.75" customHeight="1">
      <c r="A57" s="163">
        <v>1</v>
      </c>
      <c r="B57" s="117">
        <v>7</v>
      </c>
      <c r="C57" s="117">
        <v>4</v>
      </c>
      <c r="D57" s="106">
        <f t="shared" si="0"/>
        <v>146.95999999999998</v>
      </c>
      <c r="E57" s="117">
        <v>1</v>
      </c>
      <c r="F57" s="117">
        <v>10</v>
      </c>
      <c r="G57" s="108">
        <f t="shared" si="1"/>
        <v>36.739999999999995</v>
      </c>
      <c r="H57" s="117">
        <v>12</v>
      </c>
      <c r="I57" s="117">
        <v>6</v>
      </c>
      <c r="J57" s="109">
        <f t="shared" si="2"/>
        <v>250.5</v>
      </c>
      <c r="K57" s="109">
        <f t="shared" si="3"/>
        <v>183.7</v>
      </c>
      <c r="L57" s="110">
        <v>21.71</v>
      </c>
      <c r="M57" s="111">
        <v>28.39</v>
      </c>
      <c r="N57" s="118" t="s">
        <v>82</v>
      </c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>
        <v>20</v>
      </c>
      <c r="Z57" s="119" t="s">
        <v>85</v>
      </c>
      <c r="AA57" s="118">
        <v>140</v>
      </c>
      <c r="AB57" s="118">
        <v>0</v>
      </c>
      <c r="AC57" s="425"/>
      <c r="AD57" s="425"/>
      <c r="AE57" s="425"/>
      <c r="AF57" s="425"/>
      <c r="AG57" s="425"/>
      <c r="AH57" s="425"/>
      <c r="AI57" s="45"/>
      <c r="AJ57" s="45"/>
      <c r="AK57" s="45"/>
      <c r="AL57" s="45"/>
      <c r="AM57" s="45"/>
      <c r="AN57" s="45"/>
      <c r="AO57" s="45"/>
    </row>
    <row r="58" spans="1:41" ht="12.75" customHeight="1">
      <c r="A58" s="100"/>
      <c r="B58" s="87"/>
      <c r="C58" s="87"/>
      <c r="D58" s="87"/>
      <c r="E58" s="87"/>
      <c r="F58" s="87"/>
      <c r="G58" s="87"/>
      <c r="H58" s="87"/>
      <c r="I58" s="87"/>
      <c r="J58" s="87"/>
      <c r="K58" s="88" t="s">
        <v>66</v>
      </c>
      <c r="L58" s="89">
        <f>SUM(L27:L57)</f>
        <v>454.45</v>
      </c>
      <c r="M58" s="89">
        <f>SUM(M27:M57)</f>
        <v>512.32000000000005</v>
      </c>
      <c r="N58" s="90">
        <f>SUM(N27:N57)</f>
        <v>0</v>
      </c>
      <c r="O58" s="87"/>
      <c r="P58" s="87"/>
      <c r="Q58" s="87"/>
      <c r="R58" s="87"/>
      <c r="S58" s="87"/>
      <c r="T58" s="87"/>
      <c r="U58" s="90">
        <f>SUM(U27:U57)</f>
        <v>370.88</v>
      </c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45"/>
      <c r="AJ58" s="45"/>
      <c r="AK58" s="45"/>
      <c r="AL58" s="45"/>
      <c r="AM58" s="45"/>
      <c r="AN58" s="45"/>
      <c r="AO58" s="45"/>
    </row>
    <row r="59" spans="1:41" ht="12.75" customHeight="1">
      <c r="A59" s="139"/>
      <c r="B59" s="139"/>
      <c r="C59" s="139"/>
      <c r="D59" s="139"/>
      <c r="E59" s="139"/>
      <c r="F59" s="139"/>
      <c r="G59" s="139"/>
      <c r="H59" s="139"/>
      <c r="I59" s="139"/>
      <c r="J59" s="139"/>
      <c r="K59" s="88" t="s">
        <v>67</v>
      </c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139"/>
      <c r="W59" s="139"/>
      <c r="X59" s="139"/>
      <c r="Y59" s="139"/>
      <c r="Z59" s="139"/>
      <c r="AA59" s="139"/>
      <c r="AB59" s="139"/>
      <c r="AC59" s="139"/>
      <c r="AD59" s="139"/>
      <c r="AE59" s="139"/>
      <c r="AF59" s="139"/>
      <c r="AG59" s="139"/>
      <c r="AH59" s="139"/>
      <c r="AI59" s="45"/>
      <c r="AJ59" s="45"/>
      <c r="AK59" s="45"/>
      <c r="AL59" s="45"/>
      <c r="AM59" s="45"/>
      <c r="AN59" s="45"/>
      <c r="AO59" s="45"/>
    </row>
    <row r="60" spans="1:41" ht="12.75" customHeight="1">
      <c r="A60" s="139"/>
      <c r="B60" s="139"/>
      <c r="C60" s="139"/>
      <c r="D60" s="139"/>
      <c r="E60" s="139"/>
      <c r="F60" s="139"/>
      <c r="G60" s="139"/>
      <c r="H60" s="139"/>
      <c r="I60" s="139"/>
      <c r="J60" s="139"/>
      <c r="K60" s="88" t="s">
        <v>68</v>
      </c>
      <c r="L60" s="89">
        <f>(L59+L58)</f>
        <v>454.45</v>
      </c>
      <c r="M60" s="89">
        <f>(M59+M58)</f>
        <v>512.32000000000005</v>
      </c>
      <c r="N60" s="89">
        <f>(N59+N58)</f>
        <v>0</v>
      </c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  <c r="AA60" s="139"/>
      <c r="AB60" s="139"/>
      <c r="AC60" s="139"/>
      <c r="AD60" s="139"/>
      <c r="AE60" s="139"/>
      <c r="AF60" s="139"/>
      <c r="AG60" s="139"/>
      <c r="AH60" s="139"/>
      <c r="AI60" s="45"/>
      <c r="AJ60" s="45"/>
      <c r="AK60" s="45"/>
      <c r="AL60" s="45"/>
      <c r="AM60" s="45"/>
      <c r="AN60" s="45"/>
      <c r="AO60" s="45"/>
    </row>
    <row r="61" spans="1:41" ht="20.100000000000001" customHeight="1">
      <c r="A61" s="139"/>
      <c r="B61" s="139"/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  <c r="AA61" s="139"/>
      <c r="AB61" s="139"/>
      <c r="AC61" s="139"/>
      <c r="AD61" s="139"/>
      <c r="AE61" s="139"/>
      <c r="AF61" s="139"/>
      <c r="AG61" s="139"/>
      <c r="AH61" s="139"/>
      <c r="AI61" s="45"/>
      <c r="AJ61" s="45"/>
      <c r="AK61" s="45"/>
      <c r="AL61" s="45"/>
      <c r="AM61" s="45"/>
      <c r="AN61" s="45"/>
      <c r="AO61" s="45"/>
    </row>
    <row r="62" spans="1:41" ht="20.100000000000001" customHeight="1">
      <c r="A62" s="139"/>
      <c r="B62" s="139"/>
      <c r="C62" s="139"/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  <c r="AA62" s="139"/>
      <c r="AB62" s="139"/>
      <c r="AC62" s="139"/>
      <c r="AD62" s="139"/>
      <c r="AE62" s="139"/>
      <c r="AF62" s="139"/>
      <c r="AG62" s="139"/>
      <c r="AH62" s="139"/>
      <c r="AI62" s="45"/>
      <c r="AJ62" s="45"/>
      <c r="AK62" s="45"/>
      <c r="AL62" s="45"/>
      <c r="AM62" s="45"/>
      <c r="AN62" s="45"/>
      <c r="AO62" s="45"/>
    </row>
    <row r="63" spans="1:41" ht="20.100000000000001" customHeight="1">
      <c r="A63" s="139"/>
      <c r="B63" s="139"/>
      <c r="C63" s="139"/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  <c r="AA63" s="139"/>
      <c r="AB63" s="139"/>
      <c r="AC63" s="139"/>
      <c r="AD63" s="139"/>
      <c r="AE63" s="139"/>
      <c r="AF63" s="139"/>
      <c r="AG63" s="139"/>
      <c r="AH63" s="139"/>
      <c r="AI63" s="45"/>
      <c r="AJ63" s="45"/>
      <c r="AK63" s="45"/>
      <c r="AL63" s="45"/>
      <c r="AM63" s="45"/>
      <c r="AN63" s="45"/>
      <c r="AO63" s="45"/>
    </row>
    <row r="64" spans="1:41" ht="20.100000000000001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</row>
    <row r="65" spans="1:41" ht="20.100000000000001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</row>
    <row r="66" spans="1:41" ht="20.100000000000001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</row>
    <row r="67" spans="1:41" ht="20.100000000000001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</row>
    <row r="68" spans="1:41" ht="20.100000000000001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</row>
    <row r="69" spans="1:41" ht="20.100000000000001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</row>
    <row r="70" spans="1:41" ht="20.100000000000001" customHeight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</row>
    <row r="71" spans="1:41" ht="20.100000000000001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</row>
    <row r="72" spans="1:41" ht="20.100000000000001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</row>
    <row r="73" spans="1:41" ht="20.100000000000001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</row>
    <row r="74" spans="1:41" ht="20.100000000000001" customHeight="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</row>
    <row r="75" spans="1:41" ht="20.100000000000001" customHeight="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</row>
    <row r="76" spans="1:41" ht="20.100000000000001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</row>
    <row r="77" spans="1:41" ht="20.100000000000001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8749999999999998" right="0.78749999999999998" top="1.0527777777777778" bottom="1.0527777777777778" header="0.78749999999999998" footer="0.78749999999999998"/>
  <pageSetup scale="32"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AR63"/>
  <sheetViews>
    <sheetView showGridLines="0" topLeftCell="Q1" zoomScale="115" zoomScaleNormal="115" workbookViewId="0">
      <selection activeCell="X11" sqref="X11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1" width="11.42578125" style="1" customWidth="1"/>
    <col min="12" max="12" width="11" style="1" customWidth="1"/>
    <col min="13" max="13" width="10.1406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68.710937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94" t="s">
        <v>1</v>
      </c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394"/>
      <c r="R3" s="394"/>
      <c r="S3" s="394"/>
      <c r="T3" s="394"/>
      <c r="U3" s="394"/>
      <c r="V3" s="394"/>
      <c r="W3" s="394"/>
      <c r="X3" s="394"/>
      <c r="Y3" s="394"/>
      <c r="Z3" s="394"/>
      <c r="AA3" s="394"/>
      <c r="AB3" s="394"/>
      <c r="AC3" s="394"/>
      <c r="AD3" s="394"/>
      <c r="AE3" s="394"/>
      <c r="AF3" s="394"/>
      <c r="AG3" s="394"/>
      <c r="AH3" s="6"/>
    </row>
    <row r="4" spans="1:34" ht="12.75" customHeight="1">
      <c r="A4" s="395" t="s">
        <v>2</v>
      </c>
      <c r="B4" s="395"/>
      <c r="C4" s="395"/>
      <c r="D4" s="395"/>
      <c r="E4" s="395"/>
      <c r="F4" s="395"/>
      <c r="G4" s="395"/>
      <c r="H4" s="395"/>
      <c r="I4" s="395"/>
      <c r="J4" s="395"/>
      <c r="K4" s="395"/>
      <c r="L4" s="395"/>
      <c r="M4" s="395"/>
      <c r="N4" s="395"/>
      <c r="O4" s="395"/>
      <c r="P4" s="395"/>
      <c r="Q4" s="395"/>
      <c r="R4" s="395"/>
      <c r="S4" s="395"/>
      <c r="T4" s="395"/>
      <c r="U4" s="395"/>
      <c r="V4" s="395"/>
      <c r="W4" s="395"/>
      <c r="X4" s="395"/>
      <c r="Y4" s="395"/>
      <c r="Z4" s="395"/>
      <c r="AA4" s="395"/>
      <c r="AB4" s="395"/>
      <c r="AC4" s="395"/>
      <c r="AD4" s="395"/>
      <c r="AE4" s="395"/>
      <c r="AF4" s="395"/>
      <c r="AG4" s="395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96" t="s">
        <v>4</v>
      </c>
      <c r="C6" s="396"/>
      <c r="D6" s="396"/>
      <c r="E6" s="396"/>
      <c r="F6" s="396"/>
      <c r="G6" s="396"/>
      <c r="H6" s="396"/>
      <c r="I6" s="396"/>
      <c r="J6" s="6"/>
      <c r="K6" s="6" t="s">
        <v>5</v>
      </c>
      <c r="L6" s="7" t="s">
        <v>6</v>
      </c>
      <c r="M6" s="397"/>
      <c r="N6" s="397"/>
      <c r="O6" s="397"/>
      <c r="P6" s="7" t="s">
        <v>7</v>
      </c>
      <c r="Q6" s="7"/>
      <c r="R6" s="7"/>
      <c r="S6" s="7"/>
      <c r="T6" s="7"/>
      <c r="U6" s="398" t="s">
        <v>8</v>
      </c>
      <c r="V6" s="398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99" t="s">
        <v>9</v>
      </c>
      <c r="AB7" s="399"/>
      <c r="AC7" s="399"/>
      <c r="AD7" s="399"/>
      <c r="AE7" s="400">
        <v>371.5</v>
      </c>
      <c r="AF7" s="400"/>
      <c r="AG7" s="400"/>
      <c r="AH7" s="6"/>
    </row>
    <row r="8" spans="1:34" ht="12.75" customHeight="1">
      <c r="A8" s="6" t="s">
        <v>10</v>
      </c>
      <c r="B8" s="6"/>
      <c r="C8" s="401" t="s">
        <v>78</v>
      </c>
      <c r="D8" s="401"/>
      <c r="E8" s="401"/>
      <c r="F8" s="401"/>
      <c r="G8" s="6" t="s">
        <v>12</v>
      </c>
      <c r="H8" s="401">
        <v>2019</v>
      </c>
      <c r="I8" s="401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399" t="s">
        <v>16</v>
      </c>
      <c r="AB8" s="399"/>
      <c r="AC8" s="399"/>
      <c r="AD8" s="399"/>
      <c r="AE8" s="402">
        <v>101.87</v>
      </c>
      <c r="AF8" s="402"/>
      <c r="AG8" s="402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399" t="s">
        <v>18</v>
      </c>
      <c r="AB9" s="399"/>
      <c r="AC9" s="399"/>
      <c r="AD9" s="399"/>
      <c r="AE9" s="403">
        <f>SUM(AE7:AE8)</f>
        <v>473.37</v>
      </c>
      <c r="AF9" s="403"/>
      <c r="AG9" s="403"/>
      <c r="AH9" s="6"/>
    </row>
    <row r="10" spans="1:34" ht="12.75" customHeight="1">
      <c r="A10" s="6" t="s">
        <v>19</v>
      </c>
      <c r="B10" s="6"/>
      <c r="C10" s="404" t="s">
        <v>20</v>
      </c>
      <c r="D10" s="404"/>
      <c r="E10" s="404"/>
      <c r="F10" s="404"/>
      <c r="G10" s="404"/>
      <c r="H10" s="404"/>
      <c r="I10" s="404"/>
      <c r="J10" s="6"/>
      <c r="K10" s="11" t="s">
        <v>21</v>
      </c>
      <c r="L10" s="12"/>
      <c r="M10" s="12"/>
      <c r="N10" s="405">
        <v>0</v>
      </c>
      <c r="O10" s="405"/>
      <c r="P10" s="12" t="s">
        <v>22</v>
      </c>
      <c r="Q10" s="406">
        <v>350.7</v>
      </c>
      <c r="R10" s="406"/>
      <c r="S10" s="406"/>
      <c r="T10" s="406"/>
      <c r="U10" s="406"/>
      <c r="V10" s="406"/>
      <c r="W10" s="6"/>
      <c r="X10" s="6"/>
      <c r="Y10" s="6"/>
      <c r="Z10" s="9" t="s">
        <v>23</v>
      </c>
      <c r="AA10" s="399" t="s">
        <v>24</v>
      </c>
      <c r="AB10" s="399"/>
      <c r="AC10" s="399"/>
      <c r="AD10" s="399"/>
      <c r="AE10" s="403">
        <v>379.93</v>
      </c>
      <c r="AF10" s="403"/>
      <c r="AG10" s="403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407" t="s">
        <v>25</v>
      </c>
      <c r="AB11" s="407"/>
      <c r="AC11" s="407"/>
      <c r="AD11" s="407"/>
      <c r="AE11" s="402">
        <v>93.44</v>
      </c>
      <c r="AF11" s="402"/>
      <c r="AG11" s="402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408" t="s">
        <v>26</v>
      </c>
      <c r="C14" s="408"/>
      <c r="D14" s="408"/>
      <c r="E14" s="408"/>
      <c r="F14" s="408"/>
      <c r="G14" s="408"/>
      <c r="H14" s="408"/>
      <c r="I14" s="408"/>
      <c r="J14" s="408"/>
      <c r="K14" s="17" t="s">
        <v>27</v>
      </c>
      <c r="L14" s="409" t="s">
        <v>28</v>
      </c>
      <c r="M14" s="409"/>
      <c r="N14" s="409"/>
      <c r="O14" s="410" t="s">
        <v>29</v>
      </c>
      <c r="P14" s="410"/>
      <c r="Q14" s="410"/>
      <c r="R14" s="410"/>
      <c r="S14" s="410"/>
      <c r="T14" s="410"/>
      <c r="U14" s="410"/>
      <c r="V14" s="411" t="s">
        <v>30</v>
      </c>
      <c r="W14" s="411"/>
      <c r="X14" s="18"/>
      <c r="Y14" s="412" t="s">
        <v>31</v>
      </c>
      <c r="Z14" s="412"/>
      <c r="AA14" s="413" t="s">
        <v>32</v>
      </c>
      <c r="AB14" s="413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408"/>
      <c r="C15" s="408"/>
      <c r="D15" s="408"/>
      <c r="E15" s="408"/>
      <c r="F15" s="408"/>
      <c r="G15" s="408"/>
      <c r="H15" s="408"/>
      <c r="I15" s="408"/>
      <c r="J15" s="408"/>
      <c r="K15" s="22"/>
      <c r="L15" s="23"/>
      <c r="M15" s="23"/>
      <c r="N15" s="23"/>
      <c r="O15" s="410"/>
      <c r="P15" s="410"/>
      <c r="Q15" s="410"/>
      <c r="R15" s="410"/>
      <c r="S15" s="410"/>
      <c r="T15" s="410"/>
      <c r="U15" s="410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4" ht="12.75" customHeight="1">
      <c r="A17" s="30" t="s">
        <v>33</v>
      </c>
      <c r="B17" s="415" t="s">
        <v>34</v>
      </c>
      <c r="C17" s="415"/>
      <c r="D17" s="415"/>
      <c r="E17" s="416" t="s">
        <v>34</v>
      </c>
      <c r="F17" s="416"/>
      <c r="G17" s="416"/>
      <c r="H17" s="404" t="s">
        <v>35</v>
      </c>
      <c r="I17" s="404"/>
      <c r="J17" s="404"/>
      <c r="K17" s="22" t="s">
        <v>36</v>
      </c>
      <c r="L17" s="32"/>
      <c r="M17" s="32"/>
      <c r="N17" s="32"/>
      <c r="O17" s="32"/>
      <c r="P17" s="32"/>
      <c r="Q17" s="418" t="s">
        <v>37</v>
      </c>
      <c r="R17" s="418"/>
      <c r="S17" s="418" t="s">
        <v>38</v>
      </c>
      <c r="T17" s="418"/>
      <c r="U17" s="32"/>
      <c r="V17" s="32"/>
      <c r="W17" s="32"/>
      <c r="X17" s="32"/>
      <c r="Y17" s="32"/>
      <c r="Z17" s="32"/>
      <c r="AA17" s="32"/>
      <c r="AB17" s="32"/>
      <c r="AC17" s="414" t="s">
        <v>39</v>
      </c>
      <c r="AD17" s="414"/>
      <c r="AE17" s="414"/>
      <c r="AF17" s="414"/>
      <c r="AG17" s="414"/>
      <c r="AH17" s="414"/>
    </row>
    <row r="18" spans="1:44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418"/>
      <c r="R18" s="418"/>
      <c r="S18" s="418"/>
      <c r="T18" s="418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4" ht="12.75" customHeight="1">
      <c r="A19" s="30" t="s">
        <v>40</v>
      </c>
      <c r="B19" s="415" t="s">
        <v>41</v>
      </c>
      <c r="C19" s="415"/>
      <c r="D19" s="415"/>
      <c r="E19" s="416" t="s">
        <v>41</v>
      </c>
      <c r="F19" s="416"/>
      <c r="G19" s="416"/>
      <c r="H19" s="404" t="s">
        <v>41</v>
      </c>
      <c r="I19" s="404"/>
      <c r="J19" s="404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418"/>
      <c r="R19" s="418"/>
      <c r="S19" s="418"/>
      <c r="T19" s="418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417" t="s">
        <v>53</v>
      </c>
      <c r="AD19" s="417"/>
      <c r="AE19" s="417"/>
      <c r="AF19" s="417"/>
      <c r="AG19" s="417"/>
      <c r="AH19" s="417"/>
    </row>
    <row r="20" spans="1:44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418"/>
      <c r="R20" s="418"/>
      <c r="S20" s="418"/>
      <c r="T20" s="418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4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379.93</v>
      </c>
      <c r="L21" s="32"/>
      <c r="M21" s="32"/>
      <c r="N21" s="32"/>
      <c r="O21" s="32"/>
      <c r="P21" s="33" t="s">
        <v>54</v>
      </c>
      <c r="Q21" s="418"/>
      <c r="R21" s="418"/>
      <c r="S21" s="418"/>
      <c r="T21" s="418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44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418"/>
      <c r="R22" s="418"/>
      <c r="S22" s="418"/>
      <c r="T22" s="418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4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418"/>
      <c r="R23" s="418"/>
      <c r="S23" s="418"/>
      <c r="T23" s="418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4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4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44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4" ht="12.75" customHeight="1">
      <c r="A27" s="294">
        <v>2</v>
      </c>
      <c r="B27" s="295">
        <v>1</v>
      </c>
      <c r="C27" s="296">
        <v>6</v>
      </c>
      <c r="D27" s="297">
        <f t="shared" ref="D27:D57" si="0">(B27*12+C27)*1.67</f>
        <v>30.06</v>
      </c>
      <c r="E27" s="298">
        <v>17</v>
      </c>
      <c r="F27" s="299">
        <v>5.5</v>
      </c>
      <c r="G27" s="297">
        <f t="shared" ref="G27:G57" si="1">(E27*12+F27)*1.67</f>
        <v>349.86500000000001</v>
      </c>
      <c r="H27" s="298">
        <v>16</v>
      </c>
      <c r="I27" s="298">
        <v>3</v>
      </c>
      <c r="J27" s="300">
        <f t="shared" ref="J27:J57" si="2">(H27*12+I27)*1.67</f>
        <v>325.64999999999998</v>
      </c>
      <c r="K27" s="300">
        <f t="shared" ref="K27:K57" si="3">(D27+G27)</f>
        <v>379.92500000000001</v>
      </c>
      <c r="L27" s="301">
        <v>0</v>
      </c>
      <c r="M27" s="302">
        <v>0</v>
      </c>
      <c r="N27" s="303">
        <v>0</v>
      </c>
      <c r="O27" s="304"/>
      <c r="P27" s="303"/>
      <c r="Q27" s="303"/>
      <c r="R27" s="303"/>
      <c r="S27" s="303"/>
      <c r="T27" s="303"/>
      <c r="U27" s="303"/>
      <c r="V27" s="303"/>
      <c r="W27" s="303"/>
      <c r="X27" s="303"/>
      <c r="Y27" s="303"/>
      <c r="Z27" s="306"/>
      <c r="AA27" s="303">
        <v>1020</v>
      </c>
      <c r="AB27" s="303">
        <v>0</v>
      </c>
      <c r="AC27" s="462"/>
      <c r="AD27" s="462"/>
      <c r="AE27" s="462"/>
      <c r="AF27" s="462"/>
      <c r="AG27" s="462"/>
      <c r="AH27" s="462"/>
      <c r="AI27" s="256"/>
      <c r="AJ27" s="256"/>
      <c r="AK27" s="256"/>
      <c r="AL27" s="256"/>
      <c r="AM27" s="256"/>
      <c r="AN27" s="256"/>
      <c r="AO27" s="45"/>
      <c r="AP27" s="45"/>
      <c r="AQ27" s="45"/>
      <c r="AR27" s="45"/>
    </row>
    <row r="28" spans="1:44" ht="12.75" customHeight="1">
      <c r="A28" s="307">
        <f t="shared" ref="A28:A53" si="4">A27+1</f>
        <v>3</v>
      </c>
      <c r="B28" s="308">
        <v>1</v>
      </c>
      <c r="C28" s="308">
        <v>6</v>
      </c>
      <c r="D28" s="309">
        <f t="shared" si="0"/>
        <v>30.06</v>
      </c>
      <c r="E28" s="308">
        <v>8</v>
      </c>
      <c r="F28" s="308">
        <v>2</v>
      </c>
      <c r="G28" s="297">
        <f t="shared" si="1"/>
        <v>163.66</v>
      </c>
      <c r="H28" s="308">
        <v>16</v>
      </c>
      <c r="I28" s="308">
        <v>3</v>
      </c>
      <c r="J28" s="300">
        <f t="shared" si="2"/>
        <v>325.64999999999998</v>
      </c>
      <c r="K28" s="300">
        <f t="shared" si="3"/>
        <v>193.72</v>
      </c>
      <c r="L28" s="301">
        <v>0</v>
      </c>
      <c r="M28" s="302">
        <v>0</v>
      </c>
      <c r="N28" s="311">
        <v>0</v>
      </c>
      <c r="O28" s="312">
        <v>43740</v>
      </c>
      <c r="P28" s="311">
        <v>70334</v>
      </c>
      <c r="Q28" s="311"/>
      <c r="R28" s="311"/>
      <c r="S28" s="311"/>
      <c r="T28" s="311"/>
      <c r="U28" s="311">
        <v>186.5</v>
      </c>
      <c r="V28" s="311"/>
      <c r="W28" s="311"/>
      <c r="X28" s="311"/>
      <c r="Y28" s="311"/>
      <c r="Z28" s="313"/>
      <c r="AA28" s="311">
        <v>1400</v>
      </c>
      <c r="AB28" s="311">
        <v>0</v>
      </c>
      <c r="AC28" s="462"/>
      <c r="AD28" s="462"/>
      <c r="AE28" s="462"/>
      <c r="AF28" s="462"/>
      <c r="AG28" s="462"/>
      <c r="AH28" s="462"/>
      <c r="AI28" s="256"/>
      <c r="AJ28" s="256"/>
      <c r="AK28" s="256"/>
      <c r="AL28" s="256"/>
      <c r="AM28" s="256"/>
      <c r="AN28" s="256"/>
      <c r="AO28" s="45"/>
      <c r="AP28" s="45"/>
      <c r="AQ28" s="45"/>
      <c r="AR28" s="45"/>
    </row>
    <row r="29" spans="1:44" ht="12.75" customHeight="1">
      <c r="A29" s="307">
        <f t="shared" si="4"/>
        <v>4</v>
      </c>
      <c r="B29" s="308">
        <v>1</v>
      </c>
      <c r="C29" s="310">
        <v>6</v>
      </c>
      <c r="D29" s="309">
        <f t="shared" si="0"/>
        <v>30.06</v>
      </c>
      <c r="E29" s="308">
        <v>8</v>
      </c>
      <c r="F29" s="308">
        <v>2</v>
      </c>
      <c r="G29" s="297">
        <f t="shared" si="1"/>
        <v>163.66</v>
      </c>
      <c r="H29" s="308">
        <v>7</v>
      </c>
      <c r="I29" s="308">
        <v>3</v>
      </c>
      <c r="J29" s="300">
        <f t="shared" si="2"/>
        <v>145.29</v>
      </c>
      <c r="K29" s="300">
        <f t="shared" si="3"/>
        <v>193.72</v>
      </c>
      <c r="L29" s="301">
        <v>0</v>
      </c>
      <c r="M29" s="302">
        <v>0</v>
      </c>
      <c r="N29" s="311">
        <v>0</v>
      </c>
      <c r="O29" s="312"/>
      <c r="P29" s="311"/>
      <c r="Q29" s="311"/>
      <c r="R29" s="333"/>
      <c r="S29" s="311"/>
      <c r="T29" s="333"/>
      <c r="U29" s="311"/>
      <c r="V29" s="311">
        <v>542981</v>
      </c>
      <c r="W29" s="311">
        <v>180.36</v>
      </c>
      <c r="X29" s="311"/>
      <c r="Y29" s="311"/>
      <c r="Z29" s="313"/>
      <c r="AA29" s="311">
        <v>1450</v>
      </c>
      <c r="AB29" s="311">
        <v>0</v>
      </c>
      <c r="AC29" s="462"/>
      <c r="AD29" s="462"/>
      <c r="AE29" s="462"/>
      <c r="AF29" s="462"/>
      <c r="AG29" s="462"/>
      <c r="AH29" s="462"/>
      <c r="AI29" s="256"/>
      <c r="AJ29" s="256"/>
      <c r="AK29" s="256"/>
      <c r="AL29" s="256"/>
      <c r="AM29" s="256"/>
      <c r="AN29" s="256"/>
      <c r="AO29" s="45"/>
      <c r="AP29" s="45"/>
      <c r="AQ29" s="45"/>
      <c r="AR29" s="45"/>
    </row>
    <row r="30" spans="1:44" ht="12.75" customHeight="1">
      <c r="A30" s="176">
        <f t="shared" si="4"/>
        <v>5</v>
      </c>
      <c r="B30" s="177">
        <v>1</v>
      </c>
      <c r="C30" s="178">
        <v>6</v>
      </c>
      <c r="D30" s="179">
        <f t="shared" si="0"/>
        <v>30.06</v>
      </c>
      <c r="E30" s="177">
        <v>8</v>
      </c>
      <c r="F30" s="177">
        <v>2</v>
      </c>
      <c r="G30" s="180">
        <f t="shared" si="1"/>
        <v>163.66</v>
      </c>
      <c r="H30" s="177">
        <v>7</v>
      </c>
      <c r="I30" s="177">
        <v>3</v>
      </c>
      <c r="J30" s="181">
        <f t="shared" si="2"/>
        <v>145.29</v>
      </c>
      <c r="K30" s="181">
        <f t="shared" si="3"/>
        <v>193.72</v>
      </c>
      <c r="L30" s="182">
        <v>0</v>
      </c>
      <c r="M30" s="183">
        <v>0</v>
      </c>
      <c r="N30" s="185">
        <v>0</v>
      </c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6"/>
      <c r="AA30" s="185"/>
      <c r="AB30" s="185"/>
      <c r="AC30" s="463"/>
      <c r="AD30" s="463"/>
      <c r="AE30" s="463"/>
      <c r="AF30" s="463"/>
      <c r="AG30" s="463"/>
      <c r="AH30" s="463"/>
      <c r="AI30" s="256"/>
      <c r="AJ30" s="256"/>
      <c r="AK30" s="256"/>
      <c r="AL30" s="256"/>
      <c r="AM30" s="256"/>
      <c r="AN30" s="256"/>
      <c r="AO30" s="45"/>
      <c r="AP30" s="45"/>
      <c r="AQ30" s="45"/>
      <c r="AR30" s="45"/>
    </row>
    <row r="31" spans="1:44" ht="12.75" customHeight="1">
      <c r="A31" s="307">
        <f t="shared" si="4"/>
        <v>6</v>
      </c>
      <c r="B31" s="308">
        <v>1</v>
      </c>
      <c r="C31" s="310">
        <v>6</v>
      </c>
      <c r="D31" s="309">
        <f t="shared" si="0"/>
        <v>30.06</v>
      </c>
      <c r="E31" s="308">
        <v>8</v>
      </c>
      <c r="F31" s="308">
        <v>2</v>
      </c>
      <c r="G31" s="297">
        <f t="shared" si="1"/>
        <v>163.66</v>
      </c>
      <c r="H31" s="308">
        <v>1</v>
      </c>
      <c r="I31" s="308">
        <v>6</v>
      </c>
      <c r="J31" s="300">
        <f t="shared" si="2"/>
        <v>30.06</v>
      </c>
      <c r="K31" s="300">
        <f t="shared" si="3"/>
        <v>193.72</v>
      </c>
      <c r="L31" s="301">
        <v>0</v>
      </c>
      <c r="M31" s="302">
        <v>0</v>
      </c>
      <c r="N31" s="311">
        <v>0</v>
      </c>
      <c r="O31" s="312"/>
      <c r="P31" s="311"/>
      <c r="Q31" s="311"/>
      <c r="R31" s="311"/>
      <c r="S31" s="311"/>
      <c r="T31" s="311"/>
      <c r="U31" s="311"/>
      <c r="V31" s="311">
        <v>10441</v>
      </c>
      <c r="W31" s="311">
        <v>117.97</v>
      </c>
      <c r="X31" s="311"/>
      <c r="Y31" s="311"/>
      <c r="Z31" s="313"/>
      <c r="AA31" s="311">
        <v>1600</v>
      </c>
      <c r="AB31" s="311">
        <v>0</v>
      </c>
      <c r="AC31" s="462"/>
      <c r="AD31" s="462"/>
      <c r="AE31" s="462"/>
      <c r="AF31" s="462"/>
      <c r="AG31" s="462"/>
      <c r="AH31" s="462"/>
      <c r="AI31" s="256"/>
      <c r="AJ31" s="256"/>
      <c r="AK31" s="256"/>
      <c r="AL31" s="256"/>
      <c r="AM31" s="256"/>
      <c r="AN31" s="256"/>
      <c r="AO31" s="45"/>
      <c r="AP31" s="45"/>
      <c r="AQ31" s="45"/>
      <c r="AR31" s="45"/>
    </row>
    <row r="32" spans="1:44" ht="12.75" customHeight="1">
      <c r="A32" s="176">
        <f t="shared" si="4"/>
        <v>7</v>
      </c>
      <c r="B32" s="177"/>
      <c r="C32" s="178"/>
      <c r="D32" s="179">
        <f t="shared" si="0"/>
        <v>0</v>
      </c>
      <c r="E32" s="177"/>
      <c r="F32" s="177"/>
      <c r="G32" s="180">
        <f t="shared" si="1"/>
        <v>0</v>
      </c>
      <c r="H32" s="177"/>
      <c r="I32" s="177"/>
      <c r="J32" s="181">
        <f t="shared" si="2"/>
        <v>0</v>
      </c>
      <c r="K32" s="181">
        <f t="shared" si="3"/>
        <v>0</v>
      </c>
      <c r="L32" s="182">
        <v>0</v>
      </c>
      <c r="M32" s="183">
        <v>0</v>
      </c>
      <c r="N32" s="185">
        <v>0</v>
      </c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6"/>
      <c r="AA32" s="185"/>
      <c r="AB32" s="185"/>
      <c r="AC32" s="423"/>
      <c r="AD32" s="423"/>
      <c r="AE32" s="423"/>
      <c r="AF32" s="423"/>
      <c r="AG32" s="423"/>
      <c r="AH32" s="423"/>
      <c r="AI32" s="256"/>
      <c r="AJ32" s="256"/>
      <c r="AK32" s="256"/>
      <c r="AL32" s="256"/>
      <c r="AM32" s="256"/>
      <c r="AN32" s="256"/>
      <c r="AO32" s="45"/>
      <c r="AP32" s="45"/>
      <c r="AQ32" s="45"/>
      <c r="AR32" s="45"/>
    </row>
    <row r="33" spans="1:44" ht="12.75" customHeight="1">
      <c r="A33" s="176">
        <f t="shared" si="4"/>
        <v>8</v>
      </c>
      <c r="B33" s="177"/>
      <c r="C33" s="178"/>
      <c r="D33" s="179">
        <f t="shared" si="0"/>
        <v>0</v>
      </c>
      <c r="E33" s="177"/>
      <c r="F33" s="177"/>
      <c r="G33" s="180">
        <f t="shared" si="1"/>
        <v>0</v>
      </c>
      <c r="H33" s="177"/>
      <c r="I33" s="177"/>
      <c r="J33" s="181">
        <f t="shared" si="2"/>
        <v>0</v>
      </c>
      <c r="K33" s="181">
        <f t="shared" si="3"/>
        <v>0</v>
      </c>
      <c r="L33" s="182">
        <v>0</v>
      </c>
      <c r="M33" s="183">
        <v>0</v>
      </c>
      <c r="N33" s="185">
        <v>0</v>
      </c>
      <c r="O33" s="377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6"/>
      <c r="AA33" s="185"/>
      <c r="AB33" s="185"/>
      <c r="AC33" s="423"/>
      <c r="AD33" s="423"/>
      <c r="AE33" s="423"/>
      <c r="AF33" s="423"/>
      <c r="AG33" s="423"/>
      <c r="AH33" s="423"/>
      <c r="AI33" s="256"/>
      <c r="AJ33" s="256"/>
      <c r="AK33" s="256"/>
      <c r="AL33" s="256"/>
      <c r="AM33" s="256"/>
      <c r="AN33" s="256"/>
      <c r="AO33" s="45"/>
      <c r="AP33" s="45"/>
      <c r="AQ33" s="45"/>
      <c r="AR33" s="45"/>
    </row>
    <row r="34" spans="1:44" ht="12.75" customHeight="1">
      <c r="A34" s="307">
        <f t="shared" si="4"/>
        <v>9</v>
      </c>
      <c r="B34" s="308">
        <v>1</v>
      </c>
      <c r="C34" s="310">
        <v>6</v>
      </c>
      <c r="D34" s="309">
        <f t="shared" si="0"/>
        <v>30.06</v>
      </c>
      <c r="E34" s="308">
        <v>8</v>
      </c>
      <c r="F34" s="308">
        <v>2</v>
      </c>
      <c r="G34" s="297">
        <f t="shared" si="1"/>
        <v>163.66</v>
      </c>
      <c r="H34" s="308">
        <v>1</v>
      </c>
      <c r="I34" s="308">
        <v>6</v>
      </c>
      <c r="J34" s="300">
        <f t="shared" si="2"/>
        <v>30.06</v>
      </c>
      <c r="K34" s="300">
        <f t="shared" si="3"/>
        <v>193.72</v>
      </c>
      <c r="L34" s="301">
        <v>0</v>
      </c>
      <c r="M34" s="302">
        <v>0</v>
      </c>
      <c r="N34" s="311">
        <v>0</v>
      </c>
      <c r="O34" s="311"/>
      <c r="P34" s="311"/>
      <c r="Q34" s="311"/>
      <c r="R34" s="311"/>
      <c r="S34" s="311"/>
      <c r="T34" s="311"/>
      <c r="U34" s="311"/>
      <c r="V34" s="311"/>
      <c r="W34" s="311"/>
      <c r="X34" s="311"/>
      <c r="Y34" s="311"/>
      <c r="Z34" s="313"/>
      <c r="AA34" s="311">
        <v>1670</v>
      </c>
      <c r="AB34" s="311">
        <v>0</v>
      </c>
      <c r="AC34" s="465" t="s">
        <v>132</v>
      </c>
      <c r="AD34" s="465"/>
      <c r="AE34" s="465"/>
      <c r="AF34" s="465"/>
      <c r="AG34" s="465"/>
      <c r="AH34" s="465"/>
      <c r="AI34" s="256"/>
      <c r="AJ34" s="256"/>
      <c r="AK34" s="256"/>
      <c r="AL34" s="256"/>
      <c r="AM34" s="256"/>
      <c r="AN34" s="256"/>
      <c r="AO34" s="45"/>
      <c r="AP34" s="45"/>
      <c r="AQ34" s="45"/>
      <c r="AR34" s="45"/>
    </row>
    <row r="35" spans="1:44" ht="12.75" customHeight="1">
      <c r="A35" s="307">
        <f t="shared" si="4"/>
        <v>10</v>
      </c>
      <c r="B35" s="308">
        <v>1</v>
      </c>
      <c r="C35" s="310">
        <v>6</v>
      </c>
      <c r="D35" s="309">
        <f t="shared" si="0"/>
        <v>30.06</v>
      </c>
      <c r="E35" s="308">
        <v>9</v>
      </c>
      <c r="F35" s="308">
        <v>10</v>
      </c>
      <c r="G35" s="297">
        <f t="shared" si="1"/>
        <v>197.06</v>
      </c>
      <c r="H35" s="308">
        <v>7</v>
      </c>
      <c r="I35" s="308">
        <v>0</v>
      </c>
      <c r="J35" s="300">
        <f t="shared" si="2"/>
        <v>140.28</v>
      </c>
      <c r="K35" s="300">
        <f t="shared" si="3"/>
        <v>227.12</v>
      </c>
      <c r="L35" s="301">
        <v>33.4</v>
      </c>
      <c r="M35" s="302">
        <v>128.91999999999999</v>
      </c>
      <c r="N35" s="311" t="s">
        <v>82</v>
      </c>
      <c r="O35" s="346"/>
      <c r="P35" s="311"/>
      <c r="Q35" s="311"/>
      <c r="R35" s="311"/>
      <c r="S35" s="311"/>
      <c r="T35" s="311"/>
      <c r="U35" s="311"/>
      <c r="V35" s="311"/>
      <c r="W35" s="311"/>
      <c r="X35" s="311"/>
      <c r="Y35" s="311">
        <v>20</v>
      </c>
      <c r="Z35" s="313" t="s">
        <v>131</v>
      </c>
      <c r="AA35" s="311">
        <v>150</v>
      </c>
      <c r="AB35" s="311">
        <v>0</v>
      </c>
      <c r="AC35" s="465" t="s">
        <v>133</v>
      </c>
      <c r="AD35" s="465"/>
      <c r="AE35" s="465"/>
      <c r="AF35" s="465"/>
      <c r="AG35" s="465"/>
      <c r="AH35" s="465"/>
      <c r="AI35" s="256"/>
      <c r="AJ35" s="256"/>
      <c r="AK35" s="256"/>
      <c r="AL35" s="256"/>
      <c r="AM35" s="256"/>
      <c r="AN35" s="256"/>
      <c r="AO35" s="45"/>
      <c r="AP35" s="45"/>
      <c r="AQ35" s="45"/>
      <c r="AR35" s="45"/>
    </row>
    <row r="36" spans="1:44" ht="12.75" customHeight="1">
      <c r="A36" s="307">
        <f t="shared" si="4"/>
        <v>11</v>
      </c>
      <c r="B36" s="308">
        <v>1</v>
      </c>
      <c r="C36" s="310">
        <v>6</v>
      </c>
      <c r="D36" s="309">
        <f t="shared" si="0"/>
        <v>30.06</v>
      </c>
      <c r="E36" s="308">
        <v>10</v>
      </c>
      <c r="F36" s="308">
        <v>3</v>
      </c>
      <c r="G36" s="297">
        <f t="shared" si="1"/>
        <v>205.41</v>
      </c>
      <c r="H36" s="308">
        <v>9</v>
      </c>
      <c r="I36" s="308">
        <v>8</v>
      </c>
      <c r="J36" s="300">
        <f t="shared" si="2"/>
        <v>193.72</v>
      </c>
      <c r="K36" s="300">
        <f t="shared" si="3"/>
        <v>235.47</v>
      </c>
      <c r="L36" s="301">
        <v>8.35</v>
      </c>
      <c r="M36" s="302">
        <v>34.74</v>
      </c>
      <c r="N36" s="311" t="s">
        <v>82</v>
      </c>
      <c r="O36" s="311"/>
      <c r="P36" s="311"/>
      <c r="Q36" s="311"/>
      <c r="R36" s="311"/>
      <c r="S36" s="311"/>
      <c r="T36" s="311"/>
      <c r="U36" s="311"/>
      <c r="V36" s="311">
        <v>551996</v>
      </c>
      <c r="W36" s="311">
        <v>230.46</v>
      </c>
      <c r="X36" s="311"/>
      <c r="Y36" s="311">
        <v>20</v>
      </c>
      <c r="Z36" s="313" t="s">
        <v>106</v>
      </c>
      <c r="AA36" s="311">
        <v>60</v>
      </c>
      <c r="AB36" s="311">
        <v>0</v>
      </c>
      <c r="AC36" s="465" t="s">
        <v>135</v>
      </c>
      <c r="AD36" s="465"/>
      <c r="AE36" s="465"/>
      <c r="AF36" s="465"/>
      <c r="AG36" s="465"/>
      <c r="AH36" s="465"/>
      <c r="AI36" s="256"/>
      <c r="AJ36" s="256"/>
      <c r="AK36" s="256"/>
      <c r="AL36" s="256"/>
      <c r="AM36" s="256"/>
      <c r="AN36" s="256"/>
      <c r="AO36" s="45"/>
      <c r="AP36" s="45"/>
      <c r="AQ36" s="45"/>
      <c r="AR36" s="45"/>
    </row>
    <row r="37" spans="1:44" ht="12.75" customHeight="1">
      <c r="A37" s="307">
        <f t="shared" si="4"/>
        <v>12</v>
      </c>
      <c r="B37" s="308">
        <v>1</v>
      </c>
      <c r="C37" s="310">
        <v>6</v>
      </c>
      <c r="D37" s="309">
        <f t="shared" si="0"/>
        <v>30.06</v>
      </c>
      <c r="E37" s="308">
        <v>10</v>
      </c>
      <c r="F37" s="308">
        <v>3</v>
      </c>
      <c r="G37" s="297">
        <f t="shared" si="1"/>
        <v>205.41</v>
      </c>
      <c r="H37" s="308">
        <v>3</v>
      </c>
      <c r="I37" s="308">
        <v>2</v>
      </c>
      <c r="J37" s="300">
        <f t="shared" si="2"/>
        <v>63.459999999999994</v>
      </c>
      <c r="K37" s="300">
        <f t="shared" si="3"/>
        <v>235.47</v>
      </c>
      <c r="L37" s="301">
        <v>0</v>
      </c>
      <c r="M37" s="302">
        <v>0</v>
      </c>
      <c r="N37" s="311" t="s">
        <v>82</v>
      </c>
      <c r="O37" s="311"/>
      <c r="P37" s="311"/>
      <c r="Q37" s="311"/>
      <c r="R37" s="311"/>
      <c r="S37" s="311"/>
      <c r="T37" s="311"/>
      <c r="U37" s="311"/>
      <c r="V37" s="311"/>
      <c r="W37" s="311"/>
      <c r="X37" s="311"/>
      <c r="Y37" s="311">
        <v>20</v>
      </c>
      <c r="Z37" s="313" t="s">
        <v>106</v>
      </c>
      <c r="AA37" s="311">
        <v>60</v>
      </c>
      <c r="AB37" s="311">
        <v>0</v>
      </c>
      <c r="AC37" s="465"/>
      <c r="AD37" s="465"/>
      <c r="AE37" s="465"/>
      <c r="AF37" s="465"/>
      <c r="AG37" s="465"/>
      <c r="AH37" s="465"/>
      <c r="AI37" s="256"/>
      <c r="AJ37" s="256"/>
      <c r="AK37" s="256"/>
      <c r="AL37" s="256"/>
      <c r="AM37" s="256"/>
      <c r="AN37" s="256"/>
      <c r="AO37" s="45"/>
      <c r="AP37" s="45"/>
      <c r="AQ37" s="45"/>
      <c r="AR37" s="45"/>
    </row>
    <row r="38" spans="1:44" ht="12.75" customHeight="1">
      <c r="A38" s="307">
        <f t="shared" si="4"/>
        <v>13</v>
      </c>
      <c r="B38" s="308">
        <v>1</v>
      </c>
      <c r="C38" s="310">
        <v>6</v>
      </c>
      <c r="D38" s="309">
        <f t="shared" si="0"/>
        <v>30.06</v>
      </c>
      <c r="E38" s="308">
        <v>10</v>
      </c>
      <c r="F38" s="308">
        <v>3</v>
      </c>
      <c r="G38" s="297">
        <f t="shared" si="1"/>
        <v>205.41</v>
      </c>
      <c r="H38" s="308">
        <v>3</v>
      </c>
      <c r="I38" s="308">
        <v>2</v>
      </c>
      <c r="J38" s="300">
        <f t="shared" si="2"/>
        <v>63.459999999999994</v>
      </c>
      <c r="K38" s="300">
        <f t="shared" si="3"/>
        <v>235.47</v>
      </c>
      <c r="L38" s="301">
        <v>0</v>
      </c>
      <c r="M38" s="302">
        <v>0</v>
      </c>
      <c r="N38" s="311" t="s">
        <v>82</v>
      </c>
      <c r="O38" s="311"/>
      <c r="P38" s="311"/>
      <c r="Q38" s="311"/>
      <c r="R38" s="311"/>
      <c r="S38" s="311"/>
      <c r="T38" s="311"/>
      <c r="U38" s="311"/>
      <c r="V38" s="311"/>
      <c r="W38" s="311"/>
      <c r="X38" s="311"/>
      <c r="Y38" s="311">
        <v>20</v>
      </c>
      <c r="Z38" s="313" t="s">
        <v>136</v>
      </c>
      <c r="AA38" s="311">
        <v>60</v>
      </c>
      <c r="AB38" s="311">
        <v>0</v>
      </c>
      <c r="AC38" s="465" t="s">
        <v>134</v>
      </c>
      <c r="AD38" s="465"/>
      <c r="AE38" s="465"/>
      <c r="AF38" s="465"/>
      <c r="AG38" s="465"/>
      <c r="AH38" s="465"/>
      <c r="AI38" s="256"/>
      <c r="AJ38" s="256"/>
      <c r="AK38" s="256"/>
      <c r="AL38" s="256"/>
      <c r="AM38" s="256"/>
      <c r="AN38" s="256"/>
      <c r="AO38" s="45"/>
      <c r="AP38" s="45"/>
      <c r="AQ38" s="45"/>
      <c r="AR38" s="45"/>
    </row>
    <row r="39" spans="1:44" ht="12.75" customHeight="1">
      <c r="A39" s="307">
        <f t="shared" si="4"/>
        <v>14</v>
      </c>
      <c r="B39" s="308">
        <v>1</v>
      </c>
      <c r="C39" s="310">
        <v>6</v>
      </c>
      <c r="D39" s="309">
        <f t="shared" si="0"/>
        <v>30.06</v>
      </c>
      <c r="E39" s="308">
        <v>10</v>
      </c>
      <c r="F39" s="308">
        <v>7</v>
      </c>
      <c r="G39" s="297">
        <f t="shared" si="1"/>
        <v>212.09</v>
      </c>
      <c r="H39" s="308">
        <v>3</v>
      </c>
      <c r="I39" s="308">
        <v>3</v>
      </c>
      <c r="J39" s="300">
        <f t="shared" si="2"/>
        <v>65.13</v>
      </c>
      <c r="K39" s="300">
        <f t="shared" si="3"/>
        <v>242.15</v>
      </c>
      <c r="L39" s="301">
        <v>6.68</v>
      </c>
      <c r="M39" s="302">
        <v>1.67</v>
      </c>
      <c r="N39" s="311" t="s">
        <v>82</v>
      </c>
      <c r="O39" s="311"/>
      <c r="P39" s="311"/>
      <c r="Q39" s="311"/>
      <c r="R39" s="311"/>
      <c r="S39" s="311"/>
      <c r="T39" s="311"/>
      <c r="U39" s="311"/>
      <c r="V39" s="311"/>
      <c r="W39" s="311"/>
      <c r="X39" s="311"/>
      <c r="Y39" s="311">
        <v>20</v>
      </c>
      <c r="Z39" s="313" t="s">
        <v>136</v>
      </c>
      <c r="AA39" s="311">
        <v>60</v>
      </c>
      <c r="AB39" s="311">
        <v>0</v>
      </c>
      <c r="AC39" s="465"/>
      <c r="AD39" s="465"/>
      <c r="AE39" s="465"/>
      <c r="AF39" s="465"/>
      <c r="AG39" s="465"/>
      <c r="AH39" s="465"/>
      <c r="AI39" s="256"/>
      <c r="AJ39" s="256"/>
      <c r="AK39" s="256"/>
      <c r="AL39" s="256"/>
      <c r="AM39" s="256"/>
      <c r="AN39" s="256"/>
      <c r="AO39" s="45"/>
      <c r="AP39" s="45"/>
      <c r="AQ39" s="45"/>
      <c r="AR39" s="45"/>
    </row>
    <row r="40" spans="1:44" ht="12.75" customHeight="1">
      <c r="A40" s="307">
        <f t="shared" si="4"/>
        <v>15</v>
      </c>
      <c r="B40" s="308">
        <v>1</v>
      </c>
      <c r="C40" s="310">
        <v>6</v>
      </c>
      <c r="D40" s="309">
        <f t="shared" si="0"/>
        <v>30.06</v>
      </c>
      <c r="E40" s="308">
        <v>11</v>
      </c>
      <c r="F40" s="308">
        <v>0</v>
      </c>
      <c r="G40" s="297">
        <f t="shared" si="1"/>
        <v>220.44</v>
      </c>
      <c r="H40" s="308">
        <v>9</v>
      </c>
      <c r="I40" s="308">
        <v>1</v>
      </c>
      <c r="J40" s="300">
        <f t="shared" si="2"/>
        <v>182.03</v>
      </c>
      <c r="K40" s="300">
        <f t="shared" si="3"/>
        <v>250.5</v>
      </c>
      <c r="L40" s="301">
        <v>8.35</v>
      </c>
      <c r="M40" s="302">
        <v>116.9</v>
      </c>
      <c r="N40" s="311" t="s">
        <v>82</v>
      </c>
      <c r="O40" s="311"/>
      <c r="P40" s="311"/>
      <c r="Q40" s="311"/>
      <c r="R40" s="311"/>
      <c r="S40" s="311"/>
      <c r="T40" s="311"/>
      <c r="U40" s="311"/>
      <c r="V40" s="311"/>
      <c r="W40" s="311"/>
      <c r="X40" s="311"/>
      <c r="Y40" s="311">
        <v>20</v>
      </c>
      <c r="Z40" s="313" t="s">
        <v>136</v>
      </c>
      <c r="AA40" s="311">
        <v>105</v>
      </c>
      <c r="AB40" s="311">
        <v>0</v>
      </c>
      <c r="AC40" s="465"/>
      <c r="AD40" s="465"/>
      <c r="AE40" s="465"/>
      <c r="AF40" s="465"/>
      <c r="AG40" s="465"/>
      <c r="AH40" s="465"/>
      <c r="AI40" s="256"/>
      <c r="AJ40" s="256"/>
      <c r="AK40" s="256"/>
      <c r="AL40" s="256"/>
      <c r="AM40" s="256"/>
      <c r="AN40" s="256"/>
      <c r="AO40" s="45"/>
      <c r="AP40" s="45"/>
      <c r="AQ40" s="45"/>
      <c r="AR40" s="45"/>
    </row>
    <row r="41" spans="1:44" ht="12.75" customHeight="1">
      <c r="A41" s="307">
        <f t="shared" si="4"/>
        <v>16</v>
      </c>
      <c r="B41" s="308">
        <v>1</v>
      </c>
      <c r="C41" s="310">
        <v>6</v>
      </c>
      <c r="D41" s="309">
        <f t="shared" si="0"/>
        <v>30.06</v>
      </c>
      <c r="E41" s="308">
        <v>11</v>
      </c>
      <c r="F41" s="308">
        <v>1</v>
      </c>
      <c r="G41" s="297">
        <f t="shared" si="1"/>
        <v>222.10999999999999</v>
      </c>
      <c r="H41" s="308">
        <v>10</v>
      </c>
      <c r="I41" s="308">
        <v>4</v>
      </c>
      <c r="J41" s="300">
        <f t="shared" si="2"/>
        <v>207.07999999999998</v>
      </c>
      <c r="K41" s="300">
        <f t="shared" si="3"/>
        <v>252.17</v>
      </c>
      <c r="L41" s="301">
        <v>1.67</v>
      </c>
      <c r="M41" s="302">
        <v>25.05</v>
      </c>
      <c r="N41" s="311" t="s">
        <v>82</v>
      </c>
      <c r="O41" s="311"/>
      <c r="P41" s="311"/>
      <c r="Q41" s="311"/>
      <c r="R41" s="311"/>
      <c r="S41" s="311"/>
      <c r="T41" s="311"/>
      <c r="U41" s="311"/>
      <c r="V41" s="311"/>
      <c r="W41" s="311"/>
      <c r="X41" s="311"/>
      <c r="Y41" s="311">
        <v>20</v>
      </c>
      <c r="Z41" s="313" t="s">
        <v>136</v>
      </c>
      <c r="AA41" s="311">
        <v>60</v>
      </c>
      <c r="AB41" s="311">
        <v>0</v>
      </c>
      <c r="AC41" s="465"/>
      <c r="AD41" s="465"/>
      <c r="AE41" s="465"/>
      <c r="AF41" s="465"/>
      <c r="AG41" s="465"/>
      <c r="AH41" s="465"/>
      <c r="AI41" s="256"/>
      <c r="AJ41" s="256"/>
      <c r="AK41" s="256"/>
      <c r="AL41" s="256"/>
      <c r="AM41" s="256"/>
      <c r="AN41" s="256"/>
      <c r="AO41" s="45"/>
      <c r="AP41" s="45"/>
      <c r="AQ41" s="45"/>
      <c r="AR41" s="45"/>
    </row>
    <row r="42" spans="1:44" ht="12.75" customHeight="1">
      <c r="A42" s="307">
        <f t="shared" si="4"/>
        <v>17</v>
      </c>
      <c r="B42" s="308">
        <v>1</v>
      </c>
      <c r="C42" s="310">
        <v>6</v>
      </c>
      <c r="D42" s="309">
        <f t="shared" si="0"/>
        <v>30.06</v>
      </c>
      <c r="E42" s="308">
        <v>11</v>
      </c>
      <c r="F42" s="308">
        <v>3</v>
      </c>
      <c r="G42" s="297">
        <f t="shared" si="1"/>
        <v>225.45</v>
      </c>
      <c r="H42" s="308">
        <v>4</v>
      </c>
      <c r="I42" s="308">
        <v>0</v>
      </c>
      <c r="J42" s="300">
        <f t="shared" si="2"/>
        <v>80.16</v>
      </c>
      <c r="K42" s="300">
        <f t="shared" si="3"/>
        <v>255.51</v>
      </c>
      <c r="L42" s="301">
        <v>3.34</v>
      </c>
      <c r="M42" s="302">
        <v>0</v>
      </c>
      <c r="N42" s="311" t="s">
        <v>82</v>
      </c>
      <c r="O42" s="311"/>
      <c r="P42" s="311"/>
      <c r="Q42" s="311"/>
      <c r="R42" s="311"/>
      <c r="S42" s="311"/>
      <c r="T42" s="311"/>
      <c r="U42" s="311"/>
      <c r="V42" s="311">
        <v>10514</v>
      </c>
      <c r="W42" s="311">
        <v>126.92</v>
      </c>
      <c r="X42" s="311"/>
      <c r="Y42" s="311">
        <v>20</v>
      </c>
      <c r="Z42" s="313"/>
      <c r="AA42" s="311">
        <v>50</v>
      </c>
      <c r="AB42" s="311"/>
      <c r="AC42" s="465" t="s">
        <v>137</v>
      </c>
      <c r="AD42" s="465"/>
      <c r="AE42" s="465"/>
      <c r="AF42" s="465"/>
      <c r="AG42" s="465"/>
      <c r="AH42" s="465"/>
      <c r="AI42" s="256"/>
      <c r="AJ42" s="256"/>
      <c r="AK42" s="256"/>
      <c r="AL42" s="256"/>
      <c r="AM42" s="256"/>
      <c r="AN42" s="256"/>
      <c r="AO42" s="45"/>
      <c r="AP42" s="45"/>
      <c r="AQ42" s="45"/>
      <c r="AR42" s="45"/>
    </row>
    <row r="43" spans="1:44" ht="12.75" customHeight="1">
      <c r="A43" s="307">
        <f t="shared" si="4"/>
        <v>18</v>
      </c>
      <c r="B43" s="308">
        <v>1</v>
      </c>
      <c r="C43" s="310">
        <v>6</v>
      </c>
      <c r="D43" s="309">
        <f t="shared" si="0"/>
        <v>30.06</v>
      </c>
      <c r="E43" s="308">
        <v>11</v>
      </c>
      <c r="F43" s="308">
        <v>3</v>
      </c>
      <c r="G43" s="297">
        <f t="shared" si="1"/>
        <v>225.45</v>
      </c>
      <c r="H43" s="308">
        <v>4</v>
      </c>
      <c r="I43" s="308">
        <v>0</v>
      </c>
      <c r="J43" s="300">
        <f t="shared" si="2"/>
        <v>80.16</v>
      </c>
      <c r="K43" s="300">
        <f t="shared" si="3"/>
        <v>255.51</v>
      </c>
      <c r="L43" s="301">
        <v>0</v>
      </c>
      <c r="M43" s="302">
        <v>0</v>
      </c>
      <c r="N43" s="311">
        <v>0</v>
      </c>
      <c r="O43" s="311"/>
      <c r="P43" s="311"/>
      <c r="Q43" s="311"/>
      <c r="R43" s="311"/>
      <c r="S43" s="311"/>
      <c r="T43" s="311"/>
      <c r="U43" s="311"/>
      <c r="V43" s="311"/>
      <c r="W43" s="311"/>
      <c r="X43" s="311"/>
      <c r="Y43" s="311">
        <v>20</v>
      </c>
      <c r="Z43" s="313"/>
      <c r="AA43" s="311">
        <v>50</v>
      </c>
      <c r="AB43" s="311"/>
      <c r="AC43" s="465"/>
      <c r="AD43" s="465"/>
      <c r="AE43" s="465"/>
      <c r="AF43" s="465"/>
      <c r="AG43" s="465"/>
      <c r="AH43" s="465"/>
      <c r="AI43" s="256"/>
      <c r="AJ43" s="256"/>
      <c r="AK43" s="256"/>
      <c r="AL43" s="256"/>
      <c r="AM43" s="256"/>
      <c r="AN43" s="256"/>
      <c r="AO43" s="45"/>
      <c r="AP43" s="45"/>
      <c r="AQ43" s="45"/>
      <c r="AR43" s="45"/>
    </row>
    <row r="44" spans="1:44" ht="12.75" customHeight="1">
      <c r="A44" s="307">
        <f t="shared" si="4"/>
        <v>19</v>
      </c>
      <c r="B44" s="308">
        <v>1</v>
      </c>
      <c r="C44" s="310">
        <v>6</v>
      </c>
      <c r="D44" s="309">
        <f t="shared" si="0"/>
        <v>30.06</v>
      </c>
      <c r="E44" s="308">
        <v>11</v>
      </c>
      <c r="F44" s="308">
        <v>3</v>
      </c>
      <c r="G44" s="297">
        <f t="shared" si="1"/>
        <v>225.45</v>
      </c>
      <c r="H44" s="308">
        <v>4</v>
      </c>
      <c r="I44" s="308">
        <v>0</v>
      </c>
      <c r="J44" s="300">
        <f t="shared" si="2"/>
        <v>80.16</v>
      </c>
      <c r="K44" s="300">
        <f t="shared" si="3"/>
        <v>255.51</v>
      </c>
      <c r="L44" s="301">
        <v>0</v>
      </c>
      <c r="M44" s="302">
        <v>0</v>
      </c>
      <c r="N44" s="311">
        <v>0</v>
      </c>
      <c r="O44" s="311"/>
      <c r="P44" s="311"/>
      <c r="Q44" s="311"/>
      <c r="R44" s="311"/>
      <c r="S44" s="311"/>
      <c r="T44" s="311"/>
      <c r="U44" s="311"/>
      <c r="V44" s="311"/>
      <c r="W44" s="311"/>
      <c r="X44" s="311"/>
      <c r="Y44" s="311">
        <v>20</v>
      </c>
      <c r="Z44" s="313"/>
      <c r="AA44" s="311">
        <v>50</v>
      </c>
      <c r="AB44" s="311">
        <v>0</v>
      </c>
      <c r="AC44" s="465" t="s">
        <v>138</v>
      </c>
      <c r="AD44" s="465"/>
      <c r="AE44" s="465"/>
      <c r="AF44" s="465"/>
      <c r="AG44" s="465"/>
      <c r="AH44" s="465"/>
      <c r="AI44" s="256"/>
      <c r="AJ44" s="256"/>
      <c r="AK44" s="256"/>
      <c r="AL44" s="256"/>
      <c r="AM44" s="256"/>
      <c r="AN44" s="256"/>
      <c r="AO44" s="45"/>
      <c r="AP44" s="45"/>
      <c r="AQ44" s="45"/>
      <c r="AR44" s="45"/>
    </row>
    <row r="45" spans="1:44" ht="12.75" customHeight="1">
      <c r="A45" s="176">
        <f t="shared" si="4"/>
        <v>20</v>
      </c>
      <c r="B45" s="177"/>
      <c r="C45" s="178"/>
      <c r="D45" s="179">
        <f t="shared" si="0"/>
        <v>0</v>
      </c>
      <c r="E45" s="177"/>
      <c r="F45" s="177"/>
      <c r="G45" s="180">
        <f t="shared" si="1"/>
        <v>0</v>
      </c>
      <c r="H45" s="177"/>
      <c r="I45" s="177"/>
      <c r="J45" s="181">
        <f t="shared" si="2"/>
        <v>0</v>
      </c>
      <c r="K45" s="181">
        <f t="shared" si="3"/>
        <v>0</v>
      </c>
      <c r="L45" s="182"/>
      <c r="M45" s="183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6"/>
      <c r="AA45" s="185"/>
      <c r="AB45" s="185"/>
      <c r="AC45" s="423"/>
      <c r="AD45" s="423"/>
      <c r="AE45" s="423"/>
      <c r="AF45" s="423"/>
      <c r="AG45" s="423"/>
      <c r="AH45" s="423"/>
      <c r="AI45" s="256"/>
      <c r="AJ45" s="256"/>
      <c r="AK45" s="256"/>
      <c r="AL45" s="256"/>
      <c r="AM45" s="256"/>
      <c r="AN45" s="256"/>
      <c r="AO45" s="45"/>
      <c r="AP45" s="45"/>
      <c r="AQ45" s="45"/>
      <c r="AR45" s="45"/>
    </row>
    <row r="46" spans="1:44" ht="12.75" customHeight="1">
      <c r="A46" s="176">
        <f t="shared" si="4"/>
        <v>21</v>
      </c>
      <c r="B46" s="177"/>
      <c r="C46" s="177"/>
      <c r="D46" s="179">
        <f t="shared" si="0"/>
        <v>0</v>
      </c>
      <c r="E46" s="177"/>
      <c r="F46" s="177"/>
      <c r="G46" s="180">
        <f t="shared" si="1"/>
        <v>0</v>
      </c>
      <c r="H46" s="177"/>
      <c r="I46" s="177"/>
      <c r="J46" s="181">
        <f t="shared" si="2"/>
        <v>0</v>
      </c>
      <c r="K46" s="181">
        <f t="shared" si="3"/>
        <v>0</v>
      </c>
      <c r="L46" s="182"/>
      <c r="M46" s="183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6"/>
      <c r="AA46" s="185"/>
      <c r="AB46" s="185"/>
      <c r="AC46" s="423"/>
      <c r="AD46" s="423"/>
      <c r="AE46" s="423"/>
      <c r="AF46" s="423"/>
      <c r="AG46" s="423"/>
      <c r="AH46" s="423"/>
      <c r="AI46" s="256"/>
      <c r="AJ46" s="256"/>
      <c r="AK46" s="256"/>
      <c r="AL46" s="256"/>
      <c r="AM46" s="256"/>
      <c r="AN46" s="256"/>
      <c r="AO46" s="45"/>
      <c r="AP46" s="45"/>
      <c r="AQ46" s="45"/>
      <c r="AR46" s="45"/>
    </row>
    <row r="47" spans="1:44" ht="12.75" customHeight="1">
      <c r="A47" s="176">
        <f t="shared" si="4"/>
        <v>22</v>
      </c>
      <c r="B47" s="177"/>
      <c r="C47" s="177"/>
      <c r="D47" s="179">
        <f t="shared" si="0"/>
        <v>0</v>
      </c>
      <c r="E47" s="177"/>
      <c r="F47" s="177"/>
      <c r="G47" s="180">
        <f t="shared" si="1"/>
        <v>0</v>
      </c>
      <c r="H47" s="177"/>
      <c r="I47" s="177"/>
      <c r="J47" s="181">
        <f t="shared" si="2"/>
        <v>0</v>
      </c>
      <c r="K47" s="181">
        <f t="shared" si="3"/>
        <v>0</v>
      </c>
      <c r="L47" s="182"/>
      <c r="M47" s="183"/>
      <c r="N47" s="185"/>
      <c r="O47" s="324"/>
      <c r="P47" s="185"/>
      <c r="Q47" s="185"/>
      <c r="R47" s="185"/>
      <c r="S47" s="185"/>
      <c r="T47" s="185"/>
      <c r="U47" s="185"/>
      <c r="V47" s="185"/>
      <c r="W47" s="185"/>
      <c r="X47" s="185"/>
      <c r="Y47" s="185"/>
      <c r="Z47" s="186"/>
      <c r="AA47" s="185"/>
      <c r="AB47" s="185"/>
      <c r="AC47" s="423"/>
      <c r="AD47" s="423"/>
      <c r="AE47" s="423"/>
      <c r="AF47" s="423"/>
      <c r="AG47" s="423"/>
      <c r="AH47" s="423"/>
      <c r="AI47" s="256"/>
      <c r="AJ47" s="256"/>
      <c r="AK47" s="256"/>
      <c r="AL47" s="256"/>
      <c r="AM47" s="256"/>
      <c r="AN47" s="256"/>
      <c r="AO47" s="45"/>
      <c r="AP47" s="45"/>
      <c r="AQ47" s="45"/>
      <c r="AR47" s="45"/>
    </row>
    <row r="48" spans="1:44" ht="12.75" customHeight="1">
      <c r="A48" s="176">
        <f t="shared" si="4"/>
        <v>23</v>
      </c>
      <c r="B48" s="177"/>
      <c r="C48" s="177"/>
      <c r="D48" s="179">
        <f t="shared" si="0"/>
        <v>0</v>
      </c>
      <c r="E48" s="177"/>
      <c r="F48" s="177"/>
      <c r="G48" s="180">
        <f t="shared" si="1"/>
        <v>0</v>
      </c>
      <c r="H48" s="177"/>
      <c r="I48" s="177"/>
      <c r="J48" s="181">
        <f t="shared" si="2"/>
        <v>0</v>
      </c>
      <c r="K48" s="181">
        <f t="shared" si="3"/>
        <v>0</v>
      </c>
      <c r="L48" s="182"/>
      <c r="M48" s="183"/>
      <c r="N48" s="185"/>
      <c r="O48" s="185"/>
      <c r="P48" s="185"/>
      <c r="Q48" s="185"/>
      <c r="R48" s="185"/>
      <c r="S48" s="185"/>
      <c r="T48" s="185"/>
      <c r="U48" s="185"/>
      <c r="V48" s="185"/>
      <c r="W48" s="185"/>
      <c r="X48" s="185"/>
      <c r="Y48" s="185"/>
      <c r="Z48" s="379"/>
      <c r="AA48" s="185"/>
      <c r="AB48" s="185"/>
      <c r="AC48" s="423"/>
      <c r="AD48" s="423"/>
      <c r="AE48" s="423"/>
      <c r="AF48" s="423"/>
      <c r="AG48" s="423"/>
      <c r="AH48" s="423"/>
      <c r="AI48" s="256"/>
      <c r="AJ48" s="256"/>
      <c r="AK48" s="256"/>
      <c r="AL48" s="256"/>
      <c r="AM48" s="256"/>
      <c r="AN48" s="256"/>
      <c r="AO48" s="45"/>
      <c r="AP48" s="45"/>
      <c r="AQ48" s="45"/>
      <c r="AR48" s="45"/>
    </row>
    <row r="49" spans="1:44" ht="12.75" customHeight="1">
      <c r="A49" s="176">
        <f t="shared" si="4"/>
        <v>24</v>
      </c>
      <c r="B49" s="177"/>
      <c r="C49" s="177"/>
      <c r="D49" s="179">
        <f t="shared" si="0"/>
        <v>0</v>
      </c>
      <c r="E49" s="177"/>
      <c r="F49" s="177"/>
      <c r="G49" s="180">
        <f t="shared" si="1"/>
        <v>0</v>
      </c>
      <c r="H49" s="177"/>
      <c r="I49" s="177"/>
      <c r="J49" s="181">
        <f t="shared" si="2"/>
        <v>0</v>
      </c>
      <c r="K49" s="181">
        <f t="shared" si="3"/>
        <v>0</v>
      </c>
      <c r="L49" s="182"/>
      <c r="M49" s="183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  <c r="Y49" s="186"/>
      <c r="Z49" s="186"/>
      <c r="AA49" s="185"/>
      <c r="AB49" s="185"/>
      <c r="AC49" s="423"/>
      <c r="AD49" s="423"/>
      <c r="AE49" s="423"/>
      <c r="AF49" s="423"/>
      <c r="AG49" s="423"/>
      <c r="AH49" s="423"/>
      <c r="AI49" s="256"/>
      <c r="AJ49" s="256"/>
      <c r="AK49" s="256"/>
      <c r="AL49" s="256"/>
      <c r="AM49" s="256"/>
      <c r="AN49" s="256"/>
      <c r="AO49" s="45"/>
      <c r="AP49" s="45"/>
      <c r="AQ49" s="45"/>
      <c r="AR49" s="45"/>
    </row>
    <row r="50" spans="1:44" ht="12.75" customHeight="1">
      <c r="A50" s="176">
        <f t="shared" si="4"/>
        <v>25</v>
      </c>
      <c r="B50" s="177"/>
      <c r="C50" s="177"/>
      <c r="D50" s="179">
        <f t="shared" si="0"/>
        <v>0</v>
      </c>
      <c r="E50" s="177"/>
      <c r="F50" s="177"/>
      <c r="G50" s="180">
        <f t="shared" si="1"/>
        <v>0</v>
      </c>
      <c r="H50" s="177"/>
      <c r="I50" s="177"/>
      <c r="J50" s="181">
        <f t="shared" si="2"/>
        <v>0</v>
      </c>
      <c r="K50" s="181">
        <f t="shared" si="3"/>
        <v>0</v>
      </c>
      <c r="L50" s="182"/>
      <c r="M50" s="183"/>
      <c r="N50" s="185"/>
      <c r="O50" s="185"/>
      <c r="P50" s="185"/>
      <c r="Q50" s="185"/>
      <c r="R50" s="185"/>
      <c r="S50" s="185"/>
      <c r="T50" s="185"/>
      <c r="U50" s="185"/>
      <c r="V50" s="185"/>
      <c r="W50" s="185"/>
      <c r="X50" s="185"/>
      <c r="Y50" s="185"/>
      <c r="Z50" s="186"/>
      <c r="AA50" s="185"/>
      <c r="AB50" s="185"/>
      <c r="AC50" s="423"/>
      <c r="AD50" s="423"/>
      <c r="AE50" s="423"/>
      <c r="AF50" s="423"/>
      <c r="AG50" s="423"/>
      <c r="AH50" s="423"/>
      <c r="AI50" s="256"/>
      <c r="AJ50" s="256"/>
      <c r="AK50" s="256"/>
      <c r="AL50" s="256"/>
      <c r="AM50" s="256"/>
      <c r="AN50" s="256"/>
      <c r="AO50" s="45"/>
      <c r="AP50" s="45"/>
      <c r="AQ50" s="45"/>
      <c r="AR50" s="45"/>
    </row>
    <row r="51" spans="1:44" ht="12.75" customHeight="1">
      <c r="A51" s="307">
        <f t="shared" si="4"/>
        <v>26</v>
      </c>
      <c r="B51" s="308">
        <v>1</v>
      </c>
      <c r="C51" s="308">
        <v>6</v>
      </c>
      <c r="D51" s="309">
        <f t="shared" si="0"/>
        <v>30.06</v>
      </c>
      <c r="E51" s="308">
        <v>11</v>
      </c>
      <c r="F51" s="308">
        <v>3</v>
      </c>
      <c r="G51" s="297">
        <f t="shared" si="1"/>
        <v>225.45</v>
      </c>
      <c r="H51" s="308">
        <v>4</v>
      </c>
      <c r="I51" s="308">
        <v>0</v>
      </c>
      <c r="J51" s="300">
        <f t="shared" si="2"/>
        <v>80.16</v>
      </c>
      <c r="K51" s="300">
        <f t="shared" si="3"/>
        <v>255.51</v>
      </c>
      <c r="L51" s="301">
        <v>0</v>
      </c>
      <c r="M51" s="302">
        <v>0</v>
      </c>
      <c r="N51" s="311">
        <v>0</v>
      </c>
      <c r="O51" s="311"/>
      <c r="P51" s="311"/>
      <c r="Q51" s="311"/>
      <c r="R51" s="311"/>
      <c r="S51" s="311"/>
      <c r="T51" s="311"/>
      <c r="U51" s="311"/>
      <c r="V51" s="311"/>
      <c r="W51" s="311"/>
      <c r="X51" s="311"/>
      <c r="Y51" s="311"/>
      <c r="Z51" s="313"/>
      <c r="AA51" s="311">
        <v>1350</v>
      </c>
      <c r="AB51" s="311">
        <v>0</v>
      </c>
      <c r="AC51" s="465" t="s">
        <v>139</v>
      </c>
      <c r="AD51" s="465"/>
      <c r="AE51" s="465"/>
      <c r="AF51" s="465"/>
      <c r="AG51" s="465"/>
      <c r="AH51" s="465"/>
      <c r="AI51" s="256"/>
      <c r="AJ51" s="256"/>
      <c r="AK51" s="256"/>
      <c r="AL51" s="256"/>
      <c r="AM51" s="256"/>
      <c r="AN51" s="256"/>
      <c r="AO51" s="45"/>
      <c r="AP51" s="45"/>
      <c r="AQ51" s="45"/>
      <c r="AR51" s="45"/>
    </row>
    <row r="52" spans="1:44" ht="12.75" customHeight="1">
      <c r="A52" s="307">
        <f t="shared" si="4"/>
        <v>27</v>
      </c>
      <c r="B52" s="308">
        <v>1</v>
      </c>
      <c r="C52" s="308">
        <v>8</v>
      </c>
      <c r="D52" s="309">
        <f t="shared" si="0"/>
        <v>33.4</v>
      </c>
      <c r="E52" s="308">
        <v>12</v>
      </c>
      <c r="F52" s="308">
        <v>8</v>
      </c>
      <c r="G52" s="297">
        <f t="shared" si="1"/>
        <v>253.83999999999997</v>
      </c>
      <c r="H52" s="308">
        <v>6</v>
      </c>
      <c r="I52" s="308">
        <v>2</v>
      </c>
      <c r="J52" s="300">
        <f t="shared" si="2"/>
        <v>123.58</v>
      </c>
      <c r="K52" s="300">
        <f t="shared" si="3"/>
        <v>287.23999999999995</v>
      </c>
      <c r="L52" s="301">
        <v>28.39</v>
      </c>
      <c r="M52" s="302">
        <v>43.42</v>
      </c>
      <c r="N52" s="311" t="s">
        <v>82</v>
      </c>
      <c r="O52" s="311"/>
      <c r="P52" s="311"/>
      <c r="Q52" s="311"/>
      <c r="R52" s="311"/>
      <c r="S52" s="311"/>
      <c r="T52" s="311"/>
      <c r="U52" s="311"/>
      <c r="V52" s="311"/>
      <c r="W52" s="311"/>
      <c r="X52" s="311"/>
      <c r="Y52" s="311">
        <v>20</v>
      </c>
      <c r="Z52" s="313" t="s">
        <v>85</v>
      </c>
      <c r="AA52" s="311">
        <v>50</v>
      </c>
      <c r="AB52" s="311">
        <v>0</v>
      </c>
      <c r="AC52" s="465"/>
      <c r="AD52" s="465"/>
      <c r="AE52" s="465"/>
      <c r="AF52" s="465"/>
      <c r="AG52" s="465"/>
      <c r="AH52" s="465"/>
      <c r="AI52" s="256"/>
      <c r="AJ52" s="256"/>
      <c r="AK52" s="256"/>
      <c r="AL52" s="256"/>
      <c r="AM52" s="256"/>
      <c r="AN52" s="256"/>
      <c r="AO52" s="45"/>
      <c r="AP52" s="45"/>
      <c r="AQ52" s="45"/>
      <c r="AR52" s="45"/>
    </row>
    <row r="53" spans="1:44" ht="12.75" customHeight="1">
      <c r="A53" s="307">
        <f t="shared" si="4"/>
        <v>28</v>
      </c>
      <c r="B53" s="308">
        <v>1</v>
      </c>
      <c r="C53" s="308">
        <v>8</v>
      </c>
      <c r="D53" s="309">
        <f t="shared" si="0"/>
        <v>33.4</v>
      </c>
      <c r="E53" s="308">
        <v>12</v>
      </c>
      <c r="F53" s="308">
        <v>8</v>
      </c>
      <c r="G53" s="297">
        <f t="shared" si="1"/>
        <v>253.83999999999997</v>
      </c>
      <c r="H53" s="308">
        <v>6</v>
      </c>
      <c r="I53" s="308">
        <v>2</v>
      </c>
      <c r="J53" s="300">
        <f t="shared" si="2"/>
        <v>123.58</v>
      </c>
      <c r="K53" s="300">
        <f t="shared" si="3"/>
        <v>287.23999999999995</v>
      </c>
      <c r="L53" s="301">
        <v>0</v>
      </c>
      <c r="M53" s="302">
        <v>0</v>
      </c>
      <c r="N53" s="311" t="s">
        <v>82</v>
      </c>
      <c r="O53" s="311"/>
      <c r="P53" s="311"/>
      <c r="Q53" s="311"/>
      <c r="R53" s="311"/>
      <c r="S53" s="311"/>
      <c r="T53" s="311"/>
      <c r="U53" s="311"/>
      <c r="V53" s="311"/>
      <c r="W53" s="311"/>
      <c r="X53" s="311"/>
      <c r="Y53" s="311">
        <v>20</v>
      </c>
      <c r="Z53" s="313" t="s">
        <v>136</v>
      </c>
      <c r="AA53" s="311">
        <v>50</v>
      </c>
      <c r="AB53" s="311">
        <v>0</v>
      </c>
      <c r="AC53" s="465" t="s">
        <v>140</v>
      </c>
      <c r="AD53" s="465"/>
      <c r="AE53" s="465"/>
      <c r="AF53" s="465"/>
      <c r="AG53" s="465"/>
      <c r="AH53" s="465"/>
      <c r="AI53" s="256"/>
      <c r="AJ53" s="256"/>
      <c r="AK53" s="256"/>
      <c r="AL53" s="256"/>
      <c r="AM53" s="256"/>
      <c r="AN53" s="256"/>
      <c r="AO53" s="45"/>
      <c r="AP53" s="45"/>
      <c r="AQ53" s="45"/>
      <c r="AR53" s="45"/>
    </row>
    <row r="54" spans="1:44" ht="12.75" customHeight="1">
      <c r="A54" s="307">
        <v>29</v>
      </c>
      <c r="B54" s="308">
        <v>1</v>
      </c>
      <c r="C54" s="308">
        <v>8</v>
      </c>
      <c r="D54" s="309">
        <f t="shared" si="0"/>
        <v>33.4</v>
      </c>
      <c r="E54" s="308">
        <v>12</v>
      </c>
      <c r="F54" s="308">
        <v>8</v>
      </c>
      <c r="G54" s="297">
        <f t="shared" si="1"/>
        <v>253.83999999999997</v>
      </c>
      <c r="H54" s="308">
        <v>6</v>
      </c>
      <c r="I54" s="308">
        <v>2</v>
      </c>
      <c r="J54" s="300">
        <f t="shared" si="2"/>
        <v>123.58</v>
      </c>
      <c r="K54" s="300">
        <f t="shared" si="3"/>
        <v>287.23999999999995</v>
      </c>
      <c r="L54" s="301">
        <v>0</v>
      </c>
      <c r="M54" s="302">
        <v>0</v>
      </c>
      <c r="N54" s="311" t="s">
        <v>82</v>
      </c>
      <c r="O54" s="311"/>
      <c r="P54" s="311"/>
      <c r="Q54" s="311"/>
      <c r="R54" s="311"/>
      <c r="S54" s="311"/>
      <c r="T54" s="311"/>
      <c r="U54" s="311"/>
      <c r="V54" s="311"/>
      <c r="W54" s="311"/>
      <c r="X54" s="311"/>
      <c r="Y54" s="311">
        <v>20</v>
      </c>
      <c r="Z54" s="313" t="s">
        <v>136</v>
      </c>
      <c r="AA54" s="311">
        <v>50</v>
      </c>
      <c r="AB54" s="311">
        <v>0</v>
      </c>
      <c r="AC54" s="465"/>
      <c r="AD54" s="465"/>
      <c r="AE54" s="465"/>
      <c r="AF54" s="465"/>
      <c r="AG54" s="465"/>
      <c r="AH54" s="465"/>
      <c r="AI54" s="256"/>
      <c r="AJ54" s="256"/>
      <c r="AK54" s="256"/>
      <c r="AL54" s="256"/>
      <c r="AM54" s="256"/>
      <c r="AN54" s="256"/>
      <c r="AO54" s="45"/>
      <c r="AP54" s="45"/>
      <c r="AQ54" s="45"/>
      <c r="AR54" s="45"/>
    </row>
    <row r="55" spans="1:44" ht="12.75" customHeight="1">
      <c r="A55" s="307">
        <v>30</v>
      </c>
      <c r="B55" s="308">
        <v>1</v>
      </c>
      <c r="C55" s="308">
        <v>8</v>
      </c>
      <c r="D55" s="309">
        <f t="shared" si="0"/>
        <v>33.4</v>
      </c>
      <c r="E55" s="308">
        <v>3</v>
      </c>
      <c r="F55" s="310">
        <v>5</v>
      </c>
      <c r="G55" s="297">
        <f t="shared" si="1"/>
        <v>68.47</v>
      </c>
      <c r="H55" s="308">
        <v>6</v>
      </c>
      <c r="I55" s="308">
        <v>2</v>
      </c>
      <c r="J55" s="300">
        <f t="shared" si="2"/>
        <v>123.58</v>
      </c>
      <c r="K55" s="300">
        <f t="shared" si="3"/>
        <v>101.87</v>
      </c>
      <c r="L55" s="301">
        <v>0</v>
      </c>
      <c r="M55" s="302">
        <v>0</v>
      </c>
      <c r="N55" s="311">
        <v>0</v>
      </c>
      <c r="O55" s="312">
        <v>43767</v>
      </c>
      <c r="P55" s="311">
        <v>69184</v>
      </c>
      <c r="Q55" s="311"/>
      <c r="R55" s="311"/>
      <c r="S55" s="311"/>
      <c r="T55" s="333"/>
      <c r="U55" s="311">
        <v>185</v>
      </c>
      <c r="V55" s="311"/>
      <c r="W55" s="311"/>
      <c r="X55" s="311"/>
      <c r="Y55" s="311">
        <v>20</v>
      </c>
      <c r="Z55" s="313" t="s">
        <v>136</v>
      </c>
      <c r="AA55" s="311">
        <v>50</v>
      </c>
      <c r="AB55" s="311">
        <v>0</v>
      </c>
      <c r="AC55" s="471" t="s">
        <v>114</v>
      </c>
      <c r="AD55" s="471"/>
      <c r="AE55" s="471"/>
      <c r="AF55" s="471"/>
      <c r="AG55" s="471"/>
      <c r="AH55" s="471"/>
      <c r="AI55" s="256"/>
      <c r="AJ55" s="256"/>
      <c r="AK55" s="256"/>
      <c r="AL55" s="256"/>
      <c r="AM55" s="256"/>
      <c r="AN55" s="256"/>
      <c r="AO55" s="45"/>
      <c r="AP55" s="45"/>
      <c r="AQ55" s="45"/>
      <c r="AR55" s="45"/>
    </row>
    <row r="56" spans="1:44" ht="12.75" customHeight="1">
      <c r="A56" s="327">
        <v>31</v>
      </c>
      <c r="B56" s="328"/>
      <c r="C56" s="328"/>
      <c r="D56" s="179">
        <f t="shared" si="0"/>
        <v>0</v>
      </c>
      <c r="E56" s="177"/>
      <c r="F56" s="177"/>
      <c r="G56" s="180">
        <f t="shared" si="1"/>
        <v>0</v>
      </c>
      <c r="H56" s="177"/>
      <c r="I56" s="177"/>
      <c r="J56" s="181">
        <f t="shared" si="2"/>
        <v>0</v>
      </c>
      <c r="K56" s="181">
        <f t="shared" si="3"/>
        <v>0</v>
      </c>
      <c r="L56" s="182"/>
      <c r="M56" s="183"/>
      <c r="N56" s="330"/>
      <c r="O56" s="380"/>
      <c r="P56" s="330"/>
      <c r="Q56" s="330"/>
      <c r="R56" s="330"/>
      <c r="S56" s="330"/>
      <c r="T56" s="330"/>
      <c r="U56" s="330"/>
      <c r="V56" s="330"/>
      <c r="W56" s="330"/>
      <c r="X56" s="330"/>
      <c r="Y56" s="185"/>
      <c r="Z56" s="186"/>
      <c r="AA56" s="330"/>
      <c r="AB56" s="381"/>
      <c r="AC56" s="473"/>
      <c r="AD56" s="473"/>
      <c r="AE56" s="473"/>
      <c r="AF56" s="473"/>
      <c r="AG56" s="473"/>
      <c r="AH56" s="473"/>
      <c r="AI56" s="256"/>
      <c r="AJ56" s="256"/>
      <c r="AK56" s="256"/>
      <c r="AL56" s="256"/>
      <c r="AM56" s="256"/>
      <c r="AN56" s="256"/>
      <c r="AO56" s="45"/>
      <c r="AP56" s="45"/>
      <c r="AQ56" s="45"/>
      <c r="AR56" s="45"/>
    </row>
    <row r="57" spans="1:44" ht="12.75" customHeight="1">
      <c r="A57" s="357">
        <v>1</v>
      </c>
      <c r="B57" s="358"/>
      <c r="C57" s="358"/>
      <c r="D57" s="179">
        <f t="shared" si="0"/>
        <v>0</v>
      </c>
      <c r="E57" s="358"/>
      <c r="F57" s="358"/>
      <c r="G57" s="180">
        <f t="shared" si="1"/>
        <v>0</v>
      </c>
      <c r="H57" s="358"/>
      <c r="I57" s="358"/>
      <c r="J57" s="181">
        <f t="shared" si="2"/>
        <v>0</v>
      </c>
      <c r="K57" s="181">
        <f t="shared" si="3"/>
        <v>0</v>
      </c>
      <c r="L57" s="182"/>
      <c r="M57" s="183"/>
      <c r="N57" s="359"/>
      <c r="O57" s="359"/>
      <c r="P57" s="359"/>
      <c r="Q57" s="359"/>
      <c r="R57" s="359"/>
      <c r="S57" s="359"/>
      <c r="T57" s="359"/>
      <c r="U57" s="359"/>
      <c r="V57" s="359"/>
      <c r="W57" s="359"/>
      <c r="X57" s="359"/>
      <c r="Y57" s="185"/>
      <c r="Z57" s="186"/>
      <c r="AA57" s="359"/>
      <c r="AB57" s="185"/>
      <c r="AC57" s="472"/>
      <c r="AD57" s="472"/>
      <c r="AE57" s="472"/>
      <c r="AF57" s="472"/>
      <c r="AG57" s="472"/>
      <c r="AH57" s="472"/>
      <c r="AI57" s="256"/>
      <c r="AJ57" s="256"/>
      <c r="AK57" s="256"/>
      <c r="AL57" s="256"/>
      <c r="AM57" s="256"/>
      <c r="AN57" s="256"/>
      <c r="AO57" s="45"/>
      <c r="AP57" s="45"/>
      <c r="AQ57" s="45"/>
      <c r="AR57" s="45"/>
    </row>
    <row r="58" spans="1:44" ht="12.75" customHeight="1">
      <c r="A58" s="376"/>
      <c r="B58" s="318"/>
      <c r="C58" s="318"/>
      <c r="D58" s="318"/>
      <c r="E58" s="318"/>
      <c r="F58" s="318"/>
      <c r="G58" s="318"/>
      <c r="H58" s="318"/>
      <c r="I58" s="318"/>
      <c r="J58" s="318"/>
      <c r="K58" s="319" t="s">
        <v>66</v>
      </c>
      <c r="L58" s="320">
        <f>SUM(L27:L57)</f>
        <v>90.18</v>
      </c>
      <c r="M58" s="320">
        <f>SUM(M27:M57)</f>
        <v>350.70000000000005</v>
      </c>
      <c r="N58" s="321">
        <f>SUM(N27:N57)</f>
        <v>0</v>
      </c>
      <c r="O58" s="318"/>
      <c r="P58" s="318"/>
      <c r="Q58" s="318"/>
      <c r="R58" s="318"/>
      <c r="S58" s="318"/>
      <c r="T58" s="318"/>
      <c r="U58" s="321">
        <f>SUM(U27:U57)</f>
        <v>371.5</v>
      </c>
      <c r="V58" s="318"/>
      <c r="W58" s="318">
        <f>SUM(W49:W57)</f>
        <v>0</v>
      </c>
      <c r="X58" s="318"/>
      <c r="Y58" s="318"/>
      <c r="Z58" s="318"/>
      <c r="AA58" s="318"/>
      <c r="AB58" s="318"/>
      <c r="AC58" s="318"/>
      <c r="AD58" s="318"/>
      <c r="AE58" s="318"/>
      <c r="AF58" s="318"/>
      <c r="AG58" s="318"/>
      <c r="AH58" s="318"/>
      <c r="AI58" s="256"/>
      <c r="AJ58" s="256"/>
      <c r="AK58" s="256"/>
      <c r="AL58" s="256"/>
      <c r="AM58" s="256"/>
      <c r="AN58" s="256"/>
      <c r="AO58" s="45"/>
      <c r="AP58" s="45"/>
      <c r="AQ58" s="45"/>
      <c r="AR58" s="45"/>
    </row>
    <row r="59" spans="1:44" ht="12.75" customHeight="1">
      <c r="A59" s="256"/>
      <c r="B59" s="256"/>
      <c r="C59" s="256"/>
      <c r="D59" s="256"/>
      <c r="E59" s="256"/>
      <c r="F59" s="256"/>
      <c r="G59" s="256"/>
      <c r="H59" s="256"/>
      <c r="I59" s="256"/>
      <c r="J59" s="256"/>
      <c r="K59" s="319" t="s">
        <v>67</v>
      </c>
      <c r="L59" s="320"/>
      <c r="M59" s="320"/>
      <c r="N59" s="320"/>
      <c r="O59" s="320"/>
      <c r="P59" s="320"/>
      <c r="Q59" s="320"/>
      <c r="R59" s="320"/>
      <c r="S59" s="320"/>
      <c r="T59" s="320"/>
      <c r="U59" s="320"/>
      <c r="V59" s="256"/>
      <c r="W59" s="256"/>
      <c r="X59" s="256"/>
      <c r="Y59" s="256"/>
      <c r="Z59" s="256"/>
      <c r="AA59" s="256"/>
      <c r="AB59" s="256"/>
      <c r="AC59" s="256"/>
      <c r="AD59" s="256"/>
      <c r="AE59" s="256"/>
      <c r="AF59" s="256"/>
      <c r="AG59" s="256"/>
      <c r="AH59" s="256"/>
      <c r="AI59" s="256"/>
      <c r="AJ59" s="256"/>
      <c r="AK59" s="256"/>
      <c r="AL59" s="256"/>
      <c r="AM59" s="256"/>
      <c r="AN59" s="256"/>
      <c r="AO59" s="45"/>
      <c r="AP59" s="45"/>
      <c r="AQ59" s="45"/>
      <c r="AR59" s="45"/>
    </row>
    <row r="60" spans="1:44" ht="12.75" customHeight="1">
      <c r="A60" s="256"/>
      <c r="B60" s="256"/>
      <c r="C60" s="256"/>
      <c r="D60" s="256"/>
      <c r="E60" s="256"/>
      <c r="F60" s="256"/>
      <c r="G60" s="256"/>
      <c r="H60" s="256"/>
      <c r="I60" s="256"/>
      <c r="J60" s="256"/>
      <c r="K60" s="319" t="s">
        <v>68</v>
      </c>
      <c r="L60" s="320">
        <f>(L59+L58)</f>
        <v>90.18</v>
      </c>
      <c r="M60" s="320">
        <f>(M59+M58)</f>
        <v>350.70000000000005</v>
      </c>
      <c r="N60" s="320">
        <f>(N59+N58)</f>
        <v>0</v>
      </c>
      <c r="O60" s="256"/>
      <c r="P60" s="256"/>
      <c r="Q60" s="256"/>
      <c r="R60" s="256"/>
      <c r="S60" s="256"/>
      <c r="T60" s="256"/>
      <c r="U60" s="256"/>
      <c r="V60" s="256"/>
      <c r="W60" s="256"/>
      <c r="X60" s="256"/>
      <c r="Y60" s="256"/>
      <c r="Z60" s="256"/>
      <c r="AA60" s="256"/>
      <c r="AB60" s="256"/>
      <c r="AC60" s="256"/>
      <c r="AD60" s="256"/>
      <c r="AE60" s="256"/>
      <c r="AF60" s="256"/>
      <c r="AG60" s="256"/>
      <c r="AH60" s="256"/>
      <c r="AI60" s="256"/>
      <c r="AJ60" s="256"/>
      <c r="AK60" s="256"/>
      <c r="AL60" s="256"/>
      <c r="AM60" s="256"/>
      <c r="AN60" s="256"/>
      <c r="AO60" s="45"/>
      <c r="AP60" s="45"/>
      <c r="AQ60" s="45"/>
      <c r="AR60" s="45"/>
    </row>
    <row r="61" spans="1:44" ht="20.100000000000001" customHeight="1">
      <c r="A61" s="256"/>
      <c r="B61" s="256"/>
      <c r="C61" s="256"/>
      <c r="D61" s="256"/>
      <c r="E61" s="256"/>
      <c r="F61" s="256"/>
      <c r="G61" s="256"/>
      <c r="H61" s="256"/>
      <c r="I61" s="256"/>
      <c r="J61" s="256"/>
      <c r="K61" s="256"/>
      <c r="L61" s="256"/>
      <c r="M61" s="256"/>
      <c r="N61" s="256"/>
      <c r="O61" s="256"/>
      <c r="P61" s="256"/>
      <c r="Q61" s="256"/>
      <c r="R61" s="256"/>
      <c r="S61" s="256"/>
      <c r="T61" s="256"/>
      <c r="U61" s="256"/>
      <c r="V61" s="256"/>
      <c r="W61" s="256"/>
      <c r="X61" s="256"/>
      <c r="Y61" s="256"/>
      <c r="Z61" s="256"/>
      <c r="AA61" s="256"/>
      <c r="AB61" s="256"/>
      <c r="AC61" s="256"/>
      <c r="AD61" s="256"/>
      <c r="AE61" s="256"/>
      <c r="AF61" s="256"/>
      <c r="AG61" s="256"/>
      <c r="AH61" s="256"/>
      <c r="AI61" s="256"/>
      <c r="AJ61" s="256"/>
      <c r="AK61" s="256"/>
      <c r="AL61" s="256"/>
      <c r="AM61" s="256"/>
      <c r="AN61" s="256"/>
      <c r="AO61" s="45"/>
      <c r="AP61" s="45"/>
      <c r="AQ61" s="45"/>
      <c r="AR61" s="45"/>
    </row>
    <row r="62" spans="1:44" ht="20.100000000000001" customHeight="1">
      <c r="A62" s="256"/>
      <c r="B62" s="256"/>
      <c r="C62" s="256"/>
      <c r="D62" s="256"/>
      <c r="E62" s="256"/>
      <c r="F62" s="256"/>
      <c r="G62" s="256"/>
      <c r="H62" s="256"/>
      <c r="I62" s="256"/>
      <c r="J62" s="256"/>
      <c r="K62" s="256"/>
      <c r="L62" s="256"/>
      <c r="M62" s="256"/>
      <c r="N62" s="256"/>
      <c r="O62" s="256"/>
      <c r="P62" s="256"/>
      <c r="Q62" s="256"/>
      <c r="R62" s="256"/>
      <c r="S62" s="256"/>
      <c r="T62" s="256"/>
      <c r="U62" s="256"/>
      <c r="V62" s="256"/>
      <c r="W62" s="256"/>
      <c r="X62" s="256"/>
      <c r="Y62" s="256"/>
      <c r="Z62" s="256"/>
      <c r="AA62" s="256"/>
      <c r="AB62" s="256"/>
      <c r="AC62" s="256"/>
      <c r="AD62" s="256"/>
      <c r="AE62" s="256"/>
      <c r="AF62" s="256"/>
      <c r="AG62" s="256"/>
      <c r="AH62" s="256"/>
      <c r="AI62" s="256"/>
      <c r="AJ62" s="256"/>
      <c r="AK62" s="256"/>
      <c r="AL62" s="256"/>
      <c r="AM62" s="256"/>
      <c r="AN62" s="256"/>
      <c r="AO62" s="45"/>
      <c r="AP62" s="45"/>
      <c r="AQ62" s="45"/>
      <c r="AR62" s="45"/>
    </row>
    <row r="63" spans="1:44" ht="20.100000000000001" customHeight="1">
      <c r="A63" s="256"/>
      <c r="B63" s="256"/>
      <c r="C63" s="256"/>
      <c r="D63" s="256"/>
      <c r="E63" s="256"/>
      <c r="F63" s="256"/>
      <c r="G63" s="256"/>
      <c r="H63" s="256"/>
      <c r="I63" s="256"/>
      <c r="J63" s="256"/>
      <c r="K63" s="256"/>
      <c r="L63" s="256"/>
      <c r="M63" s="256"/>
      <c r="N63" s="256"/>
      <c r="O63" s="256"/>
      <c r="P63" s="256"/>
      <c r="Q63" s="256"/>
      <c r="R63" s="256"/>
      <c r="S63" s="256"/>
      <c r="T63" s="256"/>
      <c r="U63" s="256"/>
      <c r="V63" s="256"/>
      <c r="W63" s="256"/>
      <c r="X63" s="256"/>
      <c r="Y63" s="256"/>
      <c r="Z63" s="256"/>
      <c r="AA63" s="256"/>
      <c r="AB63" s="256"/>
      <c r="AC63" s="256"/>
      <c r="AD63" s="256"/>
      <c r="AE63" s="256"/>
      <c r="AF63" s="256"/>
      <c r="AG63" s="256"/>
      <c r="AH63" s="256"/>
      <c r="AI63" s="256"/>
      <c r="AJ63" s="256"/>
      <c r="AK63" s="256"/>
      <c r="AL63" s="256"/>
      <c r="AM63" s="256"/>
      <c r="AN63" s="256"/>
      <c r="AO63" s="45"/>
      <c r="AP63" s="45"/>
      <c r="AQ63" s="45"/>
      <c r="AR63" s="45"/>
    </row>
  </sheetData>
  <sheetProtection selectLockedCells="1" selectUnlockedCells="1"/>
  <mergeCells count="67">
    <mergeCell ref="AC52:AH52"/>
    <mergeCell ref="AC53:AH53"/>
    <mergeCell ref="AC54:AH54"/>
    <mergeCell ref="AC55:AH55"/>
    <mergeCell ref="AC57:AH57"/>
    <mergeCell ref="AC56:AH56"/>
    <mergeCell ref="AC47:AH47"/>
    <mergeCell ref="AC48:AH48"/>
    <mergeCell ref="AC49:AH49"/>
    <mergeCell ref="AC50:AH50"/>
    <mergeCell ref="AC51:AH51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scale="47" orientation="landscape" useFirstPageNumber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1:AJ60"/>
  <sheetViews>
    <sheetView showGridLines="0" topLeftCell="A49" zoomScale="115" zoomScaleNormal="115" workbookViewId="0">
      <selection activeCell="X5" sqref="X5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3" width="11.425781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56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94" t="s">
        <v>1</v>
      </c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394"/>
      <c r="R3" s="394"/>
      <c r="S3" s="394"/>
      <c r="T3" s="394"/>
      <c r="U3" s="394"/>
      <c r="V3" s="394"/>
      <c r="W3" s="394"/>
      <c r="X3" s="394"/>
      <c r="Y3" s="394"/>
      <c r="Z3" s="394"/>
      <c r="AA3" s="394"/>
      <c r="AB3" s="394"/>
      <c r="AC3" s="394"/>
      <c r="AD3" s="394"/>
      <c r="AE3" s="394"/>
      <c r="AF3" s="394"/>
      <c r="AG3" s="394"/>
      <c r="AH3" s="6"/>
    </row>
    <row r="4" spans="1:34" ht="12.75" customHeight="1">
      <c r="A4" s="395" t="s">
        <v>2</v>
      </c>
      <c r="B4" s="395"/>
      <c r="C4" s="395"/>
      <c r="D4" s="395"/>
      <c r="E4" s="395"/>
      <c r="F4" s="395"/>
      <c r="G4" s="395"/>
      <c r="H4" s="395"/>
      <c r="I4" s="395"/>
      <c r="J4" s="395"/>
      <c r="K4" s="395"/>
      <c r="L4" s="395"/>
      <c r="M4" s="395"/>
      <c r="N4" s="395"/>
      <c r="O4" s="395"/>
      <c r="P4" s="395"/>
      <c r="Q4" s="395"/>
      <c r="R4" s="395"/>
      <c r="S4" s="395"/>
      <c r="T4" s="395"/>
      <c r="U4" s="395"/>
      <c r="V4" s="395"/>
      <c r="W4" s="395"/>
      <c r="X4" s="395"/>
      <c r="Y4" s="395"/>
      <c r="Z4" s="395"/>
      <c r="AA4" s="395"/>
      <c r="AB4" s="395"/>
      <c r="AC4" s="395"/>
      <c r="AD4" s="395"/>
      <c r="AE4" s="395"/>
      <c r="AF4" s="395"/>
      <c r="AG4" s="395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96" t="s">
        <v>4</v>
      </c>
      <c r="C6" s="396"/>
      <c r="D6" s="396"/>
      <c r="E6" s="396"/>
      <c r="F6" s="396"/>
      <c r="G6" s="396"/>
      <c r="H6" s="396"/>
      <c r="I6" s="396"/>
      <c r="J6" s="6"/>
      <c r="K6" s="6" t="s">
        <v>5</v>
      </c>
      <c r="L6" s="7" t="s">
        <v>6</v>
      </c>
      <c r="M6" s="397"/>
      <c r="N6" s="397"/>
      <c r="O6" s="397"/>
      <c r="P6" s="7" t="s">
        <v>7</v>
      </c>
      <c r="Q6" s="7"/>
      <c r="R6" s="7"/>
      <c r="S6" s="7"/>
      <c r="T6" s="7"/>
      <c r="U6" s="398" t="s">
        <v>8</v>
      </c>
      <c r="V6" s="398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99" t="s">
        <v>9</v>
      </c>
      <c r="AB7" s="399"/>
      <c r="AC7" s="399"/>
      <c r="AD7" s="399"/>
      <c r="AE7" s="400">
        <v>0</v>
      </c>
      <c r="AF7" s="400"/>
      <c r="AG7" s="400"/>
      <c r="AH7" s="6"/>
    </row>
    <row r="8" spans="1:34" ht="12.75" customHeight="1">
      <c r="A8" s="6" t="s">
        <v>10</v>
      </c>
      <c r="B8" s="6"/>
      <c r="C8" s="401" t="s">
        <v>79</v>
      </c>
      <c r="D8" s="401"/>
      <c r="E8" s="401"/>
      <c r="F8" s="401"/>
      <c r="G8" s="6" t="s">
        <v>12</v>
      </c>
      <c r="H8" s="401">
        <v>2019</v>
      </c>
      <c r="I8" s="401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399" t="s">
        <v>16</v>
      </c>
      <c r="AB8" s="399"/>
      <c r="AC8" s="399"/>
      <c r="AD8" s="399"/>
      <c r="AE8" s="402">
        <v>180.36</v>
      </c>
      <c r="AF8" s="402"/>
      <c r="AG8" s="402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399" t="s">
        <v>18</v>
      </c>
      <c r="AB9" s="399"/>
      <c r="AC9" s="399"/>
      <c r="AD9" s="399"/>
      <c r="AE9" s="403">
        <v>180.36</v>
      </c>
      <c r="AF9" s="403"/>
      <c r="AG9" s="403"/>
      <c r="AH9" s="6"/>
    </row>
    <row r="10" spans="1:34" ht="12.75" customHeight="1">
      <c r="A10" s="6" t="s">
        <v>19</v>
      </c>
      <c r="B10" s="6"/>
      <c r="C10" s="404" t="s">
        <v>20</v>
      </c>
      <c r="D10" s="404"/>
      <c r="E10" s="404"/>
      <c r="F10" s="404"/>
      <c r="G10" s="404"/>
      <c r="H10" s="404"/>
      <c r="I10" s="404"/>
      <c r="J10" s="6"/>
      <c r="K10" s="11" t="s">
        <v>21</v>
      </c>
      <c r="L10" s="12"/>
      <c r="M10" s="12"/>
      <c r="N10" s="405"/>
      <c r="O10" s="405"/>
      <c r="P10" s="12" t="s">
        <v>22</v>
      </c>
      <c r="Q10" s="406"/>
      <c r="R10" s="406"/>
      <c r="S10" s="406"/>
      <c r="T10" s="406"/>
      <c r="U10" s="406"/>
      <c r="V10" s="406"/>
      <c r="W10" s="6"/>
      <c r="X10" s="6"/>
      <c r="Y10" s="6"/>
      <c r="Z10" s="9" t="s">
        <v>23</v>
      </c>
      <c r="AA10" s="399" t="s">
        <v>24</v>
      </c>
      <c r="AB10" s="399"/>
      <c r="AC10" s="399"/>
      <c r="AD10" s="399"/>
      <c r="AE10" s="403">
        <v>101.87</v>
      </c>
      <c r="AF10" s="403"/>
      <c r="AG10" s="403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407" t="s">
        <v>25</v>
      </c>
      <c r="AB11" s="407"/>
      <c r="AC11" s="407"/>
      <c r="AD11" s="407"/>
      <c r="AE11" s="402">
        <v>78.489999999999995</v>
      </c>
      <c r="AF11" s="402"/>
      <c r="AG11" s="402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408" t="s">
        <v>26</v>
      </c>
      <c r="C14" s="408"/>
      <c r="D14" s="408"/>
      <c r="E14" s="408"/>
      <c r="F14" s="408"/>
      <c r="G14" s="408"/>
      <c r="H14" s="408"/>
      <c r="I14" s="408"/>
      <c r="J14" s="408"/>
      <c r="K14" s="17" t="s">
        <v>27</v>
      </c>
      <c r="L14" s="409" t="s">
        <v>28</v>
      </c>
      <c r="M14" s="409"/>
      <c r="N14" s="409"/>
      <c r="O14" s="410" t="s">
        <v>29</v>
      </c>
      <c r="P14" s="410"/>
      <c r="Q14" s="410"/>
      <c r="R14" s="410"/>
      <c r="S14" s="410"/>
      <c r="T14" s="410"/>
      <c r="U14" s="410"/>
      <c r="V14" s="411" t="s">
        <v>30</v>
      </c>
      <c r="W14" s="411"/>
      <c r="X14" s="18"/>
      <c r="Y14" s="412" t="s">
        <v>31</v>
      </c>
      <c r="Z14" s="412"/>
      <c r="AA14" s="413" t="s">
        <v>32</v>
      </c>
      <c r="AB14" s="413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408"/>
      <c r="C15" s="408"/>
      <c r="D15" s="408"/>
      <c r="E15" s="408"/>
      <c r="F15" s="408"/>
      <c r="G15" s="408"/>
      <c r="H15" s="408"/>
      <c r="I15" s="408"/>
      <c r="J15" s="408"/>
      <c r="K15" s="22"/>
      <c r="L15" s="23"/>
      <c r="M15" s="23"/>
      <c r="N15" s="23"/>
      <c r="O15" s="410"/>
      <c r="P15" s="410"/>
      <c r="Q15" s="410"/>
      <c r="R15" s="410"/>
      <c r="S15" s="410"/>
      <c r="T15" s="410"/>
      <c r="U15" s="410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33</v>
      </c>
      <c r="B17" s="415" t="s">
        <v>34</v>
      </c>
      <c r="C17" s="415"/>
      <c r="D17" s="415"/>
      <c r="E17" s="416" t="s">
        <v>34</v>
      </c>
      <c r="F17" s="416"/>
      <c r="G17" s="416"/>
      <c r="H17" s="404" t="s">
        <v>35</v>
      </c>
      <c r="I17" s="404"/>
      <c r="J17" s="404"/>
      <c r="K17" s="22" t="s">
        <v>36</v>
      </c>
      <c r="L17" s="32"/>
      <c r="M17" s="32"/>
      <c r="N17" s="32"/>
      <c r="O17" s="32"/>
      <c r="P17" s="32"/>
      <c r="Q17" s="418" t="s">
        <v>37</v>
      </c>
      <c r="R17" s="418"/>
      <c r="S17" s="418" t="s">
        <v>38</v>
      </c>
      <c r="T17" s="418"/>
      <c r="U17" s="32"/>
      <c r="V17" s="32"/>
      <c r="W17" s="32"/>
      <c r="X17" s="32"/>
      <c r="Y17" s="32"/>
      <c r="Z17" s="32"/>
      <c r="AA17" s="32"/>
      <c r="AB17" s="32"/>
      <c r="AC17" s="414" t="s">
        <v>39</v>
      </c>
      <c r="AD17" s="414"/>
      <c r="AE17" s="414"/>
      <c r="AF17" s="414"/>
      <c r="AG17" s="414"/>
      <c r="AH17" s="414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418"/>
      <c r="R18" s="418"/>
      <c r="S18" s="418"/>
      <c r="T18" s="418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40</v>
      </c>
      <c r="B19" s="415" t="s">
        <v>41</v>
      </c>
      <c r="C19" s="415"/>
      <c r="D19" s="415"/>
      <c r="E19" s="416" t="s">
        <v>41</v>
      </c>
      <c r="F19" s="416"/>
      <c r="G19" s="416"/>
      <c r="H19" s="404" t="s">
        <v>41</v>
      </c>
      <c r="I19" s="404"/>
      <c r="J19" s="404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418"/>
      <c r="R19" s="418"/>
      <c r="S19" s="418"/>
      <c r="T19" s="418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417" t="s">
        <v>53</v>
      </c>
      <c r="AD19" s="417"/>
      <c r="AE19" s="417"/>
      <c r="AF19" s="417"/>
      <c r="AG19" s="417"/>
      <c r="AH19" s="417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418"/>
      <c r="R20" s="418"/>
      <c r="S20" s="418"/>
      <c r="T20" s="418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101.87</v>
      </c>
      <c r="L21" s="32"/>
      <c r="M21" s="32"/>
      <c r="N21" s="32"/>
      <c r="O21" s="32"/>
      <c r="P21" s="33" t="s">
        <v>54</v>
      </c>
      <c r="Q21" s="418"/>
      <c r="R21" s="418"/>
      <c r="S21" s="418"/>
      <c r="T21" s="418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418"/>
      <c r="R22" s="418"/>
      <c r="S22" s="418"/>
      <c r="T22" s="418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418"/>
      <c r="R23" s="418"/>
      <c r="S23" s="418"/>
      <c r="T23" s="418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347">
        <v>2</v>
      </c>
      <c r="B27" s="348"/>
      <c r="C27" s="348"/>
      <c r="D27" s="180">
        <f t="shared" ref="D27:D57" si="0">(B27*12+C27)*1.67</f>
        <v>0</v>
      </c>
      <c r="E27" s="349"/>
      <c r="F27" s="349"/>
      <c r="G27" s="180">
        <f t="shared" ref="G27:G57" si="1">(E27*12+F27)*1.67</f>
        <v>0</v>
      </c>
      <c r="H27" s="349"/>
      <c r="I27" s="349"/>
      <c r="J27" s="181">
        <f t="shared" ref="J27:J57" si="2">(H27*12+I27)*1.67</f>
        <v>0</v>
      </c>
      <c r="K27" s="181">
        <f t="shared" ref="K27:K57" si="3">(D27+G27)</f>
        <v>0</v>
      </c>
      <c r="L27" s="182"/>
      <c r="M27" s="183"/>
      <c r="N27" s="184"/>
      <c r="O27" s="351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323"/>
      <c r="AA27" s="184"/>
      <c r="AB27" s="184"/>
      <c r="AC27" s="463"/>
      <c r="AD27" s="463"/>
      <c r="AE27" s="463"/>
      <c r="AF27" s="463"/>
      <c r="AG27" s="463"/>
      <c r="AH27" s="463"/>
      <c r="AI27" s="256"/>
      <c r="AJ27" s="45"/>
    </row>
    <row r="28" spans="1:36" ht="12.75" customHeight="1">
      <c r="A28" s="176">
        <f t="shared" ref="A28:A55" si="4">A27+1</f>
        <v>3</v>
      </c>
      <c r="B28" s="177"/>
      <c r="C28" s="177"/>
      <c r="D28" s="179">
        <f t="shared" si="0"/>
        <v>0</v>
      </c>
      <c r="E28" s="177"/>
      <c r="F28" s="177"/>
      <c r="G28" s="180">
        <f t="shared" si="1"/>
        <v>0</v>
      </c>
      <c r="H28" s="177"/>
      <c r="I28" s="177"/>
      <c r="J28" s="181">
        <f t="shared" si="2"/>
        <v>0</v>
      </c>
      <c r="K28" s="181">
        <f t="shared" si="3"/>
        <v>0</v>
      </c>
      <c r="L28" s="182"/>
      <c r="M28" s="183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6"/>
      <c r="AA28" s="185"/>
      <c r="AB28" s="185"/>
      <c r="AC28" s="463"/>
      <c r="AD28" s="463"/>
      <c r="AE28" s="463"/>
      <c r="AF28" s="463"/>
      <c r="AG28" s="463"/>
      <c r="AH28" s="463"/>
      <c r="AI28" s="256"/>
      <c r="AJ28" s="45"/>
    </row>
    <row r="29" spans="1:36" ht="12.75" customHeight="1">
      <c r="A29" s="176">
        <f t="shared" si="4"/>
        <v>4</v>
      </c>
      <c r="B29" s="177"/>
      <c r="C29" s="178"/>
      <c r="D29" s="179">
        <f t="shared" si="0"/>
        <v>0</v>
      </c>
      <c r="E29" s="177"/>
      <c r="F29" s="177"/>
      <c r="G29" s="180">
        <f t="shared" si="1"/>
        <v>0</v>
      </c>
      <c r="H29" s="177"/>
      <c r="I29" s="177"/>
      <c r="J29" s="181">
        <f t="shared" si="2"/>
        <v>0</v>
      </c>
      <c r="K29" s="181">
        <f t="shared" si="3"/>
        <v>0</v>
      </c>
      <c r="L29" s="182"/>
      <c r="M29" s="183"/>
      <c r="N29" s="185"/>
      <c r="O29" s="324"/>
      <c r="P29" s="185"/>
      <c r="Q29" s="185"/>
      <c r="R29" s="325"/>
      <c r="S29" s="185"/>
      <c r="T29" s="325"/>
      <c r="U29" s="185"/>
      <c r="V29" s="185"/>
      <c r="W29" s="185"/>
      <c r="X29" s="185"/>
      <c r="Y29" s="184"/>
      <c r="Z29" s="323"/>
      <c r="AA29" s="185"/>
      <c r="AB29" s="185"/>
      <c r="AC29" s="463"/>
      <c r="AD29" s="463"/>
      <c r="AE29" s="463"/>
      <c r="AF29" s="463"/>
      <c r="AG29" s="463"/>
      <c r="AH29" s="463"/>
      <c r="AI29" s="256"/>
      <c r="AJ29" s="45"/>
    </row>
    <row r="30" spans="1:36" ht="12.75" customHeight="1">
      <c r="A30" s="176">
        <f t="shared" si="4"/>
        <v>5</v>
      </c>
      <c r="B30" s="177"/>
      <c r="C30" s="178"/>
      <c r="D30" s="179">
        <f t="shared" si="0"/>
        <v>0</v>
      </c>
      <c r="E30" s="177"/>
      <c r="F30" s="177"/>
      <c r="G30" s="180">
        <f t="shared" si="1"/>
        <v>0</v>
      </c>
      <c r="H30" s="177"/>
      <c r="I30" s="177"/>
      <c r="J30" s="181">
        <f t="shared" si="2"/>
        <v>0</v>
      </c>
      <c r="K30" s="181">
        <f t="shared" si="3"/>
        <v>0</v>
      </c>
      <c r="L30" s="182"/>
      <c r="M30" s="183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6"/>
      <c r="AA30" s="185"/>
      <c r="AB30" s="185"/>
      <c r="AC30" s="463"/>
      <c r="AD30" s="463"/>
      <c r="AE30" s="463"/>
      <c r="AF30" s="463"/>
      <c r="AG30" s="463"/>
      <c r="AH30" s="463"/>
      <c r="AI30" s="256"/>
      <c r="AJ30" s="45"/>
    </row>
    <row r="31" spans="1:36" ht="12.75" customHeight="1">
      <c r="A31" s="176">
        <f t="shared" si="4"/>
        <v>6</v>
      </c>
      <c r="B31" s="177"/>
      <c r="C31" s="178"/>
      <c r="D31" s="179">
        <f t="shared" si="0"/>
        <v>0</v>
      </c>
      <c r="E31" s="177"/>
      <c r="F31" s="177"/>
      <c r="G31" s="180">
        <f t="shared" si="1"/>
        <v>0</v>
      </c>
      <c r="H31" s="177"/>
      <c r="I31" s="177"/>
      <c r="J31" s="181">
        <f t="shared" si="2"/>
        <v>0</v>
      </c>
      <c r="K31" s="181">
        <f t="shared" si="3"/>
        <v>0</v>
      </c>
      <c r="L31" s="182"/>
      <c r="M31" s="183"/>
      <c r="N31" s="185"/>
      <c r="O31" s="324"/>
      <c r="P31" s="185"/>
      <c r="Q31" s="185"/>
      <c r="R31" s="185"/>
      <c r="S31" s="185"/>
      <c r="T31" s="185"/>
      <c r="U31" s="185"/>
      <c r="V31" s="185"/>
      <c r="W31" s="185"/>
      <c r="X31" s="185"/>
      <c r="Y31" s="184"/>
      <c r="Z31" s="323"/>
      <c r="AA31" s="185"/>
      <c r="AB31" s="185"/>
      <c r="AC31" s="463"/>
      <c r="AD31" s="463"/>
      <c r="AE31" s="463"/>
      <c r="AF31" s="463"/>
      <c r="AG31" s="463"/>
      <c r="AH31" s="463"/>
      <c r="AI31" s="256"/>
      <c r="AJ31" s="45"/>
    </row>
    <row r="32" spans="1:36" ht="12.75" customHeight="1">
      <c r="A32" s="176">
        <f t="shared" si="4"/>
        <v>7</v>
      </c>
      <c r="B32" s="177"/>
      <c r="C32" s="178"/>
      <c r="D32" s="179">
        <f t="shared" si="0"/>
        <v>0</v>
      </c>
      <c r="E32" s="177"/>
      <c r="F32" s="177"/>
      <c r="G32" s="180">
        <f t="shared" si="1"/>
        <v>0</v>
      </c>
      <c r="H32" s="177"/>
      <c r="I32" s="177"/>
      <c r="J32" s="181">
        <f t="shared" si="2"/>
        <v>0</v>
      </c>
      <c r="K32" s="181">
        <f t="shared" si="3"/>
        <v>0</v>
      </c>
      <c r="L32" s="182"/>
      <c r="M32" s="183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6"/>
      <c r="AA32" s="185"/>
      <c r="AB32" s="185"/>
      <c r="AC32" s="423"/>
      <c r="AD32" s="423"/>
      <c r="AE32" s="423"/>
      <c r="AF32" s="423"/>
      <c r="AG32" s="423"/>
      <c r="AH32" s="423"/>
      <c r="AI32" s="256"/>
      <c r="AJ32" s="45"/>
    </row>
    <row r="33" spans="1:36" ht="12.75" customHeight="1">
      <c r="A33" s="176">
        <f t="shared" si="4"/>
        <v>8</v>
      </c>
      <c r="B33" s="177"/>
      <c r="C33" s="178"/>
      <c r="D33" s="179">
        <f t="shared" si="0"/>
        <v>0</v>
      </c>
      <c r="E33" s="177"/>
      <c r="F33" s="177"/>
      <c r="G33" s="180">
        <f t="shared" si="1"/>
        <v>0</v>
      </c>
      <c r="H33" s="177"/>
      <c r="I33" s="177"/>
      <c r="J33" s="181">
        <f t="shared" si="2"/>
        <v>0</v>
      </c>
      <c r="K33" s="181">
        <f t="shared" si="3"/>
        <v>0</v>
      </c>
      <c r="L33" s="182"/>
      <c r="M33" s="183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4"/>
      <c r="Z33" s="323"/>
      <c r="AA33" s="185"/>
      <c r="AB33" s="185"/>
      <c r="AC33" s="423"/>
      <c r="AD33" s="423"/>
      <c r="AE33" s="423"/>
      <c r="AF33" s="423"/>
      <c r="AG33" s="423"/>
      <c r="AH33" s="423"/>
      <c r="AI33" s="256"/>
      <c r="AJ33" s="45"/>
    </row>
    <row r="34" spans="1:36" ht="12.75" customHeight="1">
      <c r="A34" s="176">
        <f t="shared" si="4"/>
        <v>9</v>
      </c>
      <c r="B34" s="177"/>
      <c r="C34" s="178"/>
      <c r="D34" s="179">
        <f t="shared" si="0"/>
        <v>0</v>
      </c>
      <c r="E34" s="177"/>
      <c r="F34" s="177"/>
      <c r="G34" s="180">
        <f t="shared" si="1"/>
        <v>0</v>
      </c>
      <c r="H34" s="177"/>
      <c r="I34" s="177"/>
      <c r="J34" s="181">
        <f t="shared" si="2"/>
        <v>0</v>
      </c>
      <c r="K34" s="181">
        <f t="shared" si="3"/>
        <v>0</v>
      </c>
      <c r="L34" s="182"/>
      <c r="M34" s="183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6"/>
      <c r="AA34" s="185"/>
      <c r="AB34" s="185"/>
      <c r="AC34" s="423"/>
      <c r="AD34" s="423"/>
      <c r="AE34" s="423"/>
      <c r="AF34" s="423"/>
      <c r="AG34" s="423"/>
      <c r="AH34" s="423"/>
      <c r="AI34" s="256"/>
      <c r="AJ34" s="45"/>
    </row>
    <row r="35" spans="1:36" ht="12.75" customHeight="1">
      <c r="A35" s="307">
        <f t="shared" si="4"/>
        <v>10</v>
      </c>
      <c r="B35" s="308">
        <v>1</v>
      </c>
      <c r="C35" s="310">
        <v>8</v>
      </c>
      <c r="D35" s="309">
        <f t="shared" si="0"/>
        <v>33.4</v>
      </c>
      <c r="E35" s="308">
        <v>3</v>
      </c>
      <c r="F35" s="308">
        <v>5</v>
      </c>
      <c r="G35" s="297">
        <f t="shared" si="1"/>
        <v>68.47</v>
      </c>
      <c r="H35" s="308">
        <v>6</v>
      </c>
      <c r="I35" s="308">
        <v>2</v>
      </c>
      <c r="J35" s="300">
        <f t="shared" si="2"/>
        <v>123.58</v>
      </c>
      <c r="K35" s="300">
        <f t="shared" si="3"/>
        <v>101.87</v>
      </c>
      <c r="L35" s="301">
        <v>0</v>
      </c>
      <c r="M35" s="302">
        <v>0</v>
      </c>
      <c r="N35" s="311">
        <v>0</v>
      </c>
      <c r="O35" s="311"/>
      <c r="P35" s="311"/>
      <c r="Q35" s="311"/>
      <c r="R35" s="311"/>
      <c r="S35" s="311"/>
      <c r="T35" s="311"/>
      <c r="U35" s="311"/>
      <c r="V35" s="311"/>
      <c r="W35" s="311"/>
      <c r="X35" s="311"/>
      <c r="Y35" s="303"/>
      <c r="Z35" s="306"/>
      <c r="AA35" s="311">
        <v>1265</v>
      </c>
      <c r="AB35" s="311">
        <v>0</v>
      </c>
      <c r="AC35" s="465" t="s">
        <v>102</v>
      </c>
      <c r="AD35" s="465"/>
      <c r="AE35" s="465"/>
      <c r="AF35" s="465"/>
      <c r="AG35" s="465"/>
      <c r="AH35" s="465"/>
      <c r="AI35" s="256"/>
      <c r="AJ35" s="45"/>
    </row>
    <row r="36" spans="1:36" ht="12.75" customHeight="1">
      <c r="A36" s="176">
        <f t="shared" si="4"/>
        <v>11</v>
      </c>
      <c r="B36" s="177"/>
      <c r="C36" s="178"/>
      <c r="D36" s="179">
        <f t="shared" si="0"/>
        <v>0</v>
      </c>
      <c r="E36" s="177"/>
      <c r="F36" s="177"/>
      <c r="G36" s="180">
        <f t="shared" si="1"/>
        <v>0</v>
      </c>
      <c r="H36" s="177"/>
      <c r="I36" s="177"/>
      <c r="J36" s="181">
        <f t="shared" si="2"/>
        <v>0</v>
      </c>
      <c r="K36" s="181">
        <f t="shared" si="3"/>
        <v>0</v>
      </c>
      <c r="L36" s="182"/>
      <c r="M36" s="183"/>
      <c r="N36" s="185"/>
      <c r="O36" s="377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6"/>
      <c r="AA36" s="185"/>
      <c r="AB36" s="185"/>
      <c r="AC36" s="423"/>
      <c r="AD36" s="423"/>
      <c r="AE36" s="423"/>
      <c r="AF36" s="423"/>
      <c r="AG36" s="423"/>
      <c r="AH36" s="423"/>
      <c r="AI36" s="256"/>
      <c r="AJ36" s="45"/>
    </row>
    <row r="37" spans="1:36" ht="12.75" customHeight="1">
      <c r="A37" s="176">
        <f t="shared" si="4"/>
        <v>12</v>
      </c>
      <c r="B37" s="177"/>
      <c r="C37" s="178"/>
      <c r="D37" s="179">
        <f t="shared" si="0"/>
        <v>0</v>
      </c>
      <c r="E37" s="177"/>
      <c r="F37" s="177"/>
      <c r="G37" s="180">
        <f t="shared" si="1"/>
        <v>0</v>
      </c>
      <c r="H37" s="177"/>
      <c r="I37" s="177"/>
      <c r="J37" s="181">
        <f t="shared" si="2"/>
        <v>0</v>
      </c>
      <c r="K37" s="181">
        <f t="shared" si="3"/>
        <v>0</v>
      </c>
      <c r="L37" s="182"/>
      <c r="M37" s="183"/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4"/>
      <c r="Z37" s="323"/>
      <c r="AA37" s="185"/>
      <c r="AB37" s="185"/>
      <c r="AC37" s="423"/>
      <c r="AD37" s="423"/>
      <c r="AE37" s="423"/>
      <c r="AF37" s="423"/>
      <c r="AG37" s="423"/>
      <c r="AH37" s="423"/>
      <c r="AI37" s="256"/>
      <c r="AJ37" s="45"/>
    </row>
    <row r="38" spans="1:36" ht="12.75" customHeight="1">
      <c r="A38" s="176">
        <f t="shared" si="4"/>
        <v>13</v>
      </c>
      <c r="B38" s="177"/>
      <c r="C38" s="178"/>
      <c r="D38" s="179">
        <f t="shared" si="0"/>
        <v>0</v>
      </c>
      <c r="E38" s="177"/>
      <c r="F38" s="177"/>
      <c r="G38" s="180">
        <f t="shared" si="1"/>
        <v>0</v>
      </c>
      <c r="H38" s="177"/>
      <c r="I38" s="177"/>
      <c r="J38" s="181">
        <f t="shared" si="2"/>
        <v>0</v>
      </c>
      <c r="K38" s="181">
        <f t="shared" si="3"/>
        <v>0</v>
      </c>
      <c r="L38" s="182"/>
      <c r="M38" s="183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6"/>
      <c r="AA38" s="185"/>
      <c r="AB38" s="185"/>
      <c r="AC38" s="423"/>
      <c r="AD38" s="423"/>
      <c r="AE38" s="423"/>
      <c r="AF38" s="423"/>
      <c r="AG38" s="423"/>
      <c r="AH38" s="423"/>
      <c r="AI38" s="256"/>
      <c r="AJ38" s="45"/>
    </row>
    <row r="39" spans="1:36" ht="12.75" customHeight="1">
      <c r="A39" s="176">
        <f t="shared" si="4"/>
        <v>14</v>
      </c>
      <c r="B39" s="177"/>
      <c r="C39" s="178"/>
      <c r="D39" s="179">
        <f t="shared" si="0"/>
        <v>0</v>
      </c>
      <c r="E39" s="177"/>
      <c r="F39" s="177"/>
      <c r="G39" s="180">
        <f t="shared" si="1"/>
        <v>0</v>
      </c>
      <c r="H39" s="177"/>
      <c r="I39" s="177"/>
      <c r="J39" s="181">
        <f t="shared" si="2"/>
        <v>0</v>
      </c>
      <c r="K39" s="181">
        <f t="shared" si="3"/>
        <v>0</v>
      </c>
      <c r="L39" s="182"/>
      <c r="M39" s="183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4"/>
      <c r="Z39" s="323"/>
      <c r="AA39" s="185"/>
      <c r="AB39" s="185"/>
      <c r="AC39" s="423"/>
      <c r="AD39" s="423"/>
      <c r="AE39" s="423"/>
      <c r="AF39" s="423"/>
      <c r="AG39" s="423"/>
      <c r="AH39" s="423"/>
      <c r="AI39" s="256"/>
      <c r="AJ39" s="45"/>
    </row>
    <row r="40" spans="1:36" ht="12.75" customHeight="1">
      <c r="A40" s="176">
        <f t="shared" si="4"/>
        <v>15</v>
      </c>
      <c r="B40" s="177"/>
      <c r="C40" s="178"/>
      <c r="D40" s="179">
        <f t="shared" si="0"/>
        <v>0</v>
      </c>
      <c r="E40" s="177"/>
      <c r="F40" s="177"/>
      <c r="G40" s="180">
        <f t="shared" si="1"/>
        <v>0</v>
      </c>
      <c r="H40" s="177"/>
      <c r="I40" s="177"/>
      <c r="J40" s="181">
        <f t="shared" si="2"/>
        <v>0</v>
      </c>
      <c r="K40" s="181">
        <f t="shared" si="3"/>
        <v>0</v>
      </c>
      <c r="L40" s="182"/>
      <c r="M40" s="183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  <c r="Y40" s="185"/>
      <c r="Z40" s="186"/>
      <c r="AA40" s="185"/>
      <c r="AB40" s="185"/>
      <c r="AC40" s="423"/>
      <c r="AD40" s="423"/>
      <c r="AE40" s="423"/>
      <c r="AF40" s="423"/>
      <c r="AG40" s="423"/>
      <c r="AH40" s="423"/>
      <c r="AI40" s="256"/>
      <c r="AJ40" s="45"/>
    </row>
    <row r="41" spans="1:36" ht="12.75" customHeight="1">
      <c r="A41" s="176">
        <f t="shared" si="4"/>
        <v>16</v>
      </c>
      <c r="B41" s="177"/>
      <c r="C41" s="177"/>
      <c r="D41" s="179">
        <f t="shared" si="0"/>
        <v>0</v>
      </c>
      <c r="E41" s="177"/>
      <c r="F41" s="177"/>
      <c r="G41" s="180">
        <f t="shared" si="1"/>
        <v>0</v>
      </c>
      <c r="H41" s="177"/>
      <c r="I41" s="177"/>
      <c r="J41" s="181">
        <f t="shared" si="2"/>
        <v>0</v>
      </c>
      <c r="K41" s="181">
        <f t="shared" si="3"/>
        <v>0</v>
      </c>
      <c r="L41" s="182"/>
      <c r="M41" s="183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4"/>
      <c r="Z41" s="323"/>
      <c r="AA41" s="185"/>
      <c r="AB41" s="185"/>
      <c r="AC41" s="423"/>
      <c r="AD41" s="423"/>
      <c r="AE41" s="423"/>
      <c r="AF41" s="423"/>
      <c r="AG41" s="423"/>
      <c r="AH41" s="423"/>
      <c r="AI41" s="256"/>
      <c r="AJ41" s="45"/>
    </row>
    <row r="42" spans="1:36" ht="12.75" customHeight="1">
      <c r="A42" s="176">
        <f t="shared" si="4"/>
        <v>17</v>
      </c>
      <c r="B42" s="177"/>
      <c r="C42" s="177"/>
      <c r="D42" s="179">
        <f t="shared" si="0"/>
        <v>0</v>
      </c>
      <c r="E42" s="177"/>
      <c r="F42" s="177"/>
      <c r="G42" s="180">
        <f t="shared" si="1"/>
        <v>0</v>
      </c>
      <c r="H42" s="177"/>
      <c r="I42" s="177"/>
      <c r="J42" s="181">
        <f t="shared" si="2"/>
        <v>0</v>
      </c>
      <c r="K42" s="181">
        <f t="shared" si="3"/>
        <v>0</v>
      </c>
      <c r="L42" s="182"/>
      <c r="M42" s="183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6"/>
      <c r="AA42" s="185"/>
      <c r="AB42" s="185"/>
      <c r="AC42" s="423"/>
      <c r="AD42" s="423"/>
      <c r="AE42" s="423"/>
      <c r="AF42" s="423"/>
      <c r="AG42" s="423"/>
      <c r="AH42" s="423"/>
      <c r="AI42" s="256"/>
      <c r="AJ42" s="45"/>
    </row>
    <row r="43" spans="1:36" ht="12.75" customHeight="1">
      <c r="A43" s="307">
        <f t="shared" si="4"/>
        <v>18</v>
      </c>
      <c r="B43" s="308">
        <v>1</v>
      </c>
      <c r="C43" s="308">
        <v>8</v>
      </c>
      <c r="D43" s="309">
        <f t="shared" si="0"/>
        <v>33.4</v>
      </c>
      <c r="E43" s="308">
        <v>3</v>
      </c>
      <c r="F43" s="308">
        <v>5</v>
      </c>
      <c r="G43" s="297">
        <f t="shared" si="1"/>
        <v>68.47</v>
      </c>
      <c r="H43" s="308">
        <v>6</v>
      </c>
      <c r="I43" s="308">
        <v>2</v>
      </c>
      <c r="J43" s="300">
        <f t="shared" si="2"/>
        <v>123.58</v>
      </c>
      <c r="K43" s="300">
        <f t="shared" si="3"/>
        <v>101.87</v>
      </c>
      <c r="L43" s="301">
        <v>0</v>
      </c>
      <c r="M43" s="302">
        <v>0</v>
      </c>
      <c r="N43" s="311">
        <v>0</v>
      </c>
      <c r="O43" s="311"/>
      <c r="P43" s="311"/>
      <c r="Q43" s="311"/>
      <c r="R43" s="311"/>
      <c r="S43" s="311"/>
      <c r="T43" s="311"/>
      <c r="U43" s="311"/>
      <c r="V43" s="311"/>
      <c r="W43" s="311"/>
      <c r="X43" s="311"/>
      <c r="Y43" s="303"/>
      <c r="Z43" s="306"/>
      <c r="AA43" s="311">
        <v>1850</v>
      </c>
      <c r="AB43" s="311">
        <v>0</v>
      </c>
      <c r="AC43" s="465" t="s">
        <v>100</v>
      </c>
      <c r="AD43" s="465"/>
      <c r="AE43" s="465"/>
      <c r="AF43" s="465"/>
      <c r="AG43" s="465"/>
      <c r="AH43" s="465"/>
      <c r="AI43" s="256"/>
      <c r="AJ43" s="45"/>
    </row>
    <row r="44" spans="1:36" ht="12.75" customHeight="1">
      <c r="A44" s="176">
        <f t="shared" si="4"/>
        <v>19</v>
      </c>
      <c r="B44" s="177"/>
      <c r="C44" s="177"/>
      <c r="D44" s="179">
        <f t="shared" si="0"/>
        <v>0</v>
      </c>
      <c r="E44" s="177"/>
      <c r="F44" s="177"/>
      <c r="G44" s="180">
        <f t="shared" si="1"/>
        <v>0</v>
      </c>
      <c r="H44" s="177"/>
      <c r="I44" s="177"/>
      <c r="J44" s="181">
        <f t="shared" si="2"/>
        <v>0</v>
      </c>
      <c r="K44" s="181">
        <f t="shared" si="3"/>
        <v>0</v>
      </c>
      <c r="L44" s="182"/>
      <c r="M44" s="183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  <c r="Y44" s="185"/>
      <c r="Z44" s="186"/>
      <c r="AA44" s="185"/>
      <c r="AB44" s="185"/>
      <c r="AC44" s="423"/>
      <c r="AD44" s="423"/>
      <c r="AE44" s="423"/>
      <c r="AF44" s="423"/>
      <c r="AG44" s="423"/>
      <c r="AH44" s="423"/>
      <c r="AI44" s="256"/>
      <c r="AJ44" s="45"/>
    </row>
    <row r="45" spans="1:36" ht="12.75" customHeight="1">
      <c r="A45" s="176">
        <f t="shared" si="4"/>
        <v>20</v>
      </c>
      <c r="B45" s="177"/>
      <c r="C45" s="177"/>
      <c r="D45" s="179">
        <f t="shared" si="0"/>
        <v>0</v>
      </c>
      <c r="E45" s="177"/>
      <c r="F45" s="177"/>
      <c r="G45" s="180">
        <f t="shared" si="1"/>
        <v>0</v>
      </c>
      <c r="H45" s="177"/>
      <c r="I45" s="177"/>
      <c r="J45" s="181">
        <f t="shared" si="2"/>
        <v>0</v>
      </c>
      <c r="K45" s="181">
        <f t="shared" si="3"/>
        <v>0</v>
      </c>
      <c r="L45" s="182"/>
      <c r="M45" s="183"/>
      <c r="N45" s="185"/>
      <c r="O45" s="377"/>
      <c r="P45" s="185"/>
      <c r="Q45" s="185"/>
      <c r="R45" s="185"/>
      <c r="S45" s="185"/>
      <c r="T45" s="185"/>
      <c r="U45" s="185"/>
      <c r="V45" s="185"/>
      <c r="W45" s="185"/>
      <c r="X45" s="185"/>
      <c r="Y45" s="184"/>
      <c r="Z45" s="323"/>
      <c r="AA45" s="185"/>
      <c r="AB45" s="185"/>
      <c r="AC45" s="423"/>
      <c r="AD45" s="423"/>
      <c r="AE45" s="423"/>
      <c r="AF45" s="423"/>
      <c r="AG45" s="423"/>
      <c r="AH45" s="423"/>
      <c r="AI45" s="256"/>
      <c r="AJ45" s="45"/>
    </row>
    <row r="46" spans="1:36" ht="12.75" customHeight="1">
      <c r="A46" s="176">
        <f t="shared" si="4"/>
        <v>21</v>
      </c>
      <c r="B46" s="177"/>
      <c r="C46" s="177"/>
      <c r="D46" s="179">
        <f t="shared" si="0"/>
        <v>0</v>
      </c>
      <c r="E46" s="177"/>
      <c r="F46" s="177"/>
      <c r="G46" s="180">
        <f t="shared" si="1"/>
        <v>0</v>
      </c>
      <c r="H46" s="177"/>
      <c r="I46" s="177"/>
      <c r="J46" s="181">
        <f t="shared" si="2"/>
        <v>0</v>
      </c>
      <c r="K46" s="181">
        <f t="shared" si="3"/>
        <v>0</v>
      </c>
      <c r="L46" s="182"/>
      <c r="M46" s="183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6"/>
      <c r="AA46" s="185"/>
      <c r="AB46" s="185"/>
      <c r="AC46" s="423"/>
      <c r="AD46" s="423"/>
      <c r="AE46" s="423"/>
      <c r="AF46" s="423"/>
      <c r="AG46" s="423"/>
      <c r="AH46" s="423"/>
      <c r="AI46" s="256"/>
      <c r="AJ46" s="45"/>
    </row>
    <row r="47" spans="1:36" ht="12.75" customHeight="1">
      <c r="A47" s="176">
        <f t="shared" si="4"/>
        <v>22</v>
      </c>
      <c r="B47" s="177"/>
      <c r="C47" s="177"/>
      <c r="D47" s="179">
        <f t="shared" si="0"/>
        <v>0</v>
      </c>
      <c r="E47" s="177"/>
      <c r="F47" s="177"/>
      <c r="G47" s="180">
        <f t="shared" si="1"/>
        <v>0</v>
      </c>
      <c r="H47" s="177"/>
      <c r="I47" s="177"/>
      <c r="J47" s="181">
        <f t="shared" si="2"/>
        <v>0</v>
      </c>
      <c r="K47" s="181">
        <f t="shared" si="3"/>
        <v>0</v>
      </c>
      <c r="L47" s="182"/>
      <c r="M47" s="183"/>
      <c r="N47" s="185"/>
      <c r="O47" s="324"/>
      <c r="P47" s="185"/>
      <c r="Q47" s="185"/>
      <c r="R47" s="185"/>
      <c r="S47" s="185"/>
      <c r="T47" s="185"/>
      <c r="U47" s="185"/>
      <c r="V47" s="185"/>
      <c r="W47" s="185"/>
      <c r="X47" s="185"/>
      <c r="Y47" s="184"/>
      <c r="Z47" s="323"/>
      <c r="AA47" s="185"/>
      <c r="AB47" s="185"/>
      <c r="AC47" s="423"/>
      <c r="AD47" s="423"/>
      <c r="AE47" s="423"/>
      <c r="AF47" s="423"/>
      <c r="AG47" s="423"/>
      <c r="AH47" s="423"/>
      <c r="AI47" s="256"/>
      <c r="AJ47" s="45"/>
    </row>
    <row r="48" spans="1:36" ht="12.75" customHeight="1">
      <c r="A48" s="176">
        <f t="shared" si="4"/>
        <v>23</v>
      </c>
      <c r="B48" s="177"/>
      <c r="C48" s="177"/>
      <c r="D48" s="179">
        <f t="shared" si="0"/>
        <v>0</v>
      </c>
      <c r="E48" s="177"/>
      <c r="F48" s="177"/>
      <c r="G48" s="180">
        <f t="shared" si="1"/>
        <v>0</v>
      </c>
      <c r="H48" s="177"/>
      <c r="I48" s="177"/>
      <c r="J48" s="181">
        <f t="shared" si="2"/>
        <v>0</v>
      </c>
      <c r="K48" s="181">
        <f t="shared" si="3"/>
        <v>0</v>
      </c>
      <c r="L48" s="182"/>
      <c r="M48" s="183"/>
      <c r="N48" s="185"/>
      <c r="O48" s="185"/>
      <c r="P48" s="185"/>
      <c r="Q48" s="185"/>
      <c r="R48" s="185"/>
      <c r="S48" s="185"/>
      <c r="T48" s="185"/>
      <c r="U48" s="185"/>
      <c r="V48" s="185"/>
      <c r="W48" s="185"/>
      <c r="X48" s="185"/>
      <c r="Y48" s="185"/>
      <c r="Z48" s="186"/>
      <c r="AA48" s="185"/>
      <c r="AB48" s="185"/>
      <c r="AC48" s="423"/>
      <c r="AD48" s="423"/>
      <c r="AE48" s="423"/>
      <c r="AF48" s="423"/>
      <c r="AG48" s="423"/>
      <c r="AH48" s="423"/>
      <c r="AI48" s="256"/>
      <c r="AJ48" s="45"/>
    </row>
    <row r="49" spans="1:36" ht="12.75" customHeight="1">
      <c r="A49" s="176">
        <f t="shared" si="4"/>
        <v>24</v>
      </c>
      <c r="B49" s="177"/>
      <c r="C49" s="177"/>
      <c r="D49" s="179">
        <f t="shared" si="0"/>
        <v>0</v>
      </c>
      <c r="E49" s="177"/>
      <c r="F49" s="177"/>
      <c r="G49" s="180">
        <f t="shared" si="1"/>
        <v>0</v>
      </c>
      <c r="H49" s="177"/>
      <c r="I49" s="177"/>
      <c r="J49" s="181">
        <f t="shared" si="2"/>
        <v>0</v>
      </c>
      <c r="K49" s="181">
        <f t="shared" si="3"/>
        <v>0</v>
      </c>
      <c r="L49" s="182"/>
      <c r="M49" s="183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  <c r="Y49" s="185"/>
      <c r="Z49" s="186"/>
      <c r="AA49" s="185"/>
      <c r="AB49" s="185"/>
      <c r="AC49" s="423"/>
      <c r="AD49" s="423"/>
      <c r="AE49" s="423"/>
      <c r="AF49" s="423"/>
      <c r="AG49" s="423"/>
      <c r="AH49" s="423"/>
      <c r="AI49" s="256"/>
      <c r="AJ49" s="45"/>
    </row>
    <row r="50" spans="1:36" ht="12.75" customHeight="1">
      <c r="A50" s="176">
        <f t="shared" si="4"/>
        <v>25</v>
      </c>
      <c r="B50" s="177"/>
      <c r="C50" s="177"/>
      <c r="D50" s="179">
        <f t="shared" si="0"/>
        <v>0</v>
      </c>
      <c r="E50" s="177"/>
      <c r="F50" s="177"/>
      <c r="G50" s="180">
        <f t="shared" si="1"/>
        <v>0</v>
      </c>
      <c r="H50" s="177"/>
      <c r="I50" s="177"/>
      <c r="J50" s="181">
        <f t="shared" si="2"/>
        <v>0</v>
      </c>
      <c r="K50" s="181">
        <f t="shared" si="3"/>
        <v>0</v>
      </c>
      <c r="L50" s="182"/>
      <c r="M50" s="183"/>
      <c r="N50" s="185"/>
      <c r="O50" s="185"/>
      <c r="P50" s="185"/>
      <c r="Q50" s="185"/>
      <c r="R50" s="185"/>
      <c r="S50" s="185"/>
      <c r="T50" s="185"/>
      <c r="U50" s="185"/>
      <c r="V50" s="185"/>
      <c r="W50" s="185"/>
      <c r="X50" s="185"/>
      <c r="Y50" s="185"/>
      <c r="Z50" s="186"/>
      <c r="AA50" s="185"/>
      <c r="AB50" s="185"/>
      <c r="AC50" s="423"/>
      <c r="AD50" s="423"/>
      <c r="AE50" s="423"/>
      <c r="AF50" s="423"/>
      <c r="AG50" s="423"/>
      <c r="AH50" s="423"/>
      <c r="AI50" s="256"/>
      <c r="AJ50" s="45"/>
    </row>
    <row r="51" spans="1:36" ht="12.75" customHeight="1">
      <c r="A51" s="307">
        <f t="shared" si="4"/>
        <v>26</v>
      </c>
      <c r="B51" s="308">
        <v>1</v>
      </c>
      <c r="C51" s="308">
        <v>8</v>
      </c>
      <c r="D51" s="309">
        <f t="shared" si="0"/>
        <v>33.4</v>
      </c>
      <c r="E51" s="308">
        <v>3</v>
      </c>
      <c r="F51" s="308">
        <v>5</v>
      </c>
      <c r="G51" s="297">
        <f t="shared" si="1"/>
        <v>68.47</v>
      </c>
      <c r="H51" s="308">
        <v>6</v>
      </c>
      <c r="I51" s="308">
        <v>2</v>
      </c>
      <c r="J51" s="300">
        <f t="shared" si="2"/>
        <v>123.58</v>
      </c>
      <c r="K51" s="300">
        <f t="shared" si="3"/>
        <v>101.87</v>
      </c>
      <c r="L51" s="301">
        <v>0</v>
      </c>
      <c r="M51" s="302">
        <v>0</v>
      </c>
      <c r="N51" s="311">
        <v>0</v>
      </c>
      <c r="O51" s="311"/>
      <c r="P51" s="311"/>
      <c r="Q51" s="311"/>
      <c r="R51" s="311"/>
      <c r="S51" s="311"/>
      <c r="T51" s="311"/>
      <c r="U51" s="311"/>
      <c r="V51" s="311"/>
      <c r="W51" s="311"/>
      <c r="X51" s="311"/>
      <c r="Y51" s="311"/>
      <c r="Z51" s="313"/>
      <c r="AA51" s="311">
        <v>2145</v>
      </c>
      <c r="AB51" s="311">
        <v>0</v>
      </c>
      <c r="AC51" s="465" t="s">
        <v>142</v>
      </c>
      <c r="AD51" s="465"/>
      <c r="AE51" s="465"/>
      <c r="AF51" s="465"/>
      <c r="AG51" s="465"/>
      <c r="AH51" s="465"/>
      <c r="AI51" s="256"/>
      <c r="AJ51" s="45"/>
    </row>
    <row r="52" spans="1:36" ht="12.75" customHeight="1">
      <c r="A52" s="307">
        <f t="shared" si="4"/>
        <v>27</v>
      </c>
      <c r="B52" s="308">
        <v>4</v>
      </c>
      <c r="C52" s="308">
        <v>2</v>
      </c>
      <c r="D52" s="309">
        <f t="shared" si="0"/>
        <v>83.5</v>
      </c>
      <c r="E52" s="308">
        <v>3</v>
      </c>
      <c r="F52" s="308">
        <v>5</v>
      </c>
      <c r="G52" s="297">
        <f t="shared" si="1"/>
        <v>68.47</v>
      </c>
      <c r="H52" s="308">
        <v>12</v>
      </c>
      <c r="I52" s="308">
        <v>0</v>
      </c>
      <c r="J52" s="300">
        <f t="shared" si="2"/>
        <v>240.48</v>
      </c>
      <c r="K52" s="300">
        <f t="shared" si="3"/>
        <v>151.97</v>
      </c>
      <c r="L52" s="301">
        <v>50.1</v>
      </c>
      <c r="M52" s="302">
        <v>116.9</v>
      </c>
      <c r="N52" s="311" t="s">
        <v>82</v>
      </c>
      <c r="O52" s="311"/>
      <c r="P52" s="311"/>
      <c r="Q52" s="311"/>
      <c r="R52" s="311"/>
      <c r="S52" s="311"/>
      <c r="T52" s="311"/>
      <c r="U52" s="311"/>
      <c r="V52" s="311"/>
      <c r="W52" s="311"/>
      <c r="X52" s="311"/>
      <c r="Y52" s="311">
        <v>20</v>
      </c>
      <c r="Z52" s="313" t="s">
        <v>85</v>
      </c>
      <c r="AA52" s="311">
        <v>600</v>
      </c>
      <c r="AB52" s="311"/>
      <c r="AC52" s="465"/>
      <c r="AD52" s="465"/>
      <c r="AE52" s="465"/>
      <c r="AF52" s="465"/>
      <c r="AG52" s="465"/>
      <c r="AH52" s="465"/>
      <c r="AI52" s="256"/>
      <c r="AJ52" s="45"/>
    </row>
    <row r="53" spans="1:36" ht="12.75" customHeight="1">
      <c r="A53" s="307">
        <f t="shared" si="4"/>
        <v>28</v>
      </c>
      <c r="B53" s="308">
        <v>4</v>
      </c>
      <c r="C53" s="308">
        <v>6</v>
      </c>
      <c r="D53" s="309">
        <f t="shared" si="0"/>
        <v>90.179999999999993</v>
      </c>
      <c r="E53" s="308">
        <v>3</v>
      </c>
      <c r="F53" s="308">
        <v>5</v>
      </c>
      <c r="G53" s="297">
        <f t="shared" si="1"/>
        <v>68.47</v>
      </c>
      <c r="H53" s="308">
        <v>12</v>
      </c>
      <c r="I53" s="308">
        <v>0</v>
      </c>
      <c r="J53" s="300">
        <f t="shared" si="2"/>
        <v>240.48</v>
      </c>
      <c r="K53" s="300">
        <f t="shared" si="3"/>
        <v>158.64999999999998</v>
      </c>
      <c r="L53" s="301">
        <v>6.68</v>
      </c>
      <c r="M53" s="302">
        <v>0</v>
      </c>
      <c r="N53" s="311" t="s">
        <v>82</v>
      </c>
      <c r="O53" s="311"/>
      <c r="P53" s="311"/>
      <c r="Q53" s="311"/>
      <c r="R53" s="311"/>
      <c r="S53" s="311"/>
      <c r="T53" s="311"/>
      <c r="U53" s="311"/>
      <c r="V53" s="311"/>
      <c r="W53" s="311"/>
      <c r="X53" s="311"/>
      <c r="Y53" s="311">
        <v>20</v>
      </c>
      <c r="Z53" s="313" t="s">
        <v>85</v>
      </c>
      <c r="AA53" s="311">
        <v>110</v>
      </c>
      <c r="AB53" s="311"/>
      <c r="AC53" s="465" t="s">
        <v>143</v>
      </c>
      <c r="AD53" s="465"/>
      <c r="AE53" s="465"/>
      <c r="AF53" s="465"/>
      <c r="AG53" s="465"/>
      <c r="AH53" s="465"/>
      <c r="AI53" s="256"/>
      <c r="AJ53" s="45"/>
    </row>
    <row r="54" spans="1:36" ht="12.75" customHeight="1">
      <c r="A54" s="307">
        <f t="shared" si="4"/>
        <v>29</v>
      </c>
      <c r="B54" s="308">
        <v>4</v>
      </c>
      <c r="C54" s="308">
        <v>11</v>
      </c>
      <c r="D54" s="309">
        <f t="shared" si="0"/>
        <v>98.53</v>
      </c>
      <c r="E54" s="308">
        <v>3</v>
      </c>
      <c r="F54" s="308">
        <v>5</v>
      </c>
      <c r="G54" s="297">
        <f t="shared" si="1"/>
        <v>68.47</v>
      </c>
      <c r="H54" s="308">
        <v>12</v>
      </c>
      <c r="I54" s="308">
        <v>5</v>
      </c>
      <c r="J54" s="300">
        <f t="shared" si="2"/>
        <v>248.82999999999998</v>
      </c>
      <c r="K54" s="300">
        <f t="shared" si="3"/>
        <v>167</v>
      </c>
      <c r="L54" s="301">
        <v>8.35</v>
      </c>
      <c r="M54" s="302">
        <v>8.35</v>
      </c>
      <c r="N54" s="311" t="s">
        <v>82</v>
      </c>
      <c r="O54" s="311"/>
      <c r="P54" s="311"/>
      <c r="Q54" s="311"/>
      <c r="R54" s="311"/>
      <c r="S54" s="311"/>
      <c r="T54" s="311"/>
      <c r="U54" s="311"/>
      <c r="V54" s="311"/>
      <c r="W54" s="311"/>
      <c r="X54" s="311"/>
      <c r="Y54" s="311">
        <v>20</v>
      </c>
      <c r="Z54" s="313" t="s">
        <v>106</v>
      </c>
      <c r="AA54" s="311">
        <v>75</v>
      </c>
      <c r="AB54" s="311"/>
      <c r="AC54" s="465"/>
      <c r="AD54" s="465"/>
      <c r="AE54" s="465"/>
      <c r="AF54" s="465"/>
      <c r="AG54" s="465"/>
      <c r="AH54" s="465"/>
      <c r="AI54" s="256"/>
      <c r="AJ54" s="45"/>
    </row>
    <row r="55" spans="1:36" ht="12.75" customHeight="1">
      <c r="A55" s="307">
        <f t="shared" si="4"/>
        <v>30</v>
      </c>
      <c r="B55" s="308">
        <v>5</v>
      </c>
      <c r="C55" s="308">
        <v>7</v>
      </c>
      <c r="D55" s="309">
        <f t="shared" si="0"/>
        <v>111.89</v>
      </c>
      <c r="E55" s="308">
        <v>3</v>
      </c>
      <c r="F55" s="310">
        <v>5</v>
      </c>
      <c r="G55" s="297">
        <f t="shared" si="1"/>
        <v>68.47</v>
      </c>
      <c r="H55" s="308">
        <v>13</v>
      </c>
      <c r="I55" s="308">
        <v>3</v>
      </c>
      <c r="J55" s="300">
        <f t="shared" si="2"/>
        <v>265.52999999999997</v>
      </c>
      <c r="K55" s="300">
        <f t="shared" si="3"/>
        <v>180.36</v>
      </c>
      <c r="L55" s="301">
        <v>13.36</v>
      </c>
      <c r="M55" s="302">
        <v>16.7</v>
      </c>
      <c r="N55" s="311" t="s">
        <v>82</v>
      </c>
      <c r="O55" s="312"/>
      <c r="P55" s="311"/>
      <c r="Q55" s="311"/>
      <c r="R55" s="311"/>
      <c r="S55" s="311"/>
      <c r="T55" s="333"/>
      <c r="U55" s="311"/>
      <c r="V55" s="311"/>
      <c r="W55" s="311"/>
      <c r="X55" s="311"/>
      <c r="Y55" s="311">
        <v>20</v>
      </c>
      <c r="Z55" s="313" t="s">
        <v>106</v>
      </c>
      <c r="AA55" s="311">
        <v>60</v>
      </c>
      <c r="AB55" s="311"/>
      <c r="AC55" s="465"/>
      <c r="AD55" s="465"/>
      <c r="AE55" s="465"/>
      <c r="AF55" s="465"/>
      <c r="AG55" s="465"/>
      <c r="AH55" s="465"/>
      <c r="AI55" s="256"/>
      <c r="AJ55" s="45"/>
    </row>
    <row r="56" spans="1:36" ht="12.75" customHeight="1">
      <c r="A56" s="334">
        <v>1</v>
      </c>
      <c r="B56" s="335">
        <v>5</v>
      </c>
      <c r="C56" s="335">
        <v>7</v>
      </c>
      <c r="D56" s="309">
        <f t="shared" si="0"/>
        <v>111.89</v>
      </c>
      <c r="E56" s="308">
        <v>3</v>
      </c>
      <c r="F56" s="308">
        <v>5</v>
      </c>
      <c r="G56" s="297">
        <f t="shared" si="1"/>
        <v>68.47</v>
      </c>
      <c r="H56" s="308">
        <v>19</v>
      </c>
      <c r="I56" s="308">
        <v>4</v>
      </c>
      <c r="J56" s="300">
        <f t="shared" si="2"/>
        <v>387.44</v>
      </c>
      <c r="K56" s="300">
        <f t="shared" si="3"/>
        <v>180.36</v>
      </c>
      <c r="L56" s="301">
        <v>0</v>
      </c>
      <c r="M56" s="302">
        <v>121.91</v>
      </c>
      <c r="N56" s="337" t="s">
        <v>82</v>
      </c>
      <c r="O56" s="337"/>
      <c r="P56" s="337"/>
      <c r="Q56" s="337"/>
      <c r="R56" s="337"/>
      <c r="S56" s="337"/>
      <c r="T56" s="337"/>
      <c r="U56" s="337"/>
      <c r="V56" s="337"/>
      <c r="W56" s="337"/>
      <c r="X56" s="337"/>
      <c r="Y56" s="311">
        <v>20</v>
      </c>
      <c r="Z56" s="313" t="s">
        <v>106</v>
      </c>
      <c r="AA56" s="311">
        <v>60</v>
      </c>
      <c r="AB56" s="311">
        <v>0</v>
      </c>
      <c r="AC56" s="464" t="s">
        <v>141</v>
      </c>
      <c r="AD56" s="464"/>
      <c r="AE56" s="464"/>
      <c r="AF56" s="464"/>
      <c r="AG56" s="464"/>
      <c r="AH56" s="464"/>
      <c r="AI56" s="256"/>
      <c r="AJ56" s="45"/>
    </row>
    <row r="57" spans="1:36" ht="12.75" customHeight="1">
      <c r="A57" s="314"/>
      <c r="B57" s="315"/>
      <c r="C57" s="315"/>
      <c r="D57" s="309">
        <f t="shared" si="0"/>
        <v>0</v>
      </c>
      <c r="E57" s="315"/>
      <c r="F57" s="315"/>
      <c r="G57" s="297">
        <f t="shared" si="1"/>
        <v>0</v>
      </c>
      <c r="H57" s="315"/>
      <c r="I57" s="315"/>
      <c r="J57" s="300">
        <f t="shared" si="2"/>
        <v>0</v>
      </c>
      <c r="K57" s="300">
        <f t="shared" si="3"/>
        <v>0</v>
      </c>
      <c r="L57" s="301"/>
      <c r="M57" s="302"/>
      <c r="N57" s="317"/>
      <c r="O57" s="317"/>
      <c r="P57" s="317"/>
      <c r="Q57" s="317"/>
      <c r="R57" s="317"/>
      <c r="S57" s="317"/>
      <c r="T57" s="317"/>
      <c r="U57" s="317"/>
      <c r="V57" s="317"/>
      <c r="W57" s="317"/>
      <c r="X57" s="317"/>
      <c r="Y57" s="317"/>
      <c r="Z57" s="339"/>
      <c r="AA57" s="317"/>
      <c r="AB57" s="317"/>
      <c r="AC57" s="464"/>
      <c r="AD57" s="464"/>
      <c r="AE57" s="464"/>
      <c r="AF57" s="464"/>
      <c r="AG57" s="464"/>
      <c r="AH57" s="464"/>
      <c r="AI57" s="256"/>
      <c r="AJ57" s="45"/>
    </row>
    <row r="58" spans="1:36" ht="12.75" customHeight="1">
      <c r="A58" s="378"/>
      <c r="B58" s="318"/>
      <c r="C58" s="318"/>
      <c r="D58" s="318"/>
      <c r="E58" s="318"/>
      <c r="F58" s="318"/>
      <c r="G58" s="318"/>
      <c r="H58" s="318"/>
      <c r="I58" s="318"/>
      <c r="J58" s="318"/>
      <c r="K58" s="319" t="s">
        <v>66</v>
      </c>
      <c r="L58" s="320">
        <f>SUM(L27:L57)</f>
        <v>78.489999999999995</v>
      </c>
      <c r="M58" s="320">
        <f>SUM(M27:M57)</f>
        <v>263.86</v>
      </c>
      <c r="N58" s="321">
        <f>SUM(N27:N57)</f>
        <v>0</v>
      </c>
      <c r="O58" s="318"/>
      <c r="P58" s="318"/>
      <c r="Q58" s="318"/>
      <c r="R58" s="318"/>
      <c r="S58" s="318"/>
      <c r="T58" s="318"/>
      <c r="U58" s="321">
        <f>SUM(U27:U57)</f>
        <v>0</v>
      </c>
      <c r="V58" s="318"/>
      <c r="W58" s="318"/>
      <c r="X58" s="318"/>
      <c r="Y58" s="318"/>
      <c r="Z58" s="318"/>
      <c r="AA58" s="318"/>
      <c r="AB58" s="318"/>
      <c r="AC58" s="318"/>
      <c r="AD58" s="318"/>
      <c r="AE58" s="318"/>
      <c r="AF58" s="318"/>
      <c r="AG58" s="318"/>
      <c r="AH58" s="318"/>
      <c r="AI58" s="256"/>
      <c r="AJ58" s="45"/>
    </row>
    <row r="59" spans="1:36" ht="12.75" customHeight="1">
      <c r="B59" s="45"/>
      <c r="C59" s="45"/>
      <c r="D59" s="45"/>
      <c r="E59" s="45"/>
      <c r="F59" s="45"/>
      <c r="G59" s="45"/>
      <c r="H59" s="45"/>
      <c r="I59" s="45"/>
      <c r="J59" s="45"/>
      <c r="K59" s="46" t="s">
        <v>67</v>
      </c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</row>
    <row r="60" spans="1:36" ht="12.75" customHeight="1">
      <c r="B60" s="45"/>
      <c r="C60" s="45"/>
      <c r="D60" s="45"/>
      <c r="E60" s="45"/>
      <c r="F60" s="45"/>
      <c r="G60" s="45"/>
      <c r="H60" s="45"/>
      <c r="I60" s="45"/>
      <c r="J60" s="45"/>
      <c r="K60" s="46" t="s">
        <v>68</v>
      </c>
      <c r="L60" s="47">
        <f>(L59+L58)</f>
        <v>78.489999999999995</v>
      </c>
      <c r="M60" s="47">
        <f>(M59+M58)</f>
        <v>263.86</v>
      </c>
      <c r="N60" s="47">
        <f>(N59+N58)</f>
        <v>0</v>
      </c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fitToPage="1"/>
  </sheetPr>
  <dimension ref="A1:AO77"/>
  <sheetViews>
    <sheetView showGridLines="0" tabSelected="1" topLeftCell="A34" zoomScale="115" zoomScaleNormal="115" workbookViewId="0">
      <selection activeCell="F58" sqref="F5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11.1406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5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94" t="s">
        <v>1</v>
      </c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394"/>
      <c r="R3" s="394"/>
      <c r="S3" s="394"/>
      <c r="T3" s="394"/>
      <c r="U3" s="394"/>
      <c r="V3" s="394"/>
      <c r="W3" s="394"/>
      <c r="X3" s="394"/>
      <c r="Y3" s="394"/>
      <c r="Z3" s="394"/>
      <c r="AA3" s="394"/>
      <c r="AB3" s="394"/>
      <c r="AC3" s="394"/>
      <c r="AD3" s="394"/>
      <c r="AE3" s="394"/>
      <c r="AF3" s="394"/>
      <c r="AG3" s="394"/>
      <c r="AH3" s="6"/>
    </row>
    <row r="4" spans="1:34" ht="12.75" customHeight="1">
      <c r="A4" s="395" t="s">
        <v>2</v>
      </c>
      <c r="B4" s="395"/>
      <c r="C4" s="395"/>
      <c r="D4" s="395"/>
      <c r="E4" s="395"/>
      <c r="F4" s="395"/>
      <c r="G4" s="395"/>
      <c r="H4" s="395"/>
      <c r="I4" s="395"/>
      <c r="J4" s="395"/>
      <c r="K4" s="395"/>
      <c r="L4" s="395"/>
      <c r="M4" s="395"/>
      <c r="N4" s="395"/>
      <c r="O4" s="395"/>
      <c r="P4" s="395"/>
      <c r="Q4" s="395"/>
      <c r="R4" s="395"/>
      <c r="S4" s="395"/>
      <c r="T4" s="395"/>
      <c r="U4" s="395"/>
      <c r="V4" s="395"/>
      <c r="W4" s="395"/>
      <c r="X4" s="395"/>
      <c r="Y4" s="395"/>
      <c r="Z4" s="395"/>
      <c r="AA4" s="395"/>
      <c r="AB4" s="395"/>
      <c r="AC4" s="395"/>
      <c r="AD4" s="395"/>
      <c r="AE4" s="395"/>
      <c r="AF4" s="395"/>
      <c r="AG4" s="395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96" t="s">
        <v>4</v>
      </c>
      <c r="C6" s="396"/>
      <c r="D6" s="396"/>
      <c r="E6" s="396"/>
      <c r="F6" s="396"/>
      <c r="G6" s="396"/>
      <c r="H6" s="396"/>
      <c r="I6" s="396"/>
      <c r="J6" s="6"/>
      <c r="K6" s="6" t="s">
        <v>5</v>
      </c>
      <c r="L6" s="7" t="s">
        <v>6</v>
      </c>
      <c r="M6" s="397"/>
      <c r="N6" s="397"/>
      <c r="O6" s="397"/>
      <c r="P6" s="7" t="s">
        <v>7</v>
      </c>
      <c r="Q6" s="7"/>
      <c r="R6" s="7"/>
      <c r="S6" s="7"/>
      <c r="T6" s="7"/>
      <c r="U6" s="398" t="s">
        <v>8</v>
      </c>
      <c r="V6" s="398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99" t="s">
        <v>9</v>
      </c>
      <c r="AB7" s="399"/>
      <c r="AC7" s="399"/>
      <c r="AD7" s="399"/>
      <c r="AE7" s="400">
        <v>0</v>
      </c>
      <c r="AF7" s="400"/>
      <c r="AG7" s="400"/>
      <c r="AH7" s="6"/>
    </row>
    <row r="8" spans="1:34" ht="12.75" customHeight="1">
      <c r="A8" s="6" t="s">
        <v>10</v>
      </c>
      <c r="B8" s="6"/>
      <c r="C8" s="401" t="s">
        <v>80</v>
      </c>
      <c r="D8" s="401"/>
      <c r="E8" s="401"/>
      <c r="F8" s="401"/>
      <c r="G8" s="6" t="s">
        <v>12</v>
      </c>
      <c r="H8" s="401">
        <v>2019</v>
      </c>
      <c r="I8" s="401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399" t="s">
        <v>16</v>
      </c>
      <c r="AB8" s="399"/>
      <c r="AC8" s="399"/>
      <c r="AD8" s="399"/>
      <c r="AE8" s="402">
        <v>205.41</v>
      </c>
      <c r="AF8" s="402"/>
      <c r="AG8" s="402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399" t="s">
        <v>18</v>
      </c>
      <c r="AB9" s="399"/>
      <c r="AC9" s="399"/>
      <c r="AD9" s="399"/>
      <c r="AE9" s="403">
        <v>205.41</v>
      </c>
      <c r="AF9" s="403"/>
      <c r="AG9" s="403"/>
      <c r="AH9" s="6"/>
    </row>
    <row r="10" spans="1:34" ht="12.75" customHeight="1">
      <c r="A10" s="6" t="s">
        <v>19</v>
      </c>
      <c r="B10" s="6"/>
      <c r="C10" s="404" t="s">
        <v>20</v>
      </c>
      <c r="D10" s="404"/>
      <c r="E10" s="404"/>
      <c r="F10" s="404"/>
      <c r="G10" s="404"/>
      <c r="H10" s="404"/>
      <c r="I10" s="404"/>
      <c r="J10" s="6"/>
      <c r="K10" s="11" t="s">
        <v>21</v>
      </c>
      <c r="L10" s="12"/>
      <c r="M10" s="12"/>
      <c r="N10" s="405">
        <v>0</v>
      </c>
      <c r="O10" s="405"/>
      <c r="P10" s="12" t="s">
        <v>22</v>
      </c>
      <c r="Q10" s="406">
        <v>123.58</v>
      </c>
      <c r="R10" s="406"/>
      <c r="S10" s="406"/>
      <c r="T10" s="406"/>
      <c r="U10" s="406"/>
      <c r="V10" s="406"/>
      <c r="W10" s="6"/>
      <c r="X10" s="6"/>
      <c r="Y10" s="6"/>
      <c r="Z10" s="9" t="s">
        <v>23</v>
      </c>
      <c r="AA10" s="399" t="s">
        <v>24</v>
      </c>
      <c r="AB10" s="399"/>
      <c r="AC10" s="399"/>
      <c r="AD10" s="399"/>
      <c r="AE10" s="403">
        <v>180.36</v>
      </c>
      <c r="AF10" s="403"/>
      <c r="AG10" s="403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407" t="s">
        <v>25</v>
      </c>
      <c r="AB11" s="407"/>
      <c r="AC11" s="407"/>
      <c r="AD11" s="407"/>
      <c r="AE11" s="402">
        <v>25.11</v>
      </c>
      <c r="AF11" s="402"/>
      <c r="AG11" s="402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408" t="s">
        <v>26</v>
      </c>
      <c r="C14" s="408"/>
      <c r="D14" s="408"/>
      <c r="E14" s="408"/>
      <c r="F14" s="408"/>
      <c r="G14" s="408"/>
      <c r="H14" s="408"/>
      <c r="I14" s="408"/>
      <c r="J14" s="408"/>
      <c r="K14" s="17" t="s">
        <v>27</v>
      </c>
      <c r="L14" s="409" t="s">
        <v>28</v>
      </c>
      <c r="M14" s="409"/>
      <c r="N14" s="409"/>
      <c r="O14" s="410" t="s">
        <v>29</v>
      </c>
      <c r="P14" s="410"/>
      <c r="Q14" s="410"/>
      <c r="R14" s="410"/>
      <c r="S14" s="410"/>
      <c r="T14" s="410"/>
      <c r="U14" s="410"/>
      <c r="V14" s="411" t="s">
        <v>30</v>
      </c>
      <c r="W14" s="411"/>
      <c r="X14" s="18"/>
      <c r="Y14" s="412" t="s">
        <v>31</v>
      </c>
      <c r="Z14" s="412"/>
      <c r="AA14" s="413" t="s">
        <v>32</v>
      </c>
      <c r="AB14" s="413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408"/>
      <c r="C15" s="408"/>
      <c r="D15" s="408"/>
      <c r="E15" s="408"/>
      <c r="F15" s="408"/>
      <c r="G15" s="408"/>
      <c r="H15" s="408"/>
      <c r="I15" s="408"/>
      <c r="J15" s="408"/>
      <c r="K15" s="22"/>
      <c r="L15" s="23"/>
      <c r="M15" s="23"/>
      <c r="N15" s="23"/>
      <c r="O15" s="410"/>
      <c r="P15" s="410"/>
      <c r="Q15" s="410"/>
      <c r="R15" s="410"/>
      <c r="S15" s="410"/>
      <c r="T15" s="410"/>
      <c r="U15" s="410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1" ht="12.75" customHeight="1">
      <c r="A17" s="30" t="s">
        <v>33</v>
      </c>
      <c r="B17" s="415" t="s">
        <v>34</v>
      </c>
      <c r="C17" s="415"/>
      <c r="D17" s="415"/>
      <c r="E17" s="416" t="s">
        <v>34</v>
      </c>
      <c r="F17" s="416"/>
      <c r="G17" s="416"/>
      <c r="H17" s="404" t="s">
        <v>35</v>
      </c>
      <c r="I17" s="404"/>
      <c r="J17" s="404"/>
      <c r="K17" s="22" t="s">
        <v>36</v>
      </c>
      <c r="L17" s="32"/>
      <c r="M17" s="32"/>
      <c r="N17" s="32"/>
      <c r="O17" s="32"/>
      <c r="P17" s="32"/>
      <c r="Q17" s="418" t="s">
        <v>37</v>
      </c>
      <c r="R17" s="418"/>
      <c r="S17" s="418" t="s">
        <v>38</v>
      </c>
      <c r="T17" s="418"/>
      <c r="U17" s="32"/>
      <c r="V17" s="32"/>
      <c r="W17" s="32"/>
      <c r="X17" s="32"/>
      <c r="Y17" s="32"/>
      <c r="Z17" s="32"/>
      <c r="AA17" s="32"/>
      <c r="AB17" s="32"/>
      <c r="AC17" s="414" t="s">
        <v>39</v>
      </c>
      <c r="AD17" s="414"/>
      <c r="AE17" s="414"/>
      <c r="AF17" s="414"/>
      <c r="AG17" s="414"/>
      <c r="AH17" s="414"/>
    </row>
    <row r="18" spans="1:41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418"/>
      <c r="R18" s="418"/>
      <c r="S18" s="418"/>
      <c r="T18" s="418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1" ht="12.75" customHeight="1">
      <c r="A19" s="30" t="s">
        <v>40</v>
      </c>
      <c r="B19" s="415" t="s">
        <v>41</v>
      </c>
      <c r="C19" s="415"/>
      <c r="D19" s="415"/>
      <c r="E19" s="416" t="s">
        <v>41</v>
      </c>
      <c r="F19" s="416"/>
      <c r="G19" s="416"/>
      <c r="H19" s="404" t="s">
        <v>41</v>
      </c>
      <c r="I19" s="404"/>
      <c r="J19" s="404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418"/>
      <c r="R19" s="418"/>
      <c r="S19" s="418"/>
      <c r="T19" s="418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417" t="s">
        <v>53</v>
      </c>
      <c r="AD19" s="417"/>
      <c r="AE19" s="417"/>
      <c r="AF19" s="417"/>
      <c r="AG19" s="417"/>
      <c r="AH19" s="417"/>
    </row>
    <row r="20" spans="1:41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418"/>
      <c r="R20" s="418"/>
      <c r="S20" s="418"/>
      <c r="T20" s="418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1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180.36</v>
      </c>
      <c r="L21" s="32"/>
      <c r="M21" s="32"/>
      <c r="N21" s="32"/>
      <c r="O21" s="32"/>
      <c r="P21" s="33" t="s">
        <v>54</v>
      </c>
      <c r="Q21" s="418"/>
      <c r="R21" s="418"/>
      <c r="S21" s="418"/>
      <c r="T21" s="418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41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418"/>
      <c r="R22" s="418"/>
      <c r="S22" s="418"/>
      <c r="T22" s="418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1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418"/>
      <c r="R23" s="418"/>
      <c r="S23" s="418"/>
      <c r="T23" s="418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1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1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41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1" ht="12.75" customHeight="1">
      <c r="A27" s="383">
        <v>2</v>
      </c>
      <c r="B27" s="384"/>
      <c r="C27" s="384"/>
      <c r="D27" s="385">
        <f t="shared" ref="D27:D57" si="0">(B27*12+C27)*1.67</f>
        <v>0</v>
      </c>
      <c r="E27" s="386"/>
      <c r="F27" s="386"/>
      <c r="G27" s="385">
        <f t="shared" ref="G27:G57" si="1">(E27*12+F27)*1.67</f>
        <v>0</v>
      </c>
      <c r="H27" s="386"/>
      <c r="I27" s="386"/>
      <c r="J27" s="387">
        <f t="shared" ref="J27:J57" si="2">(H27*12+I27)*1.67</f>
        <v>0</v>
      </c>
      <c r="K27" s="387">
        <f t="shared" ref="K27:K57" si="3">(D27+G27)</f>
        <v>0</v>
      </c>
      <c r="L27" s="388"/>
      <c r="M27" s="389"/>
      <c r="N27" s="390"/>
      <c r="O27" s="391"/>
      <c r="P27" s="390"/>
      <c r="Q27" s="390"/>
      <c r="R27" s="390"/>
      <c r="S27" s="390"/>
      <c r="T27" s="390"/>
      <c r="U27" s="390"/>
      <c r="V27" s="390"/>
      <c r="W27" s="390"/>
      <c r="X27" s="390"/>
      <c r="Y27" s="390"/>
      <c r="Z27" s="392"/>
      <c r="AA27" s="390"/>
      <c r="AB27" s="390"/>
      <c r="AC27" s="474"/>
      <c r="AD27" s="474"/>
      <c r="AE27" s="474"/>
      <c r="AF27" s="474"/>
      <c r="AG27" s="474"/>
      <c r="AH27" s="474"/>
      <c r="AI27" s="45"/>
      <c r="AJ27" s="45"/>
      <c r="AK27" s="45"/>
      <c r="AL27" s="45"/>
      <c r="AM27" s="45"/>
      <c r="AN27" s="45"/>
      <c r="AO27" s="45"/>
    </row>
    <row r="28" spans="1:41" ht="12.75" customHeight="1">
      <c r="A28" s="176">
        <f t="shared" ref="A28:A55" si="4">A27+1</f>
        <v>3</v>
      </c>
      <c r="B28" s="177"/>
      <c r="C28" s="177"/>
      <c r="D28" s="179">
        <f t="shared" si="0"/>
        <v>0</v>
      </c>
      <c r="E28" s="177"/>
      <c r="F28" s="178"/>
      <c r="G28" s="180">
        <f t="shared" si="1"/>
        <v>0</v>
      </c>
      <c r="H28" s="177"/>
      <c r="I28" s="177"/>
      <c r="J28" s="181">
        <f t="shared" si="2"/>
        <v>0</v>
      </c>
      <c r="K28" s="181">
        <f t="shared" si="3"/>
        <v>0</v>
      </c>
      <c r="L28" s="182"/>
      <c r="M28" s="183"/>
      <c r="N28" s="184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6"/>
      <c r="AA28" s="185"/>
      <c r="AB28" s="185"/>
      <c r="AC28" s="463"/>
      <c r="AD28" s="463"/>
      <c r="AE28" s="463"/>
      <c r="AF28" s="463"/>
      <c r="AG28" s="463"/>
      <c r="AH28" s="463"/>
      <c r="AI28" s="45"/>
      <c r="AJ28" s="45"/>
      <c r="AK28" s="45"/>
      <c r="AL28" s="45"/>
      <c r="AM28" s="45"/>
      <c r="AN28" s="45"/>
      <c r="AO28" s="45"/>
    </row>
    <row r="29" spans="1:41" ht="12.75" customHeight="1">
      <c r="A29" s="176">
        <f t="shared" si="4"/>
        <v>4</v>
      </c>
      <c r="B29" s="177"/>
      <c r="C29" s="178"/>
      <c r="D29" s="179">
        <f t="shared" si="0"/>
        <v>0</v>
      </c>
      <c r="E29" s="177"/>
      <c r="F29" s="177"/>
      <c r="G29" s="180">
        <f t="shared" si="1"/>
        <v>0</v>
      </c>
      <c r="H29" s="177"/>
      <c r="I29" s="177"/>
      <c r="J29" s="181">
        <f t="shared" si="2"/>
        <v>0</v>
      </c>
      <c r="K29" s="181">
        <f t="shared" si="3"/>
        <v>0</v>
      </c>
      <c r="L29" s="182"/>
      <c r="M29" s="183"/>
      <c r="N29" s="184"/>
      <c r="O29" s="324"/>
      <c r="P29" s="185"/>
      <c r="Q29" s="185"/>
      <c r="R29" s="325"/>
      <c r="S29" s="185"/>
      <c r="T29" s="325"/>
      <c r="U29" s="185"/>
      <c r="V29" s="185"/>
      <c r="W29" s="185"/>
      <c r="X29" s="185"/>
      <c r="Y29" s="185"/>
      <c r="Z29" s="186"/>
      <c r="AA29" s="185"/>
      <c r="AB29" s="185"/>
      <c r="AC29" s="463"/>
      <c r="AD29" s="463"/>
      <c r="AE29" s="463"/>
      <c r="AF29" s="463"/>
      <c r="AG29" s="463"/>
      <c r="AH29" s="463"/>
      <c r="AI29" s="45"/>
      <c r="AJ29" s="45"/>
      <c r="AK29" s="45"/>
      <c r="AL29" s="45"/>
      <c r="AM29" s="45"/>
      <c r="AN29" s="45"/>
      <c r="AO29" s="45"/>
    </row>
    <row r="30" spans="1:41" ht="12.75" customHeight="1">
      <c r="A30" s="176">
        <f t="shared" si="4"/>
        <v>5</v>
      </c>
      <c r="B30" s="177"/>
      <c r="C30" s="178"/>
      <c r="D30" s="179">
        <f t="shared" si="0"/>
        <v>0</v>
      </c>
      <c r="E30" s="177"/>
      <c r="F30" s="177"/>
      <c r="G30" s="180">
        <f t="shared" si="1"/>
        <v>0</v>
      </c>
      <c r="H30" s="177"/>
      <c r="I30" s="177"/>
      <c r="J30" s="181">
        <f t="shared" si="2"/>
        <v>0</v>
      </c>
      <c r="K30" s="181">
        <f t="shared" si="3"/>
        <v>0</v>
      </c>
      <c r="L30" s="182"/>
      <c r="M30" s="183"/>
      <c r="N30" s="184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6"/>
      <c r="AA30" s="185"/>
      <c r="AB30" s="185"/>
      <c r="AC30" s="463"/>
      <c r="AD30" s="463"/>
      <c r="AE30" s="463"/>
      <c r="AF30" s="463"/>
      <c r="AG30" s="463"/>
      <c r="AH30" s="463"/>
      <c r="AI30" s="45"/>
      <c r="AJ30" s="45"/>
      <c r="AK30" s="45"/>
      <c r="AL30" s="45"/>
      <c r="AM30" s="45"/>
      <c r="AN30" s="45"/>
      <c r="AO30" s="45"/>
    </row>
    <row r="31" spans="1:41" ht="12.75" customHeight="1">
      <c r="A31" s="307">
        <f t="shared" si="4"/>
        <v>6</v>
      </c>
      <c r="B31" s="308">
        <v>5</v>
      </c>
      <c r="C31" s="310">
        <v>7</v>
      </c>
      <c r="D31" s="309">
        <f t="shared" si="0"/>
        <v>111.89</v>
      </c>
      <c r="E31" s="308">
        <v>3</v>
      </c>
      <c r="F31" s="308">
        <v>5</v>
      </c>
      <c r="G31" s="297">
        <f t="shared" si="1"/>
        <v>68.47</v>
      </c>
      <c r="H31" s="308">
        <v>5</v>
      </c>
      <c r="I31" s="308">
        <v>10</v>
      </c>
      <c r="J31" s="300">
        <f t="shared" si="2"/>
        <v>116.89999999999999</v>
      </c>
      <c r="K31" s="300">
        <f t="shared" si="3"/>
        <v>180.36</v>
      </c>
      <c r="L31" s="301">
        <v>0</v>
      </c>
      <c r="M31" s="302">
        <v>0</v>
      </c>
      <c r="N31" s="303">
        <v>0</v>
      </c>
      <c r="O31" s="312"/>
      <c r="P31" s="311"/>
      <c r="Q31" s="311"/>
      <c r="R31" s="311"/>
      <c r="S31" s="311"/>
      <c r="T31" s="311"/>
      <c r="U31" s="311"/>
      <c r="V31" s="312" t="s">
        <v>144</v>
      </c>
      <c r="W31" s="311">
        <v>270.54000000000002</v>
      </c>
      <c r="X31" s="311"/>
      <c r="Y31" s="311"/>
      <c r="Z31" s="313"/>
      <c r="AA31" s="311">
        <v>1900</v>
      </c>
      <c r="AB31" s="311">
        <v>0</v>
      </c>
      <c r="AC31" s="462" t="s">
        <v>102</v>
      </c>
      <c r="AD31" s="462"/>
      <c r="AE31" s="462"/>
      <c r="AF31" s="462"/>
      <c r="AG31" s="462"/>
      <c r="AH31" s="462"/>
      <c r="AI31" s="45"/>
      <c r="AJ31" s="45"/>
      <c r="AK31" s="45"/>
      <c r="AL31" s="45"/>
      <c r="AM31" s="45"/>
      <c r="AN31" s="45"/>
      <c r="AO31" s="45"/>
    </row>
    <row r="32" spans="1:41" ht="12.75" customHeight="1">
      <c r="A32" s="176">
        <v>7</v>
      </c>
      <c r="B32" s="177"/>
      <c r="C32" s="178"/>
      <c r="D32" s="179">
        <f t="shared" si="0"/>
        <v>0</v>
      </c>
      <c r="E32" s="177"/>
      <c r="F32" s="177"/>
      <c r="G32" s="180">
        <f t="shared" si="1"/>
        <v>0</v>
      </c>
      <c r="H32" s="177"/>
      <c r="I32" s="177"/>
      <c r="J32" s="181">
        <f t="shared" si="2"/>
        <v>0</v>
      </c>
      <c r="K32" s="181">
        <f t="shared" si="3"/>
        <v>0</v>
      </c>
      <c r="L32" s="182"/>
      <c r="M32" s="183"/>
      <c r="N32" s="184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6"/>
      <c r="AA32" s="185"/>
      <c r="AB32" s="185"/>
      <c r="AC32" s="463"/>
      <c r="AD32" s="463"/>
      <c r="AE32" s="463"/>
      <c r="AF32" s="463"/>
      <c r="AG32" s="463"/>
      <c r="AH32" s="463"/>
      <c r="AI32" s="45"/>
      <c r="AJ32" s="45"/>
      <c r="AK32" s="45"/>
      <c r="AL32" s="45"/>
      <c r="AM32" s="45"/>
      <c r="AN32" s="45"/>
      <c r="AO32" s="45"/>
    </row>
    <row r="33" spans="1:41" ht="12.75" customHeight="1">
      <c r="A33" s="176">
        <f t="shared" si="4"/>
        <v>8</v>
      </c>
      <c r="B33" s="177"/>
      <c r="C33" s="178"/>
      <c r="D33" s="179">
        <f t="shared" si="0"/>
        <v>0</v>
      </c>
      <c r="E33" s="177"/>
      <c r="F33" s="177"/>
      <c r="G33" s="180">
        <f t="shared" si="1"/>
        <v>0</v>
      </c>
      <c r="H33" s="177"/>
      <c r="I33" s="177"/>
      <c r="J33" s="181">
        <f t="shared" si="2"/>
        <v>0</v>
      </c>
      <c r="K33" s="181">
        <f t="shared" si="3"/>
        <v>0</v>
      </c>
      <c r="L33" s="182"/>
      <c r="M33" s="183"/>
      <c r="N33" s="184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6"/>
      <c r="AA33" s="185"/>
      <c r="AB33" s="185"/>
      <c r="AC33" s="423"/>
      <c r="AD33" s="423"/>
      <c r="AE33" s="423"/>
      <c r="AF33" s="423"/>
      <c r="AG33" s="423"/>
      <c r="AH33" s="423"/>
      <c r="AI33" s="45"/>
      <c r="AJ33" s="45"/>
      <c r="AK33" s="45"/>
      <c r="AL33" s="45"/>
      <c r="AM33" s="45"/>
      <c r="AN33" s="45"/>
      <c r="AO33" s="45"/>
    </row>
    <row r="34" spans="1:41" ht="12.75" customHeight="1">
      <c r="A34" s="176">
        <f t="shared" si="4"/>
        <v>9</v>
      </c>
      <c r="B34" s="177"/>
      <c r="C34" s="178"/>
      <c r="D34" s="179">
        <f t="shared" si="0"/>
        <v>0</v>
      </c>
      <c r="E34" s="177"/>
      <c r="F34" s="177"/>
      <c r="G34" s="180">
        <f t="shared" si="1"/>
        <v>0</v>
      </c>
      <c r="H34" s="177"/>
      <c r="I34" s="177"/>
      <c r="J34" s="181">
        <f t="shared" si="2"/>
        <v>0</v>
      </c>
      <c r="K34" s="181">
        <f t="shared" si="3"/>
        <v>0</v>
      </c>
      <c r="L34" s="182"/>
      <c r="M34" s="183"/>
      <c r="N34" s="184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6"/>
      <c r="AA34" s="185"/>
      <c r="AB34" s="185"/>
      <c r="AC34" s="423"/>
      <c r="AD34" s="423"/>
      <c r="AE34" s="423"/>
      <c r="AF34" s="423"/>
      <c r="AG34" s="423"/>
      <c r="AH34" s="423"/>
      <c r="AI34" s="45"/>
      <c r="AJ34" s="45"/>
      <c r="AK34" s="45"/>
      <c r="AL34" s="45"/>
      <c r="AM34" s="45"/>
      <c r="AN34" s="45"/>
      <c r="AO34" s="45"/>
    </row>
    <row r="35" spans="1:41" ht="12.75" customHeight="1">
      <c r="A35" s="176">
        <f t="shared" si="4"/>
        <v>10</v>
      </c>
      <c r="B35" s="177"/>
      <c r="C35" s="178"/>
      <c r="D35" s="179">
        <f t="shared" si="0"/>
        <v>0</v>
      </c>
      <c r="E35" s="177"/>
      <c r="F35" s="177"/>
      <c r="G35" s="180">
        <f t="shared" si="1"/>
        <v>0</v>
      </c>
      <c r="H35" s="177"/>
      <c r="I35" s="177"/>
      <c r="J35" s="181">
        <f t="shared" si="2"/>
        <v>0</v>
      </c>
      <c r="K35" s="181">
        <f t="shared" si="3"/>
        <v>0</v>
      </c>
      <c r="L35" s="182"/>
      <c r="M35" s="183"/>
      <c r="N35" s="184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6"/>
      <c r="AA35" s="185"/>
      <c r="AB35" s="185"/>
      <c r="AC35" s="423"/>
      <c r="AD35" s="423"/>
      <c r="AE35" s="423"/>
      <c r="AF35" s="423"/>
      <c r="AG35" s="423"/>
      <c r="AH35" s="423"/>
      <c r="AI35" s="45"/>
      <c r="AJ35" s="45"/>
      <c r="AK35" s="45"/>
      <c r="AL35" s="45"/>
      <c r="AM35" s="45"/>
      <c r="AN35" s="45"/>
      <c r="AO35" s="45"/>
    </row>
    <row r="36" spans="1:41" ht="12.75" customHeight="1">
      <c r="A36" s="176">
        <f t="shared" si="4"/>
        <v>11</v>
      </c>
      <c r="B36" s="177"/>
      <c r="C36" s="178"/>
      <c r="D36" s="179">
        <f t="shared" si="0"/>
        <v>0</v>
      </c>
      <c r="E36" s="177"/>
      <c r="F36" s="177"/>
      <c r="G36" s="180">
        <f t="shared" si="1"/>
        <v>0</v>
      </c>
      <c r="H36" s="177"/>
      <c r="I36" s="177"/>
      <c r="J36" s="181">
        <f t="shared" si="2"/>
        <v>0</v>
      </c>
      <c r="K36" s="181">
        <f t="shared" si="3"/>
        <v>0</v>
      </c>
      <c r="L36" s="182"/>
      <c r="M36" s="183"/>
      <c r="N36" s="184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6"/>
      <c r="AA36" s="185"/>
      <c r="AB36" s="185"/>
      <c r="AC36" s="423"/>
      <c r="AD36" s="423"/>
      <c r="AE36" s="423"/>
      <c r="AF36" s="423"/>
      <c r="AG36" s="423"/>
      <c r="AH36" s="423"/>
      <c r="AI36" s="45"/>
      <c r="AJ36" s="45"/>
      <c r="AK36" s="45"/>
      <c r="AL36" s="45"/>
      <c r="AM36" s="45"/>
      <c r="AN36" s="45"/>
      <c r="AO36" s="45"/>
    </row>
    <row r="37" spans="1:41" ht="12.75" customHeight="1">
      <c r="A37" s="176">
        <f t="shared" si="4"/>
        <v>12</v>
      </c>
      <c r="B37" s="177"/>
      <c r="C37" s="178"/>
      <c r="D37" s="179">
        <f t="shared" si="0"/>
        <v>0</v>
      </c>
      <c r="E37" s="177"/>
      <c r="F37" s="177"/>
      <c r="G37" s="180">
        <f t="shared" si="1"/>
        <v>0</v>
      </c>
      <c r="H37" s="177"/>
      <c r="I37" s="177"/>
      <c r="J37" s="181">
        <f t="shared" si="2"/>
        <v>0</v>
      </c>
      <c r="K37" s="181">
        <f t="shared" si="3"/>
        <v>0</v>
      </c>
      <c r="L37" s="182"/>
      <c r="M37" s="183"/>
      <c r="N37" s="184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6"/>
      <c r="AA37" s="185"/>
      <c r="AB37" s="185"/>
      <c r="AC37" s="423"/>
      <c r="AD37" s="423"/>
      <c r="AE37" s="423"/>
      <c r="AF37" s="423"/>
      <c r="AG37" s="423"/>
      <c r="AH37" s="423"/>
      <c r="AI37" s="45"/>
      <c r="AJ37" s="45"/>
      <c r="AK37" s="45"/>
      <c r="AL37" s="45"/>
      <c r="AM37" s="45"/>
      <c r="AN37" s="45"/>
      <c r="AO37" s="45"/>
    </row>
    <row r="38" spans="1:41" ht="12.75" customHeight="1">
      <c r="A38" s="176">
        <f t="shared" si="4"/>
        <v>13</v>
      </c>
      <c r="B38" s="177"/>
      <c r="C38" s="178"/>
      <c r="D38" s="179">
        <f t="shared" si="0"/>
        <v>0</v>
      </c>
      <c r="E38" s="177"/>
      <c r="F38" s="177"/>
      <c r="G38" s="180">
        <f t="shared" si="1"/>
        <v>0</v>
      </c>
      <c r="H38" s="177"/>
      <c r="I38" s="177"/>
      <c r="J38" s="181">
        <f t="shared" si="2"/>
        <v>0</v>
      </c>
      <c r="K38" s="181">
        <f t="shared" si="3"/>
        <v>0</v>
      </c>
      <c r="L38" s="182"/>
      <c r="M38" s="183"/>
      <c r="N38" s="184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6"/>
      <c r="AA38" s="185"/>
      <c r="AB38" s="185"/>
      <c r="AC38" s="423"/>
      <c r="AD38" s="423"/>
      <c r="AE38" s="423"/>
      <c r="AF38" s="423"/>
      <c r="AG38" s="423"/>
      <c r="AH38" s="423"/>
      <c r="AI38" s="45"/>
      <c r="AJ38" s="45"/>
      <c r="AK38" s="45"/>
      <c r="AL38" s="45"/>
      <c r="AM38" s="45"/>
      <c r="AN38" s="45"/>
      <c r="AO38" s="45"/>
    </row>
    <row r="39" spans="1:41" ht="12.75" customHeight="1">
      <c r="A39" s="176">
        <f t="shared" si="4"/>
        <v>14</v>
      </c>
      <c r="B39" s="177"/>
      <c r="C39" s="178"/>
      <c r="D39" s="179">
        <f t="shared" si="0"/>
        <v>0</v>
      </c>
      <c r="E39" s="177"/>
      <c r="F39" s="177"/>
      <c r="G39" s="180">
        <f t="shared" si="1"/>
        <v>0</v>
      </c>
      <c r="H39" s="177"/>
      <c r="I39" s="177"/>
      <c r="J39" s="181">
        <f t="shared" si="2"/>
        <v>0</v>
      </c>
      <c r="K39" s="181">
        <f t="shared" si="3"/>
        <v>0</v>
      </c>
      <c r="L39" s="182"/>
      <c r="M39" s="183"/>
      <c r="N39" s="184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6"/>
      <c r="AA39" s="185"/>
      <c r="AB39" s="185"/>
      <c r="AC39" s="423"/>
      <c r="AD39" s="423"/>
      <c r="AE39" s="423"/>
      <c r="AF39" s="423"/>
      <c r="AG39" s="423"/>
      <c r="AH39" s="423"/>
      <c r="AI39" s="45"/>
      <c r="AJ39" s="45"/>
      <c r="AK39" s="45"/>
      <c r="AL39" s="45"/>
      <c r="AM39" s="45"/>
      <c r="AN39" s="45"/>
      <c r="AO39" s="45"/>
    </row>
    <row r="40" spans="1:41" ht="12.75" customHeight="1">
      <c r="A40" s="307">
        <f t="shared" si="4"/>
        <v>15</v>
      </c>
      <c r="B40" s="308">
        <v>5</v>
      </c>
      <c r="C40" s="310">
        <v>7</v>
      </c>
      <c r="D40" s="309">
        <f t="shared" si="0"/>
        <v>111.89</v>
      </c>
      <c r="E40" s="308">
        <v>3</v>
      </c>
      <c r="F40" s="308">
        <v>5</v>
      </c>
      <c r="G40" s="297">
        <f t="shared" si="1"/>
        <v>68.47</v>
      </c>
      <c r="H40" s="308">
        <v>5</v>
      </c>
      <c r="I40" s="308">
        <v>10</v>
      </c>
      <c r="J40" s="300">
        <f t="shared" si="2"/>
        <v>116.89999999999999</v>
      </c>
      <c r="K40" s="300">
        <f t="shared" si="3"/>
        <v>180.36</v>
      </c>
      <c r="L40" s="301">
        <v>0</v>
      </c>
      <c r="M40" s="302">
        <v>0</v>
      </c>
      <c r="N40" s="303">
        <v>0</v>
      </c>
      <c r="O40" s="346"/>
      <c r="P40" s="311"/>
      <c r="Q40" s="311"/>
      <c r="R40" s="311"/>
      <c r="S40" s="311"/>
      <c r="T40" s="311"/>
      <c r="U40" s="311"/>
      <c r="V40" s="311"/>
      <c r="W40" s="311"/>
      <c r="X40" s="311"/>
      <c r="Y40" s="311"/>
      <c r="Z40" s="313"/>
      <c r="AA40" s="311">
        <v>2120</v>
      </c>
      <c r="AB40" s="311">
        <v>0</v>
      </c>
      <c r="AC40" s="465" t="s">
        <v>102</v>
      </c>
      <c r="AD40" s="465"/>
      <c r="AE40" s="465"/>
      <c r="AF40" s="465"/>
      <c r="AG40" s="465"/>
      <c r="AH40" s="465"/>
      <c r="AI40" s="45"/>
      <c r="AJ40" s="45"/>
      <c r="AK40" s="45"/>
      <c r="AL40" s="45"/>
      <c r="AM40" s="45"/>
      <c r="AN40" s="45"/>
      <c r="AO40" s="45"/>
    </row>
    <row r="41" spans="1:41" ht="12.75" customHeight="1">
      <c r="A41" s="176">
        <f t="shared" si="4"/>
        <v>16</v>
      </c>
      <c r="B41" s="177"/>
      <c r="C41" s="177"/>
      <c r="D41" s="179">
        <f t="shared" si="0"/>
        <v>0</v>
      </c>
      <c r="E41" s="177"/>
      <c r="F41" s="177"/>
      <c r="G41" s="180">
        <f t="shared" si="1"/>
        <v>0</v>
      </c>
      <c r="H41" s="177"/>
      <c r="I41" s="177"/>
      <c r="J41" s="181">
        <f t="shared" si="2"/>
        <v>0</v>
      </c>
      <c r="K41" s="181">
        <f t="shared" si="3"/>
        <v>0</v>
      </c>
      <c r="L41" s="182"/>
      <c r="M41" s="183"/>
      <c r="N41" s="184"/>
      <c r="O41" s="393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6"/>
      <c r="AA41" s="185"/>
      <c r="AB41" s="185"/>
      <c r="AC41" s="423"/>
      <c r="AD41" s="423"/>
      <c r="AE41" s="423"/>
      <c r="AF41" s="423"/>
      <c r="AG41" s="423"/>
      <c r="AH41" s="423"/>
      <c r="AI41" s="45"/>
      <c r="AJ41" s="45"/>
      <c r="AK41" s="45"/>
      <c r="AL41" s="45"/>
      <c r="AM41" s="45"/>
      <c r="AN41" s="45"/>
      <c r="AO41" s="45"/>
    </row>
    <row r="42" spans="1:41" ht="12.75" customHeight="1">
      <c r="A42" s="176">
        <f t="shared" si="4"/>
        <v>17</v>
      </c>
      <c r="B42" s="177"/>
      <c r="C42" s="177"/>
      <c r="D42" s="179">
        <f t="shared" si="0"/>
        <v>0</v>
      </c>
      <c r="E42" s="177"/>
      <c r="F42" s="177"/>
      <c r="G42" s="180">
        <f t="shared" si="1"/>
        <v>0</v>
      </c>
      <c r="H42" s="177"/>
      <c r="I42" s="177"/>
      <c r="J42" s="181">
        <f t="shared" si="2"/>
        <v>0</v>
      </c>
      <c r="K42" s="181">
        <f t="shared" si="3"/>
        <v>0</v>
      </c>
      <c r="L42" s="182"/>
      <c r="M42" s="183"/>
      <c r="N42" s="184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6"/>
      <c r="AA42" s="185"/>
      <c r="AB42" s="185"/>
      <c r="AC42" s="423"/>
      <c r="AD42" s="423"/>
      <c r="AE42" s="423"/>
      <c r="AF42" s="423"/>
      <c r="AG42" s="423"/>
      <c r="AH42" s="423"/>
      <c r="AI42" s="45"/>
      <c r="AJ42" s="45"/>
      <c r="AK42" s="45"/>
      <c r="AL42" s="45"/>
      <c r="AM42" s="45"/>
      <c r="AN42" s="45"/>
      <c r="AO42" s="45"/>
    </row>
    <row r="43" spans="1:41" ht="12.75" customHeight="1">
      <c r="A43" s="176">
        <f t="shared" si="4"/>
        <v>18</v>
      </c>
      <c r="B43" s="177"/>
      <c r="C43" s="177"/>
      <c r="D43" s="179">
        <f t="shared" si="0"/>
        <v>0</v>
      </c>
      <c r="E43" s="177"/>
      <c r="F43" s="177"/>
      <c r="G43" s="180">
        <f t="shared" si="1"/>
        <v>0</v>
      </c>
      <c r="H43" s="177"/>
      <c r="I43" s="177"/>
      <c r="J43" s="181">
        <f t="shared" si="2"/>
        <v>0</v>
      </c>
      <c r="K43" s="181">
        <f t="shared" si="3"/>
        <v>0</v>
      </c>
      <c r="L43" s="182"/>
      <c r="M43" s="183"/>
      <c r="N43" s="184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6"/>
      <c r="AA43" s="185"/>
      <c r="AB43" s="185"/>
      <c r="AC43" s="423"/>
      <c r="AD43" s="423"/>
      <c r="AE43" s="423"/>
      <c r="AF43" s="423"/>
      <c r="AG43" s="423"/>
      <c r="AH43" s="423"/>
      <c r="AI43" s="45"/>
      <c r="AJ43" s="45"/>
      <c r="AK43" s="45"/>
      <c r="AL43" s="45"/>
      <c r="AM43" s="45"/>
      <c r="AN43" s="45"/>
      <c r="AO43" s="45"/>
    </row>
    <row r="44" spans="1:41" ht="12.75" customHeight="1">
      <c r="A44" s="176">
        <f t="shared" si="4"/>
        <v>19</v>
      </c>
      <c r="B44" s="177"/>
      <c r="C44" s="177"/>
      <c r="D44" s="179">
        <f t="shared" si="0"/>
        <v>0</v>
      </c>
      <c r="E44" s="177"/>
      <c r="F44" s="177"/>
      <c r="G44" s="180">
        <f t="shared" si="1"/>
        <v>0</v>
      </c>
      <c r="H44" s="177"/>
      <c r="I44" s="177"/>
      <c r="J44" s="181">
        <f t="shared" si="2"/>
        <v>0</v>
      </c>
      <c r="K44" s="181">
        <f t="shared" si="3"/>
        <v>0</v>
      </c>
      <c r="L44" s="182"/>
      <c r="M44" s="183"/>
      <c r="N44" s="184"/>
      <c r="O44" s="185"/>
      <c r="P44" s="185"/>
      <c r="Q44" s="185"/>
      <c r="R44" s="185"/>
      <c r="S44" s="185"/>
      <c r="T44" s="185"/>
      <c r="U44" s="185"/>
      <c r="V44" s="185"/>
      <c r="W44" s="185"/>
      <c r="X44" s="185"/>
      <c r="Y44" s="185"/>
      <c r="Z44" s="186"/>
      <c r="AA44" s="185"/>
      <c r="AB44" s="185"/>
      <c r="AC44" s="423"/>
      <c r="AD44" s="423"/>
      <c r="AE44" s="423"/>
      <c r="AF44" s="423"/>
      <c r="AG44" s="423"/>
      <c r="AH44" s="423"/>
      <c r="AI44" s="45"/>
      <c r="AJ44" s="45"/>
      <c r="AK44" s="45"/>
      <c r="AL44" s="45"/>
      <c r="AM44" s="45"/>
      <c r="AN44" s="45"/>
      <c r="AO44" s="45"/>
    </row>
    <row r="45" spans="1:41" ht="12.75" customHeight="1">
      <c r="A45" s="176">
        <f t="shared" si="4"/>
        <v>20</v>
      </c>
      <c r="B45" s="177"/>
      <c r="C45" s="177"/>
      <c r="D45" s="179">
        <f t="shared" si="0"/>
        <v>0</v>
      </c>
      <c r="E45" s="177"/>
      <c r="F45" s="177"/>
      <c r="G45" s="180">
        <f t="shared" si="1"/>
        <v>0</v>
      </c>
      <c r="H45" s="177"/>
      <c r="I45" s="177"/>
      <c r="J45" s="181">
        <f t="shared" si="2"/>
        <v>0</v>
      </c>
      <c r="K45" s="181">
        <f t="shared" si="3"/>
        <v>0</v>
      </c>
      <c r="L45" s="182"/>
      <c r="M45" s="183"/>
      <c r="N45" s="184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6"/>
      <c r="AA45" s="185"/>
      <c r="AB45" s="185"/>
      <c r="AC45" s="423"/>
      <c r="AD45" s="423"/>
      <c r="AE45" s="423"/>
      <c r="AF45" s="423"/>
      <c r="AG45" s="423"/>
      <c r="AH45" s="423"/>
      <c r="AI45" s="45"/>
      <c r="AJ45" s="45"/>
      <c r="AK45" s="45"/>
      <c r="AL45" s="45"/>
      <c r="AM45" s="45"/>
      <c r="AN45" s="45"/>
      <c r="AO45" s="45"/>
    </row>
    <row r="46" spans="1:41" ht="12.75" customHeight="1">
      <c r="A46" s="176">
        <f t="shared" si="4"/>
        <v>21</v>
      </c>
      <c r="B46" s="177"/>
      <c r="C46" s="177"/>
      <c r="D46" s="179">
        <f t="shared" si="0"/>
        <v>0</v>
      </c>
      <c r="E46" s="177"/>
      <c r="F46" s="177"/>
      <c r="G46" s="180">
        <f t="shared" si="1"/>
        <v>0</v>
      </c>
      <c r="H46" s="177"/>
      <c r="I46" s="177"/>
      <c r="J46" s="181">
        <f t="shared" si="2"/>
        <v>0</v>
      </c>
      <c r="K46" s="181">
        <f t="shared" si="3"/>
        <v>0</v>
      </c>
      <c r="L46" s="182"/>
      <c r="M46" s="183"/>
      <c r="N46" s="184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6"/>
      <c r="AA46" s="185"/>
      <c r="AB46" s="185"/>
      <c r="AC46" s="423"/>
      <c r="AD46" s="423"/>
      <c r="AE46" s="423"/>
      <c r="AF46" s="423"/>
      <c r="AG46" s="423"/>
      <c r="AH46" s="423"/>
      <c r="AI46" s="45"/>
      <c r="AJ46" s="45"/>
      <c r="AK46" s="45"/>
      <c r="AL46" s="45"/>
      <c r="AM46" s="45"/>
      <c r="AN46" s="45"/>
      <c r="AO46" s="45"/>
    </row>
    <row r="47" spans="1:41" ht="12.75" customHeight="1">
      <c r="A47" s="307">
        <f t="shared" si="4"/>
        <v>22</v>
      </c>
      <c r="B47" s="308">
        <v>5</v>
      </c>
      <c r="C47" s="308">
        <v>7</v>
      </c>
      <c r="D47" s="309">
        <f t="shared" si="0"/>
        <v>111.89</v>
      </c>
      <c r="E47" s="308">
        <v>3</v>
      </c>
      <c r="F47" s="308">
        <v>5</v>
      </c>
      <c r="G47" s="297">
        <f t="shared" si="1"/>
        <v>68.47</v>
      </c>
      <c r="H47" s="308">
        <v>5</v>
      </c>
      <c r="I47" s="308">
        <v>10</v>
      </c>
      <c r="J47" s="300">
        <f t="shared" si="2"/>
        <v>116.89999999999999</v>
      </c>
      <c r="K47" s="300">
        <f t="shared" si="3"/>
        <v>180.36</v>
      </c>
      <c r="L47" s="301">
        <v>0</v>
      </c>
      <c r="M47" s="302">
        <v>0</v>
      </c>
      <c r="N47" s="303">
        <v>0</v>
      </c>
      <c r="O47" s="312"/>
      <c r="P47" s="311"/>
      <c r="Q47" s="311"/>
      <c r="R47" s="311"/>
      <c r="S47" s="311"/>
      <c r="T47" s="311"/>
      <c r="U47" s="311"/>
      <c r="V47" s="311"/>
      <c r="W47" s="311"/>
      <c r="X47" s="311"/>
      <c r="Y47" s="311"/>
      <c r="Z47" s="313"/>
      <c r="AA47" s="311">
        <v>2160</v>
      </c>
      <c r="AB47" s="311">
        <v>0</v>
      </c>
      <c r="AC47" s="465" t="s">
        <v>145</v>
      </c>
      <c r="AD47" s="465"/>
      <c r="AE47" s="465"/>
      <c r="AF47" s="465"/>
      <c r="AG47" s="465"/>
      <c r="AH47" s="465"/>
      <c r="AI47" s="45"/>
      <c r="AJ47" s="45"/>
      <c r="AK47" s="45"/>
      <c r="AL47" s="45"/>
      <c r="AM47" s="45"/>
      <c r="AN47" s="45"/>
      <c r="AO47" s="45"/>
    </row>
    <row r="48" spans="1:41" ht="12.75" customHeight="1">
      <c r="A48" s="307">
        <f t="shared" si="4"/>
        <v>23</v>
      </c>
      <c r="B48" s="308">
        <v>6</v>
      </c>
      <c r="C48" s="308">
        <v>6</v>
      </c>
      <c r="D48" s="309">
        <f t="shared" si="0"/>
        <v>130.26</v>
      </c>
      <c r="E48" s="308">
        <v>3</v>
      </c>
      <c r="F48" s="308">
        <v>5</v>
      </c>
      <c r="G48" s="297">
        <f t="shared" si="1"/>
        <v>68.47</v>
      </c>
      <c r="H48" s="308">
        <v>10</v>
      </c>
      <c r="I48" s="308">
        <v>10</v>
      </c>
      <c r="J48" s="300">
        <f t="shared" si="2"/>
        <v>217.1</v>
      </c>
      <c r="K48" s="300">
        <f t="shared" si="3"/>
        <v>198.73</v>
      </c>
      <c r="L48" s="301">
        <v>18.57</v>
      </c>
      <c r="M48" s="302">
        <v>100.2</v>
      </c>
      <c r="N48" s="303" t="s">
        <v>82</v>
      </c>
      <c r="O48" s="311"/>
      <c r="P48" s="311"/>
      <c r="Q48" s="311"/>
      <c r="R48" s="311"/>
      <c r="S48" s="311"/>
      <c r="T48" s="311"/>
      <c r="U48" s="311"/>
      <c r="V48" s="311"/>
      <c r="W48" s="311"/>
      <c r="X48" s="311"/>
      <c r="Y48" s="311">
        <v>8</v>
      </c>
      <c r="Z48" s="313" t="s">
        <v>146</v>
      </c>
      <c r="AA48" s="311">
        <v>600</v>
      </c>
      <c r="AB48" s="311">
        <v>0</v>
      </c>
      <c r="AC48" s="465"/>
      <c r="AD48" s="465"/>
      <c r="AE48" s="465"/>
      <c r="AF48" s="465"/>
      <c r="AG48" s="465"/>
      <c r="AH48" s="465"/>
      <c r="AI48" s="45"/>
      <c r="AJ48" s="45"/>
      <c r="AK48" s="45"/>
      <c r="AL48" s="45"/>
      <c r="AM48" s="45"/>
      <c r="AN48" s="45"/>
      <c r="AO48" s="45"/>
    </row>
    <row r="49" spans="1:41" ht="12.75" customHeight="1">
      <c r="A49" s="307">
        <f t="shared" si="4"/>
        <v>24</v>
      </c>
      <c r="B49" s="308">
        <v>6</v>
      </c>
      <c r="C49" s="308">
        <v>7</v>
      </c>
      <c r="D49" s="309">
        <f t="shared" si="0"/>
        <v>131.93</v>
      </c>
      <c r="E49" s="308">
        <v>3</v>
      </c>
      <c r="F49" s="308">
        <v>5</v>
      </c>
      <c r="G49" s="297">
        <f t="shared" si="1"/>
        <v>68.47</v>
      </c>
      <c r="H49" s="308">
        <v>10</v>
      </c>
      <c r="I49" s="308">
        <v>11</v>
      </c>
      <c r="J49" s="300">
        <f t="shared" si="2"/>
        <v>218.76999999999998</v>
      </c>
      <c r="K49" s="300">
        <f t="shared" si="3"/>
        <v>200.4</v>
      </c>
      <c r="L49" s="301">
        <v>1.67</v>
      </c>
      <c r="M49" s="302">
        <v>1.67</v>
      </c>
      <c r="N49" s="303" t="s">
        <v>82</v>
      </c>
      <c r="O49" s="311"/>
      <c r="P49" s="311"/>
      <c r="Q49" s="311"/>
      <c r="R49" s="311"/>
      <c r="S49" s="311"/>
      <c r="T49" s="311"/>
      <c r="U49" s="311"/>
      <c r="V49" s="311"/>
      <c r="W49" s="311"/>
      <c r="X49" s="311"/>
      <c r="Y49" s="311">
        <v>8</v>
      </c>
      <c r="Z49" s="313" t="s">
        <v>146</v>
      </c>
      <c r="AA49" s="311">
        <v>110</v>
      </c>
      <c r="AB49" s="311">
        <v>0</v>
      </c>
      <c r="AC49" s="465" t="s">
        <v>147</v>
      </c>
      <c r="AD49" s="465"/>
      <c r="AE49" s="465"/>
      <c r="AF49" s="465"/>
      <c r="AG49" s="465"/>
      <c r="AH49" s="465"/>
      <c r="AI49" s="45"/>
      <c r="AJ49" s="45"/>
      <c r="AK49" s="45"/>
      <c r="AL49" s="45"/>
      <c r="AM49" s="45"/>
      <c r="AN49" s="45"/>
      <c r="AO49" s="45"/>
    </row>
    <row r="50" spans="1:41" ht="12.75" customHeight="1">
      <c r="A50" s="307">
        <f t="shared" si="4"/>
        <v>25</v>
      </c>
      <c r="B50" s="308">
        <v>6</v>
      </c>
      <c r="C50" s="308">
        <v>9</v>
      </c>
      <c r="D50" s="309">
        <f t="shared" si="0"/>
        <v>135.26999999999998</v>
      </c>
      <c r="E50" s="308">
        <v>3</v>
      </c>
      <c r="F50" s="308">
        <v>5</v>
      </c>
      <c r="G50" s="297">
        <f t="shared" si="1"/>
        <v>68.47</v>
      </c>
      <c r="H50" s="308">
        <v>12</v>
      </c>
      <c r="I50" s="308">
        <v>0</v>
      </c>
      <c r="J50" s="300">
        <f t="shared" si="2"/>
        <v>240.48</v>
      </c>
      <c r="K50" s="300">
        <f t="shared" si="3"/>
        <v>203.73999999999998</v>
      </c>
      <c r="L50" s="301">
        <v>3.34</v>
      </c>
      <c r="M50" s="302">
        <v>21.71</v>
      </c>
      <c r="N50" s="303" t="s">
        <v>82</v>
      </c>
      <c r="O50" s="311"/>
      <c r="P50" s="311"/>
      <c r="Q50" s="311"/>
      <c r="R50" s="311"/>
      <c r="S50" s="311"/>
      <c r="T50" s="311"/>
      <c r="U50" s="311"/>
      <c r="V50" s="311"/>
      <c r="W50" s="311"/>
      <c r="X50" s="311"/>
      <c r="Y50" s="311">
        <v>12</v>
      </c>
      <c r="Z50" s="313" t="s">
        <v>146</v>
      </c>
      <c r="AA50" s="311">
        <v>60</v>
      </c>
      <c r="AB50" s="311">
        <v>0</v>
      </c>
      <c r="AC50" s="465"/>
      <c r="AD50" s="465"/>
      <c r="AE50" s="465"/>
      <c r="AF50" s="465"/>
      <c r="AG50" s="465"/>
      <c r="AH50" s="465"/>
      <c r="AI50" s="45"/>
      <c r="AJ50" s="45"/>
      <c r="AK50" s="45"/>
      <c r="AL50" s="45"/>
      <c r="AM50" s="45"/>
      <c r="AN50" s="45"/>
      <c r="AO50" s="45"/>
    </row>
    <row r="51" spans="1:41" ht="12.75" customHeight="1">
      <c r="A51" s="307">
        <f t="shared" si="4"/>
        <v>26</v>
      </c>
      <c r="B51" s="308">
        <v>6</v>
      </c>
      <c r="C51" s="308">
        <v>9</v>
      </c>
      <c r="D51" s="309">
        <f t="shared" si="0"/>
        <v>135.26999999999998</v>
      </c>
      <c r="E51" s="308">
        <v>3</v>
      </c>
      <c r="F51" s="308">
        <v>5</v>
      </c>
      <c r="G51" s="297">
        <f t="shared" si="1"/>
        <v>68.47</v>
      </c>
      <c r="H51" s="308">
        <v>12</v>
      </c>
      <c r="I51" s="308">
        <v>0</v>
      </c>
      <c r="J51" s="300">
        <f t="shared" si="2"/>
        <v>240.48</v>
      </c>
      <c r="K51" s="300">
        <f t="shared" si="3"/>
        <v>203.73999999999998</v>
      </c>
      <c r="L51" s="301">
        <v>0</v>
      </c>
      <c r="M51" s="302">
        <v>0</v>
      </c>
      <c r="N51" s="303" t="s">
        <v>82</v>
      </c>
      <c r="O51" s="311"/>
      <c r="P51" s="311"/>
      <c r="Q51" s="311"/>
      <c r="R51" s="311"/>
      <c r="S51" s="311"/>
      <c r="T51" s="311"/>
      <c r="U51" s="311"/>
      <c r="V51" s="311"/>
      <c r="W51" s="311"/>
      <c r="X51" s="311"/>
      <c r="Y51" s="311">
        <v>12</v>
      </c>
      <c r="Z51" s="313" t="s">
        <v>146</v>
      </c>
      <c r="AA51" s="311">
        <v>60</v>
      </c>
      <c r="AB51" s="311">
        <v>0</v>
      </c>
      <c r="AC51" s="465"/>
      <c r="AD51" s="465"/>
      <c r="AE51" s="465"/>
      <c r="AF51" s="465"/>
      <c r="AG51" s="465"/>
      <c r="AH51" s="465"/>
      <c r="AI51" s="45"/>
      <c r="AJ51" s="45"/>
      <c r="AK51" s="45"/>
      <c r="AL51" s="45"/>
      <c r="AM51" s="45"/>
      <c r="AN51" s="45"/>
      <c r="AO51" s="45"/>
    </row>
    <row r="52" spans="1:41" ht="12.75" customHeight="1">
      <c r="A52" s="307">
        <f t="shared" si="4"/>
        <v>27</v>
      </c>
      <c r="B52" s="308">
        <v>6</v>
      </c>
      <c r="C52" s="308">
        <v>9</v>
      </c>
      <c r="D52" s="309">
        <f t="shared" si="0"/>
        <v>135.26999999999998</v>
      </c>
      <c r="E52" s="308">
        <v>3</v>
      </c>
      <c r="F52" s="308">
        <v>5</v>
      </c>
      <c r="G52" s="297">
        <f t="shared" si="1"/>
        <v>68.47</v>
      </c>
      <c r="H52" s="308">
        <v>12</v>
      </c>
      <c r="I52" s="308">
        <v>0</v>
      </c>
      <c r="J52" s="300">
        <f t="shared" si="2"/>
        <v>240.48</v>
      </c>
      <c r="K52" s="300">
        <f t="shared" si="3"/>
        <v>203.73999999999998</v>
      </c>
      <c r="L52" s="301">
        <v>0</v>
      </c>
      <c r="M52" s="302">
        <v>0</v>
      </c>
      <c r="N52" s="303" t="s">
        <v>82</v>
      </c>
      <c r="O52" s="311"/>
      <c r="P52" s="311"/>
      <c r="Q52" s="311"/>
      <c r="R52" s="311"/>
      <c r="S52" s="311"/>
      <c r="T52" s="311"/>
      <c r="U52" s="311"/>
      <c r="V52" s="311"/>
      <c r="W52" s="311"/>
      <c r="X52" s="311"/>
      <c r="Y52" s="311">
        <v>12</v>
      </c>
      <c r="Z52" s="313" t="s">
        <v>146</v>
      </c>
      <c r="AA52" s="311">
        <v>60</v>
      </c>
      <c r="AB52" s="311">
        <v>0</v>
      </c>
      <c r="AC52" s="465" t="s">
        <v>107</v>
      </c>
      <c r="AD52" s="465"/>
      <c r="AE52" s="465"/>
      <c r="AF52" s="465"/>
      <c r="AG52" s="465"/>
      <c r="AH52" s="465"/>
      <c r="AI52" s="45"/>
      <c r="AJ52" s="45"/>
      <c r="AK52" s="45"/>
      <c r="AL52" s="45"/>
      <c r="AM52" s="45"/>
      <c r="AN52" s="45"/>
      <c r="AO52" s="45"/>
    </row>
    <row r="53" spans="1:41" ht="12.75" customHeight="1">
      <c r="A53" s="176">
        <f t="shared" si="4"/>
        <v>28</v>
      </c>
      <c r="B53" s="177"/>
      <c r="C53" s="177"/>
      <c r="D53" s="179">
        <f t="shared" si="0"/>
        <v>0</v>
      </c>
      <c r="E53" s="177"/>
      <c r="F53" s="177"/>
      <c r="G53" s="180">
        <f t="shared" si="1"/>
        <v>0</v>
      </c>
      <c r="H53" s="177"/>
      <c r="I53" s="177"/>
      <c r="J53" s="181">
        <f t="shared" si="2"/>
        <v>0</v>
      </c>
      <c r="K53" s="181">
        <f t="shared" si="3"/>
        <v>0</v>
      </c>
      <c r="L53" s="182"/>
      <c r="M53" s="183"/>
      <c r="N53" s="184"/>
      <c r="O53" s="185"/>
      <c r="P53" s="185"/>
      <c r="Q53" s="185"/>
      <c r="R53" s="185"/>
      <c r="S53" s="185"/>
      <c r="T53" s="185"/>
      <c r="U53" s="185"/>
      <c r="V53" s="185"/>
      <c r="W53" s="185"/>
      <c r="X53" s="185"/>
      <c r="Y53" s="185"/>
      <c r="Z53" s="186"/>
      <c r="AA53" s="185"/>
      <c r="AB53" s="185"/>
      <c r="AC53" s="423"/>
      <c r="AD53" s="423"/>
      <c r="AE53" s="423"/>
      <c r="AF53" s="423"/>
      <c r="AG53" s="423"/>
      <c r="AH53" s="423"/>
      <c r="AI53" s="45"/>
      <c r="AJ53" s="45"/>
      <c r="AK53" s="45"/>
      <c r="AL53" s="45"/>
      <c r="AM53" s="45"/>
      <c r="AN53" s="45"/>
      <c r="AO53" s="45"/>
    </row>
    <row r="54" spans="1:41" ht="12.75" customHeight="1">
      <c r="A54" s="176">
        <f t="shared" si="4"/>
        <v>29</v>
      </c>
      <c r="B54" s="177"/>
      <c r="C54" s="177"/>
      <c r="D54" s="179">
        <f t="shared" si="0"/>
        <v>0</v>
      </c>
      <c r="E54" s="177"/>
      <c r="F54" s="177"/>
      <c r="G54" s="180">
        <f t="shared" si="1"/>
        <v>0</v>
      </c>
      <c r="H54" s="177"/>
      <c r="I54" s="177"/>
      <c r="J54" s="181">
        <f t="shared" si="2"/>
        <v>0</v>
      </c>
      <c r="K54" s="181">
        <f t="shared" si="3"/>
        <v>0</v>
      </c>
      <c r="L54" s="182"/>
      <c r="M54" s="183"/>
      <c r="N54" s="184"/>
      <c r="O54" s="377"/>
      <c r="P54" s="185"/>
      <c r="Q54" s="185"/>
      <c r="R54" s="185"/>
      <c r="S54" s="185"/>
      <c r="T54" s="185"/>
      <c r="U54" s="185"/>
      <c r="V54" s="185"/>
      <c r="W54" s="185"/>
      <c r="X54" s="185"/>
      <c r="Y54" s="185"/>
      <c r="Z54" s="186"/>
      <c r="AA54" s="185"/>
      <c r="AB54" s="185"/>
      <c r="AC54" s="423"/>
      <c r="AD54" s="423"/>
      <c r="AE54" s="423"/>
      <c r="AF54" s="423"/>
      <c r="AG54" s="423"/>
      <c r="AH54" s="423"/>
      <c r="AI54" s="45"/>
      <c r="AJ54" s="45"/>
      <c r="AK54" s="45"/>
      <c r="AL54" s="45"/>
      <c r="AM54" s="45"/>
      <c r="AN54" s="45"/>
      <c r="AO54" s="45"/>
    </row>
    <row r="55" spans="1:41" ht="12.75" customHeight="1">
      <c r="A55" s="176">
        <f t="shared" si="4"/>
        <v>30</v>
      </c>
      <c r="B55" s="177"/>
      <c r="C55" s="177"/>
      <c r="D55" s="179">
        <f t="shared" si="0"/>
        <v>0</v>
      </c>
      <c r="E55" s="177"/>
      <c r="F55" s="177"/>
      <c r="G55" s="180">
        <f t="shared" si="1"/>
        <v>0</v>
      </c>
      <c r="H55" s="177"/>
      <c r="I55" s="177"/>
      <c r="J55" s="181">
        <f t="shared" si="2"/>
        <v>0</v>
      </c>
      <c r="K55" s="181">
        <f t="shared" si="3"/>
        <v>0</v>
      </c>
      <c r="L55" s="182"/>
      <c r="M55" s="183"/>
      <c r="N55" s="184"/>
      <c r="O55" s="185"/>
      <c r="P55" s="185"/>
      <c r="Q55" s="185"/>
      <c r="R55" s="185"/>
      <c r="S55" s="185"/>
      <c r="T55" s="325"/>
      <c r="U55" s="185"/>
      <c r="V55" s="185"/>
      <c r="W55" s="185"/>
      <c r="X55" s="185"/>
      <c r="Y55" s="185"/>
      <c r="Z55" s="186"/>
      <c r="AA55" s="185"/>
      <c r="AB55" s="185"/>
      <c r="AC55" s="423"/>
      <c r="AD55" s="423"/>
      <c r="AE55" s="423"/>
      <c r="AF55" s="423"/>
      <c r="AG55" s="423"/>
      <c r="AH55" s="423"/>
      <c r="AI55" s="45"/>
      <c r="AJ55" s="45"/>
      <c r="AK55" s="45"/>
      <c r="AL55" s="45"/>
      <c r="AM55" s="45"/>
      <c r="AN55" s="45"/>
      <c r="AO55" s="45"/>
    </row>
    <row r="56" spans="1:41" ht="12.75" customHeight="1">
      <c r="A56" s="327">
        <v>31</v>
      </c>
      <c r="B56" s="177"/>
      <c r="C56" s="177"/>
      <c r="D56" s="179">
        <f t="shared" si="0"/>
        <v>0</v>
      </c>
      <c r="E56" s="177"/>
      <c r="F56" s="177"/>
      <c r="G56" s="180">
        <f t="shared" si="1"/>
        <v>0</v>
      </c>
      <c r="H56" s="177"/>
      <c r="I56" s="177"/>
      <c r="J56" s="181">
        <f t="shared" si="2"/>
        <v>0</v>
      </c>
      <c r="K56" s="181">
        <f t="shared" si="3"/>
        <v>0</v>
      </c>
      <c r="L56" s="182"/>
      <c r="M56" s="183"/>
      <c r="N56" s="184"/>
      <c r="O56" s="330"/>
      <c r="P56" s="330"/>
      <c r="Q56" s="330"/>
      <c r="R56" s="330"/>
      <c r="S56" s="330"/>
      <c r="T56" s="330"/>
      <c r="U56" s="330"/>
      <c r="V56" s="330"/>
      <c r="W56" s="330"/>
      <c r="X56" s="330"/>
      <c r="Y56" s="330"/>
      <c r="Z56" s="345"/>
      <c r="AA56" s="330"/>
      <c r="AB56" s="330"/>
      <c r="AC56" s="469"/>
      <c r="AD56" s="469"/>
      <c r="AE56" s="469"/>
      <c r="AF56" s="469"/>
      <c r="AG56" s="469"/>
      <c r="AH56" s="469"/>
      <c r="AI56" s="45"/>
      <c r="AJ56" s="45"/>
      <c r="AK56" s="45"/>
      <c r="AL56" s="45"/>
      <c r="AM56" s="45"/>
      <c r="AN56" s="45"/>
      <c r="AO56" s="45"/>
    </row>
    <row r="57" spans="1:41" ht="12.75" customHeight="1">
      <c r="A57" s="357">
        <v>1</v>
      </c>
      <c r="B57" s="177"/>
      <c r="C57" s="177"/>
      <c r="D57" s="179">
        <f t="shared" si="0"/>
        <v>0</v>
      </c>
      <c r="E57" s="177"/>
      <c r="F57" s="177"/>
      <c r="G57" s="180">
        <f t="shared" si="1"/>
        <v>0</v>
      </c>
      <c r="H57" s="177"/>
      <c r="I57" s="177"/>
      <c r="J57" s="181">
        <f t="shared" si="2"/>
        <v>0</v>
      </c>
      <c r="K57" s="181">
        <f t="shared" si="3"/>
        <v>0</v>
      </c>
      <c r="L57" s="182"/>
      <c r="M57" s="183"/>
      <c r="N57" s="184"/>
      <c r="O57" s="359"/>
      <c r="P57" s="359"/>
      <c r="Q57" s="359"/>
      <c r="R57" s="359"/>
      <c r="S57" s="359"/>
      <c r="T57" s="359"/>
      <c r="U57" s="359"/>
      <c r="V57" s="359"/>
      <c r="W57" s="359"/>
      <c r="X57" s="359"/>
      <c r="Y57" s="359"/>
      <c r="Z57" s="360"/>
      <c r="AA57" s="359"/>
      <c r="AB57" s="359"/>
      <c r="AC57" s="469"/>
      <c r="AD57" s="469"/>
      <c r="AE57" s="469"/>
      <c r="AF57" s="469"/>
      <c r="AG57" s="469"/>
      <c r="AH57" s="469"/>
      <c r="AI57" s="45"/>
      <c r="AJ57" s="45"/>
      <c r="AK57" s="45"/>
      <c r="AL57" s="45"/>
      <c r="AM57" s="45"/>
      <c r="AN57" s="45"/>
      <c r="AO57" s="45"/>
    </row>
    <row r="58" spans="1:41" ht="12.75" customHeight="1">
      <c r="A58" s="382"/>
      <c r="B58" s="318"/>
      <c r="C58" s="318"/>
      <c r="D58" s="318"/>
      <c r="E58" s="318"/>
      <c r="F58" s="318"/>
      <c r="G58" s="318"/>
      <c r="H58" s="318"/>
      <c r="I58" s="318"/>
      <c r="J58" s="318"/>
      <c r="K58" s="319" t="s">
        <v>66</v>
      </c>
      <c r="L58" s="320">
        <f>SUM(L27:L57)</f>
        <v>23.580000000000002</v>
      </c>
      <c r="M58" s="320">
        <f>SUM(M27:M57)</f>
        <v>123.58000000000001</v>
      </c>
      <c r="N58" s="321">
        <f>SUM(N27:N57)</f>
        <v>0</v>
      </c>
      <c r="O58" s="318"/>
      <c r="P58" s="318"/>
      <c r="Q58" s="318"/>
      <c r="R58" s="318"/>
      <c r="S58" s="318"/>
      <c r="T58" s="318"/>
      <c r="U58" s="321">
        <f>SUM(U27:U57)</f>
        <v>0</v>
      </c>
      <c r="V58" s="318"/>
      <c r="W58" s="318"/>
      <c r="X58" s="318"/>
      <c r="Y58" s="318"/>
      <c r="Z58" s="318"/>
      <c r="AA58" s="318"/>
      <c r="AB58" s="318"/>
      <c r="AC58" s="318"/>
      <c r="AD58" s="318"/>
      <c r="AE58" s="318"/>
      <c r="AF58" s="318"/>
      <c r="AG58" s="318"/>
      <c r="AH58" s="318"/>
      <c r="AI58" s="45"/>
      <c r="AJ58" s="45"/>
      <c r="AK58" s="45"/>
      <c r="AL58" s="45"/>
      <c r="AM58" s="45"/>
      <c r="AN58" s="45"/>
      <c r="AO58" s="45"/>
    </row>
    <row r="59" spans="1:41" ht="12.75" customHeight="1">
      <c r="A59" s="256"/>
      <c r="B59" s="256"/>
      <c r="C59" s="256"/>
      <c r="D59" s="256"/>
      <c r="E59" s="256"/>
      <c r="F59" s="256"/>
      <c r="G59" s="256"/>
      <c r="H59" s="256"/>
      <c r="I59" s="256"/>
      <c r="J59" s="256"/>
      <c r="K59" s="319" t="s">
        <v>67</v>
      </c>
      <c r="L59" s="320"/>
      <c r="M59" s="320"/>
      <c r="N59" s="320"/>
      <c r="O59" s="320"/>
      <c r="P59" s="320"/>
      <c r="Q59" s="320"/>
      <c r="R59" s="320"/>
      <c r="S59" s="320"/>
      <c r="T59" s="320"/>
      <c r="U59" s="320"/>
      <c r="V59" s="256"/>
      <c r="W59" s="256"/>
      <c r="X59" s="256"/>
      <c r="Y59" s="256"/>
      <c r="Z59" s="256"/>
      <c r="AA59" s="256"/>
      <c r="AB59" s="256"/>
      <c r="AC59" s="256"/>
      <c r="AD59" s="256"/>
      <c r="AE59" s="256"/>
      <c r="AF59" s="256"/>
      <c r="AG59" s="256"/>
      <c r="AH59" s="256"/>
      <c r="AI59" s="45"/>
      <c r="AJ59" s="45"/>
      <c r="AK59" s="45"/>
      <c r="AL59" s="45"/>
      <c r="AM59" s="45"/>
      <c r="AN59" s="45"/>
      <c r="AO59" s="45"/>
    </row>
    <row r="60" spans="1:41" ht="12.75" customHeight="1">
      <c r="A60" s="139"/>
      <c r="B60" s="139"/>
      <c r="C60" s="139"/>
      <c r="D60" s="139"/>
      <c r="E60" s="139"/>
      <c r="F60" s="139"/>
      <c r="G60" s="139"/>
      <c r="H60" s="139"/>
      <c r="I60" s="139"/>
      <c r="J60" s="139"/>
      <c r="K60" s="88" t="s">
        <v>68</v>
      </c>
      <c r="L60" s="89">
        <f>(L59+L58)</f>
        <v>23.580000000000002</v>
      </c>
      <c r="M60" s="89">
        <f>(M59+M58)</f>
        <v>123.58000000000001</v>
      </c>
      <c r="N60" s="89">
        <f>(N59+N58)</f>
        <v>0</v>
      </c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  <c r="AA60" s="139"/>
      <c r="AB60" s="139"/>
      <c r="AC60" s="139"/>
      <c r="AD60" s="139"/>
      <c r="AE60" s="139"/>
      <c r="AF60" s="139"/>
      <c r="AG60" s="139"/>
      <c r="AH60" s="139"/>
      <c r="AI60" s="45"/>
      <c r="AJ60" s="45"/>
      <c r="AK60" s="45"/>
      <c r="AL60" s="45"/>
      <c r="AM60" s="45"/>
      <c r="AN60" s="45"/>
      <c r="AO60" s="45"/>
    </row>
    <row r="61" spans="1:41" ht="20.100000000000001" customHeight="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</row>
    <row r="62" spans="1:41" ht="20.100000000000001" customHeight="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</row>
    <row r="63" spans="1:41" ht="20.100000000000001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</row>
    <row r="64" spans="1:41" ht="20.100000000000001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</row>
    <row r="65" spans="1:41" ht="20.100000000000001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</row>
    <row r="66" spans="1:41" ht="20.100000000000001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</row>
    <row r="67" spans="1:41" ht="20.100000000000001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</row>
    <row r="68" spans="1:41" ht="20.100000000000001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</row>
    <row r="69" spans="1:41" ht="20.100000000000001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</row>
    <row r="70" spans="1:41" ht="20.100000000000001" customHeight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</row>
    <row r="71" spans="1:41" ht="20.100000000000001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</row>
    <row r="72" spans="1:41" ht="20.100000000000001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</row>
    <row r="73" spans="1:41" ht="20.100000000000001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</row>
    <row r="74" spans="1:41" ht="20.100000000000001" customHeight="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</row>
    <row r="75" spans="1:41" ht="20.100000000000001" customHeight="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</row>
    <row r="76" spans="1:41" ht="20.100000000000001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</row>
    <row r="77" spans="1:41" ht="20.100000000000001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J60"/>
  <sheetViews>
    <sheetView showGridLines="0" topLeftCell="J1" zoomScale="115" zoomScaleNormal="115" workbookViewId="0">
      <selection activeCell="K64" sqref="K64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8.570312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10.4257812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140625" style="1" customWidth="1"/>
    <col min="19" max="19" width="3.140625" style="1" customWidth="1"/>
    <col min="20" max="20" width="6.140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45.5703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94" t="s">
        <v>1</v>
      </c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394"/>
      <c r="R3" s="394"/>
      <c r="S3" s="394"/>
      <c r="T3" s="394"/>
      <c r="U3" s="394"/>
      <c r="V3" s="394"/>
      <c r="W3" s="394"/>
      <c r="X3" s="394"/>
      <c r="Y3" s="394"/>
      <c r="Z3" s="394"/>
      <c r="AA3" s="394"/>
      <c r="AB3" s="394"/>
      <c r="AC3" s="394"/>
      <c r="AD3" s="394"/>
      <c r="AE3" s="394"/>
      <c r="AF3" s="394"/>
      <c r="AG3" s="394"/>
      <c r="AH3" s="6"/>
    </row>
    <row r="4" spans="1:34" ht="12.75" customHeight="1">
      <c r="A4" s="395" t="s">
        <v>2</v>
      </c>
      <c r="B4" s="395"/>
      <c r="C4" s="395"/>
      <c r="D4" s="395"/>
      <c r="E4" s="395"/>
      <c r="F4" s="395"/>
      <c r="G4" s="395"/>
      <c r="H4" s="395"/>
      <c r="I4" s="395"/>
      <c r="J4" s="395"/>
      <c r="K4" s="395"/>
      <c r="L4" s="395"/>
      <c r="M4" s="395"/>
      <c r="N4" s="395"/>
      <c r="O4" s="395"/>
      <c r="P4" s="395"/>
      <c r="Q4" s="395"/>
      <c r="R4" s="395"/>
      <c r="S4" s="395"/>
      <c r="T4" s="395"/>
      <c r="U4" s="395"/>
      <c r="V4" s="395"/>
      <c r="W4" s="395"/>
      <c r="X4" s="395"/>
      <c r="Y4" s="395"/>
      <c r="Z4" s="395"/>
      <c r="AA4" s="395"/>
      <c r="AB4" s="395"/>
      <c r="AC4" s="395"/>
      <c r="AD4" s="395"/>
      <c r="AE4" s="395"/>
      <c r="AF4" s="395"/>
      <c r="AG4" s="395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96" t="s">
        <v>4</v>
      </c>
      <c r="C6" s="396"/>
      <c r="D6" s="396"/>
      <c r="E6" s="396"/>
      <c r="F6" s="396"/>
      <c r="G6" s="396"/>
      <c r="H6" s="396"/>
      <c r="I6" s="396"/>
      <c r="J6" s="6"/>
      <c r="K6" s="6" t="s">
        <v>5</v>
      </c>
      <c r="L6" s="7" t="s">
        <v>6</v>
      </c>
      <c r="M6" s="397"/>
      <c r="N6" s="397"/>
      <c r="O6" s="397"/>
      <c r="P6" s="7" t="s">
        <v>7</v>
      </c>
      <c r="Q6" s="7"/>
      <c r="R6" s="7"/>
      <c r="S6" s="7"/>
      <c r="T6" s="7"/>
      <c r="U6" s="398" t="s">
        <v>8</v>
      </c>
      <c r="V6" s="398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99" t="s">
        <v>9</v>
      </c>
      <c r="AB7" s="399"/>
      <c r="AC7" s="399"/>
      <c r="AD7" s="399"/>
      <c r="AE7" s="405">
        <v>370.6</v>
      </c>
      <c r="AF7" s="405"/>
      <c r="AG7" s="405"/>
      <c r="AH7" s="6"/>
    </row>
    <row r="8" spans="1:34" ht="12.75" customHeight="1">
      <c r="A8" s="6" t="s">
        <v>10</v>
      </c>
      <c r="B8" s="6"/>
      <c r="C8" s="401" t="s">
        <v>91</v>
      </c>
      <c r="D8" s="401"/>
      <c r="E8" s="401"/>
      <c r="F8" s="401"/>
      <c r="G8" s="6" t="s">
        <v>12</v>
      </c>
      <c r="H8" s="401">
        <v>2019</v>
      </c>
      <c r="I8" s="401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399" t="s">
        <v>16</v>
      </c>
      <c r="AB8" s="399"/>
      <c r="AC8" s="399"/>
      <c r="AD8" s="399"/>
      <c r="AE8" s="427">
        <v>199.15</v>
      </c>
      <c r="AF8" s="427"/>
      <c r="AG8" s="427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399" t="s">
        <v>18</v>
      </c>
      <c r="AB9" s="399"/>
      <c r="AC9" s="399"/>
      <c r="AD9" s="399"/>
      <c r="AE9" s="428">
        <f>SUM(AE7:AE8)</f>
        <v>569.75</v>
      </c>
      <c r="AF9" s="428"/>
      <c r="AG9" s="428"/>
      <c r="AH9" s="6"/>
    </row>
    <row r="10" spans="1:34" ht="12.75" customHeight="1">
      <c r="A10" s="6" t="s">
        <v>19</v>
      </c>
      <c r="B10" s="6"/>
      <c r="C10" s="404" t="s">
        <v>20</v>
      </c>
      <c r="D10" s="404"/>
      <c r="E10" s="404"/>
      <c r="F10" s="404"/>
      <c r="G10" s="404"/>
      <c r="H10" s="404"/>
      <c r="I10" s="404"/>
      <c r="J10" s="6"/>
      <c r="K10" s="11" t="s">
        <v>21</v>
      </c>
      <c r="L10" s="12"/>
      <c r="M10" s="12"/>
      <c r="N10" s="405">
        <v>0</v>
      </c>
      <c r="O10" s="405"/>
      <c r="P10" s="12" t="s">
        <v>22</v>
      </c>
      <c r="Q10" s="406">
        <v>645.41999999999996</v>
      </c>
      <c r="R10" s="406"/>
      <c r="S10" s="406"/>
      <c r="T10" s="406"/>
      <c r="U10" s="406"/>
      <c r="V10" s="406"/>
      <c r="W10" s="6"/>
      <c r="X10" s="6"/>
      <c r="Y10" s="6"/>
      <c r="Z10" s="9" t="s">
        <v>23</v>
      </c>
      <c r="AA10" s="399" t="s">
        <v>24</v>
      </c>
      <c r="AB10" s="399"/>
      <c r="AC10" s="399"/>
      <c r="AD10" s="399"/>
      <c r="AE10" s="428">
        <v>183.7</v>
      </c>
      <c r="AF10" s="428"/>
      <c r="AG10" s="428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407" t="s">
        <v>25</v>
      </c>
      <c r="AB11" s="407"/>
      <c r="AC11" s="407"/>
      <c r="AD11" s="407"/>
      <c r="AE11" s="427">
        <v>386.05</v>
      </c>
      <c r="AF11" s="427"/>
      <c r="AG11" s="427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408" t="s">
        <v>26</v>
      </c>
      <c r="C14" s="408"/>
      <c r="D14" s="408"/>
      <c r="E14" s="408"/>
      <c r="F14" s="408"/>
      <c r="G14" s="408"/>
      <c r="H14" s="408"/>
      <c r="I14" s="408"/>
      <c r="J14" s="408"/>
      <c r="K14" s="17" t="s">
        <v>27</v>
      </c>
      <c r="L14" s="409" t="s">
        <v>28</v>
      </c>
      <c r="M14" s="409"/>
      <c r="N14" s="409"/>
      <c r="O14" s="410" t="s">
        <v>29</v>
      </c>
      <c r="P14" s="410"/>
      <c r="Q14" s="410"/>
      <c r="R14" s="410"/>
      <c r="S14" s="410"/>
      <c r="T14" s="410"/>
      <c r="U14" s="410"/>
      <c r="V14" s="411" t="s">
        <v>30</v>
      </c>
      <c r="W14" s="411"/>
      <c r="X14" s="18"/>
      <c r="Y14" s="412" t="s">
        <v>31</v>
      </c>
      <c r="Z14" s="412"/>
      <c r="AA14" s="413" t="s">
        <v>32</v>
      </c>
      <c r="AB14" s="413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408"/>
      <c r="C15" s="408"/>
      <c r="D15" s="408"/>
      <c r="E15" s="408"/>
      <c r="F15" s="408"/>
      <c r="G15" s="408"/>
      <c r="H15" s="408"/>
      <c r="I15" s="408"/>
      <c r="J15" s="408"/>
      <c r="K15" s="22"/>
      <c r="L15" s="23"/>
      <c r="M15" s="23"/>
      <c r="N15" s="23"/>
      <c r="O15" s="410"/>
      <c r="P15" s="410"/>
      <c r="Q15" s="410"/>
      <c r="R15" s="410"/>
      <c r="S15" s="410"/>
      <c r="T15" s="410"/>
      <c r="U15" s="410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33</v>
      </c>
      <c r="B17" s="415" t="s">
        <v>34</v>
      </c>
      <c r="C17" s="415"/>
      <c r="D17" s="415"/>
      <c r="E17" s="416" t="s">
        <v>34</v>
      </c>
      <c r="F17" s="416"/>
      <c r="G17" s="416"/>
      <c r="H17" s="404" t="s">
        <v>35</v>
      </c>
      <c r="I17" s="404"/>
      <c r="J17" s="404"/>
      <c r="K17" s="22" t="s">
        <v>36</v>
      </c>
      <c r="L17" s="32"/>
      <c r="M17" s="32"/>
      <c r="N17" s="32"/>
      <c r="O17" s="32"/>
      <c r="P17" s="32"/>
      <c r="Q17" s="418" t="s">
        <v>37</v>
      </c>
      <c r="R17" s="418"/>
      <c r="S17" s="418" t="s">
        <v>38</v>
      </c>
      <c r="T17" s="418"/>
      <c r="U17" s="32"/>
      <c r="V17" s="32"/>
      <c r="W17" s="32"/>
      <c r="X17" s="32"/>
      <c r="Y17" s="32"/>
      <c r="Z17" s="32"/>
      <c r="AA17" s="32"/>
      <c r="AB17" s="32"/>
      <c r="AC17" s="414" t="s">
        <v>39</v>
      </c>
      <c r="AD17" s="414"/>
      <c r="AE17" s="414"/>
      <c r="AF17" s="414"/>
      <c r="AG17" s="414"/>
      <c r="AH17" s="414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418"/>
      <c r="R18" s="418"/>
      <c r="S18" s="418"/>
      <c r="T18" s="418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40</v>
      </c>
      <c r="B19" s="415" t="s">
        <v>41</v>
      </c>
      <c r="C19" s="415"/>
      <c r="D19" s="415"/>
      <c r="E19" s="416" t="s">
        <v>41</v>
      </c>
      <c r="F19" s="416"/>
      <c r="G19" s="416"/>
      <c r="H19" s="404" t="s">
        <v>41</v>
      </c>
      <c r="I19" s="404"/>
      <c r="J19" s="404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418"/>
      <c r="R19" s="418"/>
      <c r="S19" s="418"/>
      <c r="T19" s="418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417" t="s">
        <v>53</v>
      </c>
      <c r="AD19" s="417"/>
      <c r="AE19" s="417"/>
      <c r="AF19" s="417"/>
      <c r="AG19" s="417"/>
      <c r="AH19" s="417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418"/>
      <c r="R20" s="418"/>
      <c r="S20" s="418"/>
      <c r="T20" s="418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>
        <v>49</v>
      </c>
      <c r="D21" s="37">
        <v>1.67</v>
      </c>
      <c r="E21" s="27"/>
      <c r="F21" s="6">
        <v>50</v>
      </c>
      <c r="G21" s="38">
        <v>1.67</v>
      </c>
      <c r="H21" s="6"/>
      <c r="I21" s="6"/>
      <c r="J21" s="37">
        <v>1.67</v>
      </c>
      <c r="K21" s="49">
        <v>183.7</v>
      </c>
      <c r="L21" s="32"/>
      <c r="M21" s="32"/>
      <c r="N21" s="32"/>
      <c r="O21" s="32"/>
      <c r="P21" s="33" t="s">
        <v>54</v>
      </c>
      <c r="Q21" s="418"/>
      <c r="R21" s="418"/>
      <c r="S21" s="418"/>
      <c r="T21" s="418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418"/>
      <c r="R22" s="418"/>
      <c r="S22" s="418"/>
      <c r="T22" s="418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418"/>
      <c r="R23" s="418"/>
      <c r="S23" s="418"/>
      <c r="T23" s="418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91">
        <v>2</v>
      </c>
      <c r="B27" s="92">
        <v>8</v>
      </c>
      <c r="C27" s="92">
        <v>2</v>
      </c>
      <c r="D27" s="69">
        <f t="shared" ref="D27:D57" si="0">(B27*12+C27)*1.67</f>
        <v>163.66</v>
      </c>
      <c r="E27" s="93">
        <v>1</v>
      </c>
      <c r="F27" s="93">
        <v>10</v>
      </c>
      <c r="G27" s="69">
        <f t="shared" ref="G27:G57" si="1">(E27*12+F27)*1.67</f>
        <v>36.739999999999995</v>
      </c>
      <c r="H27" s="93">
        <v>14</v>
      </c>
      <c r="I27" s="93">
        <v>0</v>
      </c>
      <c r="J27" s="70">
        <f t="shared" ref="J27:J57" si="2">(H27*12+I27)*1.67</f>
        <v>280.56</v>
      </c>
      <c r="K27" s="70">
        <f t="shared" ref="K27:K57" si="3">(D27+G27)</f>
        <v>200.39999999999998</v>
      </c>
      <c r="L27" s="71">
        <v>16.7</v>
      </c>
      <c r="M27" s="72">
        <v>30.36</v>
      </c>
      <c r="N27" s="94" t="s">
        <v>82</v>
      </c>
      <c r="O27" s="187"/>
      <c r="P27" s="94"/>
      <c r="Q27" s="188"/>
      <c r="R27" s="188"/>
      <c r="S27" s="188"/>
      <c r="T27" s="188"/>
      <c r="U27" s="188"/>
      <c r="V27" s="94"/>
      <c r="W27" s="94"/>
      <c r="X27" s="94"/>
      <c r="Y27" s="94">
        <v>20</v>
      </c>
      <c r="Z27" s="80" t="s">
        <v>85</v>
      </c>
      <c r="AA27" s="94">
        <v>150</v>
      </c>
      <c r="AB27" s="94">
        <v>0</v>
      </c>
      <c r="AC27" s="429"/>
      <c r="AD27" s="429"/>
      <c r="AE27" s="429"/>
      <c r="AF27" s="429"/>
      <c r="AG27" s="429"/>
      <c r="AH27" s="429"/>
      <c r="AI27" s="139"/>
      <c r="AJ27" s="139"/>
    </row>
    <row r="28" spans="1:36" ht="12.75" customHeight="1">
      <c r="A28" s="96">
        <f t="shared" ref="A28:A53" si="4">A27+1</f>
        <v>3</v>
      </c>
      <c r="B28" s="92">
        <v>9</v>
      </c>
      <c r="C28" s="92">
        <v>1</v>
      </c>
      <c r="D28" s="67">
        <f t="shared" si="0"/>
        <v>182.03</v>
      </c>
      <c r="E28" s="93">
        <v>1</v>
      </c>
      <c r="F28" s="93">
        <v>10</v>
      </c>
      <c r="G28" s="69">
        <f t="shared" si="1"/>
        <v>36.739999999999995</v>
      </c>
      <c r="H28" s="93">
        <v>15</v>
      </c>
      <c r="I28" s="93">
        <v>5</v>
      </c>
      <c r="J28" s="70">
        <f t="shared" si="2"/>
        <v>308.95</v>
      </c>
      <c r="K28" s="70">
        <f t="shared" si="3"/>
        <v>218.76999999999998</v>
      </c>
      <c r="L28" s="71">
        <v>18.37</v>
      </c>
      <c r="M28" s="72">
        <v>28.39</v>
      </c>
      <c r="N28" s="73" t="s">
        <v>82</v>
      </c>
      <c r="O28" s="189"/>
      <c r="P28" s="73"/>
      <c r="Q28" s="189"/>
      <c r="R28" s="189"/>
      <c r="S28" s="189"/>
      <c r="T28" s="189"/>
      <c r="U28" s="189"/>
      <c r="V28" s="73"/>
      <c r="W28" s="73"/>
      <c r="X28" s="73"/>
      <c r="Y28" s="94">
        <v>20</v>
      </c>
      <c r="Z28" s="80" t="s">
        <v>85</v>
      </c>
      <c r="AA28" s="94">
        <v>155</v>
      </c>
      <c r="AB28" s="94">
        <v>0</v>
      </c>
      <c r="AC28" s="429"/>
      <c r="AD28" s="429"/>
      <c r="AE28" s="429"/>
      <c r="AF28" s="429"/>
      <c r="AG28" s="429"/>
      <c r="AH28" s="429"/>
      <c r="AI28" s="139"/>
      <c r="AJ28" s="139"/>
    </row>
    <row r="29" spans="1:36" ht="12.75" customHeight="1">
      <c r="A29" s="96">
        <f t="shared" si="4"/>
        <v>4</v>
      </c>
      <c r="B29" s="92">
        <v>9</v>
      </c>
      <c r="C29" s="92">
        <v>11</v>
      </c>
      <c r="D29" s="67">
        <f t="shared" si="0"/>
        <v>198.73</v>
      </c>
      <c r="E29" s="93">
        <v>1</v>
      </c>
      <c r="F29" s="93">
        <v>10</v>
      </c>
      <c r="G29" s="69">
        <f t="shared" si="1"/>
        <v>36.739999999999995</v>
      </c>
      <c r="H29" s="93">
        <v>10</v>
      </c>
      <c r="I29" s="93">
        <v>4</v>
      </c>
      <c r="J29" s="70">
        <f t="shared" si="2"/>
        <v>207.07999999999998</v>
      </c>
      <c r="K29" s="70">
        <f t="shared" si="3"/>
        <v>235.46999999999997</v>
      </c>
      <c r="L29" s="71">
        <v>16.07</v>
      </c>
      <c r="M29" s="72">
        <v>20.04</v>
      </c>
      <c r="N29" s="73" t="s">
        <v>82</v>
      </c>
      <c r="O29" s="190"/>
      <c r="P29" s="73"/>
      <c r="Q29" s="189"/>
      <c r="R29" s="191"/>
      <c r="S29" s="189"/>
      <c r="T29" s="191"/>
      <c r="U29" s="189"/>
      <c r="V29" s="73">
        <v>5517</v>
      </c>
      <c r="W29" s="73">
        <v>121.91</v>
      </c>
      <c r="X29" s="73"/>
      <c r="Y29" s="94">
        <v>20</v>
      </c>
      <c r="Z29" s="80" t="s">
        <v>85</v>
      </c>
      <c r="AA29" s="94">
        <v>145</v>
      </c>
      <c r="AB29" s="94">
        <v>0</v>
      </c>
      <c r="AC29" s="429"/>
      <c r="AD29" s="429"/>
      <c r="AE29" s="429"/>
      <c r="AF29" s="429"/>
      <c r="AG29" s="429"/>
      <c r="AH29" s="429"/>
      <c r="AI29" s="139"/>
      <c r="AJ29" s="139"/>
    </row>
    <row r="30" spans="1:36" ht="12.75" customHeight="1">
      <c r="A30" s="141">
        <f t="shared" si="4"/>
        <v>5</v>
      </c>
      <c r="B30" s="192">
        <v>10</v>
      </c>
      <c r="C30" s="192">
        <v>10</v>
      </c>
      <c r="D30" s="132">
        <f t="shared" si="0"/>
        <v>217.1</v>
      </c>
      <c r="E30" s="193">
        <v>1</v>
      </c>
      <c r="F30" s="193">
        <v>10</v>
      </c>
      <c r="G30" s="134">
        <f t="shared" si="1"/>
        <v>36.739999999999995</v>
      </c>
      <c r="H30" s="193">
        <v>11</v>
      </c>
      <c r="I30" s="193">
        <v>10</v>
      </c>
      <c r="J30" s="135">
        <f t="shared" si="2"/>
        <v>237.14</v>
      </c>
      <c r="K30" s="135">
        <f t="shared" si="3"/>
        <v>253.83999999999997</v>
      </c>
      <c r="L30" s="136">
        <v>18.37</v>
      </c>
      <c r="M30" s="137">
        <v>30.06</v>
      </c>
      <c r="N30" s="138" t="s">
        <v>82</v>
      </c>
      <c r="O30" s="194"/>
      <c r="P30" s="138"/>
      <c r="Q30" s="194"/>
      <c r="R30" s="194"/>
      <c r="S30" s="194"/>
      <c r="T30" s="194"/>
      <c r="U30" s="194"/>
      <c r="V30" s="138"/>
      <c r="W30" s="138"/>
      <c r="X30" s="138"/>
      <c r="Y30" s="142">
        <v>20</v>
      </c>
      <c r="Z30" s="143" t="s">
        <v>85</v>
      </c>
      <c r="AA30" s="142">
        <v>140</v>
      </c>
      <c r="AB30" s="142">
        <v>0</v>
      </c>
      <c r="AC30" s="430"/>
      <c r="AD30" s="430"/>
      <c r="AE30" s="430"/>
      <c r="AF30" s="430"/>
      <c r="AG30" s="430"/>
      <c r="AH30" s="430"/>
      <c r="AI30" s="139"/>
      <c r="AJ30" s="139"/>
    </row>
    <row r="31" spans="1:36" ht="12.75" customHeight="1">
      <c r="A31" s="96">
        <f t="shared" si="4"/>
        <v>6</v>
      </c>
      <c r="B31" s="92">
        <v>11</v>
      </c>
      <c r="C31" s="92">
        <v>9</v>
      </c>
      <c r="D31" s="67">
        <f t="shared" si="0"/>
        <v>235.47</v>
      </c>
      <c r="E31" s="93">
        <v>1</v>
      </c>
      <c r="F31" s="93">
        <v>10</v>
      </c>
      <c r="G31" s="69">
        <f t="shared" si="1"/>
        <v>36.739999999999995</v>
      </c>
      <c r="H31" s="93">
        <v>13</v>
      </c>
      <c r="I31" s="93">
        <v>0</v>
      </c>
      <c r="J31" s="70">
        <f t="shared" si="2"/>
        <v>260.52</v>
      </c>
      <c r="K31" s="70">
        <f t="shared" si="3"/>
        <v>272.20999999999998</v>
      </c>
      <c r="L31" s="71">
        <v>18.37</v>
      </c>
      <c r="M31" s="72">
        <v>23.38</v>
      </c>
      <c r="N31" s="73" t="s">
        <v>82</v>
      </c>
      <c r="O31" s="190"/>
      <c r="P31" s="73"/>
      <c r="Q31" s="189"/>
      <c r="R31" s="189"/>
      <c r="S31" s="189"/>
      <c r="T31" s="189"/>
      <c r="U31" s="189"/>
      <c r="V31" s="73"/>
      <c r="W31" s="73"/>
      <c r="X31" s="73"/>
      <c r="Y31" s="94">
        <v>20</v>
      </c>
      <c r="Z31" s="80" t="s">
        <v>85</v>
      </c>
      <c r="AA31" s="94">
        <v>140</v>
      </c>
      <c r="AB31" s="94">
        <v>0</v>
      </c>
      <c r="AC31" s="429"/>
      <c r="AD31" s="429"/>
      <c r="AE31" s="429"/>
      <c r="AF31" s="429"/>
      <c r="AG31" s="429"/>
      <c r="AH31" s="429"/>
      <c r="AI31" s="139"/>
      <c r="AJ31" s="139"/>
    </row>
    <row r="32" spans="1:36" ht="12.75" customHeight="1">
      <c r="A32" s="141">
        <f t="shared" si="4"/>
        <v>7</v>
      </c>
      <c r="B32" s="192">
        <v>12</v>
      </c>
      <c r="C32" s="192">
        <v>10</v>
      </c>
      <c r="D32" s="132">
        <f t="shared" si="0"/>
        <v>257.18</v>
      </c>
      <c r="E32" s="193">
        <v>1</v>
      </c>
      <c r="F32" s="193">
        <v>10</v>
      </c>
      <c r="G32" s="134">
        <f t="shared" si="1"/>
        <v>36.739999999999995</v>
      </c>
      <c r="H32" s="193">
        <v>8</v>
      </c>
      <c r="I32" s="193">
        <v>6</v>
      </c>
      <c r="J32" s="135">
        <f t="shared" si="2"/>
        <v>170.34</v>
      </c>
      <c r="K32" s="135">
        <f t="shared" si="3"/>
        <v>293.92</v>
      </c>
      <c r="L32" s="136">
        <v>21.71</v>
      </c>
      <c r="M32" s="137">
        <v>28.39</v>
      </c>
      <c r="N32" s="138" t="s">
        <v>82</v>
      </c>
      <c r="O32" s="194"/>
      <c r="P32" s="138"/>
      <c r="Q32" s="194"/>
      <c r="R32" s="194"/>
      <c r="S32" s="194"/>
      <c r="T32" s="194"/>
      <c r="U32" s="194"/>
      <c r="V32" s="138">
        <v>5701</v>
      </c>
      <c r="W32" s="138">
        <v>118.57</v>
      </c>
      <c r="X32" s="138"/>
      <c r="Y32" s="142">
        <v>20</v>
      </c>
      <c r="Z32" s="143" t="s">
        <v>85</v>
      </c>
      <c r="AA32" s="142">
        <v>140</v>
      </c>
      <c r="AB32" s="142">
        <v>0</v>
      </c>
      <c r="AC32" s="426"/>
      <c r="AD32" s="426"/>
      <c r="AE32" s="426"/>
      <c r="AF32" s="426"/>
      <c r="AG32" s="426"/>
      <c r="AH32" s="426"/>
      <c r="AI32" s="139"/>
      <c r="AJ32" s="139"/>
    </row>
    <row r="33" spans="1:36" ht="12.75" customHeight="1">
      <c r="A33" s="141">
        <f t="shared" si="4"/>
        <v>8</v>
      </c>
      <c r="B33" s="192">
        <v>13</v>
      </c>
      <c r="C33" s="192">
        <v>8</v>
      </c>
      <c r="D33" s="132">
        <f t="shared" si="0"/>
        <v>273.88</v>
      </c>
      <c r="E33" s="193">
        <v>1</v>
      </c>
      <c r="F33" s="193">
        <v>10</v>
      </c>
      <c r="G33" s="134">
        <f t="shared" si="1"/>
        <v>36.739999999999995</v>
      </c>
      <c r="H33" s="193">
        <v>9</v>
      </c>
      <c r="I33" s="193">
        <v>9</v>
      </c>
      <c r="J33" s="135">
        <f t="shared" si="2"/>
        <v>195.39</v>
      </c>
      <c r="K33" s="135">
        <f t="shared" si="3"/>
        <v>310.62</v>
      </c>
      <c r="L33" s="136">
        <v>16.7</v>
      </c>
      <c r="M33" s="137">
        <v>29.05</v>
      </c>
      <c r="N33" s="138" t="s">
        <v>82</v>
      </c>
      <c r="O33" s="194"/>
      <c r="P33" s="138"/>
      <c r="Q33" s="194"/>
      <c r="R33" s="194"/>
      <c r="S33" s="194"/>
      <c r="T33" s="194"/>
      <c r="U33" s="194"/>
      <c r="V33" s="138"/>
      <c r="W33" s="138"/>
      <c r="X33" s="138"/>
      <c r="Y33" s="142">
        <v>20</v>
      </c>
      <c r="Z33" s="143" t="s">
        <v>85</v>
      </c>
      <c r="AA33" s="142">
        <v>140</v>
      </c>
      <c r="AB33" s="142">
        <v>0</v>
      </c>
      <c r="AC33" s="426"/>
      <c r="AD33" s="426"/>
      <c r="AE33" s="426"/>
      <c r="AF33" s="426"/>
      <c r="AG33" s="426"/>
      <c r="AH33" s="426"/>
      <c r="AI33" s="139"/>
      <c r="AJ33" s="139"/>
    </row>
    <row r="34" spans="1:36" ht="12.75" customHeight="1">
      <c r="A34" s="96">
        <f t="shared" si="4"/>
        <v>9</v>
      </c>
      <c r="B34" s="92">
        <v>14</v>
      </c>
      <c r="C34" s="92">
        <v>4</v>
      </c>
      <c r="D34" s="67">
        <f t="shared" si="0"/>
        <v>287.24</v>
      </c>
      <c r="E34" s="93">
        <v>1</v>
      </c>
      <c r="F34" s="93">
        <v>10</v>
      </c>
      <c r="G34" s="69">
        <f t="shared" si="1"/>
        <v>36.739999999999995</v>
      </c>
      <c r="H34" s="93">
        <v>3</v>
      </c>
      <c r="I34" s="93">
        <v>8</v>
      </c>
      <c r="J34" s="70">
        <f t="shared" si="2"/>
        <v>73.47999999999999</v>
      </c>
      <c r="K34" s="70">
        <f t="shared" si="3"/>
        <v>323.98</v>
      </c>
      <c r="L34" s="71">
        <v>13.36</v>
      </c>
      <c r="M34" s="72">
        <v>26.72</v>
      </c>
      <c r="N34" s="73" t="s">
        <v>82</v>
      </c>
      <c r="O34" s="189"/>
      <c r="P34" s="73"/>
      <c r="Q34" s="189"/>
      <c r="R34" s="189"/>
      <c r="S34" s="189"/>
      <c r="T34" s="189"/>
      <c r="U34" s="189"/>
      <c r="V34" s="73">
        <v>5573</v>
      </c>
      <c r="W34" s="73">
        <v>148.63</v>
      </c>
      <c r="X34" s="73"/>
      <c r="Y34" s="94">
        <v>20</v>
      </c>
      <c r="Z34" s="80" t="s">
        <v>85</v>
      </c>
      <c r="AA34" s="94">
        <v>140</v>
      </c>
      <c r="AB34" s="94">
        <v>0</v>
      </c>
      <c r="AC34" s="431"/>
      <c r="AD34" s="431"/>
      <c r="AE34" s="431"/>
      <c r="AF34" s="431"/>
      <c r="AG34" s="431"/>
      <c r="AH34" s="431"/>
      <c r="AI34" s="139"/>
      <c r="AJ34" s="139"/>
    </row>
    <row r="35" spans="1:36" ht="12.75" customHeight="1">
      <c r="A35" s="96">
        <f t="shared" si="4"/>
        <v>10</v>
      </c>
      <c r="B35" s="92">
        <v>14</v>
      </c>
      <c r="C35" s="92">
        <v>4</v>
      </c>
      <c r="D35" s="67">
        <f t="shared" si="0"/>
        <v>287.24</v>
      </c>
      <c r="E35" s="93">
        <v>2</v>
      </c>
      <c r="F35" s="93">
        <v>8</v>
      </c>
      <c r="G35" s="69">
        <f t="shared" si="1"/>
        <v>53.44</v>
      </c>
      <c r="H35" s="93">
        <v>4</v>
      </c>
      <c r="I35" s="93">
        <v>4</v>
      </c>
      <c r="J35" s="70">
        <f t="shared" si="2"/>
        <v>86.84</v>
      </c>
      <c r="K35" s="70">
        <f t="shared" si="3"/>
        <v>340.68</v>
      </c>
      <c r="L35" s="71">
        <v>16.7</v>
      </c>
      <c r="M35" s="72">
        <v>13.36</v>
      </c>
      <c r="N35" s="73" t="s">
        <v>82</v>
      </c>
      <c r="O35" s="195"/>
      <c r="P35" s="73"/>
      <c r="Q35" s="189"/>
      <c r="R35" s="189"/>
      <c r="S35" s="189"/>
      <c r="T35" s="189"/>
      <c r="U35" s="189"/>
      <c r="V35" s="73"/>
      <c r="W35" s="73"/>
      <c r="X35" s="73"/>
      <c r="Y35" s="94">
        <v>20</v>
      </c>
      <c r="Z35" s="80" t="s">
        <v>85</v>
      </c>
      <c r="AA35" s="94">
        <v>140</v>
      </c>
      <c r="AB35" s="94">
        <v>0</v>
      </c>
      <c r="AC35" s="431"/>
      <c r="AD35" s="431"/>
      <c r="AE35" s="431"/>
      <c r="AF35" s="431"/>
      <c r="AG35" s="431"/>
      <c r="AH35" s="431"/>
      <c r="AI35" s="139"/>
      <c r="AJ35" s="139"/>
    </row>
    <row r="36" spans="1:36" ht="12.75" customHeight="1">
      <c r="A36" s="96">
        <f t="shared" si="4"/>
        <v>11</v>
      </c>
      <c r="B36" s="92">
        <v>14</v>
      </c>
      <c r="C36" s="92">
        <v>4</v>
      </c>
      <c r="D36" s="67">
        <f t="shared" si="0"/>
        <v>287.24</v>
      </c>
      <c r="E36" s="93">
        <v>3</v>
      </c>
      <c r="F36" s="93">
        <v>6</v>
      </c>
      <c r="G36" s="69">
        <f t="shared" si="1"/>
        <v>70.14</v>
      </c>
      <c r="H36" s="93">
        <v>6</v>
      </c>
      <c r="I36" s="93">
        <v>2</v>
      </c>
      <c r="J36" s="70">
        <f t="shared" si="2"/>
        <v>123.58</v>
      </c>
      <c r="K36" s="70">
        <f t="shared" si="3"/>
        <v>357.38</v>
      </c>
      <c r="L36" s="71">
        <v>16.7</v>
      </c>
      <c r="M36" s="72">
        <v>36.74</v>
      </c>
      <c r="N36" s="189" t="s">
        <v>82</v>
      </c>
      <c r="O36" s="190">
        <v>43508</v>
      </c>
      <c r="P36" s="73">
        <v>227292</v>
      </c>
      <c r="Q36" s="189"/>
      <c r="R36" s="189"/>
      <c r="S36" s="189"/>
      <c r="T36" s="189"/>
      <c r="U36" s="189">
        <v>185</v>
      </c>
      <c r="V36" s="189"/>
      <c r="W36" s="189"/>
      <c r="X36" s="196"/>
      <c r="Y36" s="94">
        <v>20</v>
      </c>
      <c r="Z36" s="80" t="s">
        <v>85</v>
      </c>
      <c r="AA36" s="94">
        <v>140</v>
      </c>
      <c r="AB36" s="94">
        <v>0</v>
      </c>
      <c r="AC36" s="431"/>
      <c r="AD36" s="431"/>
      <c r="AE36" s="431"/>
      <c r="AF36" s="431"/>
      <c r="AG36" s="431"/>
      <c r="AH36" s="431"/>
      <c r="AI36" s="139"/>
      <c r="AJ36" s="139"/>
    </row>
    <row r="37" spans="1:36" ht="12.75" customHeight="1">
      <c r="A37" s="96">
        <f t="shared" si="4"/>
        <v>12</v>
      </c>
      <c r="B37" s="92">
        <v>5</v>
      </c>
      <c r="C37" s="92">
        <v>2</v>
      </c>
      <c r="D37" s="67">
        <f t="shared" si="0"/>
        <v>103.53999999999999</v>
      </c>
      <c r="E37" s="93">
        <v>4</v>
      </c>
      <c r="F37" s="93">
        <v>3</v>
      </c>
      <c r="G37" s="69">
        <f t="shared" si="1"/>
        <v>85.17</v>
      </c>
      <c r="H37" s="93">
        <v>7</v>
      </c>
      <c r="I37" s="93">
        <v>6</v>
      </c>
      <c r="J37" s="70">
        <f t="shared" si="2"/>
        <v>150.29999999999998</v>
      </c>
      <c r="K37" s="70">
        <f t="shared" si="3"/>
        <v>188.70999999999998</v>
      </c>
      <c r="L37" s="71">
        <v>15.73</v>
      </c>
      <c r="M37" s="72">
        <v>26.72</v>
      </c>
      <c r="N37" s="189" t="s">
        <v>82</v>
      </c>
      <c r="O37" s="189"/>
      <c r="P37" s="73"/>
      <c r="Q37" s="189"/>
      <c r="R37" s="189"/>
      <c r="S37" s="189"/>
      <c r="T37" s="189"/>
      <c r="U37" s="189"/>
      <c r="V37" s="189"/>
      <c r="W37" s="189"/>
      <c r="X37" s="189"/>
      <c r="Y37" s="189">
        <v>20</v>
      </c>
      <c r="Z37" s="197" t="s">
        <v>85</v>
      </c>
      <c r="AA37" s="189">
        <v>125</v>
      </c>
      <c r="AB37" s="189">
        <v>0</v>
      </c>
      <c r="AC37" s="431"/>
      <c r="AD37" s="431"/>
      <c r="AE37" s="431"/>
      <c r="AF37" s="431"/>
      <c r="AG37" s="431"/>
      <c r="AH37" s="431"/>
      <c r="AI37" s="139"/>
      <c r="AJ37" s="139"/>
    </row>
    <row r="38" spans="1:36" ht="12.75" customHeight="1">
      <c r="A38" s="96">
        <f t="shared" si="4"/>
        <v>13</v>
      </c>
      <c r="B38" s="92">
        <v>5</v>
      </c>
      <c r="C38" s="92">
        <v>2</v>
      </c>
      <c r="D38" s="67">
        <f t="shared" si="0"/>
        <v>103.53999999999999</v>
      </c>
      <c r="E38" s="93">
        <v>5</v>
      </c>
      <c r="F38" s="93">
        <v>1</v>
      </c>
      <c r="G38" s="69">
        <f t="shared" si="1"/>
        <v>101.86999999999999</v>
      </c>
      <c r="H38" s="93">
        <v>8</v>
      </c>
      <c r="I38" s="93">
        <v>8</v>
      </c>
      <c r="J38" s="70">
        <f t="shared" si="2"/>
        <v>173.68</v>
      </c>
      <c r="K38" s="70">
        <f t="shared" si="3"/>
        <v>205.40999999999997</v>
      </c>
      <c r="L38" s="71">
        <v>16.7</v>
      </c>
      <c r="M38" s="72">
        <v>23.38</v>
      </c>
      <c r="N38" s="189" t="s">
        <v>82</v>
      </c>
      <c r="O38" s="189"/>
      <c r="P38" s="73"/>
      <c r="Q38" s="189"/>
      <c r="R38" s="189"/>
      <c r="S38" s="189"/>
      <c r="T38" s="189"/>
      <c r="U38" s="189"/>
      <c r="V38" s="189"/>
      <c r="W38" s="189"/>
      <c r="X38" s="189"/>
      <c r="Y38" s="189">
        <v>20</v>
      </c>
      <c r="Z38" s="197" t="s">
        <v>85</v>
      </c>
      <c r="AA38" s="189">
        <v>120</v>
      </c>
      <c r="AB38" s="189">
        <v>0</v>
      </c>
      <c r="AC38" s="431"/>
      <c r="AD38" s="431"/>
      <c r="AE38" s="431"/>
      <c r="AF38" s="431"/>
      <c r="AG38" s="431"/>
      <c r="AH38" s="431"/>
      <c r="AI38" s="139"/>
      <c r="AJ38" s="139"/>
    </row>
    <row r="39" spans="1:36" ht="12.75" customHeight="1">
      <c r="A39" s="96">
        <f t="shared" si="4"/>
        <v>14</v>
      </c>
      <c r="B39" s="92">
        <v>5</v>
      </c>
      <c r="C39" s="92">
        <v>2</v>
      </c>
      <c r="D39" s="67">
        <f t="shared" si="0"/>
        <v>103.53999999999999</v>
      </c>
      <c r="E39" s="93">
        <v>5</v>
      </c>
      <c r="F39" s="93">
        <v>9</v>
      </c>
      <c r="G39" s="69">
        <f t="shared" si="1"/>
        <v>115.22999999999999</v>
      </c>
      <c r="H39" s="93">
        <v>9</v>
      </c>
      <c r="I39" s="93">
        <v>10</v>
      </c>
      <c r="J39" s="70">
        <f t="shared" si="2"/>
        <v>197.06</v>
      </c>
      <c r="K39" s="70">
        <f t="shared" si="3"/>
        <v>218.76999999999998</v>
      </c>
      <c r="L39" s="71">
        <v>13.36</v>
      </c>
      <c r="M39" s="72">
        <v>23.38</v>
      </c>
      <c r="N39" s="189" t="s">
        <v>82</v>
      </c>
      <c r="O39" s="189"/>
      <c r="P39" s="73"/>
      <c r="Q39" s="189"/>
      <c r="R39" s="189"/>
      <c r="S39" s="189"/>
      <c r="T39" s="189"/>
      <c r="U39" s="189"/>
      <c r="V39" s="189"/>
      <c r="W39" s="189"/>
      <c r="X39" s="189"/>
      <c r="Y39" s="189">
        <v>20</v>
      </c>
      <c r="Z39" s="197" t="s">
        <v>85</v>
      </c>
      <c r="AA39" s="189">
        <v>120</v>
      </c>
      <c r="AB39" s="189">
        <v>0</v>
      </c>
      <c r="AC39" s="431"/>
      <c r="AD39" s="431"/>
      <c r="AE39" s="431"/>
      <c r="AF39" s="431"/>
      <c r="AG39" s="431"/>
      <c r="AH39" s="431"/>
      <c r="AI39" s="139"/>
      <c r="AJ39" s="139"/>
    </row>
    <row r="40" spans="1:36" ht="12.75" customHeight="1">
      <c r="A40" s="96">
        <f t="shared" si="4"/>
        <v>15</v>
      </c>
      <c r="B40" s="92">
        <v>5</v>
      </c>
      <c r="C40" s="92">
        <v>2</v>
      </c>
      <c r="D40" s="67">
        <f t="shared" si="0"/>
        <v>103.53999999999999</v>
      </c>
      <c r="E40" s="93">
        <v>6</v>
      </c>
      <c r="F40" s="93">
        <v>6</v>
      </c>
      <c r="G40" s="69">
        <f t="shared" si="1"/>
        <v>130.26</v>
      </c>
      <c r="H40" s="93">
        <v>11</v>
      </c>
      <c r="I40" s="93">
        <v>1</v>
      </c>
      <c r="J40" s="70">
        <f t="shared" si="2"/>
        <v>222.10999999999999</v>
      </c>
      <c r="K40" s="70">
        <f t="shared" si="3"/>
        <v>233.79999999999998</v>
      </c>
      <c r="L40" s="71">
        <v>15.03</v>
      </c>
      <c r="M40" s="72">
        <v>25.05</v>
      </c>
      <c r="N40" s="189" t="s">
        <v>82</v>
      </c>
      <c r="O40" s="189"/>
      <c r="P40" s="73"/>
      <c r="Q40" s="189"/>
      <c r="R40" s="189"/>
      <c r="S40" s="189"/>
      <c r="T40" s="189"/>
      <c r="U40" s="189"/>
      <c r="V40" s="189"/>
      <c r="W40" s="189"/>
      <c r="X40" s="189"/>
      <c r="Y40" s="189">
        <v>20</v>
      </c>
      <c r="Z40" s="197" t="s">
        <v>85</v>
      </c>
      <c r="AA40" s="189">
        <v>125</v>
      </c>
      <c r="AB40" s="189">
        <v>0</v>
      </c>
      <c r="AC40" s="431"/>
      <c r="AD40" s="431"/>
      <c r="AE40" s="431"/>
      <c r="AF40" s="431"/>
      <c r="AG40" s="431"/>
      <c r="AH40" s="431"/>
      <c r="AI40" s="139"/>
      <c r="AJ40" s="139"/>
    </row>
    <row r="41" spans="1:36" ht="12.75" customHeight="1">
      <c r="A41" s="96">
        <f t="shared" si="4"/>
        <v>16</v>
      </c>
      <c r="B41" s="92">
        <v>5</v>
      </c>
      <c r="C41" s="92">
        <v>2</v>
      </c>
      <c r="D41" s="67">
        <f t="shared" si="0"/>
        <v>103.53999999999999</v>
      </c>
      <c r="E41" s="93">
        <v>7</v>
      </c>
      <c r="F41" s="93">
        <v>4</v>
      </c>
      <c r="G41" s="69">
        <f t="shared" si="1"/>
        <v>146.95999999999998</v>
      </c>
      <c r="H41" s="93">
        <v>7</v>
      </c>
      <c r="I41" s="93">
        <v>11</v>
      </c>
      <c r="J41" s="70">
        <f t="shared" si="2"/>
        <v>158.65</v>
      </c>
      <c r="K41" s="70">
        <f t="shared" si="3"/>
        <v>250.49999999999997</v>
      </c>
      <c r="L41" s="71">
        <v>16.7</v>
      </c>
      <c r="M41" s="72">
        <v>16.54</v>
      </c>
      <c r="N41" s="189" t="s">
        <v>82</v>
      </c>
      <c r="O41" s="189"/>
      <c r="P41" s="73"/>
      <c r="Q41" s="189"/>
      <c r="R41" s="189"/>
      <c r="S41" s="189"/>
      <c r="T41" s="189"/>
      <c r="U41" s="189"/>
      <c r="V41" s="189" t="s">
        <v>92</v>
      </c>
      <c r="W41" s="189">
        <v>80</v>
      </c>
      <c r="X41" s="189"/>
      <c r="Y41" s="189">
        <v>20</v>
      </c>
      <c r="Z41" s="197" t="s">
        <v>85</v>
      </c>
      <c r="AA41" s="189">
        <v>125</v>
      </c>
      <c r="AB41" s="189">
        <v>0</v>
      </c>
      <c r="AC41" s="431"/>
      <c r="AD41" s="431"/>
      <c r="AE41" s="431"/>
      <c r="AF41" s="431"/>
      <c r="AG41" s="431"/>
      <c r="AH41" s="431"/>
      <c r="AI41" s="139"/>
      <c r="AJ41" s="139"/>
    </row>
    <row r="42" spans="1:36" ht="12.75" customHeight="1">
      <c r="A42" s="96">
        <f t="shared" si="4"/>
        <v>17</v>
      </c>
      <c r="B42" s="92">
        <v>5</v>
      </c>
      <c r="C42" s="92">
        <v>2</v>
      </c>
      <c r="D42" s="67">
        <f t="shared" si="0"/>
        <v>103.53999999999999</v>
      </c>
      <c r="E42" s="93">
        <v>8</v>
      </c>
      <c r="F42" s="93">
        <v>5</v>
      </c>
      <c r="G42" s="69">
        <f t="shared" si="1"/>
        <v>168.67</v>
      </c>
      <c r="H42" s="93">
        <v>9</v>
      </c>
      <c r="I42" s="93">
        <v>4</v>
      </c>
      <c r="J42" s="70">
        <f t="shared" si="2"/>
        <v>187.04</v>
      </c>
      <c r="K42" s="70">
        <f t="shared" si="3"/>
        <v>272.20999999999998</v>
      </c>
      <c r="L42" s="71">
        <v>21.71</v>
      </c>
      <c r="M42" s="72">
        <v>28.39</v>
      </c>
      <c r="N42" s="189" t="s">
        <v>82</v>
      </c>
      <c r="O42" s="190"/>
      <c r="P42" s="189"/>
      <c r="Q42" s="189"/>
      <c r="R42" s="191"/>
      <c r="S42" s="189"/>
      <c r="T42" s="189"/>
      <c r="U42" s="189"/>
      <c r="V42" s="189"/>
      <c r="W42" s="189"/>
      <c r="X42" s="189"/>
      <c r="Y42" s="189">
        <v>20</v>
      </c>
      <c r="Z42" s="197" t="s">
        <v>85</v>
      </c>
      <c r="AA42" s="189">
        <v>125</v>
      </c>
      <c r="AB42" s="189">
        <v>0</v>
      </c>
      <c r="AC42" s="431"/>
      <c r="AD42" s="431"/>
      <c r="AE42" s="431"/>
      <c r="AF42" s="431"/>
      <c r="AG42" s="431"/>
      <c r="AH42" s="431"/>
      <c r="AI42" s="139"/>
      <c r="AJ42" s="139"/>
    </row>
    <row r="43" spans="1:36" ht="12.75" customHeight="1">
      <c r="A43" s="96">
        <f t="shared" si="4"/>
        <v>18</v>
      </c>
      <c r="B43" s="92">
        <v>5</v>
      </c>
      <c r="C43" s="92">
        <v>2</v>
      </c>
      <c r="D43" s="67">
        <f t="shared" si="0"/>
        <v>103.53999999999999</v>
      </c>
      <c r="E43" s="93">
        <v>9</v>
      </c>
      <c r="F43" s="93">
        <v>1</v>
      </c>
      <c r="G43" s="69">
        <f t="shared" si="1"/>
        <v>182.03</v>
      </c>
      <c r="H43" s="93">
        <v>10</v>
      </c>
      <c r="I43" s="93">
        <v>1</v>
      </c>
      <c r="J43" s="70">
        <f t="shared" si="2"/>
        <v>202.07</v>
      </c>
      <c r="K43" s="70">
        <f t="shared" si="3"/>
        <v>285.57</v>
      </c>
      <c r="L43" s="71">
        <v>13.36</v>
      </c>
      <c r="M43" s="72">
        <v>15.03</v>
      </c>
      <c r="N43" s="189" t="s">
        <v>82</v>
      </c>
      <c r="O43" s="190"/>
      <c r="P43" s="189"/>
      <c r="Q43" s="189"/>
      <c r="R43" s="189"/>
      <c r="S43" s="189"/>
      <c r="T43" s="191"/>
      <c r="U43" s="189"/>
      <c r="V43" s="189"/>
      <c r="W43" s="189"/>
      <c r="X43" s="189"/>
      <c r="Y43" s="189">
        <v>20</v>
      </c>
      <c r="Z43" s="197" t="s">
        <v>85</v>
      </c>
      <c r="AA43" s="189">
        <v>125</v>
      </c>
      <c r="AB43" s="189">
        <v>0</v>
      </c>
      <c r="AC43" s="431"/>
      <c r="AD43" s="431"/>
      <c r="AE43" s="431"/>
      <c r="AF43" s="431"/>
      <c r="AG43" s="431"/>
      <c r="AH43" s="431"/>
      <c r="AI43" s="139"/>
      <c r="AJ43" s="139"/>
    </row>
    <row r="44" spans="1:36" ht="12.75" customHeight="1">
      <c r="A44" s="96">
        <f t="shared" si="4"/>
        <v>19</v>
      </c>
      <c r="B44" s="92">
        <v>5</v>
      </c>
      <c r="C44" s="92">
        <v>2</v>
      </c>
      <c r="D44" s="67">
        <f t="shared" si="0"/>
        <v>103.53999999999999</v>
      </c>
      <c r="E44" s="93">
        <v>9</v>
      </c>
      <c r="F44" s="93">
        <v>4</v>
      </c>
      <c r="G44" s="69">
        <f t="shared" si="1"/>
        <v>187.04</v>
      </c>
      <c r="H44" s="93">
        <v>4</v>
      </c>
      <c r="I44" s="93">
        <v>2</v>
      </c>
      <c r="J44" s="70">
        <f t="shared" si="2"/>
        <v>83.5</v>
      </c>
      <c r="K44" s="70">
        <f t="shared" si="3"/>
        <v>290.58</v>
      </c>
      <c r="L44" s="71">
        <v>5.01</v>
      </c>
      <c r="M44" s="72">
        <v>10.02</v>
      </c>
      <c r="N44" s="189" t="s">
        <v>82</v>
      </c>
      <c r="O44" s="190"/>
      <c r="P44" s="189"/>
      <c r="Q44" s="189"/>
      <c r="R44" s="191"/>
      <c r="S44" s="189"/>
      <c r="T44" s="191"/>
      <c r="U44" s="189"/>
      <c r="V44" s="189">
        <v>5790</v>
      </c>
      <c r="W44" s="189">
        <v>128.59</v>
      </c>
      <c r="X44" s="189"/>
      <c r="Y44" s="189">
        <v>20</v>
      </c>
      <c r="Z44" s="197" t="s">
        <v>85</v>
      </c>
      <c r="AA44" s="189">
        <v>125</v>
      </c>
      <c r="AB44" s="189">
        <v>0</v>
      </c>
      <c r="AC44" s="431"/>
      <c r="AD44" s="431"/>
      <c r="AE44" s="431"/>
      <c r="AF44" s="431"/>
      <c r="AG44" s="431"/>
      <c r="AH44" s="431"/>
      <c r="AI44" s="139"/>
      <c r="AJ44" s="139"/>
    </row>
    <row r="45" spans="1:36" ht="12.75" customHeight="1">
      <c r="A45" s="96">
        <f t="shared" si="4"/>
        <v>20</v>
      </c>
      <c r="B45" s="92">
        <v>1</v>
      </c>
      <c r="C45" s="66">
        <v>3.25</v>
      </c>
      <c r="D45" s="67">
        <f t="shared" si="0"/>
        <v>25.467499999999998</v>
      </c>
      <c r="E45" s="93">
        <v>3</v>
      </c>
      <c r="F45" s="104">
        <v>5</v>
      </c>
      <c r="G45" s="69">
        <f t="shared" si="1"/>
        <v>68.47</v>
      </c>
      <c r="H45" s="93">
        <v>4</v>
      </c>
      <c r="I45" s="93">
        <v>11</v>
      </c>
      <c r="J45" s="70">
        <f t="shared" si="2"/>
        <v>98.53</v>
      </c>
      <c r="K45" s="70">
        <f t="shared" si="3"/>
        <v>93.9375</v>
      </c>
      <c r="L45" s="71">
        <v>13.36</v>
      </c>
      <c r="M45" s="72">
        <v>15.03</v>
      </c>
      <c r="N45" s="189" t="s">
        <v>82</v>
      </c>
      <c r="O45" s="190">
        <v>43515</v>
      </c>
      <c r="P45" s="189" t="s">
        <v>94</v>
      </c>
      <c r="Q45" s="189"/>
      <c r="R45" s="191"/>
      <c r="S45" s="189"/>
      <c r="T45" s="198"/>
      <c r="U45" s="189">
        <v>185.6</v>
      </c>
      <c r="V45" s="189"/>
      <c r="W45" s="189"/>
      <c r="X45" s="189"/>
      <c r="Y45" s="189">
        <v>20</v>
      </c>
      <c r="Z45" s="197" t="s">
        <v>85</v>
      </c>
      <c r="AA45" s="189">
        <v>125</v>
      </c>
      <c r="AB45" s="189">
        <v>0</v>
      </c>
      <c r="AC45" s="431" t="s">
        <v>93</v>
      </c>
      <c r="AD45" s="431"/>
      <c r="AE45" s="431"/>
      <c r="AF45" s="431"/>
      <c r="AG45" s="431"/>
      <c r="AH45" s="431"/>
      <c r="AI45" s="139"/>
      <c r="AJ45" s="139"/>
    </row>
    <row r="46" spans="1:36" ht="12.75" customHeight="1">
      <c r="A46" s="96">
        <f t="shared" si="4"/>
        <v>21</v>
      </c>
      <c r="B46" s="92">
        <v>1</v>
      </c>
      <c r="C46" s="66">
        <v>3.25</v>
      </c>
      <c r="D46" s="67">
        <f t="shared" si="0"/>
        <v>25.467499999999998</v>
      </c>
      <c r="E46" s="93">
        <v>4</v>
      </c>
      <c r="F46" s="93">
        <v>1</v>
      </c>
      <c r="G46" s="69">
        <f t="shared" si="1"/>
        <v>81.83</v>
      </c>
      <c r="H46" s="93">
        <v>5</v>
      </c>
      <c r="I46" s="93">
        <v>2</v>
      </c>
      <c r="J46" s="70">
        <f t="shared" si="2"/>
        <v>103.53999999999999</v>
      </c>
      <c r="K46" s="70">
        <f t="shared" si="3"/>
        <v>107.2975</v>
      </c>
      <c r="L46" s="71">
        <v>13.36</v>
      </c>
      <c r="M46" s="72">
        <v>5.01</v>
      </c>
      <c r="N46" s="189" t="s">
        <v>82</v>
      </c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>
        <v>20</v>
      </c>
      <c r="Z46" s="197" t="s">
        <v>85</v>
      </c>
      <c r="AA46" s="189">
        <v>120</v>
      </c>
      <c r="AB46" s="189">
        <v>0</v>
      </c>
      <c r="AC46" s="431"/>
      <c r="AD46" s="431"/>
      <c r="AE46" s="431"/>
      <c r="AF46" s="431"/>
      <c r="AG46" s="431"/>
      <c r="AH46" s="431"/>
      <c r="AI46" s="139"/>
      <c r="AJ46" s="139"/>
    </row>
    <row r="47" spans="1:36" ht="12.75" customHeight="1">
      <c r="A47" s="96">
        <f t="shared" si="4"/>
        <v>22</v>
      </c>
      <c r="B47" s="92">
        <v>1</v>
      </c>
      <c r="C47" s="66">
        <v>3.25</v>
      </c>
      <c r="D47" s="67">
        <f t="shared" si="0"/>
        <v>25.467499999999998</v>
      </c>
      <c r="E47" s="93">
        <v>4</v>
      </c>
      <c r="F47" s="93">
        <v>9</v>
      </c>
      <c r="G47" s="69">
        <f t="shared" si="1"/>
        <v>95.19</v>
      </c>
      <c r="H47" s="93">
        <v>7</v>
      </c>
      <c r="I47" s="93">
        <v>5</v>
      </c>
      <c r="J47" s="70">
        <f t="shared" si="2"/>
        <v>148.63</v>
      </c>
      <c r="K47" s="70">
        <f t="shared" si="3"/>
        <v>120.6575</v>
      </c>
      <c r="L47" s="71">
        <v>13.36</v>
      </c>
      <c r="M47" s="72">
        <v>45.09</v>
      </c>
      <c r="N47" s="189" t="s">
        <v>82</v>
      </c>
      <c r="O47" s="190"/>
      <c r="P47" s="189"/>
      <c r="Q47" s="189"/>
      <c r="R47" s="189"/>
      <c r="S47" s="189"/>
      <c r="T47" s="189"/>
      <c r="U47" s="189"/>
      <c r="V47" s="189"/>
      <c r="W47" s="189"/>
      <c r="X47" s="189"/>
      <c r="Y47" s="189">
        <v>20</v>
      </c>
      <c r="Z47" s="197" t="s">
        <v>85</v>
      </c>
      <c r="AA47" s="189">
        <v>125</v>
      </c>
      <c r="AB47" s="189">
        <v>0</v>
      </c>
      <c r="AC47" s="431"/>
      <c r="AD47" s="431"/>
      <c r="AE47" s="431"/>
      <c r="AF47" s="431"/>
      <c r="AG47" s="431"/>
      <c r="AH47" s="431"/>
      <c r="AI47" s="139"/>
      <c r="AJ47" s="139"/>
    </row>
    <row r="48" spans="1:36" ht="12.75" customHeight="1">
      <c r="A48" s="96">
        <f t="shared" si="4"/>
        <v>23</v>
      </c>
      <c r="B48" s="65">
        <v>1</v>
      </c>
      <c r="C48" s="68">
        <v>3.25</v>
      </c>
      <c r="D48" s="67">
        <f t="shared" si="0"/>
        <v>25.467499999999998</v>
      </c>
      <c r="E48" s="93">
        <v>5</v>
      </c>
      <c r="F48" s="93">
        <v>2</v>
      </c>
      <c r="G48" s="69">
        <f t="shared" si="1"/>
        <v>103.53999999999999</v>
      </c>
      <c r="H48" s="65">
        <v>8</v>
      </c>
      <c r="I48" s="65">
        <v>2</v>
      </c>
      <c r="J48" s="70">
        <f t="shared" si="2"/>
        <v>163.66</v>
      </c>
      <c r="K48" s="70">
        <f t="shared" si="3"/>
        <v>129.00749999999999</v>
      </c>
      <c r="L48" s="71">
        <v>20.04</v>
      </c>
      <c r="M48" s="72">
        <v>15.03</v>
      </c>
      <c r="N48" s="189" t="s">
        <v>82</v>
      </c>
      <c r="O48" s="195"/>
      <c r="P48" s="189"/>
      <c r="Q48" s="189"/>
      <c r="R48" s="189"/>
      <c r="S48" s="189"/>
      <c r="T48" s="189"/>
      <c r="U48" s="189"/>
      <c r="V48" s="189"/>
      <c r="W48" s="189"/>
      <c r="X48" s="189"/>
      <c r="Y48" s="189">
        <v>20</v>
      </c>
      <c r="Z48" s="197" t="s">
        <v>85</v>
      </c>
      <c r="AA48" s="189">
        <v>120</v>
      </c>
      <c r="AB48" s="189">
        <v>0</v>
      </c>
      <c r="AC48" s="431"/>
      <c r="AD48" s="431"/>
      <c r="AE48" s="431"/>
      <c r="AF48" s="431"/>
      <c r="AG48" s="431"/>
      <c r="AH48" s="431"/>
      <c r="AI48" s="139"/>
      <c r="AJ48" s="139"/>
    </row>
    <row r="49" spans="1:36" ht="12.75" customHeight="1">
      <c r="A49" s="96">
        <f t="shared" si="4"/>
        <v>24</v>
      </c>
      <c r="B49" s="65">
        <v>1</v>
      </c>
      <c r="C49" s="68">
        <v>3.25</v>
      </c>
      <c r="D49" s="67">
        <f t="shared" si="0"/>
        <v>25.467499999999998</v>
      </c>
      <c r="E49" s="65">
        <v>6</v>
      </c>
      <c r="F49" s="65">
        <v>4</v>
      </c>
      <c r="G49" s="69">
        <f t="shared" si="1"/>
        <v>126.91999999999999</v>
      </c>
      <c r="H49" s="65">
        <v>9</v>
      </c>
      <c r="I49" s="65">
        <v>7</v>
      </c>
      <c r="J49" s="70">
        <f t="shared" si="2"/>
        <v>192.04999999999998</v>
      </c>
      <c r="K49" s="70">
        <f t="shared" si="3"/>
        <v>152.38749999999999</v>
      </c>
      <c r="L49" s="71">
        <v>11.69</v>
      </c>
      <c r="M49" s="72">
        <v>28.39</v>
      </c>
      <c r="N49" s="189" t="s">
        <v>82</v>
      </c>
      <c r="O49" s="189"/>
      <c r="P49" s="189"/>
      <c r="Q49" s="189"/>
      <c r="R49" s="191"/>
      <c r="S49" s="189"/>
      <c r="T49" s="191"/>
      <c r="U49" s="189"/>
      <c r="V49" s="189"/>
      <c r="W49" s="189"/>
      <c r="X49" s="189"/>
      <c r="Y49" s="189">
        <v>20</v>
      </c>
      <c r="Z49" s="197" t="s">
        <v>85</v>
      </c>
      <c r="AA49" s="189">
        <v>115</v>
      </c>
      <c r="AB49" s="189">
        <v>0</v>
      </c>
      <c r="AC49" s="431"/>
      <c r="AD49" s="431"/>
      <c r="AE49" s="431"/>
      <c r="AF49" s="431"/>
      <c r="AG49" s="431"/>
      <c r="AH49" s="431"/>
      <c r="AI49" s="139"/>
      <c r="AJ49" s="139"/>
    </row>
    <row r="50" spans="1:36" ht="12.75" customHeight="1">
      <c r="A50" s="141">
        <f t="shared" si="4"/>
        <v>25</v>
      </c>
      <c r="B50" s="131">
        <v>1</v>
      </c>
      <c r="C50" s="133">
        <v>3.25</v>
      </c>
      <c r="D50" s="132">
        <f t="shared" si="0"/>
        <v>25.467499999999998</v>
      </c>
      <c r="E50" s="131">
        <v>6</v>
      </c>
      <c r="F50" s="131">
        <v>9</v>
      </c>
      <c r="G50" s="134">
        <f t="shared" si="1"/>
        <v>135.26999999999998</v>
      </c>
      <c r="H50" s="131">
        <v>10</v>
      </c>
      <c r="I50" s="131">
        <v>7</v>
      </c>
      <c r="J50" s="135">
        <f t="shared" si="2"/>
        <v>212.09</v>
      </c>
      <c r="K50" s="135">
        <f t="shared" si="3"/>
        <v>160.73749999999998</v>
      </c>
      <c r="L50" s="136">
        <v>8.35</v>
      </c>
      <c r="M50" s="137">
        <v>20.04</v>
      </c>
      <c r="N50" s="194" t="s">
        <v>82</v>
      </c>
      <c r="O50" s="194"/>
      <c r="P50" s="194"/>
      <c r="Q50" s="194"/>
      <c r="R50" s="194"/>
      <c r="S50" s="194"/>
      <c r="T50" s="194"/>
      <c r="U50" s="194"/>
      <c r="V50" s="194"/>
      <c r="W50" s="194"/>
      <c r="X50" s="194"/>
      <c r="Y50" s="194">
        <v>20</v>
      </c>
      <c r="Z50" s="199" t="s">
        <v>85</v>
      </c>
      <c r="AA50" s="194">
        <v>110</v>
      </c>
      <c r="AB50" s="194">
        <v>0</v>
      </c>
      <c r="AC50" s="426"/>
      <c r="AD50" s="426"/>
      <c r="AE50" s="426"/>
      <c r="AF50" s="426"/>
      <c r="AG50" s="426"/>
      <c r="AH50" s="426"/>
      <c r="AI50" s="139"/>
      <c r="AJ50" s="139"/>
    </row>
    <row r="51" spans="1:36" ht="12.75" customHeight="1">
      <c r="A51" s="96">
        <f t="shared" si="4"/>
        <v>26</v>
      </c>
      <c r="B51" s="65">
        <v>1</v>
      </c>
      <c r="C51" s="68">
        <v>3.25</v>
      </c>
      <c r="D51" s="67">
        <f t="shared" si="0"/>
        <v>25.467499999999998</v>
      </c>
      <c r="E51" s="65">
        <v>7</v>
      </c>
      <c r="F51" s="65">
        <v>2</v>
      </c>
      <c r="G51" s="69">
        <f t="shared" si="1"/>
        <v>143.62</v>
      </c>
      <c r="H51" s="65">
        <v>11</v>
      </c>
      <c r="I51" s="65">
        <v>2</v>
      </c>
      <c r="J51" s="70">
        <f t="shared" si="2"/>
        <v>223.78</v>
      </c>
      <c r="K51" s="70">
        <f t="shared" si="3"/>
        <v>169.08750000000001</v>
      </c>
      <c r="L51" s="71">
        <v>10.35</v>
      </c>
      <c r="M51" s="72">
        <v>11.69</v>
      </c>
      <c r="N51" s="189" t="s">
        <v>82</v>
      </c>
      <c r="O51" s="189"/>
      <c r="P51" s="189"/>
      <c r="Q51" s="189"/>
      <c r="R51" s="189"/>
      <c r="S51" s="189"/>
      <c r="T51" s="189"/>
      <c r="U51" s="189"/>
      <c r="V51" s="189"/>
      <c r="W51" s="189"/>
      <c r="X51" s="189"/>
      <c r="Y51" s="189">
        <v>20</v>
      </c>
      <c r="Z51" s="197" t="s">
        <v>85</v>
      </c>
      <c r="AA51" s="189">
        <v>110</v>
      </c>
      <c r="AB51" s="189">
        <v>0</v>
      </c>
      <c r="AC51" s="431"/>
      <c r="AD51" s="431"/>
      <c r="AE51" s="431"/>
      <c r="AF51" s="431"/>
      <c r="AG51" s="431"/>
      <c r="AH51" s="431"/>
      <c r="AI51" s="139"/>
      <c r="AJ51" s="139"/>
    </row>
    <row r="52" spans="1:36" ht="12.75" customHeight="1">
      <c r="A52" s="96">
        <f t="shared" si="4"/>
        <v>27</v>
      </c>
      <c r="B52" s="65">
        <v>1</v>
      </c>
      <c r="C52" s="68">
        <v>3.25</v>
      </c>
      <c r="D52" s="67">
        <f t="shared" si="0"/>
        <v>25.467499999999998</v>
      </c>
      <c r="E52" s="65">
        <v>7</v>
      </c>
      <c r="F52" s="65">
        <v>11</v>
      </c>
      <c r="G52" s="69">
        <f t="shared" si="1"/>
        <v>158.65</v>
      </c>
      <c r="H52" s="65">
        <v>12</v>
      </c>
      <c r="I52" s="65">
        <v>10</v>
      </c>
      <c r="J52" s="70">
        <f t="shared" si="2"/>
        <v>257.18</v>
      </c>
      <c r="K52" s="70">
        <f t="shared" si="3"/>
        <v>184.11750000000001</v>
      </c>
      <c r="L52" s="71">
        <v>15.63</v>
      </c>
      <c r="M52" s="72">
        <v>33.4</v>
      </c>
      <c r="N52" s="189" t="s">
        <v>82</v>
      </c>
      <c r="O52" s="189"/>
      <c r="P52" s="189"/>
      <c r="Q52" s="189"/>
      <c r="R52" s="189"/>
      <c r="S52" s="189"/>
      <c r="T52" s="189"/>
      <c r="U52" s="189"/>
      <c r="V52" s="189"/>
      <c r="W52" s="189"/>
      <c r="X52" s="189"/>
      <c r="Y52" s="189">
        <v>20</v>
      </c>
      <c r="Z52" s="197" t="s">
        <v>85</v>
      </c>
      <c r="AA52" s="189">
        <v>110</v>
      </c>
      <c r="AB52" s="189">
        <v>0</v>
      </c>
      <c r="AC52" s="431"/>
      <c r="AD52" s="431"/>
      <c r="AE52" s="431"/>
      <c r="AF52" s="431"/>
      <c r="AG52" s="431"/>
      <c r="AH52" s="431"/>
      <c r="AI52" s="139"/>
      <c r="AJ52" s="139"/>
    </row>
    <row r="53" spans="1:36" ht="12.75" customHeight="1">
      <c r="A53" s="141">
        <f t="shared" si="4"/>
        <v>28</v>
      </c>
      <c r="B53" s="131">
        <v>1</v>
      </c>
      <c r="C53" s="133">
        <v>3.25</v>
      </c>
      <c r="D53" s="132">
        <f t="shared" si="0"/>
        <v>25.467499999999998</v>
      </c>
      <c r="E53" s="131">
        <v>8</v>
      </c>
      <c r="F53" s="131">
        <v>2</v>
      </c>
      <c r="G53" s="134">
        <f t="shared" si="1"/>
        <v>163.66</v>
      </c>
      <c r="H53" s="131">
        <v>14</v>
      </c>
      <c r="I53" s="131">
        <v>0</v>
      </c>
      <c r="J53" s="135">
        <f t="shared" si="2"/>
        <v>280.56</v>
      </c>
      <c r="K53" s="135">
        <f t="shared" si="3"/>
        <v>189.1275</v>
      </c>
      <c r="L53" s="136">
        <v>5.01</v>
      </c>
      <c r="M53" s="137">
        <v>23.38</v>
      </c>
      <c r="N53" s="194" t="s">
        <v>82</v>
      </c>
      <c r="O53" s="200"/>
      <c r="P53" s="194"/>
      <c r="Q53" s="194"/>
      <c r="R53" s="201"/>
      <c r="S53" s="194"/>
      <c r="T53" s="201"/>
      <c r="U53" s="194"/>
      <c r="V53" s="194"/>
      <c r="W53" s="194"/>
      <c r="X53" s="194"/>
      <c r="Y53" s="194">
        <v>20</v>
      </c>
      <c r="Z53" s="199" t="s">
        <v>85</v>
      </c>
      <c r="AA53" s="194">
        <v>110</v>
      </c>
      <c r="AB53" s="194">
        <v>0</v>
      </c>
      <c r="AC53" s="426"/>
      <c r="AD53" s="426"/>
      <c r="AE53" s="426"/>
      <c r="AF53" s="426"/>
      <c r="AG53" s="426"/>
      <c r="AH53" s="426"/>
      <c r="AI53" s="139"/>
      <c r="AJ53" s="139"/>
    </row>
    <row r="54" spans="1:36" ht="12.75" customHeight="1">
      <c r="A54" s="96">
        <v>1</v>
      </c>
      <c r="B54" s="65">
        <v>1</v>
      </c>
      <c r="C54" s="68">
        <v>3.25</v>
      </c>
      <c r="D54" s="67">
        <f t="shared" si="0"/>
        <v>25.467499999999998</v>
      </c>
      <c r="E54" s="65">
        <v>8</v>
      </c>
      <c r="F54" s="65">
        <v>8</v>
      </c>
      <c r="G54" s="69">
        <f t="shared" si="1"/>
        <v>173.68</v>
      </c>
      <c r="H54" s="65">
        <v>8</v>
      </c>
      <c r="I54" s="65">
        <v>11</v>
      </c>
      <c r="J54" s="70">
        <f t="shared" si="2"/>
        <v>178.69</v>
      </c>
      <c r="K54" s="70">
        <f t="shared" si="3"/>
        <v>199.14750000000001</v>
      </c>
      <c r="L54" s="71">
        <v>10.02</v>
      </c>
      <c r="M54" s="72">
        <v>13.36</v>
      </c>
      <c r="N54" s="189" t="s">
        <v>82</v>
      </c>
      <c r="O54" s="189"/>
      <c r="P54" s="189"/>
      <c r="Q54" s="189"/>
      <c r="R54" s="189"/>
      <c r="S54" s="189"/>
      <c r="T54" s="189"/>
      <c r="U54" s="189"/>
      <c r="V54" s="189">
        <v>8108</v>
      </c>
      <c r="W54" s="189">
        <v>115.23</v>
      </c>
      <c r="X54" s="189"/>
      <c r="Y54" s="189">
        <v>20</v>
      </c>
      <c r="Z54" s="197" t="s">
        <v>85</v>
      </c>
      <c r="AA54" s="189">
        <v>110</v>
      </c>
      <c r="AB54" s="189">
        <v>0</v>
      </c>
      <c r="AC54" s="431"/>
      <c r="AD54" s="431"/>
      <c r="AE54" s="431"/>
      <c r="AF54" s="431"/>
      <c r="AG54" s="431"/>
      <c r="AH54" s="431"/>
      <c r="AI54" s="139"/>
      <c r="AJ54" s="139"/>
    </row>
    <row r="55" spans="1:36" ht="12.75" customHeight="1">
      <c r="A55" s="96"/>
      <c r="B55" s="65"/>
      <c r="C55" s="68"/>
      <c r="D55" s="67">
        <f t="shared" si="0"/>
        <v>0</v>
      </c>
      <c r="E55" s="65"/>
      <c r="F55" s="65"/>
      <c r="G55" s="69">
        <f t="shared" si="1"/>
        <v>0</v>
      </c>
      <c r="H55" s="65"/>
      <c r="I55" s="65"/>
      <c r="J55" s="70">
        <f t="shared" si="2"/>
        <v>0</v>
      </c>
      <c r="K55" s="70">
        <f t="shared" si="3"/>
        <v>0</v>
      </c>
      <c r="L55" s="71"/>
      <c r="M55" s="72"/>
      <c r="N55" s="189"/>
      <c r="O55" s="189"/>
      <c r="P55" s="189"/>
      <c r="Q55" s="189"/>
      <c r="R55" s="189"/>
      <c r="S55" s="189"/>
      <c r="T55" s="189"/>
      <c r="U55" s="189"/>
      <c r="V55" s="189"/>
      <c r="W55" s="189"/>
      <c r="X55" s="189"/>
      <c r="Y55" s="189"/>
      <c r="Z55" s="197"/>
      <c r="AA55" s="189"/>
      <c r="AB55" s="189"/>
      <c r="AC55" s="431"/>
      <c r="AD55" s="431"/>
      <c r="AE55" s="431"/>
      <c r="AF55" s="431"/>
      <c r="AG55" s="431"/>
      <c r="AH55" s="431"/>
      <c r="AI55" s="139"/>
      <c r="AJ55" s="139"/>
    </row>
    <row r="56" spans="1:36" ht="12.75" customHeight="1">
      <c r="A56" s="140"/>
      <c r="B56" s="65"/>
      <c r="C56" s="68"/>
      <c r="D56" s="67">
        <f t="shared" si="0"/>
        <v>0</v>
      </c>
      <c r="E56" s="65"/>
      <c r="F56" s="65"/>
      <c r="G56" s="69">
        <f t="shared" si="1"/>
        <v>0</v>
      </c>
      <c r="H56" s="65"/>
      <c r="I56" s="65"/>
      <c r="J56" s="70">
        <f t="shared" si="2"/>
        <v>0</v>
      </c>
      <c r="K56" s="70">
        <f t="shared" si="3"/>
        <v>0</v>
      </c>
      <c r="L56" s="71"/>
      <c r="M56" s="72"/>
      <c r="N56" s="189"/>
      <c r="O56" s="202"/>
      <c r="P56" s="202"/>
      <c r="Q56" s="202"/>
      <c r="R56" s="202"/>
      <c r="S56" s="202"/>
      <c r="T56" s="202"/>
      <c r="U56" s="202"/>
      <c r="V56" s="203"/>
      <c r="W56" s="203"/>
      <c r="X56" s="202"/>
      <c r="Y56" s="202"/>
      <c r="Z56" s="204"/>
      <c r="AA56" s="202"/>
      <c r="AB56" s="202"/>
      <c r="AC56" s="432"/>
      <c r="AD56" s="432"/>
      <c r="AE56" s="432"/>
      <c r="AF56" s="432"/>
      <c r="AG56" s="432"/>
      <c r="AH56" s="432"/>
      <c r="AI56" s="139"/>
      <c r="AJ56" s="139"/>
    </row>
    <row r="57" spans="1:36" ht="12.75" customHeight="1">
      <c r="A57" s="98"/>
      <c r="B57" s="65"/>
      <c r="C57" s="68"/>
      <c r="D57" s="205">
        <f t="shared" si="0"/>
        <v>0</v>
      </c>
      <c r="E57" s="65"/>
      <c r="F57" s="65"/>
      <c r="G57" s="206">
        <f t="shared" si="1"/>
        <v>0</v>
      </c>
      <c r="H57" s="65"/>
      <c r="I57" s="65"/>
      <c r="J57" s="70">
        <f t="shared" si="2"/>
        <v>0</v>
      </c>
      <c r="K57" s="70">
        <f t="shared" si="3"/>
        <v>0</v>
      </c>
      <c r="L57" s="71"/>
      <c r="M57" s="72"/>
      <c r="N57" s="189"/>
      <c r="O57" s="207"/>
      <c r="P57" s="203"/>
      <c r="Q57" s="203"/>
      <c r="R57" s="208"/>
      <c r="S57" s="203"/>
      <c r="T57" s="203"/>
      <c r="U57" s="203"/>
      <c r="V57" s="86"/>
      <c r="W57" s="203"/>
      <c r="X57" s="203"/>
      <c r="Y57" s="203"/>
      <c r="Z57" s="209"/>
      <c r="AA57" s="203"/>
      <c r="AB57" s="203"/>
      <c r="AC57" s="432"/>
      <c r="AD57" s="432"/>
      <c r="AE57" s="432"/>
      <c r="AF57" s="432"/>
      <c r="AG57" s="432"/>
      <c r="AH57" s="432"/>
      <c r="AI57" s="139"/>
      <c r="AJ57" s="139"/>
    </row>
    <row r="58" spans="1:36" ht="12.75" customHeight="1">
      <c r="A58" s="100"/>
      <c r="B58" s="87"/>
      <c r="C58" s="87"/>
      <c r="D58" s="87"/>
      <c r="E58" s="87"/>
      <c r="F58" s="87"/>
      <c r="G58" s="87"/>
      <c r="H58" s="87"/>
      <c r="I58" s="87"/>
      <c r="J58" s="87"/>
      <c r="K58" s="88" t="s">
        <v>66</v>
      </c>
      <c r="L58" s="89">
        <f>SUM(L27:L57)</f>
        <v>411.82000000000005</v>
      </c>
      <c r="M58" s="89">
        <f>SUM(M27:M57)</f>
        <v>645.41999999999996</v>
      </c>
      <c r="N58" s="90">
        <f>SUM(N27:N57)</f>
        <v>0</v>
      </c>
      <c r="O58" s="87"/>
      <c r="P58" s="87"/>
      <c r="Q58" s="87"/>
      <c r="R58" s="87"/>
      <c r="S58" s="87"/>
      <c r="T58" s="87"/>
      <c r="U58" s="90">
        <f>SUM(U27:U57)</f>
        <v>370.6</v>
      </c>
      <c r="V58" s="87"/>
      <c r="W58" s="87">
        <f>SUM(W27:W57)</f>
        <v>712.93000000000006</v>
      </c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139"/>
      <c r="AJ58" s="139"/>
    </row>
    <row r="59" spans="1:36" ht="12.75" customHeight="1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88" t="s">
        <v>67</v>
      </c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</row>
    <row r="60" spans="1:36" ht="12.75" customHeight="1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88" t="s">
        <v>68</v>
      </c>
      <c r="L60" s="89">
        <f>(L59+L58)</f>
        <v>411.82000000000005</v>
      </c>
      <c r="M60" s="89">
        <f>(M59+M58)</f>
        <v>645.41999999999996</v>
      </c>
      <c r="N60" s="89">
        <f>(N59+N58)</f>
        <v>0</v>
      </c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M68"/>
  <sheetViews>
    <sheetView showGridLines="0" topLeftCell="K1" zoomScale="115" zoomScaleNormal="115" workbookViewId="0">
      <selection activeCell="Q60" sqref="Q60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8" width="4" style="1" customWidth="1"/>
    <col min="9" max="9" width="4.7109375" style="1" customWidth="1"/>
    <col min="10" max="10" width="6.140625" style="1" customWidth="1"/>
    <col min="11" max="12" width="11.42578125" style="1" customWidth="1"/>
    <col min="13" max="13" width="9.710937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4.5703125" style="1" customWidth="1"/>
    <col min="18" max="18" width="5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7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47.28515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94" t="s">
        <v>1</v>
      </c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394"/>
      <c r="R3" s="394"/>
      <c r="S3" s="394"/>
      <c r="T3" s="394"/>
      <c r="U3" s="394"/>
      <c r="V3" s="394"/>
      <c r="W3" s="394"/>
      <c r="X3" s="394"/>
      <c r="Y3" s="394"/>
      <c r="Z3" s="394"/>
      <c r="AA3" s="394"/>
      <c r="AB3" s="394"/>
      <c r="AC3" s="394"/>
      <c r="AD3" s="394"/>
      <c r="AE3" s="394"/>
      <c r="AF3" s="394"/>
      <c r="AG3" s="394"/>
      <c r="AH3" s="6"/>
    </row>
    <row r="4" spans="1:34" ht="12.75" customHeight="1">
      <c r="A4" s="395" t="s">
        <v>2</v>
      </c>
      <c r="B4" s="395"/>
      <c r="C4" s="395"/>
      <c r="D4" s="395"/>
      <c r="E4" s="395"/>
      <c r="F4" s="395"/>
      <c r="G4" s="395"/>
      <c r="H4" s="395"/>
      <c r="I4" s="395"/>
      <c r="J4" s="395"/>
      <c r="K4" s="395"/>
      <c r="L4" s="395"/>
      <c r="M4" s="395"/>
      <c r="N4" s="395"/>
      <c r="O4" s="395"/>
      <c r="P4" s="395"/>
      <c r="Q4" s="395"/>
      <c r="R4" s="395"/>
      <c r="S4" s="395"/>
      <c r="T4" s="395"/>
      <c r="U4" s="395"/>
      <c r="V4" s="395"/>
      <c r="W4" s="395"/>
      <c r="X4" s="395"/>
      <c r="Y4" s="395"/>
      <c r="Z4" s="395"/>
      <c r="AA4" s="395"/>
      <c r="AB4" s="395"/>
      <c r="AC4" s="395"/>
      <c r="AD4" s="395"/>
      <c r="AE4" s="395"/>
      <c r="AF4" s="395"/>
      <c r="AG4" s="395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96" t="s">
        <v>4</v>
      </c>
      <c r="C6" s="396"/>
      <c r="D6" s="396"/>
      <c r="E6" s="396"/>
      <c r="F6" s="396"/>
      <c r="G6" s="396"/>
      <c r="H6" s="396"/>
      <c r="I6" s="396"/>
      <c r="J6" s="6"/>
      <c r="K6" s="6" t="s">
        <v>5</v>
      </c>
      <c r="L6" s="7" t="s">
        <v>6</v>
      </c>
      <c r="M6" s="397"/>
      <c r="N6" s="397"/>
      <c r="O6" s="397"/>
      <c r="P6" s="7" t="s">
        <v>7</v>
      </c>
      <c r="Q6" s="7"/>
      <c r="R6" s="7"/>
      <c r="S6" s="7"/>
      <c r="T6" s="7"/>
      <c r="U6" s="398" t="s">
        <v>8</v>
      </c>
      <c r="V6" s="398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99" t="s">
        <v>9</v>
      </c>
      <c r="AB7" s="399"/>
      <c r="AC7" s="399"/>
      <c r="AD7" s="399"/>
      <c r="AE7" s="400">
        <v>185.09</v>
      </c>
      <c r="AF7" s="400"/>
      <c r="AG7" s="400"/>
      <c r="AH7" s="6"/>
    </row>
    <row r="8" spans="1:34" ht="12.75" customHeight="1">
      <c r="A8" s="6" t="s">
        <v>10</v>
      </c>
      <c r="B8" s="6"/>
      <c r="C8" s="401" t="s">
        <v>69</v>
      </c>
      <c r="D8" s="401"/>
      <c r="E8" s="401"/>
      <c r="F8" s="401"/>
      <c r="G8" s="6" t="s">
        <v>12</v>
      </c>
      <c r="H8" s="401">
        <v>2019</v>
      </c>
      <c r="I8" s="401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399" t="s">
        <v>16</v>
      </c>
      <c r="AB8" s="399"/>
      <c r="AC8" s="399"/>
      <c r="AD8" s="399"/>
      <c r="AE8" s="402">
        <v>217.1</v>
      </c>
      <c r="AF8" s="402"/>
      <c r="AG8" s="402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399" t="s">
        <v>18</v>
      </c>
      <c r="AB9" s="399"/>
      <c r="AC9" s="399"/>
      <c r="AD9" s="399"/>
      <c r="AE9" s="402">
        <f>SUM(AE7:AE8)</f>
        <v>402.19</v>
      </c>
      <c r="AF9" s="402"/>
      <c r="AG9" s="402"/>
      <c r="AH9" s="6"/>
    </row>
    <row r="10" spans="1:34" ht="12.75" customHeight="1">
      <c r="A10" s="6" t="s">
        <v>19</v>
      </c>
      <c r="B10" s="6"/>
      <c r="C10" s="404" t="s">
        <v>20</v>
      </c>
      <c r="D10" s="404"/>
      <c r="E10" s="404"/>
      <c r="F10" s="404"/>
      <c r="G10" s="404"/>
      <c r="H10" s="404"/>
      <c r="I10" s="404"/>
      <c r="J10" s="6"/>
      <c r="K10" s="11" t="s">
        <v>21</v>
      </c>
      <c r="L10" s="12"/>
      <c r="M10" s="12"/>
      <c r="N10" s="405">
        <v>0</v>
      </c>
      <c r="O10" s="405"/>
      <c r="P10" s="12" t="s">
        <v>22</v>
      </c>
      <c r="Q10" s="406">
        <v>292.26</v>
      </c>
      <c r="R10" s="406"/>
      <c r="S10" s="406"/>
      <c r="T10" s="406"/>
      <c r="U10" s="406"/>
      <c r="V10" s="406"/>
      <c r="W10" s="6"/>
      <c r="X10" s="6"/>
      <c r="Y10" s="6"/>
      <c r="Z10" s="9" t="s">
        <v>23</v>
      </c>
      <c r="AA10" s="399" t="s">
        <v>24</v>
      </c>
      <c r="AB10" s="399"/>
      <c r="AC10" s="399"/>
      <c r="AD10" s="399"/>
      <c r="AE10" s="403">
        <v>199.15</v>
      </c>
      <c r="AF10" s="403"/>
      <c r="AG10" s="403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407" t="s">
        <v>25</v>
      </c>
      <c r="AB11" s="407"/>
      <c r="AC11" s="407"/>
      <c r="AD11" s="407"/>
      <c r="AE11" s="402">
        <v>203.04</v>
      </c>
      <c r="AF11" s="402"/>
      <c r="AG11" s="402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408" t="s">
        <v>26</v>
      </c>
      <c r="C14" s="408"/>
      <c r="D14" s="408"/>
      <c r="E14" s="408"/>
      <c r="F14" s="408"/>
      <c r="G14" s="408"/>
      <c r="H14" s="408"/>
      <c r="I14" s="408"/>
      <c r="J14" s="408"/>
      <c r="K14" s="17" t="s">
        <v>27</v>
      </c>
      <c r="L14" s="409" t="s">
        <v>28</v>
      </c>
      <c r="M14" s="409"/>
      <c r="N14" s="409"/>
      <c r="O14" s="410" t="s">
        <v>29</v>
      </c>
      <c r="P14" s="410"/>
      <c r="Q14" s="410"/>
      <c r="R14" s="410"/>
      <c r="S14" s="410"/>
      <c r="T14" s="410"/>
      <c r="U14" s="410"/>
      <c r="V14" s="411" t="s">
        <v>30</v>
      </c>
      <c r="W14" s="411"/>
      <c r="X14" s="18"/>
      <c r="Y14" s="412" t="s">
        <v>31</v>
      </c>
      <c r="Z14" s="412"/>
      <c r="AA14" s="413" t="s">
        <v>32</v>
      </c>
      <c r="AB14" s="413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408"/>
      <c r="C15" s="408"/>
      <c r="D15" s="408"/>
      <c r="E15" s="408"/>
      <c r="F15" s="408"/>
      <c r="G15" s="408"/>
      <c r="H15" s="408"/>
      <c r="I15" s="408"/>
      <c r="J15" s="408"/>
      <c r="K15" s="22"/>
      <c r="L15" s="23"/>
      <c r="M15" s="23"/>
      <c r="N15" s="23"/>
      <c r="O15" s="410"/>
      <c r="P15" s="410"/>
      <c r="Q15" s="410"/>
      <c r="R15" s="410"/>
      <c r="S15" s="410"/>
      <c r="T15" s="410"/>
      <c r="U15" s="410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9" ht="12.75" customHeight="1">
      <c r="A17" s="30" t="s">
        <v>33</v>
      </c>
      <c r="B17" s="415" t="s">
        <v>34</v>
      </c>
      <c r="C17" s="415"/>
      <c r="D17" s="415"/>
      <c r="E17" s="416" t="s">
        <v>34</v>
      </c>
      <c r="F17" s="416"/>
      <c r="G17" s="416"/>
      <c r="H17" s="404" t="s">
        <v>35</v>
      </c>
      <c r="I17" s="404"/>
      <c r="J17" s="404"/>
      <c r="K17" s="22" t="s">
        <v>36</v>
      </c>
      <c r="L17" s="32"/>
      <c r="M17" s="32"/>
      <c r="N17" s="32"/>
      <c r="O17" s="32"/>
      <c r="P17" s="32"/>
      <c r="Q17" s="418" t="s">
        <v>37</v>
      </c>
      <c r="R17" s="418"/>
      <c r="S17" s="418" t="s">
        <v>38</v>
      </c>
      <c r="T17" s="418"/>
      <c r="U17" s="32"/>
      <c r="V17" s="32"/>
      <c r="W17" s="32"/>
      <c r="X17" s="32"/>
      <c r="Y17" s="32"/>
      <c r="Z17" s="32"/>
      <c r="AA17" s="32"/>
      <c r="AB17" s="32"/>
      <c r="AC17" s="414" t="s">
        <v>39</v>
      </c>
      <c r="AD17" s="414"/>
      <c r="AE17" s="414"/>
      <c r="AF17" s="414"/>
      <c r="AG17" s="414"/>
      <c r="AH17" s="414"/>
    </row>
    <row r="18" spans="1:39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418"/>
      <c r="R18" s="418"/>
      <c r="S18" s="418"/>
      <c r="T18" s="418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9" ht="12.75" customHeight="1">
      <c r="A19" s="30" t="s">
        <v>40</v>
      </c>
      <c r="B19" s="415" t="s">
        <v>41</v>
      </c>
      <c r="C19" s="415"/>
      <c r="D19" s="415"/>
      <c r="E19" s="416" t="s">
        <v>41</v>
      </c>
      <c r="F19" s="416"/>
      <c r="G19" s="416"/>
      <c r="H19" s="404" t="s">
        <v>41</v>
      </c>
      <c r="I19" s="404"/>
      <c r="J19" s="404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418"/>
      <c r="R19" s="418"/>
      <c r="S19" s="418"/>
      <c r="T19" s="418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417" t="s">
        <v>53</v>
      </c>
      <c r="AD19" s="417"/>
      <c r="AE19" s="417"/>
      <c r="AF19" s="417"/>
      <c r="AG19" s="417"/>
      <c r="AH19" s="417"/>
    </row>
    <row r="20" spans="1:39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418"/>
      <c r="R20" s="418"/>
      <c r="S20" s="418"/>
      <c r="T20" s="418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9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199.15</v>
      </c>
      <c r="L21" s="32"/>
      <c r="M21" s="32"/>
      <c r="N21" s="32"/>
      <c r="O21" s="32"/>
      <c r="P21" s="33" t="s">
        <v>54</v>
      </c>
      <c r="Q21" s="418"/>
      <c r="R21" s="418"/>
      <c r="S21" s="418"/>
      <c r="T21" s="418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9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418"/>
      <c r="R22" s="418"/>
      <c r="S22" s="418"/>
      <c r="T22" s="418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9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418"/>
      <c r="R23" s="418"/>
      <c r="S23" s="418"/>
      <c r="T23" s="418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9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9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9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9" ht="12.75" customHeight="1">
      <c r="A27" s="210">
        <v>2</v>
      </c>
      <c r="B27" s="211">
        <v>1</v>
      </c>
      <c r="C27" s="212">
        <v>3.25</v>
      </c>
      <c r="D27" s="213">
        <f>(B27*12+C27)*1.67</f>
        <v>25.467499999999998</v>
      </c>
      <c r="E27" s="214">
        <v>9</v>
      </c>
      <c r="F27" s="214">
        <v>10</v>
      </c>
      <c r="G27" s="213">
        <f t="shared" ref="G27:G57" si="0">(E27*12+F27)*1.67</f>
        <v>197.06</v>
      </c>
      <c r="H27" s="214">
        <v>9</v>
      </c>
      <c r="I27" s="214">
        <v>9</v>
      </c>
      <c r="J27" s="215">
        <f t="shared" ref="J27:J57" si="1">(H27*12+I27)*1.67</f>
        <v>195.39</v>
      </c>
      <c r="K27" s="215">
        <f t="shared" ref="K27:K57" si="2">(D27+G27)</f>
        <v>222.5275</v>
      </c>
      <c r="L27" s="216">
        <v>23.38</v>
      </c>
      <c r="M27" s="217">
        <v>16.71</v>
      </c>
      <c r="N27" s="218" t="s">
        <v>82</v>
      </c>
      <c r="O27" s="219"/>
      <c r="P27" s="218"/>
      <c r="Q27" s="218"/>
      <c r="R27" s="218"/>
      <c r="S27" s="218"/>
      <c r="T27" s="218"/>
      <c r="U27" s="218"/>
      <c r="V27" s="218"/>
      <c r="W27" s="218"/>
      <c r="X27" s="218"/>
      <c r="Y27" s="218">
        <v>20</v>
      </c>
      <c r="Z27" s="220" t="s">
        <v>85</v>
      </c>
      <c r="AA27" s="218">
        <v>100</v>
      </c>
      <c r="AB27" s="218">
        <v>0</v>
      </c>
      <c r="AC27" s="433"/>
      <c r="AD27" s="433"/>
      <c r="AE27" s="433"/>
      <c r="AF27" s="433"/>
      <c r="AG27" s="433"/>
      <c r="AH27" s="433"/>
      <c r="AK27" s="45"/>
      <c r="AL27" s="45"/>
      <c r="AM27" s="45"/>
    </row>
    <row r="28" spans="1:39" ht="12.75" customHeight="1">
      <c r="A28" s="221">
        <f t="shared" ref="A28:A55" si="3">A27+1</f>
        <v>3</v>
      </c>
      <c r="B28" s="211">
        <v>1</v>
      </c>
      <c r="C28" s="212">
        <v>3.25</v>
      </c>
      <c r="D28" s="222">
        <f>(B28*12+C28)*1.67</f>
        <v>25.467499999999998</v>
      </c>
      <c r="E28" s="223">
        <v>10</v>
      </c>
      <c r="F28" s="223">
        <v>2</v>
      </c>
      <c r="G28" s="213">
        <f t="shared" si="0"/>
        <v>203.73999999999998</v>
      </c>
      <c r="H28" s="223">
        <v>10</v>
      </c>
      <c r="I28" s="223">
        <v>6</v>
      </c>
      <c r="J28" s="215">
        <f t="shared" si="1"/>
        <v>210.42</v>
      </c>
      <c r="K28" s="215">
        <f t="shared" si="2"/>
        <v>229.20749999999998</v>
      </c>
      <c r="L28" s="216">
        <v>6.68</v>
      </c>
      <c r="M28" s="217">
        <v>15.03</v>
      </c>
      <c r="N28" s="224" t="s">
        <v>82</v>
      </c>
      <c r="O28" s="225"/>
      <c r="P28" s="224"/>
      <c r="Q28" s="224"/>
      <c r="R28" s="226"/>
      <c r="S28" s="224"/>
      <c r="T28" s="226"/>
      <c r="U28" s="224"/>
      <c r="X28" s="224"/>
      <c r="Y28" s="224">
        <v>20</v>
      </c>
      <c r="Z28" s="227" t="s">
        <v>85</v>
      </c>
      <c r="AA28" s="224">
        <v>105</v>
      </c>
      <c r="AB28" s="224">
        <v>0</v>
      </c>
      <c r="AC28" s="433"/>
      <c r="AD28" s="433"/>
      <c r="AE28" s="433"/>
      <c r="AF28" s="433"/>
      <c r="AG28" s="433"/>
      <c r="AH28" s="433"/>
      <c r="AK28" s="45"/>
      <c r="AL28" s="45"/>
      <c r="AM28" s="45"/>
    </row>
    <row r="29" spans="1:39" ht="12.75" customHeight="1">
      <c r="A29" s="221">
        <f t="shared" si="3"/>
        <v>4</v>
      </c>
      <c r="B29" s="211">
        <v>1</v>
      </c>
      <c r="C29" s="212">
        <v>3.25</v>
      </c>
      <c r="D29" s="222">
        <f>(B29*12+C29)*1.67</f>
        <v>25.467499999999998</v>
      </c>
      <c r="E29" s="223">
        <v>10</v>
      </c>
      <c r="F29" s="223">
        <v>11</v>
      </c>
      <c r="G29" s="213">
        <f t="shared" si="0"/>
        <v>218.76999999999998</v>
      </c>
      <c r="H29" s="223">
        <v>11</v>
      </c>
      <c r="I29" s="223">
        <v>3</v>
      </c>
      <c r="J29" s="215">
        <f t="shared" si="1"/>
        <v>225.45</v>
      </c>
      <c r="K29" s="215">
        <f t="shared" si="2"/>
        <v>244.23749999999998</v>
      </c>
      <c r="L29" s="216">
        <v>15.03</v>
      </c>
      <c r="M29" s="217">
        <v>15.03</v>
      </c>
      <c r="N29" s="224" t="s">
        <v>82</v>
      </c>
      <c r="O29" s="224"/>
      <c r="P29" s="224"/>
      <c r="Q29" s="224"/>
      <c r="R29" s="224"/>
      <c r="S29" s="224"/>
      <c r="T29" s="224"/>
      <c r="U29" s="224"/>
      <c r="V29" s="224"/>
      <c r="W29" s="224"/>
      <c r="X29" s="224"/>
      <c r="Y29" s="218">
        <v>20</v>
      </c>
      <c r="Z29" s="220" t="s">
        <v>85</v>
      </c>
      <c r="AA29" s="218">
        <v>105</v>
      </c>
      <c r="AB29" s="218">
        <v>0</v>
      </c>
      <c r="AC29" s="433"/>
      <c r="AD29" s="433"/>
      <c r="AE29" s="433"/>
      <c r="AF29" s="433"/>
      <c r="AG29" s="433"/>
      <c r="AH29" s="433"/>
      <c r="AK29" s="45"/>
      <c r="AL29" s="45"/>
      <c r="AM29" s="45"/>
    </row>
    <row r="30" spans="1:39" ht="12.75" customHeight="1">
      <c r="A30" s="221">
        <f t="shared" si="3"/>
        <v>5</v>
      </c>
      <c r="B30" s="211">
        <v>1</v>
      </c>
      <c r="C30" s="212">
        <v>10</v>
      </c>
      <c r="D30" s="222">
        <f>(B30*12+C30)*1.67</f>
        <v>36.739999999999995</v>
      </c>
      <c r="E30" s="223">
        <v>2</v>
      </c>
      <c r="F30" s="223">
        <v>3</v>
      </c>
      <c r="G30" s="213">
        <f t="shared" si="0"/>
        <v>45.089999999999996</v>
      </c>
      <c r="H30" s="223">
        <v>11</v>
      </c>
      <c r="I30" s="223">
        <v>10</v>
      </c>
      <c r="J30" s="215">
        <f t="shared" si="1"/>
        <v>237.14</v>
      </c>
      <c r="K30" s="215">
        <f t="shared" si="2"/>
        <v>81.829999999999984</v>
      </c>
      <c r="L30" s="216">
        <v>11.27</v>
      </c>
      <c r="M30" s="217">
        <v>11.69</v>
      </c>
      <c r="N30" s="224" t="s">
        <v>82</v>
      </c>
      <c r="O30" s="225">
        <v>43528</v>
      </c>
      <c r="P30" s="224"/>
      <c r="Q30" s="224"/>
      <c r="R30" s="224"/>
      <c r="S30" s="224"/>
      <c r="T30" s="224"/>
      <c r="U30" s="224">
        <v>185.09</v>
      </c>
      <c r="V30" s="224"/>
      <c r="W30" s="224"/>
      <c r="X30" s="224"/>
      <c r="Y30" s="224">
        <v>20</v>
      </c>
      <c r="Z30" s="227" t="s">
        <v>85</v>
      </c>
      <c r="AA30" s="224">
        <v>105</v>
      </c>
      <c r="AB30" s="224">
        <v>0</v>
      </c>
      <c r="AC30" s="433"/>
      <c r="AD30" s="433"/>
      <c r="AE30" s="433"/>
      <c r="AF30" s="433"/>
      <c r="AG30" s="433"/>
      <c r="AH30" s="433"/>
      <c r="AK30" s="45"/>
      <c r="AL30" s="45"/>
      <c r="AM30" s="45"/>
    </row>
    <row r="31" spans="1:39" ht="12.75" customHeight="1">
      <c r="A31" s="221">
        <f t="shared" si="3"/>
        <v>6</v>
      </c>
      <c r="B31" s="211">
        <v>2</v>
      </c>
      <c r="C31" s="212">
        <v>3</v>
      </c>
      <c r="D31" s="222">
        <f>(B31*12+C31)*1.67</f>
        <v>45.089999999999996</v>
      </c>
      <c r="E31" s="223">
        <v>2</v>
      </c>
      <c r="F31" s="223">
        <v>3</v>
      </c>
      <c r="G31" s="213">
        <f t="shared" si="0"/>
        <v>45.089999999999996</v>
      </c>
      <c r="H31" s="223">
        <v>6</v>
      </c>
      <c r="I31" s="223">
        <v>9</v>
      </c>
      <c r="J31" s="215">
        <f t="shared" si="1"/>
        <v>135.26999999999998</v>
      </c>
      <c r="K31" s="215">
        <f t="shared" si="2"/>
        <v>90.179999999999993</v>
      </c>
      <c r="L31" s="216">
        <v>8.35</v>
      </c>
      <c r="M31" s="217">
        <v>26.72</v>
      </c>
      <c r="N31" s="224" t="s">
        <v>82</v>
      </c>
      <c r="O31" s="225"/>
      <c r="P31" s="224"/>
      <c r="Q31" s="224"/>
      <c r="R31" s="224"/>
      <c r="S31" s="224"/>
      <c r="T31" s="224"/>
      <c r="U31" s="224"/>
      <c r="V31" s="224"/>
      <c r="W31" s="224"/>
      <c r="X31" s="224"/>
      <c r="Y31" s="218">
        <v>20</v>
      </c>
      <c r="Z31" s="220" t="s">
        <v>85</v>
      </c>
      <c r="AA31" s="218">
        <v>100</v>
      </c>
      <c r="AB31" s="218">
        <v>0</v>
      </c>
      <c r="AC31" s="433"/>
      <c r="AD31" s="433"/>
      <c r="AE31" s="433"/>
      <c r="AF31" s="433"/>
      <c r="AG31" s="433"/>
      <c r="AH31" s="433"/>
      <c r="AK31" s="45"/>
      <c r="AL31" s="45"/>
      <c r="AM31" s="45"/>
    </row>
    <row r="32" spans="1:39" ht="12.75" customHeight="1">
      <c r="A32" s="221">
        <f t="shared" si="3"/>
        <v>7</v>
      </c>
      <c r="B32" s="211">
        <v>2</v>
      </c>
      <c r="C32" s="212">
        <v>6</v>
      </c>
      <c r="D32" s="222">
        <f t="shared" ref="D32:D57" si="4">(B32*12+C32)*1.67</f>
        <v>50.099999999999994</v>
      </c>
      <c r="E32" s="223">
        <v>2</v>
      </c>
      <c r="F32" s="223">
        <v>3</v>
      </c>
      <c r="G32" s="213">
        <f t="shared" si="0"/>
        <v>45.089999999999996</v>
      </c>
      <c r="H32" s="223">
        <v>7</v>
      </c>
      <c r="I32" s="223">
        <v>6</v>
      </c>
      <c r="J32" s="215">
        <f t="shared" si="1"/>
        <v>150.29999999999998</v>
      </c>
      <c r="K32" s="215">
        <f t="shared" si="2"/>
        <v>95.19</v>
      </c>
      <c r="L32" s="216">
        <v>5.01</v>
      </c>
      <c r="M32" s="217">
        <v>15.03</v>
      </c>
      <c r="N32" s="224" t="s">
        <v>82</v>
      </c>
      <c r="O32" s="224"/>
      <c r="P32" s="224"/>
      <c r="Q32" s="224"/>
      <c r="R32" s="224"/>
      <c r="S32" s="224"/>
      <c r="T32" s="224"/>
      <c r="U32" s="224"/>
      <c r="V32" s="224"/>
      <c r="W32" s="224"/>
      <c r="X32" s="224"/>
      <c r="Y32" s="224">
        <v>20</v>
      </c>
      <c r="Z32" s="227" t="s">
        <v>85</v>
      </c>
      <c r="AA32" s="224">
        <v>100</v>
      </c>
      <c r="AB32" s="224">
        <v>0</v>
      </c>
      <c r="AC32" s="433"/>
      <c r="AD32" s="433"/>
      <c r="AE32" s="433"/>
      <c r="AF32" s="433"/>
      <c r="AG32" s="433"/>
      <c r="AH32" s="433"/>
      <c r="AK32" s="45"/>
      <c r="AL32" s="45"/>
      <c r="AM32" s="45"/>
    </row>
    <row r="33" spans="1:39" ht="12.75" customHeight="1">
      <c r="A33" s="221">
        <f t="shared" si="3"/>
        <v>8</v>
      </c>
      <c r="B33" s="211">
        <v>3</v>
      </c>
      <c r="C33" s="212">
        <v>0</v>
      </c>
      <c r="D33" s="222">
        <f t="shared" si="4"/>
        <v>60.12</v>
      </c>
      <c r="E33" s="223">
        <v>2</v>
      </c>
      <c r="F33" s="228">
        <v>3</v>
      </c>
      <c r="G33" s="213">
        <f t="shared" si="0"/>
        <v>45.089999999999996</v>
      </c>
      <c r="H33" s="223">
        <v>7</v>
      </c>
      <c r="I33" s="223">
        <v>11</v>
      </c>
      <c r="J33" s="215">
        <f t="shared" si="1"/>
        <v>158.65</v>
      </c>
      <c r="K33" s="215">
        <f t="shared" si="2"/>
        <v>105.21</v>
      </c>
      <c r="L33" s="216">
        <v>10.02</v>
      </c>
      <c r="M33" s="217">
        <v>8.35</v>
      </c>
      <c r="N33" s="224" t="s">
        <v>82</v>
      </c>
      <c r="O33" s="225"/>
      <c r="P33" s="224"/>
      <c r="Q33" s="224"/>
      <c r="R33" s="224"/>
      <c r="S33" s="224"/>
      <c r="T33" s="226"/>
      <c r="U33" s="224"/>
      <c r="V33" s="224"/>
      <c r="W33" s="224"/>
      <c r="X33" s="224"/>
      <c r="Y33" s="218">
        <v>20</v>
      </c>
      <c r="Z33" s="220" t="s">
        <v>85</v>
      </c>
      <c r="AA33" s="218">
        <v>100</v>
      </c>
      <c r="AB33" s="218">
        <v>0</v>
      </c>
      <c r="AC33" s="433"/>
      <c r="AD33" s="433"/>
      <c r="AE33" s="433"/>
      <c r="AF33" s="433"/>
      <c r="AG33" s="433"/>
      <c r="AH33" s="433"/>
      <c r="AK33" s="45"/>
      <c r="AL33" s="45"/>
      <c r="AM33" s="45"/>
    </row>
    <row r="34" spans="1:39" ht="12.75" customHeight="1">
      <c r="A34" s="221">
        <f t="shared" si="3"/>
        <v>9</v>
      </c>
      <c r="B34" s="211">
        <v>3</v>
      </c>
      <c r="C34" s="212">
        <v>5</v>
      </c>
      <c r="D34" s="222">
        <f t="shared" si="4"/>
        <v>68.47</v>
      </c>
      <c r="E34" s="223">
        <v>2</v>
      </c>
      <c r="F34" s="223">
        <v>3</v>
      </c>
      <c r="G34" s="213">
        <f t="shared" si="0"/>
        <v>45.089999999999996</v>
      </c>
      <c r="H34" s="223">
        <v>8</v>
      </c>
      <c r="I34" s="223">
        <v>5</v>
      </c>
      <c r="J34" s="215">
        <f t="shared" si="1"/>
        <v>168.67</v>
      </c>
      <c r="K34" s="215">
        <f t="shared" si="2"/>
        <v>113.56</v>
      </c>
      <c r="L34" s="216">
        <v>8.35</v>
      </c>
      <c r="M34" s="217">
        <v>10.02</v>
      </c>
      <c r="N34" s="224" t="s">
        <v>82</v>
      </c>
      <c r="O34" s="229"/>
      <c r="P34" s="224"/>
      <c r="Q34" s="224"/>
      <c r="R34" s="224"/>
      <c r="S34" s="224"/>
      <c r="T34" s="224"/>
      <c r="U34" s="224"/>
      <c r="V34" s="224"/>
      <c r="W34" s="224"/>
      <c r="X34" s="224"/>
      <c r="Y34" s="224">
        <v>20</v>
      </c>
      <c r="Z34" s="227" t="s">
        <v>85</v>
      </c>
      <c r="AA34" s="224">
        <v>100</v>
      </c>
      <c r="AB34" s="224">
        <v>0</v>
      </c>
      <c r="AC34" s="433"/>
      <c r="AD34" s="433"/>
      <c r="AE34" s="433"/>
      <c r="AF34" s="433"/>
      <c r="AG34" s="433"/>
      <c r="AH34" s="433"/>
      <c r="AK34" s="45"/>
      <c r="AL34" s="45"/>
      <c r="AM34" s="45"/>
    </row>
    <row r="35" spans="1:39" ht="12.75" customHeight="1">
      <c r="A35" s="221">
        <f t="shared" si="3"/>
        <v>10</v>
      </c>
      <c r="B35" s="211">
        <v>3</v>
      </c>
      <c r="C35" s="212">
        <v>11</v>
      </c>
      <c r="D35" s="222">
        <f t="shared" si="4"/>
        <v>78.489999999999995</v>
      </c>
      <c r="E35" s="223">
        <v>2</v>
      </c>
      <c r="F35" s="223">
        <v>3</v>
      </c>
      <c r="G35" s="213">
        <f t="shared" si="0"/>
        <v>45.089999999999996</v>
      </c>
      <c r="H35" s="223">
        <v>9</v>
      </c>
      <c r="I35" s="223">
        <v>4</v>
      </c>
      <c r="J35" s="215">
        <f t="shared" si="1"/>
        <v>187.04</v>
      </c>
      <c r="K35" s="215">
        <f t="shared" si="2"/>
        <v>123.57999999999998</v>
      </c>
      <c r="L35" s="216">
        <v>10.02</v>
      </c>
      <c r="M35" s="217">
        <v>18.37</v>
      </c>
      <c r="N35" s="224" t="s">
        <v>82</v>
      </c>
      <c r="O35" s="225"/>
      <c r="P35" s="224"/>
      <c r="Q35" s="224"/>
      <c r="R35" s="224"/>
      <c r="S35" s="224"/>
      <c r="T35" s="226"/>
      <c r="U35" s="224"/>
      <c r="V35" s="224"/>
      <c r="W35" s="224"/>
      <c r="X35" s="224"/>
      <c r="Y35" s="218">
        <v>20</v>
      </c>
      <c r="Z35" s="220" t="s">
        <v>85</v>
      </c>
      <c r="AA35" s="218">
        <v>100</v>
      </c>
      <c r="AB35" s="218">
        <v>0</v>
      </c>
      <c r="AC35" s="433"/>
      <c r="AD35" s="433"/>
      <c r="AE35" s="433"/>
      <c r="AF35" s="433"/>
      <c r="AG35" s="433"/>
      <c r="AH35" s="433"/>
      <c r="AK35" s="45"/>
      <c r="AL35" s="45"/>
      <c r="AM35" s="45"/>
    </row>
    <row r="36" spans="1:39" ht="12.75" customHeight="1">
      <c r="A36" s="221">
        <f t="shared" si="3"/>
        <v>11</v>
      </c>
      <c r="B36" s="211">
        <v>4</v>
      </c>
      <c r="C36" s="212">
        <v>7</v>
      </c>
      <c r="D36" s="222">
        <f t="shared" si="4"/>
        <v>91.85</v>
      </c>
      <c r="E36" s="223">
        <v>2</v>
      </c>
      <c r="F36" s="223">
        <v>3</v>
      </c>
      <c r="G36" s="213">
        <f t="shared" si="0"/>
        <v>45.089999999999996</v>
      </c>
      <c r="H36" s="223">
        <v>10</v>
      </c>
      <c r="I36" s="223">
        <v>0</v>
      </c>
      <c r="J36" s="215">
        <f t="shared" si="1"/>
        <v>200.39999999999998</v>
      </c>
      <c r="K36" s="215">
        <f t="shared" si="2"/>
        <v>136.94</v>
      </c>
      <c r="L36" s="216">
        <v>13.36</v>
      </c>
      <c r="M36" s="217">
        <v>13.36</v>
      </c>
      <c r="N36" s="224" t="s">
        <v>82</v>
      </c>
      <c r="O36" s="224"/>
      <c r="P36" s="224"/>
      <c r="Q36" s="224"/>
      <c r="R36" s="224"/>
      <c r="S36" s="224"/>
      <c r="T36" s="224"/>
      <c r="U36" s="224"/>
      <c r="V36" s="224"/>
      <c r="W36" s="224"/>
      <c r="X36" s="224"/>
      <c r="Y36" s="224">
        <v>20</v>
      </c>
      <c r="Z36" s="227" t="s">
        <v>85</v>
      </c>
      <c r="AA36" s="224">
        <v>90</v>
      </c>
      <c r="AB36" s="224">
        <v>0</v>
      </c>
      <c r="AC36" s="434" t="s">
        <v>95</v>
      </c>
      <c r="AD36" s="434"/>
      <c r="AE36" s="434"/>
      <c r="AF36" s="434"/>
      <c r="AG36" s="434"/>
      <c r="AH36" s="434"/>
      <c r="AK36" s="45"/>
      <c r="AL36" s="45"/>
      <c r="AM36" s="45"/>
    </row>
    <row r="37" spans="1:39" ht="12.75" customHeight="1">
      <c r="A37" s="221">
        <f t="shared" si="3"/>
        <v>12</v>
      </c>
      <c r="B37" s="211">
        <v>5</v>
      </c>
      <c r="C37" s="212">
        <v>0</v>
      </c>
      <c r="D37" s="222">
        <f t="shared" si="4"/>
        <v>100.19999999999999</v>
      </c>
      <c r="E37" s="223">
        <v>2</v>
      </c>
      <c r="F37" s="223">
        <v>3</v>
      </c>
      <c r="G37" s="213">
        <f t="shared" si="0"/>
        <v>45.089999999999996</v>
      </c>
      <c r="H37" s="223">
        <v>10</v>
      </c>
      <c r="I37" s="228">
        <v>4</v>
      </c>
      <c r="J37" s="215">
        <f t="shared" si="1"/>
        <v>207.07999999999998</v>
      </c>
      <c r="K37" s="215">
        <f t="shared" si="2"/>
        <v>145.29</v>
      </c>
      <c r="L37" s="216">
        <v>8.35</v>
      </c>
      <c r="M37" s="217">
        <v>6.68</v>
      </c>
      <c r="N37" s="224" t="s">
        <v>82</v>
      </c>
      <c r="O37" s="224"/>
      <c r="P37" s="224"/>
      <c r="Q37" s="224"/>
      <c r="R37" s="224"/>
      <c r="S37" s="224"/>
      <c r="T37" s="224"/>
      <c r="U37" s="224"/>
      <c r="V37" s="224"/>
      <c r="W37" s="224"/>
      <c r="X37" s="224"/>
      <c r="Y37" s="218">
        <v>20</v>
      </c>
      <c r="Z37" s="220" t="s">
        <v>85</v>
      </c>
      <c r="AA37" s="218">
        <v>85</v>
      </c>
      <c r="AB37" s="218">
        <v>0</v>
      </c>
      <c r="AC37" s="434"/>
      <c r="AD37" s="434"/>
      <c r="AE37" s="434"/>
      <c r="AF37" s="434"/>
      <c r="AG37" s="434"/>
      <c r="AH37" s="434"/>
      <c r="AK37" s="45"/>
      <c r="AL37" s="45"/>
      <c r="AM37" s="45"/>
    </row>
    <row r="38" spans="1:39" ht="12.75" customHeight="1">
      <c r="A38" s="221">
        <f t="shared" si="3"/>
        <v>13</v>
      </c>
      <c r="B38" s="211">
        <v>5</v>
      </c>
      <c r="C38" s="212">
        <v>5</v>
      </c>
      <c r="D38" s="222">
        <f t="shared" si="4"/>
        <v>108.55</v>
      </c>
      <c r="E38" s="223">
        <v>2</v>
      </c>
      <c r="F38" s="223">
        <v>3</v>
      </c>
      <c r="G38" s="213">
        <f t="shared" si="0"/>
        <v>45.089999999999996</v>
      </c>
      <c r="H38" s="223">
        <v>11</v>
      </c>
      <c r="I38" s="223">
        <v>5</v>
      </c>
      <c r="J38" s="215">
        <f t="shared" si="1"/>
        <v>228.79</v>
      </c>
      <c r="K38" s="215">
        <f t="shared" si="2"/>
        <v>153.63999999999999</v>
      </c>
      <c r="L38" s="216">
        <v>8.35</v>
      </c>
      <c r="M38" s="217">
        <v>21.71</v>
      </c>
      <c r="N38" s="224" t="s">
        <v>82</v>
      </c>
      <c r="O38" s="224"/>
      <c r="P38" s="224"/>
      <c r="Q38" s="224"/>
      <c r="R38" s="224"/>
      <c r="S38" s="224"/>
      <c r="T38" s="224"/>
      <c r="U38" s="224"/>
      <c r="V38" s="224"/>
      <c r="W38" s="224"/>
      <c r="X38" s="224"/>
      <c r="Y38" s="224">
        <v>20</v>
      </c>
      <c r="Z38" s="227" t="s">
        <v>85</v>
      </c>
      <c r="AA38" s="224">
        <v>80</v>
      </c>
      <c r="AB38" s="224">
        <v>0</v>
      </c>
      <c r="AC38" s="434"/>
      <c r="AD38" s="434"/>
      <c r="AE38" s="434"/>
      <c r="AF38" s="434"/>
      <c r="AG38" s="434"/>
      <c r="AH38" s="434"/>
      <c r="AK38" s="45"/>
      <c r="AL38" s="45"/>
      <c r="AM38" s="45"/>
    </row>
    <row r="39" spans="1:39" ht="12.75" customHeight="1">
      <c r="A39" s="221">
        <f t="shared" si="3"/>
        <v>14</v>
      </c>
      <c r="B39" s="211">
        <v>5</v>
      </c>
      <c r="C39" s="212">
        <v>11</v>
      </c>
      <c r="D39" s="222">
        <f t="shared" si="4"/>
        <v>118.57</v>
      </c>
      <c r="E39" s="223">
        <v>2</v>
      </c>
      <c r="F39" s="223">
        <v>3</v>
      </c>
      <c r="G39" s="213">
        <f t="shared" si="0"/>
        <v>45.089999999999996</v>
      </c>
      <c r="H39" s="223">
        <v>11</v>
      </c>
      <c r="I39" s="223">
        <v>10</v>
      </c>
      <c r="J39" s="215">
        <f t="shared" si="1"/>
        <v>237.14</v>
      </c>
      <c r="K39" s="215">
        <f t="shared" si="2"/>
        <v>163.66</v>
      </c>
      <c r="L39" s="216">
        <v>10.02</v>
      </c>
      <c r="M39" s="217">
        <v>8.35</v>
      </c>
      <c r="N39" s="224" t="s">
        <v>82</v>
      </c>
      <c r="O39" s="225"/>
      <c r="P39" s="224"/>
      <c r="Q39" s="224"/>
      <c r="R39" s="226"/>
      <c r="S39" s="224"/>
      <c r="T39" s="224"/>
      <c r="U39" s="224"/>
      <c r="V39" s="224"/>
      <c r="W39" s="224"/>
      <c r="X39" s="224"/>
      <c r="Y39" s="218">
        <v>20</v>
      </c>
      <c r="Z39" s="220" t="s">
        <v>85</v>
      </c>
      <c r="AA39" s="218">
        <v>90</v>
      </c>
      <c r="AB39" s="218">
        <v>0</v>
      </c>
      <c r="AC39" s="434" t="s">
        <v>96</v>
      </c>
      <c r="AD39" s="434"/>
      <c r="AE39" s="434"/>
      <c r="AF39" s="434"/>
      <c r="AG39" s="434"/>
      <c r="AH39" s="434"/>
      <c r="AK39" s="45"/>
      <c r="AL39" s="45"/>
      <c r="AM39" s="45"/>
    </row>
    <row r="40" spans="1:39" ht="12.75" customHeight="1">
      <c r="A40" s="221">
        <f t="shared" si="3"/>
        <v>15</v>
      </c>
      <c r="B40" s="211">
        <v>6</v>
      </c>
      <c r="C40" s="212">
        <v>2</v>
      </c>
      <c r="D40" s="222">
        <f t="shared" si="4"/>
        <v>123.58</v>
      </c>
      <c r="E40" s="223">
        <v>2</v>
      </c>
      <c r="F40" s="223">
        <v>3</v>
      </c>
      <c r="G40" s="213">
        <f t="shared" si="0"/>
        <v>45.089999999999996</v>
      </c>
      <c r="H40" s="223">
        <v>12</v>
      </c>
      <c r="I40" s="223">
        <v>9</v>
      </c>
      <c r="J40" s="215">
        <f t="shared" si="1"/>
        <v>255.51</v>
      </c>
      <c r="K40" s="215">
        <f t="shared" si="2"/>
        <v>168.67</v>
      </c>
      <c r="L40" s="216">
        <v>5.01</v>
      </c>
      <c r="M40" s="217">
        <v>18.37</v>
      </c>
      <c r="N40" s="224" t="s">
        <v>82</v>
      </c>
      <c r="O40" s="224"/>
      <c r="P40" s="224"/>
      <c r="Q40" s="224"/>
      <c r="R40" s="224"/>
      <c r="S40" s="224"/>
      <c r="T40" s="224"/>
      <c r="U40" s="224"/>
      <c r="V40" s="224"/>
      <c r="W40" s="224"/>
      <c r="X40" s="224"/>
      <c r="Y40" s="224">
        <v>20</v>
      </c>
      <c r="Z40" s="227" t="s">
        <v>85</v>
      </c>
      <c r="AA40" s="224">
        <v>75</v>
      </c>
      <c r="AB40" s="224">
        <v>0</v>
      </c>
      <c r="AC40" s="434"/>
      <c r="AD40" s="434"/>
      <c r="AE40" s="434"/>
      <c r="AF40" s="434"/>
      <c r="AG40" s="434"/>
      <c r="AH40" s="434"/>
      <c r="AK40" s="45"/>
      <c r="AL40" s="45"/>
      <c r="AM40" s="45"/>
    </row>
    <row r="41" spans="1:39" ht="12.75" customHeight="1">
      <c r="A41" s="221">
        <f t="shared" si="3"/>
        <v>16</v>
      </c>
      <c r="B41" s="211">
        <v>6</v>
      </c>
      <c r="C41" s="212">
        <v>5</v>
      </c>
      <c r="D41" s="222">
        <f t="shared" si="4"/>
        <v>128.59</v>
      </c>
      <c r="E41" s="223">
        <v>2</v>
      </c>
      <c r="F41" s="223">
        <v>3</v>
      </c>
      <c r="G41" s="213">
        <f t="shared" si="0"/>
        <v>45.089999999999996</v>
      </c>
      <c r="H41" s="223">
        <v>13</v>
      </c>
      <c r="I41" s="223">
        <v>0</v>
      </c>
      <c r="J41" s="215">
        <f t="shared" si="1"/>
        <v>260.52</v>
      </c>
      <c r="K41" s="215">
        <f t="shared" si="2"/>
        <v>173.68</v>
      </c>
      <c r="L41" s="216">
        <v>5.01</v>
      </c>
      <c r="M41" s="217">
        <v>5.01</v>
      </c>
      <c r="N41" s="224" t="s">
        <v>82</v>
      </c>
      <c r="O41" s="230"/>
      <c r="P41" s="224"/>
      <c r="Q41" s="224"/>
      <c r="R41" s="224"/>
      <c r="S41" s="224"/>
      <c r="T41" s="224"/>
      <c r="U41" s="224"/>
      <c r="V41" s="224"/>
      <c r="W41" s="224"/>
      <c r="X41" s="224"/>
      <c r="Y41" s="218">
        <v>20</v>
      </c>
      <c r="Z41" s="220" t="s">
        <v>85</v>
      </c>
      <c r="AA41" s="218">
        <v>60</v>
      </c>
      <c r="AB41" s="218">
        <v>0</v>
      </c>
      <c r="AC41" s="434"/>
      <c r="AD41" s="434"/>
      <c r="AE41" s="434"/>
      <c r="AF41" s="434"/>
      <c r="AG41" s="434"/>
      <c r="AH41" s="434"/>
      <c r="AK41" s="45"/>
      <c r="AL41" s="45"/>
      <c r="AM41" s="45"/>
    </row>
    <row r="42" spans="1:39" ht="12.75" customHeight="1">
      <c r="A42" s="221">
        <f t="shared" si="3"/>
        <v>17</v>
      </c>
      <c r="B42" s="211">
        <v>6</v>
      </c>
      <c r="C42" s="212">
        <v>9</v>
      </c>
      <c r="D42" s="222">
        <f t="shared" si="4"/>
        <v>135.26999999999998</v>
      </c>
      <c r="E42" s="223">
        <v>2</v>
      </c>
      <c r="F42" s="223">
        <v>3</v>
      </c>
      <c r="G42" s="213">
        <f t="shared" si="0"/>
        <v>45.089999999999996</v>
      </c>
      <c r="H42" s="223">
        <v>13</v>
      </c>
      <c r="I42" s="223">
        <v>6</v>
      </c>
      <c r="J42" s="215">
        <f t="shared" si="1"/>
        <v>270.53999999999996</v>
      </c>
      <c r="K42" s="215">
        <f t="shared" si="2"/>
        <v>180.35999999999999</v>
      </c>
      <c r="L42" s="216">
        <v>6.68</v>
      </c>
      <c r="M42" s="217">
        <v>10.02</v>
      </c>
      <c r="N42" s="224" t="s">
        <v>82</v>
      </c>
      <c r="O42" s="224"/>
      <c r="P42" s="224"/>
      <c r="Q42" s="224"/>
      <c r="R42" s="224"/>
      <c r="S42" s="224"/>
      <c r="T42" s="224"/>
      <c r="U42" s="224"/>
      <c r="V42" s="224"/>
      <c r="W42" s="224"/>
      <c r="X42" s="224"/>
      <c r="Y42" s="224">
        <v>20</v>
      </c>
      <c r="Z42" s="227" t="s">
        <v>85</v>
      </c>
      <c r="AA42" s="224">
        <v>60</v>
      </c>
      <c r="AB42" s="224">
        <v>0</v>
      </c>
      <c r="AC42" s="434"/>
      <c r="AD42" s="434"/>
      <c r="AE42" s="434"/>
      <c r="AF42" s="434"/>
      <c r="AG42" s="434"/>
      <c r="AH42" s="434"/>
      <c r="AK42" s="45"/>
      <c r="AL42" s="45"/>
      <c r="AM42" s="45"/>
    </row>
    <row r="43" spans="1:39" ht="12.75" customHeight="1">
      <c r="A43" s="221">
        <f t="shared" si="3"/>
        <v>18</v>
      </c>
      <c r="B43" s="211">
        <v>7</v>
      </c>
      <c r="C43" s="212">
        <v>3</v>
      </c>
      <c r="D43" s="222">
        <f t="shared" si="4"/>
        <v>145.29</v>
      </c>
      <c r="E43" s="223">
        <v>2</v>
      </c>
      <c r="F43" s="223">
        <v>3</v>
      </c>
      <c r="G43" s="213">
        <f t="shared" si="0"/>
        <v>45.089999999999996</v>
      </c>
      <c r="H43" s="223">
        <v>14</v>
      </c>
      <c r="I43" s="223">
        <v>0</v>
      </c>
      <c r="J43" s="215">
        <f t="shared" si="1"/>
        <v>280.56</v>
      </c>
      <c r="K43" s="215">
        <f t="shared" si="2"/>
        <v>190.38</v>
      </c>
      <c r="L43" s="216">
        <v>25.05</v>
      </c>
      <c r="M43" s="217">
        <v>10.02</v>
      </c>
      <c r="N43" s="224" t="s">
        <v>82</v>
      </c>
      <c r="O43" s="224"/>
      <c r="P43" s="224"/>
      <c r="Q43" s="224"/>
      <c r="R43" s="224"/>
      <c r="S43" s="224"/>
      <c r="T43" s="224"/>
      <c r="U43" s="224"/>
      <c r="V43" s="224"/>
      <c r="W43" s="224"/>
      <c r="X43" s="224"/>
      <c r="Y43" s="218">
        <v>20</v>
      </c>
      <c r="Z43" s="220" t="s">
        <v>85</v>
      </c>
      <c r="AA43" s="218">
        <v>60</v>
      </c>
      <c r="AB43" s="218">
        <v>0</v>
      </c>
      <c r="AC43" s="434"/>
      <c r="AD43" s="434"/>
      <c r="AE43" s="434"/>
      <c r="AF43" s="434"/>
      <c r="AG43" s="434"/>
      <c r="AH43" s="434"/>
      <c r="AK43" s="45"/>
      <c r="AL43" s="45"/>
      <c r="AM43" s="45"/>
    </row>
    <row r="44" spans="1:39" ht="12.75" customHeight="1">
      <c r="A44" s="221">
        <f t="shared" si="3"/>
        <v>19</v>
      </c>
      <c r="B44" s="211">
        <v>8</v>
      </c>
      <c r="C44" s="212">
        <v>0</v>
      </c>
      <c r="D44" s="222">
        <f t="shared" si="4"/>
        <v>160.32</v>
      </c>
      <c r="E44" s="223">
        <v>2</v>
      </c>
      <c r="F44" s="228">
        <v>3</v>
      </c>
      <c r="G44" s="213">
        <f t="shared" si="0"/>
        <v>45.089999999999996</v>
      </c>
      <c r="H44" s="223">
        <v>7</v>
      </c>
      <c r="I44" s="223">
        <v>9</v>
      </c>
      <c r="J44" s="215">
        <f t="shared" si="1"/>
        <v>155.31</v>
      </c>
      <c r="K44" s="215">
        <f t="shared" si="2"/>
        <v>205.41</v>
      </c>
      <c r="L44" s="216">
        <v>15.03</v>
      </c>
      <c r="M44" s="217">
        <v>25.05</v>
      </c>
      <c r="N44" s="224" t="s">
        <v>82</v>
      </c>
      <c r="O44" s="225"/>
      <c r="P44" s="224"/>
      <c r="Q44" s="224"/>
      <c r="R44" s="224"/>
      <c r="S44" s="224"/>
      <c r="T44" s="226"/>
      <c r="U44" s="224"/>
      <c r="V44" s="224"/>
      <c r="W44" s="224"/>
      <c r="X44" s="224"/>
      <c r="Y44" s="224">
        <v>20</v>
      </c>
      <c r="Z44" s="227" t="s">
        <v>97</v>
      </c>
      <c r="AA44" s="224">
        <v>90</v>
      </c>
      <c r="AB44" s="224">
        <v>0</v>
      </c>
      <c r="AC44" s="434" t="s">
        <v>98</v>
      </c>
      <c r="AD44" s="434"/>
      <c r="AE44" s="434"/>
      <c r="AF44" s="434"/>
      <c r="AG44" s="434"/>
      <c r="AH44" s="434"/>
      <c r="AK44" s="45"/>
      <c r="AL44" s="45"/>
      <c r="AM44" s="45"/>
    </row>
    <row r="45" spans="1:39" ht="12.75" customHeight="1">
      <c r="A45" s="221">
        <f t="shared" si="3"/>
        <v>20</v>
      </c>
      <c r="B45" s="211">
        <v>8</v>
      </c>
      <c r="C45" s="212">
        <v>3</v>
      </c>
      <c r="D45" s="222">
        <f t="shared" si="4"/>
        <v>165.32999999999998</v>
      </c>
      <c r="E45" s="223">
        <v>2</v>
      </c>
      <c r="F45" s="228">
        <v>3</v>
      </c>
      <c r="G45" s="213">
        <f t="shared" si="0"/>
        <v>45.089999999999996</v>
      </c>
      <c r="H45" s="223">
        <v>8</v>
      </c>
      <c r="I45" s="223">
        <v>4</v>
      </c>
      <c r="J45" s="215">
        <f t="shared" si="1"/>
        <v>167</v>
      </c>
      <c r="K45" s="215">
        <f t="shared" si="2"/>
        <v>210.42</v>
      </c>
      <c r="L45" s="216">
        <v>5.01</v>
      </c>
      <c r="M45" s="217">
        <v>11.69</v>
      </c>
      <c r="N45" s="224" t="s">
        <v>82</v>
      </c>
      <c r="O45" s="224"/>
      <c r="P45" s="224"/>
      <c r="Q45" s="224"/>
      <c r="R45" s="224"/>
      <c r="S45" s="224"/>
      <c r="T45" s="224"/>
      <c r="U45" s="224"/>
      <c r="V45" s="224"/>
      <c r="W45" s="224"/>
      <c r="X45" s="224"/>
      <c r="Y45" s="218">
        <v>20</v>
      </c>
      <c r="Z45" s="220" t="s">
        <v>97</v>
      </c>
      <c r="AA45" s="218">
        <v>50</v>
      </c>
      <c r="AB45" s="218">
        <v>0</v>
      </c>
      <c r="AC45" s="434"/>
      <c r="AD45" s="434"/>
      <c r="AE45" s="434"/>
      <c r="AF45" s="434"/>
      <c r="AG45" s="434"/>
      <c r="AH45" s="434"/>
      <c r="AK45" s="45"/>
      <c r="AL45" s="45"/>
      <c r="AM45" s="45"/>
    </row>
    <row r="46" spans="1:39" ht="12.75" customHeight="1">
      <c r="A46" s="221">
        <f t="shared" si="3"/>
        <v>21</v>
      </c>
      <c r="B46" s="211">
        <v>8</v>
      </c>
      <c r="C46" s="212">
        <v>7</v>
      </c>
      <c r="D46" s="222">
        <f t="shared" si="4"/>
        <v>172.01</v>
      </c>
      <c r="E46" s="223">
        <v>2</v>
      </c>
      <c r="F46" s="228">
        <v>3</v>
      </c>
      <c r="G46" s="213">
        <f t="shared" si="0"/>
        <v>45.089999999999996</v>
      </c>
      <c r="H46" s="223">
        <v>9</v>
      </c>
      <c r="I46" s="223">
        <v>7</v>
      </c>
      <c r="J46" s="215">
        <f t="shared" si="1"/>
        <v>192.04999999999998</v>
      </c>
      <c r="K46" s="215">
        <f t="shared" si="2"/>
        <v>217.1</v>
      </c>
      <c r="L46" s="216">
        <v>6.68</v>
      </c>
      <c r="M46" s="217">
        <v>25.05</v>
      </c>
      <c r="N46" s="224" t="s">
        <v>82</v>
      </c>
      <c r="O46" s="224"/>
      <c r="P46" s="224"/>
      <c r="Q46" s="224"/>
      <c r="R46" s="224"/>
      <c r="S46" s="224"/>
      <c r="T46" s="224"/>
      <c r="U46" s="224"/>
      <c r="V46" s="224"/>
      <c r="W46" s="224"/>
      <c r="X46" s="224"/>
      <c r="Y46" s="218">
        <v>20</v>
      </c>
      <c r="Z46" s="220" t="s">
        <v>97</v>
      </c>
      <c r="AA46" s="224">
        <v>45</v>
      </c>
      <c r="AB46" s="224">
        <v>0</v>
      </c>
      <c r="AC46" s="434" t="s">
        <v>99</v>
      </c>
      <c r="AD46" s="434"/>
      <c r="AE46" s="434"/>
      <c r="AF46" s="434"/>
      <c r="AG46" s="434"/>
      <c r="AH46" s="434"/>
      <c r="AK46" s="45"/>
      <c r="AL46" s="45"/>
      <c r="AM46" s="45"/>
    </row>
    <row r="47" spans="1:39" ht="12.75" customHeight="1">
      <c r="A47" s="144">
        <f t="shared" si="3"/>
        <v>22</v>
      </c>
      <c r="B47" s="247">
        <v>8</v>
      </c>
      <c r="C47" s="248">
        <v>7</v>
      </c>
      <c r="D47" s="122">
        <f t="shared" si="4"/>
        <v>172.01</v>
      </c>
      <c r="E47" s="120">
        <v>2</v>
      </c>
      <c r="F47" s="121">
        <v>3</v>
      </c>
      <c r="G47" s="123">
        <f t="shared" si="0"/>
        <v>45.089999999999996</v>
      </c>
      <c r="H47" s="120">
        <v>9</v>
      </c>
      <c r="I47" s="120">
        <v>7</v>
      </c>
      <c r="J47" s="124">
        <f t="shared" si="1"/>
        <v>192.04999999999998</v>
      </c>
      <c r="K47" s="124">
        <f t="shared" si="2"/>
        <v>217.1</v>
      </c>
      <c r="L47" s="125">
        <v>0</v>
      </c>
      <c r="M47" s="126">
        <v>0</v>
      </c>
      <c r="N47" s="127">
        <v>0</v>
      </c>
      <c r="O47" s="129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8"/>
      <c r="AA47" s="127"/>
      <c r="AB47" s="127"/>
      <c r="AC47" s="435"/>
      <c r="AD47" s="435"/>
      <c r="AE47" s="435"/>
      <c r="AF47" s="435"/>
      <c r="AG47" s="435"/>
      <c r="AH47" s="435"/>
      <c r="AK47" s="45"/>
      <c r="AL47" s="45"/>
      <c r="AM47" s="45"/>
    </row>
    <row r="48" spans="1:39" ht="12.75" customHeight="1">
      <c r="A48" s="221">
        <f t="shared" si="3"/>
        <v>23</v>
      </c>
      <c r="B48" s="223">
        <v>8</v>
      </c>
      <c r="C48" s="223">
        <v>7</v>
      </c>
      <c r="D48" s="222">
        <f t="shared" si="4"/>
        <v>172.01</v>
      </c>
      <c r="E48" s="223">
        <v>2</v>
      </c>
      <c r="F48" s="228">
        <v>3</v>
      </c>
      <c r="G48" s="213">
        <f t="shared" si="0"/>
        <v>45.089999999999996</v>
      </c>
      <c r="H48" s="223">
        <v>9</v>
      </c>
      <c r="I48" s="223">
        <v>7</v>
      </c>
      <c r="J48" s="215">
        <f t="shared" si="1"/>
        <v>192.04999999999998</v>
      </c>
      <c r="K48" s="215">
        <f t="shared" si="2"/>
        <v>217.1</v>
      </c>
      <c r="L48" s="216">
        <v>0</v>
      </c>
      <c r="M48" s="217">
        <v>0</v>
      </c>
      <c r="N48" s="224">
        <v>0</v>
      </c>
      <c r="O48" s="224"/>
      <c r="P48" s="224"/>
      <c r="Q48" s="224"/>
      <c r="R48" s="224"/>
      <c r="S48" s="224"/>
      <c r="T48" s="224"/>
      <c r="U48" s="224"/>
      <c r="V48" s="224"/>
      <c r="W48" s="224"/>
      <c r="X48" s="224"/>
      <c r="Y48" s="224"/>
      <c r="Z48" s="227"/>
      <c r="AA48" s="224">
        <v>1275</v>
      </c>
      <c r="AB48" s="224"/>
      <c r="AC48" s="434" t="s">
        <v>100</v>
      </c>
      <c r="AD48" s="434"/>
      <c r="AE48" s="434"/>
      <c r="AF48" s="434"/>
      <c r="AG48" s="434"/>
      <c r="AH48" s="434"/>
      <c r="AK48" s="45"/>
      <c r="AL48" s="45"/>
      <c r="AM48" s="45"/>
    </row>
    <row r="49" spans="1:39" ht="12.75" customHeight="1">
      <c r="A49" s="221">
        <f t="shared" si="3"/>
        <v>24</v>
      </c>
      <c r="B49" s="223">
        <v>8</v>
      </c>
      <c r="C49" s="223">
        <v>7</v>
      </c>
      <c r="D49" s="222">
        <f t="shared" si="4"/>
        <v>172.01</v>
      </c>
      <c r="E49" s="223">
        <v>2</v>
      </c>
      <c r="F49" s="228">
        <v>3</v>
      </c>
      <c r="G49" s="213">
        <f t="shared" si="0"/>
        <v>45.089999999999996</v>
      </c>
      <c r="H49" s="223">
        <v>9</v>
      </c>
      <c r="I49" s="223">
        <v>7</v>
      </c>
      <c r="J49" s="215">
        <f t="shared" si="1"/>
        <v>192.04999999999998</v>
      </c>
      <c r="K49" s="215">
        <f t="shared" si="2"/>
        <v>217.1</v>
      </c>
      <c r="L49" s="216">
        <v>0</v>
      </c>
      <c r="M49" s="217">
        <v>0</v>
      </c>
      <c r="N49" s="224">
        <v>0</v>
      </c>
      <c r="O49" s="225"/>
      <c r="P49" s="224"/>
      <c r="Q49" s="224"/>
      <c r="R49" s="224"/>
      <c r="S49" s="224"/>
      <c r="T49" s="224"/>
      <c r="U49" s="224"/>
      <c r="V49" s="224"/>
      <c r="W49" s="224"/>
      <c r="X49" s="224"/>
      <c r="Y49" s="224"/>
      <c r="Z49" s="227"/>
      <c r="AA49" s="224">
        <v>1500</v>
      </c>
      <c r="AB49" s="224"/>
      <c r="AC49" s="434" t="s">
        <v>100</v>
      </c>
      <c r="AD49" s="434"/>
      <c r="AE49" s="434"/>
      <c r="AF49" s="434"/>
      <c r="AG49" s="434"/>
      <c r="AH49" s="434"/>
      <c r="AK49" s="45"/>
      <c r="AL49" s="45"/>
      <c r="AM49" s="45"/>
    </row>
    <row r="50" spans="1:39" ht="12.75" customHeight="1">
      <c r="A50" s="221">
        <f t="shared" si="3"/>
        <v>25</v>
      </c>
      <c r="B50" s="223">
        <v>8</v>
      </c>
      <c r="C50" s="223">
        <v>7</v>
      </c>
      <c r="D50" s="222">
        <f t="shared" si="4"/>
        <v>172.01</v>
      </c>
      <c r="E50" s="223">
        <v>2</v>
      </c>
      <c r="F50" s="228">
        <v>3</v>
      </c>
      <c r="G50" s="213">
        <f t="shared" si="0"/>
        <v>45.089999999999996</v>
      </c>
      <c r="H50" s="223">
        <v>9</v>
      </c>
      <c r="I50" s="223">
        <v>7</v>
      </c>
      <c r="J50" s="215">
        <f t="shared" si="1"/>
        <v>192.04999999999998</v>
      </c>
      <c r="K50" s="215">
        <f t="shared" si="2"/>
        <v>217.1</v>
      </c>
      <c r="L50" s="216">
        <v>0</v>
      </c>
      <c r="M50" s="217">
        <v>0</v>
      </c>
      <c r="N50" s="224">
        <v>0</v>
      </c>
      <c r="O50" s="224"/>
      <c r="P50" s="224"/>
      <c r="Q50" s="224"/>
      <c r="R50" s="224"/>
      <c r="S50" s="224"/>
      <c r="T50" s="224"/>
      <c r="U50" s="224"/>
      <c r="V50" s="224"/>
      <c r="W50" s="224"/>
      <c r="X50" s="224"/>
      <c r="Y50" s="224"/>
      <c r="Z50" s="227"/>
      <c r="AA50" s="224">
        <v>1600</v>
      </c>
      <c r="AB50" s="224"/>
      <c r="AC50" s="434" t="s">
        <v>100</v>
      </c>
      <c r="AD50" s="434"/>
      <c r="AE50" s="434"/>
      <c r="AF50" s="434"/>
      <c r="AG50" s="434"/>
      <c r="AH50" s="434"/>
      <c r="AK50" s="45"/>
      <c r="AL50" s="45"/>
      <c r="AM50" s="45"/>
    </row>
    <row r="51" spans="1:39" ht="12.75" customHeight="1">
      <c r="A51" s="221">
        <f t="shared" si="3"/>
        <v>26</v>
      </c>
      <c r="B51" s="223">
        <v>8</v>
      </c>
      <c r="C51" s="228">
        <v>7</v>
      </c>
      <c r="D51" s="222">
        <f t="shared" si="4"/>
        <v>172.01</v>
      </c>
      <c r="E51" s="223">
        <v>2</v>
      </c>
      <c r="F51" s="228">
        <v>3</v>
      </c>
      <c r="G51" s="213">
        <f t="shared" si="0"/>
        <v>45.089999999999996</v>
      </c>
      <c r="H51" s="223">
        <v>9</v>
      </c>
      <c r="I51" s="223">
        <v>7</v>
      </c>
      <c r="J51" s="215">
        <f t="shared" si="1"/>
        <v>192.04999999999998</v>
      </c>
      <c r="K51" s="215">
        <f t="shared" si="2"/>
        <v>217.1</v>
      </c>
      <c r="L51" s="216">
        <v>0</v>
      </c>
      <c r="M51" s="217">
        <v>0</v>
      </c>
      <c r="N51" s="224">
        <v>0</v>
      </c>
      <c r="O51" s="225"/>
      <c r="P51" s="224"/>
      <c r="Q51" s="224"/>
      <c r="R51" s="226"/>
      <c r="S51" s="224"/>
      <c r="T51" s="226"/>
      <c r="U51" s="226"/>
      <c r="V51" s="224"/>
      <c r="W51" s="224"/>
      <c r="X51" s="224"/>
      <c r="Y51" s="224"/>
      <c r="Z51" s="227"/>
      <c r="AA51" s="224">
        <v>1660</v>
      </c>
      <c r="AB51" s="224"/>
      <c r="AC51" s="434" t="s">
        <v>100</v>
      </c>
      <c r="AD51" s="434"/>
      <c r="AE51" s="434"/>
      <c r="AF51" s="434"/>
      <c r="AG51" s="434"/>
      <c r="AH51" s="434"/>
      <c r="AK51" s="45"/>
      <c r="AL51" s="45"/>
      <c r="AM51" s="45"/>
    </row>
    <row r="52" spans="1:39" ht="12.75" customHeight="1">
      <c r="A52" s="221">
        <f t="shared" si="3"/>
        <v>27</v>
      </c>
      <c r="B52" s="223">
        <v>8</v>
      </c>
      <c r="C52" s="228">
        <v>7</v>
      </c>
      <c r="D52" s="222">
        <f t="shared" si="4"/>
        <v>172.01</v>
      </c>
      <c r="E52" s="223">
        <v>2</v>
      </c>
      <c r="F52" s="228">
        <v>3</v>
      </c>
      <c r="G52" s="213">
        <f t="shared" si="0"/>
        <v>45.089999999999996</v>
      </c>
      <c r="H52" s="223">
        <v>9</v>
      </c>
      <c r="I52" s="223">
        <v>7</v>
      </c>
      <c r="J52" s="215">
        <f t="shared" si="1"/>
        <v>192.04999999999998</v>
      </c>
      <c r="K52" s="215">
        <f t="shared" si="2"/>
        <v>217.1</v>
      </c>
      <c r="L52" s="216">
        <v>0</v>
      </c>
      <c r="M52" s="217">
        <v>0</v>
      </c>
      <c r="N52" s="224">
        <v>0</v>
      </c>
      <c r="O52" s="225"/>
      <c r="P52" s="224"/>
      <c r="Q52" s="224"/>
      <c r="R52" s="224"/>
      <c r="S52" s="224"/>
      <c r="T52" s="224"/>
      <c r="U52" s="224"/>
      <c r="V52" s="224"/>
      <c r="W52" s="224"/>
      <c r="X52" s="224"/>
      <c r="Y52" s="224"/>
      <c r="Z52" s="227"/>
      <c r="AA52" s="224">
        <v>1720</v>
      </c>
      <c r="AB52" s="224"/>
      <c r="AC52" s="434" t="s">
        <v>100</v>
      </c>
      <c r="AD52" s="434"/>
      <c r="AE52" s="434"/>
      <c r="AF52" s="434"/>
      <c r="AG52" s="434"/>
      <c r="AH52" s="434"/>
      <c r="AK52" s="45"/>
      <c r="AL52" s="45"/>
      <c r="AM52" s="45"/>
    </row>
    <row r="53" spans="1:39" ht="12.75" customHeight="1">
      <c r="A53" s="221">
        <f t="shared" si="3"/>
        <v>28</v>
      </c>
      <c r="B53" s="223">
        <v>8</v>
      </c>
      <c r="C53" s="228">
        <v>7</v>
      </c>
      <c r="D53" s="222">
        <f t="shared" si="4"/>
        <v>172.01</v>
      </c>
      <c r="E53" s="223">
        <v>2</v>
      </c>
      <c r="F53" s="228">
        <v>3</v>
      </c>
      <c r="G53" s="213">
        <f t="shared" si="0"/>
        <v>45.089999999999996</v>
      </c>
      <c r="H53" s="223">
        <v>9</v>
      </c>
      <c r="I53" s="223">
        <v>7</v>
      </c>
      <c r="J53" s="215">
        <f t="shared" si="1"/>
        <v>192.04999999999998</v>
      </c>
      <c r="K53" s="215">
        <f t="shared" si="2"/>
        <v>217.1</v>
      </c>
      <c r="L53" s="216">
        <v>0</v>
      </c>
      <c r="M53" s="217">
        <v>0</v>
      </c>
      <c r="N53" s="224">
        <v>0</v>
      </c>
      <c r="O53" s="225"/>
      <c r="P53" s="224"/>
      <c r="Q53" s="224"/>
      <c r="R53" s="224"/>
      <c r="S53" s="224"/>
      <c r="T53" s="224"/>
      <c r="U53" s="224"/>
      <c r="V53" s="224"/>
      <c r="W53" s="224"/>
      <c r="X53" s="224"/>
      <c r="Y53" s="224"/>
      <c r="Z53" s="227"/>
      <c r="AA53" s="224">
        <v>1810</v>
      </c>
      <c r="AB53" s="224"/>
      <c r="AC53" s="434" t="s">
        <v>100</v>
      </c>
      <c r="AD53" s="434"/>
      <c r="AE53" s="434"/>
      <c r="AF53" s="434"/>
      <c r="AG53" s="434"/>
      <c r="AH53" s="434"/>
      <c r="AK53" s="45"/>
      <c r="AL53" s="45"/>
      <c r="AM53" s="45"/>
    </row>
    <row r="54" spans="1:39" ht="12.75" customHeight="1">
      <c r="A54" s="221">
        <f t="shared" si="3"/>
        <v>29</v>
      </c>
      <c r="B54" s="223">
        <v>8</v>
      </c>
      <c r="C54" s="228">
        <v>7</v>
      </c>
      <c r="D54" s="222">
        <f t="shared" si="4"/>
        <v>172.01</v>
      </c>
      <c r="E54" s="223">
        <v>2</v>
      </c>
      <c r="F54" s="228">
        <v>3</v>
      </c>
      <c r="G54" s="213">
        <f t="shared" si="0"/>
        <v>45.089999999999996</v>
      </c>
      <c r="H54" s="223">
        <v>9</v>
      </c>
      <c r="I54" s="223">
        <v>7</v>
      </c>
      <c r="J54" s="215">
        <f t="shared" si="1"/>
        <v>192.04999999999998</v>
      </c>
      <c r="K54" s="215">
        <f t="shared" si="2"/>
        <v>217.1</v>
      </c>
      <c r="L54" s="216">
        <v>0</v>
      </c>
      <c r="M54" s="217">
        <v>0</v>
      </c>
      <c r="N54" s="224">
        <v>0</v>
      </c>
      <c r="O54" s="225"/>
      <c r="P54" s="224"/>
      <c r="Q54" s="224"/>
      <c r="R54" s="224"/>
      <c r="S54" s="224"/>
      <c r="T54" s="224"/>
      <c r="U54" s="224"/>
      <c r="V54" s="224"/>
      <c r="W54" s="224"/>
      <c r="X54" s="224"/>
      <c r="Y54" s="224"/>
      <c r="Z54" s="227"/>
      <c r="AA54" s="224">
        <v>1905</v>
      </c>
      <c r="AB54" s="224"/>
      <c r="AC54" s="434" t="s">
        <v>100</v>
      </c>
      <c r="AD54" s="434"/>
      <c r="AE54" s="434"/>
      <c r="AF54" s="434"/>
      <c r="AG54" s="434"/>
      <c r="AH54" s="434"/>
      <c r="AK54" s="45"/>
      <c r="AL54" s="45"/>
      <c r="AM54" s="45"/>
    </row>
    <row r="55" spans="1:39" ht="12.75" customHeight="1">
      <c r="A55" s="221">
        <f t="shared" si="3"/>
        <v>30</v>
      </c>
      <c r="B55" s="223">
        <v>8</v>
      </c>
      <c r="C55" s="228">
        <v>7</v>
      </c>
      <c r="D55" s="222">
        <f t="shared" si="4"/>
        <v>172.01</v>
      </c>
      <c r="E55" s="223">
        <v>2</v>
      </c>
      <c r="F55" s="228">
        <v>3</v>
      </c>
      <c r="G55" s="213">
        <f t="shared" si="0"/>
        <v>45.089999999999996</v>
      </c>
      <c r="H55" s="223">
        <v>3</v>
      </c>
      <c r="I55" s="223">
        <v>7</v>
      </c>
      <c r="J55" s="215">
        <f t="shared" si="1"/>
        <v>71.81</v>
      </c>
      <c r="K55" s="215">
        <f t="shared" si="2"/>
        <v>217.1</v>
      </c>
      <c r="L55" s="216">
        <v>0</v>
      </c>
      <c r="M55" s="217">
        <v>0</v>
      </c>
      <c r="N55" s="224">
        <v>0</v>
      </c>
      <c r="O55" s="224"/>
      <c r="P55" s="224"/>
      <c r="Q55" s="224"/>
      <c r="R55" s="224"/>
      <c r="S55" s="224"/>
      <c r="T55" s="224"/>
      <c r="U55" s="224"/>
      <c r="V55" s="224">
        <v>6716</v>
      </c>
      <c r="W55" s="224">
        <v>120</v>
      </c>
      <c r="X55" s="224"/>
      <c r="Y55" s="224"/>
      <c r="Z55" s="227"/>
      <c r="AA55" s="224">
        <v>1950</v>
      </c>
      <c r="AB55" s="224"/>
      <c r="AC55" s="434" t="s">
        <v>100</v>
      </c>
      <c r="AD55" s="434"/>
      <c r="AE55" s="434"/>
      <c r="AF55" s="434"/>
      <c r="AG55" s="434"/>
      <c r="AH55" s="434"/>
      <c r="AK55" s="45"/>
      <c r="AL55" s="45"/>
      <c r="AM55" s="45"/>
    </row>
    <row r="56" spans="1:39" ht="12.75" customHeight="1">
      <c r="A56" s="231">
        <v>31</v>
      </c>
      <c r="B56" s="232">
        <v>8</v>
      </c>
      <c r="C56" s="233">
        <v>7</v>
      </c>
      <c r="D56" s="222">
        <f t="shared" si="4"/>
        <v>172.01</v>
      </c>
      <c r="E56" s="223">
        <v>2</v>
      </c>
      <c r="F56" s="228">
        <v>3</v>
      </c>
      <c r="G56" s="213">
        <f t="shared" si="0"/>
        <v>45.089999999999996</v>
      </c>
      <c r="H56" s="223">
        <v>3</v>
      </c>
      <c r="I56" s="223">
        <v>7</v>
      </c>
      <c r="J56" s="215">
        <f t="shared" si="1"/>
        <v>71.81</v>
      </c>
      <c r="K56" s="215">
        <f t="shared" si="2"/>
        <v>217.1</v>
      </c>
      <c r="L56" s="216">
        <v>0</v>
      </c>
      <c r="M56" s="217">
        <v>0</v>
      </c>
      <c r="N56" s="234">
        <v>0</v>
      </c>
      <c r="O56" s="235"/>
      <c r="P56" s="234"/>
      <c r="Q56" s="234"/>
      <c r="R56" s="234"/>
      <c r="S56" s="234"/>
      <c r="T56" s="234"/>
      <c r="U56" s="234"/>
      <c r="V56" s="234"/>
      <c r="W56" s="234"/>
      <c r="X56" s="234"/>
      <c r="Y56" s="234"/>
      <c r="Z56" s="236"/>
      <c r="AA56" s="234">
        <v>2000</v>
      </c>
      <c r="AB56" s="234"/>
      <c r="AC56" s="436" t="s">
        <v>100</v>
      </c>
      <c r="AD56" s="436"/>
      <c r="AE56" s="436"/>
      <c r="AF56" s="436"/>
      <c r="AG56" s="436"/>
      <c r="AH56" s="436"/>
      <c r="AK56" s="45"/>
      <c r="AL56" s="45"/>
      <c r="AM56" s="45"/>
    </row>
    <row r="57" spans="1:39" ht="12.75" customHeight="1">
      <c r="A57" s="237">
        <v>1</v>
      </c>
      <c r="B57" s="238">
        <v>8</v>
      </c>
      <c r="C57" s="239">
        <v>7</v>
      </c>
      <c r="D57" s="222">
        <f t="shared" si="4"/>
        <v>172.01</v>
      </c>
      <c r="E57" s="238">
        <v>2</v>
      </c>
      <c r="F57" s="239">
        <v>3</v>
      </c>
      <c r="G57" s="213">
        <f t="shared" si="0"/>
        <v>45.089999999999996</v>
      </c>
      <c r="H57" s="238">
        <v>3</v>
      </c>
      <c r="I57" s="238">
        <v>7</v>
      </c>
      <c r="J57" s="215">
        <f t="shared" si="1"/>
        <v>71.81</v>
      </c>
      <c r="K57" s="215">
        <f t="shared" si="2"/>
        <v>217.1</v>
      </c>
      <c r="L57" s="216">
        <v>0</v>
      </c>
      <c r="M57" s="217">
        <v>0</v>
      </c>
      <c r="N57" s="240">
        <v>0</v>
      </c>
      <c r="O57" s="240"/>
      <c r="P57" s="240"/>
      <c r="Q57" s="240"/>
      <c r="R57" s="240"/>
      <c r="S57" s="240"/>
      <c r="T57" s="240"/>
      <c r="U57" s="240"/>
      <c r="V57" s="240"/>
      <c r="W57" s="240"/>
      <c r="X57" s="240"/>
      <c r="Y57" s="240"/>
      <c r="Z57" s="241"/>
      <c r="AA57" s="240">
        <v>2100</v>
      </c>
      <c r="AB57" s="240"/>
      <c r="AC57" s="436" t="s">
        <v>100</v>
      </c>
      <c r="AD57" s="436"/>
      <c r="AE57" s="436"/>
      <c r="AF57" s="436"/>
      <c r="AG57" s="436"/>
      <c r="AH57" s="436"/>
      <c r="AK57" s="45"/>
      <c r="AL57" s="45"/>
      <c r="AM57" s="45"/>
    </row>
    <row r="58" spans="1:39" ht="12.75" customHeight="1">
      <c r="A58" s="242"/>
      <c r="B58" s="243"/>
      <c r="C58" s="243"/>
      <c r="D58" s="243"/>
      <c r="E58" s="243"/>
      <c r="F58" s="243"/>
      <c r="G58" s="243"/>
      <c r="H58" s="243"/>
      <c r="I58" s="243"/>
      <c r="J58" s="243"/>
      <c r="K58" s="244" t="s">
        <v>66</v>
      </c>
      <c r="L58" s="245">
        <f>SUM(L27:L57)</f>
        <v>206.66</v>
      </c>
      <c r="M58" s="245">
        <f>SUM(M27:M57)</f>
        <v>292.26000000000005</v>
      </c>
      <c r="N58" s="246">
        <f>SUM(N27:N57)</f>
        <v>0</v>
      </c>
      <c r="O58" s="243"/>
      <c r="P58" s="243"/>
      <c r="Q58" s="243"/>
      <c r="R58" s="243"/>
      <c r="S58" s="243"/>
      <c r="T58" s="243"/>
      <c r="U58" s="246">
        <f>SUM(U27:U57)</f>
        <v>185.09</v>
      </c>
      <c r="V58" s="243"/>
      <c r="W58" s="243"/>
      <c r="X58" s="243"/>
      <c r="Y58" s="243"/>
      <c r="Z58" s="243"/>
      <c r="AA58" s="243"/>
      <c r="AB58" s="243"/>
      <c r="AC58" s="243"/>
      <c r="AD58" s="243"/>
      <c r="AE58" s="243"/>
      <c r="AF58" s="243"/>
      <c r="AG58" s="243"/>
      <c r="AH58" s="243"/>
      <c r="AK58" s="45"/>
      <c r="AL58" s="45"/>
      <c r="AM58" s="45"/>
    </row>
    <row r="59" spans="1:39" ht="12.75" customHeight="1">
      <c r="K59" s="244" t="s">
        <v>67</v>
      </c>
      <c r="L59" s="245"/>
      <c r="M59" s="245"/>
      <c r="N59" s="245"/>
      <c r="O59" s="245"/>
      <c r="P59" s="245"/>
      <c r="Q59" s="245"/>
      <c r="R59" s="245"/>
      <c r="S59" s="245"/>
      <c r="T59" s="245"/>
      <c r="U59" s="245"/>
      <c r="AK59" s="45"/>
      <c r="AL59" s="45"/>
      <c r="AM59" s="45"/>
    </row>
    <row r="60" spans="1:39" ht="12.75" customHeight="1">
      <c r="K60" s="244" t="s">
        <v>68</v>
      </c>
      <c r="L60" s="245">
        <f>(L59+L58)</f>
        <v>206.66</v>
      </c>
      <c r="M60" s="245">
        <f>(M59+M58)</f>
        <v>292.26000000000005</v>
      </c>
      <c r="N60" s="245">
        <f>(N59+N58)</f>
        <v>0</v>
      </c>
      <c r="Q60" s="1" t="s">
        <v>101</v>
      </c>
      <c r="AK60" s="45"/>
      <c r="AL60" s="45"/>
      <c r="AM60" s="45"/>
    </row>
    <row r="61" spans="1:39" ht="20.100000000000001" customHeight="1">
      <c r="AK61" s="45"/>
      <c r="AL61" s="45"/>
      <c r="AM61" s="45"/>
    </row>
    <row r="62" spans="1:39" ht="20.100000000000001" customHeight="1">
      <c r="AK62" s="45"/>
      <c r="AL62" s="45"/>
      <c r="AM62" s="45"/>
    </row>
    <row r="63" spans="1:39" ht="20.100000000000001" customHeight="1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</row>
    <row r="64" spans="1:39" ht="20.100000000000001" customHeight="1"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</row>
    <row r="65" spans="2:39" ht="20.100000000000001" customHeight="1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</row>
    <row r="66" spans="2:39" ht="20.100000000000001" customHeight="1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</row>
    <row r="67" spans="2:39" ht="20.100000000000001" customHeight="1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</row>
    <row r="68" spans="2:39" ht="20.100000000000001" customHeight="1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J64"/>
  <sheetViews>
    <sheetView showGridLines="0" topLeftCell="I40" zoomScale="115" zoomScaleNormal="115" workbookViewId="0">
      <selection activeCell="AA8" sqref="AA8:AD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85546875" style="1" customWidth="1"/>
    <col min="7" max="7" width="7.28515625" style="1" customWidth="1"/>
    <col min="8" max="8" width="4" style="1" customWidth="1"/>
    <col min="9" max="9" width="5.140625" style="1" customWidth="1"/>
    <col min="10" max="10" width="6.140625" style="1" customWidth="1"/>
    <col min="11" max="12" width="11.42578125" style="1" customWidth="1"/>
    <col min="13" max="13" width="9.2851562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4.42578125" style="1" customWidth="1"/>
    <col min="18" max="18" width="4.5703125" style="1" customWidth="1"/>
    <col min="19" max="19" width="3.140625" style="1" customWidth="1"/>
    <col min="20" max="20" width="5.28515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10.140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50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94" t="s">
        <v>1</v>
      </c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394"/>
      <c r="R3" s="394"/>
      <c r="S3" s="394"/>
      <c r="T3" s="394"/>
      <c r="U3" s="394"/>
      <c r="V3" s="394"/>
      <c r="W3" s="394"/>
      <c r="X3" s="394"/>
      <c r="Y3" s="394"/>
      <c r="Z3" s="394"/>
      <c r="AA3" s="394"/>
      <c r="AB3" s="394"/>
      <c r="AC3" s="394"/>
      <c r="AD3" s="394"/>
      <c r="AE3" s="394"/>
      <c r="AF3" s="394"/>
      <c r="AG3" s="394"/>
      <c r="AH3" s="6"/>
    </row>
    <row r="4" spans="1:34" ht="12.75" customHeight="1">
      <c r="A4" s="395" t="s">
        <v>2</v>
      </c>
      <c r="B4" s="395"/>
      <c r="C4" s="395"/>
      <c r="D4" s="395"/>
      <c r="E4" s="395"/>
      <c r="F4" s="395"/>
      <c r="G4" s="395"/>
      <c r="H4" s="395"/>
      <c r="I4" s="395"/>
      <c r="J4" s="395"/>
      <c r="K4" s="395"/>
      <c r="L4" s="395"/>
      <c r="M4" s="395"/>
      <c r="N4" s="395"/>
      <c r="O4" s="395"/>
      <c r="P4" s="395"/>
      <c r="Q4" s="395"/>
      <c r="R4" s="395"/>
      <c r="S4" s="395"/>
      <c r="T4" s="395"/>
      <c r="U4" s="395"/>
      <c r="V4" s="395"/>
      <c r="W4" s="395"/>
      <c r="X4" s="395"/>
      <c r="Y4" s="395"/>
      <c r="Z4" s="395"/>
      <c r="AA4" s="395"/>
      <c r="AB4" s="395"/>
      <c r="AC4" s="395"/>
      <c r="AD4" s="395"/>
      <c r="AE4" s="395"/>
      <c r="AF4" s="395"/>
      <c r="AG4" s="395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96" t="s">
        <v>4</v>
      </c>
      <c r="C6" s="396"/>
      <c r="D6" s="396"/>
      <c r="E6" s="396"/>
      <c r="F6" s="396"/>
      <c r="G6" s="396"/>
      <c r="H6" s="396"/>
      <c r="I6" s="396"/>
      <c r="J6" s="6"/>
      <c r="K6" s="6" t="s">
        <v>5</v>
      </c>
      <c r="L6" s="7" t="s">
        <v>6</v>
      </c>
      <c r="M6" s="397"/>
      <c r="N6" s="397"/>
      <c r="O6" s="397"/>
      <c r="P6" s="7" t="s">
        <v>7</v>
      </c>
      <c r="Q6" s="7"/>
      <c r="R6" s="7"/>
      <c r="S6" s="7"/>
      <c r="T6" s="7"/>
      <c r="U6" s="398" t="s">
        <v>8</v>
      </c>
      <c r="V6" s="398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99" t="s">
        <v>9</v>
      </c>
      <c r="AB7" s="399"/>
      <c r="AC7" s="399"/>
      <c r="AD7" s="399"/>
      <c r="AE7" s="400">
        <v>185.09</v>
      </c>
      <c r="AF7" s="400"/>
      <c r="AG7" s="400"/>
      <c r="AH7" s="6"/>
    </row>
    <row r="8" spans="1:34" ht="12.75" customHeight="1">
      <c r="A8" s="6" t="s">
        <v>10</v>
      </c>
      <c r="B8" s="6"/>
      <c r="C8" s="401" t="s">
        <v>70</v>
      </c>
      <c r="D8" s="401"/>
      <c r="E8" s="401"/>
      <c r="F8" s="401"/>
      <c r="G8" s="6" t="s">
        <v>12</v>
      </c>
      <c r="H8" s="401">
        <v>2019</v>
      </c>
      <c r="I8" s="401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399" t="s">
        <v>16</v>
      </c>
      <c r="AB8" s="399"/>
      <c r="AC8" s="399"/>
      <c r="AD8" s="399"/>
      <c r="AE8" s="402">
        <v>155.31</v>
      </c>
      <c r="AF8" s="402"/>
      <c r="AG8" s="402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399" t="s">
        <v>18</v>
      </c>
      <c r="AB9" s="399"/>
      <c r="AC9" s="399"/>
      <c r="AD9" s="399"/>
      <c r="AE9" s="403">
        <f>SUM(AE7:AE8)</f>
        <v>340.4</v>
      </c>
      <c r="AF9" s="403"/>
      <c r="AG9" s="403"/>
      <c r="AH9" s="6"/>
    </row>
    <row r="10" spans="1:34" ht="12.75" customHeight="1">
      <c r="A10" s="6" t="s">
        <v>19</v>
      </c>
      <c r="B10" s="6"/>
      <c r="C10" s="404" t="s">
        <v>20</v>
      </c>
      <c r="D10" s="404"/>
      <c r="E10" s="404"/>
      <c r="F10" s="404"/>
      <c r="G10" s="404"/>
      <c r="H10" s="404"/>
      <c r="I10" s="404"/>
      <c r="J10" s="6"/>
      <c r="K10" s="11" t="s">
        <v>21</v>
      </c>
      <c r="L10" s="12"/>
      <c r="M10" s="12"/>
      <c r="N10" s="405"/>
      <c r="O10" s="405"/>
      <c r="P10" s="12" t="s">
        <v>22</v>
      </c>
      <c r="Q10" s="406"/>
      <c r="R10" s="406"/>
      <c r="S10" s="406"/>
      <c r="T10" s="406"/>
      <c r="U10" s="406"/>
      <c r="V10" s="406"/>
      <c r="W10" s="6"/>
      <c r="X10" s="6"/>
      <c r="Y10" s="6"/>
      <c r="Z10" s="9" t="s">
        <v>23</v>
      </c>
      <c r="AA10" s="399" t="s">
        <v>24</v>
      </c>
      <c r="AB10" s="399"/>
      <c r="AC10" s="399"/>
      <c r="AD10" s="399"/>
      <c r="AE10" s="403">
        <v>217.1</v>
      </c>
      <c r="AF10" s="403"/>
      <c r="AG10" s="403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407" t="s">
        <v>25</v>
      </c>
      <c r="AB11" s="407"/>
      <c r="AC11" s="407"/>
      <c r="AD11" s="407"/>
      <c r="AE11" s="402">
        <v>123.3</v>
      </c>
      <c r="AF11" s="402"/>
      <c r="AG11" s="402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408" t="s">
        <v>26</v>
      </c>
      <c r="C14" s="408"/>
      <c r="D14" s="408"/>
      <c r="E14" s="408"/>
      <c r="F14" s="408"/>
      <c r="G14" s="408"/>
      <c r="H14" s="408"/>
      <c r="I14" s="408"/>
      <c r="J14" s="408"/>
      <c r="K14" s="17" t="s">
        <v>27</v>
      </c>
      <c r="L14" s="409" t="s">
        <v>28</v>
      </c>
      <c r="M14" s="409"/>
      <c r="N14" s="409"/>
      <c r="O14" s="410" t="s">
        <v>29</v>
      </c>
      <c r="P14" s="410"/>
      <c r="Q14" s="410"/>
      <c r="R14" s="410"/>
      <c r="S14" s="410"/>
      <c r="T14" s="410"/>
      <c r="U14" s="410"/>
      <c r="V14" s="411" t="s">
        <v>30</v>
      </c>
      <c r="W14" s="411"/>
      <c r="X14" s="18"/>
      <c r="Y14" s="412" t="s">
        <v>31</v>
      </c>
      <c r="Z14" s="412"/>
      <c r="AA14" s="413" t="s">
        <v>32</v>
      </c>
      <c r="AB14" s="413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408"/>
      <c r="C15" s="408"/>
      <c r="D15" s="408"/>
      <c r="E15" s="408"/>
      <c r="F15" s="408"/>
      <c r="G15" s="408"/>
      <c r="H15" s="408"/>
      <c r="I15" s="408"/>
      <c r="J15" s="408"/>
      <c r="K15" s="22"/>
      <c r="L15" s="23"/>
      <c r="M15" s="23"/>
      <c r="N15" s="23"/>
      <c r="O15" s="410"/>
      <c r="P15" s="410"/>
      <c r="Q15" s="410"/>
      <c r="R15" s="410"/>
      <c r="S15" s="410"/>
      <c r="T15" s="410"/>
      <c r="U15" s="410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33</v>
      </c>
      <c r="B17" s="415" t="s">
        <v>71</v>
      </c>
      <c r="C17" s="415"/>
      <c r="D17" s="415"/>
      <c r="E17" s="416" t="s">
        <v>72</v>
      </c>
      <c r="F17" s="416"/>
      <c r="G17" s="416"/>
      <c r="H17" s="404" t="s">
        <v>35</v>
      </c>
      <c r="I17" s="404"/>
      <c r="J17" s="404"/>
      <c r="K17" s="22" t="s">
        <v>36</v>
      </c>
      <c r="L17" s="32"/>
      <c r="M17" s="32"/>
      <c r="N17" s="32"/>
      <c r="O17" s="32"/>
      <c r="P17" s="32"/>
      <c r="Q17" s="418" t="s">
        <v>37</v>
      </c>
      <c r="R17" s="418"/>
      <c r="S17" s="418" t="s">
        <v>38</v>
      </c>
      <c r="T17" s="418"/>
      <c r="U17" s="32"/>
      <c r="V17" s="32"/>
      <c r="W17" s="32"/>
      <c r="X17" s="32"/>
      <c r="Y17" s="32"/>
      <c r="Z17" s="32"/>
      <c r="AA17" s="32"/>
      <c r="AB17" s="32"/>
      <c r="AC17" s="414" t="s">
        <v>39</v>
      </c>
      <c r="AD17" s="414"/>
      <c r="AE17" s="414"/>
      <c r="AF17" s="414"/>
      <c r="AG17" s="414"/>
      <c r="AH17" s="414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418"/>
      <c r="R18" s="418"/>
      <c r="S18" s="418"/>
      <c r="T18" s="418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40</v>
      </c>
      <c r="B19" s="415" t="s">
        <v>41</v>
      </c>
      <c r="C19" s="415"/>
      <c r="D19" s="415"/>
      <c r="E19" s="416" t="s">
        <v>41</v>
      </c>
      <c r="F19" s="416"/>
      <c r="G19" s="416"/>
      <c r="H19" s="404" t="s">
        <v>41</v>
      </c>
      <c r="I19" s="404"/>
      <c r="J19" s="404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418"/>
      <c r="R19" s="418"/>
      <c r="S19" s="418"/>
      <c r="T19" s="418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417" t="s">
        <v>53</v>
      </c>
      <c r="AD19" s="417"/>
      <c r="AE19" s="417"/>
      <c r="AF19" s="417"/>
      <c r="AG19" s="417"/>
      <c r="AH19" s="417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418"/>
      <c r="R20" s="418"/>
      <c r="S20" s="418"/>
      <c r="T20" s="418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 thickBo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147">
        <v>217.1</v>
      </c>
      <c r="L21" s="32"/>
      <c r="M21" s="32"/>
      <c r="N21" s="32"/>
      <c r="O21" s="32"/>
      <c r="P21" s="33" t="s">
        <v>54</v>
      </c>
      <c r="Q21" s="418"/>
      <c r="R21" s="418"/>
      <c r="S21" s="418"/>
      <c r="T21" s="418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418"/>
      <c r="R22" s="418"/>
      <c r="S22" s="418"/>
      <c r="T22" s="418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418"/>
      <c r="R23" s="418"/>
      <c r="S23" s="418"/>
      <c r="T23" s="418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91">
        <v>2</v>
      </c>
      <c r="B27" s="92">
        <v>8</v>
      </c>
      <c r="C27" s="66">
        <v>7</v>
      </c>
      <c r="D27" s="69">
        <f t="shared" ref="D27:D57" si="0">(B27*12+C27)*1.67</f>
        <v>172.01</v>
      </c>
      <c r="E27" s="93">
        <v>2</v>
      </c>
      <c r="F27" s="104">
        <v>3</v>
      </c>
      <c r="G27" s="69">
        <f t="shared" ref="G27:G57" si="1">(E27*12+F27)*1.67</f>
        <v>45.089999999999996</v>
      </c>
      <c r="H27" s="93">
        <v>3</v>
      </c>
      <c r="I27" s="93">
        <v>7</v>
      </c>
      <c r="J27" s="70">
        <f t="shared" ref="J27:J57" si="2">(H27*12+I27)*1.67</f>
        <v>71.81</v>
      </c>
      <c r="K27" s="70">
        <f t="shared" ref="K27:K57" si="3">(D27+G27)</f>
        <v>217.1</v>
      </c>
      <c r="L27" s="71">
        <v>0</v>
      </c>
      <c r="M27" s="72">
        <v>0</v>
      </c>
      <c r="N27" s="94">
        <v>0</v>
      </c>
      <c r="O27" s="95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80"/>
      <c r="AA27" s="94">
        <v>2100</v>
      </c>
      <c r="AB27" s="94"/>
      <c r="AC27" s="429"/>
      <c r="AD27" s="429"/>
      <c r="AE27" s="429"/>
      <c r="AF27" s="429"/>
      <c r="AG27" s="429"/>
      <c r="AH27" s="429"/>
      <c r="AI27" s="64"/>
      <c r="AJ27" s="64"/>
    </row>
    <row r="28" spans="1:36" ht="12.75" customHeight="1">
      <c r="A28" s="96">
        <f t="shared" ref="A28:A55" si="4">A27+1</f>
        <v>3</v>
      </c>
      <c r="B28" s="65">
        <v>8</v>
      </c>
      <c r="C28" s="68">
        <v>7</v>
      </c>
      <c r="D28" s="67">
        <f t="shared" si="0"/>
        <v>172.01</v>
      </c>
      <c r="E28" s="65">
        <v>2</v>
      </c>
      <c r="F28" s="65">
        <v>3</v>
      </c>
      <c r="G28" s="69">
        <f t="shared" si="1"/>
        <v>45.089999999999996</v>
      </c>
      <c r="H28" s="65">
        <v>3</v>
      </c>
      <c r="I28" s="68">
        <v>7</v>
      </c>
      <c r="J28" s="70">
        <f t="shared" si="2"/>
        <v>71.81</v>
      </c>
      <c r="K28" s="70">
        <f t="shared" si="3"/>
        <v>217.1</v>
      </c>
      <c r="L28" s="71">
        <v>0</v>
      </c>
      <c r="M28" s="72">
        <v>0</v>
      </c>
      <c r="N28" s="73">
        <v>0</v>
      </c>
      <c r="O28" s="74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5"/>
      <c r="AA28" s="73">
        <v>2120</v>
      </c>
      <c r="AB28" s="73"/>
      <c r="AC28" s="429"/>
      <c r="AD28" s="429"/>
      <c r="AE28" s="429"/>
      <c r="AF28" s="429"/>
      <c r="AG28" s="429"/>
      <c r="AH28" s="429"/>
      <c r="AI28" s="64"/>
      <c r="AJ28" s="64"/>
    </row>
    <row r="29" spans="1:36" ht="12.75" customHeight="1">
      <c r="A29" s="96">
        <f t="shared" si="4"/>
        <v>4</v>
      </c>
      <c r="B29" s="65">
        <v>8</v>
      </c>
      <c r="C29" s="68">
        <v>7</v>
      </c>
      <c r="D29" s="67">
        <f t="shared" si="0"/>
        <v>172.01</v>
      </c>
      <c r="E29" s="65">
        <v>2</v>
      </c>
      <c r="F29" s="65">
        <v>3</v>
      </c>
      <c r="G29" s="69">
        <f t="shared" si="1"/>
        <v>45.089999999999996</v>
      </c>
      <c r="H29" s="65">
        <v>3</v>
      </c>
      <c r="I29" s="65">
        <v>7</v>
      </c>
      <c r="J29" s="70">
        <f t="shared" si="2"/>
        <v>71.81</v>
      </c>
      <c r="K29" s="70">
        <f t="shared" si="3"/>
        <v>217.1</v>
      </c>
      <c r="L29" s="71">
        <v>0</v>
      </c>
      <c r="M29" s="72">
        <v>0</v>
      </c>
      <c r="N29" s="73">
        <v>0</v>
      </c>
      <c r="O29" s="74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5"/>
      <c r="AA29" s="73">
        <v>2145</v>
      </c>
      <c r="AB29" s="73"/>
      <c r="AC29" s="429"/>
      <c r="AD29" s="429"/>
      <c r="AE29" s="429"/>
      <c r="AF29" s="429"/>
      <c r="AG29" s="429"/>
      <c r="AH29" s="429"/>
      <c r="AI29" s="64"/>
      <c r="AJ29" s="64"/>
    </row>
    <row r="30" spans="1:36" ht="12.75" customHeight="1">
      <c r="A30" s="50">
        <f t="shared" si="4"/>
        <v>5</v>
      </c>
      <c r="B30" s="52">
        <v>8</v>
      </c>
      <c r="C30" s="101">
        <v>7</v>
      </c>
      <c r="D30" s="51">
        <f t="shared" si="0"/>
        <v>172.01</v>
      </c>
      <c r="E30" s="52">
        <v>2</v>
      </c>
      <c r="F30" s="101">
        <v>3</v>
      </c>
      <c r="G30" s="53">
        <f t="shared" si="1"/>
        <v>45.089999999999996</v>
      </c>
      <c r="H30" s="52">
        <v>3</v>
      </c>
      <c r="I30" s="52">
        <v>7</v>
      </c>
      <c r="J30" s="54">
        <f t="shared" si="2"/>
        <v>71.81</v>
      </c>
      <c r="K30" s="54">
        <f t="shared" si="3"/>
        <v>217.1</v>
      </c>
      <c r="L30" s="55">
        <v>0</v>
      </c>
      <c r="M30" s="56">
        <v>0</v>
      </c>
      <c r="N30" s="57">
        <v>0</v>
      </c>
      <c r="O30" s="102"/>
      <c r="P30" s="57"/>
      <c r="Q30" s="57"/>
      <c r="R30" s="57"/>
      <c r="S30" s="57"/>
      <c r="T30" s="103"/>
      <c r="U30" s="57"/>
      <c r="V30" s="57"/>
      <c r="W30" s="57"/>
      <c r="X30" s="57"/>
      <c r="Y30" s="57"/>
      <c r="Z30" s="58"/>
      <c r="AA30" s="57"/>
      <c r="AB30" s="57"/>
      <c r="AC30" s="437"/>
      <c r="AD30" s="437"/>
      <c r="AE30" s="437"/>
      <c r="AF30" s="437"/>
      <c r="AG30" s="437"/>
      <c r="AH30" s="437"/>
      <c r="AI30" s="64"/>
      <c r="AJ30" s="64"/>
    </row>
    <row r="31" spans="1:36" ht="12.75" customHeight="1">
      <c r="A31" s="50">
        <f t="shared" si="4"/>
        <v>6</v>
      </c>
      <c r="B31" s="52">
        <v>8</v>
      </c>
      <c r="C31" s="101">
        <v>7</v>
      </c>
      <c r="D31" s="51">
        <f t="shared" si="0"/>
        <v>172.01</v>
      </c>
      <c r="E31" s="52">
        <v>2</v>
      </c>
      <c r="F31" s="101">
        <v>3</v>
      </c>
      <c r="G31" s="53">
        <f t="shared" si="1"/>
        <v>45.089999999999996</v>
      </c>
      <c r="H31" s="52">
        <v>3</v>
      </c>
      <c r="I31" s="52">
        <v>7</v>
      </c>
      <c r="J31" s="54">
        <f t="shared" si="2"/>
        <v>71.81</v>
      </c>
      <c r="K31" s="54">
        <f t="shared" si="3"/>
        <v>217.1</v>
      </c>
      <c r="L31" s="55">
        <v>0</v>
      </c>
      <c r="M31" s="56">
        <v>0</v>
      </c>
      <c r="N31" s="57">
        <v>0</v>
      </c>
      <c r="O31" s="102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8"/>
      <c r="AA31" s="57"/>
      <c r="AB31" s="57"/>
      <c r="AC31" s="437"/>
      <c r="AD31" s="437"/>
      <c r="AE31" s="437"/>
      <c r="AF31" s="437"/>
      <c r="AG31" s="437"/>
      <c r="AH31" s="437"/>
      <c r="AI31" s="64"/>
      <c r="AJ31" s="64"/>
    </row>
    <row r="32" spans="1:36" ht="12.75" customHeight="1">
      <c r="A32" s="96">
        <f t="shared" si="4"/>
        <v>7</v>
      </c>
      <c r="B32" s="65">
        <v>8</v>
      </c>
      <c r="C32" s="68">
        <v>7</v>
      </c>
      <c r="D32" s="67">
        <f t="shared" si="0"/>
        <v>172.01</v>
      </c>
      <c r="E32" s="65">
        <v>2</v>
      </c>
      <c r="F32" s="68">
        <v>3</v>
      </c>
      <c r="G32" s="69">
        <f t="shared" si="1"/>
        <v>45.089999999999996</v>
      </c>
      <c r="H32" s="65">
        <v>3</v>
      </c>
      <c r="I32" s="65">
        <v>7</v>
      </c>
      <c r="J32" s="70">
        <f t="shared" si="2"/>
        <v>71.81</v>
      </c>
      <c r="K32" s="70">
        <f t="shared" si="3"/>
        <v>217.1</v>
      </c>
      <c r="L32" s="71">
        <v>0</v>
      </c>
      <c r="M32" s="72">
        <v>0</v>
      </c>
      <c r="N32" s="73">
        <v>0</v>
      </c>
      <c r="O32" s="74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5"/>
      <c r="AA32" s="73">
        <v>2200</v>
      </c>
      <c r="AB32" s="73"/>
      <c r="AC32" s="429" t="s">
        <v>102</v>
      </c>
      <c r="AD32" s="429"/>
      <c r="AE32" s="429"/>
      <c r="AF32" s="429"/>
      <c r="AG32" s="429"/>
      <c r="AH32" s="429"/>
      <c r="AI32" s="64"/>
      <c r="AJ32" s="64"/>
    </row>
    <row r="33" spans="1:36" ht="12.75" customHeight="1">
      <c r="A33" s="96">
        <f t="shared" si="4"/>
        <v>8</v>
      </c>
      <c r="B33" s="65">
        <v>8</v>
      </c>
      <c r="C33" s="68">
        <v>7</v>
      </c>
      <c r="D33" s="67">
        <f t="shared" si="0"/>
        <v>172.01</v>
      </c>
      <c r="E33" s="65">
        <v>2</v>
      </c>
      <c r="F33" s="68">
        <v>3</v>
      </c>
      <c r="G33" s="69">
        <f t="shared" si="1"/>
        <v>45.089999999999996</v>
      </c>
      <c r="H33" s="65">
        <v>3</v>
      </c>
      <c r="I33" s="65">
        <v>7</v>
      </c>
      <c r="J33" s="70">
        <f t="shared" si="2"/>
        <v>71.81</v>
      </c>
      <c r="K33" s="70">
        <f t="shared" si="3"/>
        <v>217.1</v>
      </c>
      <c r="L33" s="71">
        <v>0</v>
      </c>
      <c r="M33" s="72">
        <v>0</v>
      </c>
      <c r="N33" s="73">
        <v>0</v>
      </c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5"/>
      <c r="AA33" s="73">
        <v>2210</v>
      </c>
      <c r="AB33" s="73"/>
      <c r="AC33" s="429"/>
      <c r="AD33" s="429"/>
      <c r="AE33" s="429"/>
      <c r="AF33" s="429"/>
      <c r="AG33" s="429"/>
      <c r="AH33" s="429"/>
      <c r="AI33" s="64"/>
      <c r="AJ33" s="64"/>
    </row>
    <row r="34" spans="1:36" ht="12.75" customHeight="1">
      <c r="A34" s="50">
        <v>9</v>
      </c>
      <c r="B34" s="52">
        <v>8</v>
      </c>
      <c r="C34" s="52">
        <v>7</v>
      </c>
      <c r="D34" s="51">
        <f t="shared" si="0"/>
        <v>172.01</v>
      </c>
      <c r="E34" s="52">
        <v>2</v>
      </c>
      <c r="F34" s="101">
        <v>3</v>
      </c>
      <c r="G34" s="53">
        <f t="shared" si="1"/>
        <v>45.089999999999996</v>
      </c>
      <c r="H34" s="52">
        <v>3</v>
      </c>
      <c r="I34" s="52">
        <v>7</v>
      </c>
      <c r="J34" s="54">
        <f t="shared" si="2"/>
        <v>71.81</v>
      </c>
      <c r="K34" s="54">
        <f t="shared" si="3"/>
        <v>217.1</v>
      </c>
      <c r="L34" s="55">
        <v>0</v>
      </c>
      <c r="M34" s="56">
        <v>0</v>
      </c>
      <c r="N34" s="57">
        <v>0</v>
      </c>
      <c r="O34" s="102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8"/>
      <c r="AA34" s="57"/>
      <c r="AB34" s="57"/>
      <c r="AC34" s="437"/>
      <c r="AD34" s="437"/>
      <c r="AE34" s="437"/>
      <c r="AF34" s="437"/>
      <c r="AG34" s="437"/>
      <c r="AH34" s="437"/>
      <c r="AI34" s="64"/>
      <c r="AJ34" s="64"/>
    </row>
    <row r="35" spans="1:36" ht="12.75" customHeight="1">
      <c r="A35" s="50">
        <f t="shared" si="4"/>
        <v>10</v>
      </c>
      <c r="B35" s="52">
        <v>8</v>
      </c>
      <c r="C35" s="52">
        <v>7</v>
      </c>
      <c r="D35" s="51">
        <f t="shared" si="0"/>
        <v>172.01</v>
      </c>
      <c r="E35" s="52">
        <v>2</v>
      </c>
      <c r="F35" s="101">
        <v>3</v>
      </c>
      <c r="G35" s="53">
        <f t="shared" si="1"/>
        <v>45.089999999999996</v>
      </c>
      <c r="H35" s="52">
        <v>3</v>
      </c>
      <c r="I35" s="52">
        <v>7</v>
      </c>
      <c r="J35" s="54">
        <f t="shared" si="2"/>
        <v>71.81</v>
      </c>
      <c r="K35" s="54">
        <f t="shared" si="3"/>
        <v>217.1</v>
      </c>
      <c r="L35" s="55">
        <v>0</v>
      </c>
      <c r="M35" s="56">
        <v>0</v>
      </c>
      <c r="N35" s="57">
        <v>0</v>
      </c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8"/>
      <c r="AA35" s="57"/>
      <c r="AB35" s="57"/>
      <c r="AC35" s="437"/>
      <c r="AD35" s="437"/>
      <c r="AE35" s="437"/>
      <c r="AF35" s="437"/>
      <c r="AG35" s="437"/>
      <c r="AH35" s="437"/>
      <c r="AI35" s="64"/>
      <c r="AJ35" s="64"/>
    </row>
    <row r="36" spans="1:36" ht="12.75" customHeight="1">
      <c r="A36" s="50">
        <f t="shared" si="4"/>
        <v>11</v>
      </c>
      <c r="B36" s="52">
        <v>8</v>
      </c>
      <c r="C36" s="52">
        <v>7</v>
      </c>
      <c r="D36" s="51">
        <f t="shared" si="0"/>
        <v>172.01</v>
      </c>
      <c r="E36" s="52">
        <v>2</v>
      </c>
      <c r="F36" s="101">
        <v>3</v>
      </c>
      <c r="G36" s="53">
        <f t="shared" si="1"/>
        <v>45.089999999999996</v>
      </c>
      <c r="H36" s="52">
        <v>3</v>
      </c>
      <c r="I36" s="52">
        <v>7</v>
      </c>
      <c r="J36" s="54">
        <f t="shared" si="2"/>
        <v>71.81</v>
      </c>
      <c r="K36" s="54">
        <f t="shared" si="3"/>
        <v>217.1</v>
      </c>
      <c r="L36" s="55">
        <v>0</v>
      </c>
      <c r="M36" s="56">
        <v>0</v>
      </c>
      <c r="N36" s="57">
        <v>0</v>
      </c>
      <c r="O36" s="102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8"/>
      <c r="AA36" s="57"/>
      <c r="AB36" s="57"/>
      <c r="AC36" s="437"/>
      <c r="AD36" s="437"/>
      <c r="AE36" s="437"/>
      <c r="AF36" s="437"/>
      <c r="AG36" s="437"/>
      <c r="AH36" s="437"/>
      <c r="AI36" s="64"/>
      <c r="AJ36" s="64"/>
    </row>
    <row r="37" spans="1:36" ht="12.75" customHeight="1">
      <c r="A37" s="96">
        <f t="shared" si="4"/>
        <v>12</v>
      </c>
      <c r="B37" s="65">
        <v>8</v>
      </c>
      <c r="C37" s="68">
        <v>7</v>
      </c>
      <c r="D37" s="67">
        <f t="shared" si="0"/>
        <v>172.01</v>
      </c>
      <c r="E37" s="65">
        <v>2</v>
      </c>
      <c r="F37" s="68">
        <v>3</v>
      </c>
      <c r="G37" s="69">
        <f t="shared" si="1"/>
        <v>45.089999999999996</v>
      </c>
      <c r="H37" s="65">
        <v>3</v>
      </c>
      <c r="I37" s="65">
        <v>7</v>
      </c>
      <c r="J37" s="70">
        <f t="shared" si="2"/>
        <v>71.81</v>
      </c>
      <c r="K37" s="70">
        <f t="shared" si="3"/>
        <v>217.1</v>
      </c>
      <c r="L37" s="71">
        <v>0</v>
      </c>
      <c r="M37" s="72">
        <v>0</v>
      </c>
      <c r="N37" s="73">
        <v>0</v>
      </c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5"/>
      <c r="AA37" s="73">
        <v>2220</v>
      </c>
      <c r="AB37" s="73">
        <v>0</v>
      </c>
      <c r="AC37" s="429"/>
      <c r="AD37" s="429"/>
      <c r="AE37" s="429"/>
      <c r="AF37" s="429"/>
      <c r="AG37" s="429"/>
      <c r="AH37" s="429"/>
      <c r="AI37" s="64"/>
      <c r="AJ37" s="64"/>
    </row>
    <row r="38" spans="1:36" ht="12.75" customHeight="1">
      <c r="A38" s="96">
        <f t="shared" si="4"/>
        <v>13</v>
      </c>
      <c r="B38" s="65">
        <v>8</v>
      </c>
      <c r="C38" s="65">
        <v>7</v>
      </c>
      <c r="D38" s="67">
        <f t="shared" si="0"/>
        <v>172.01</v>
      </c>
      <c r="E38" s="65">
        <v>2</v>
      </c>
      <c r="F38" s="65">
        <v>3</v>
      </c>
      <c r="G38" s="69">
        <f t="shared" si="1"/>
        <v>45.089999999999996</v>
      </c>
      <c r="H38" s="65">
        <v>3</v>
      </c>
      <c r="I38" s="65">
        <v>7</v>
      </c>
      <c r="J38" s="70">
        <f t="shared" si="2"/>
        <v>71.81</v>
      </c>
      <c r="K38" s="70">
        <f t="shared" si="3"/>
        <v>217.1</v>
      </c>
      <c r="L38" s="71">
        <v>0</v>
      </c>
      <c r="M38" s="72">
        <v>0</v>
      </c>
      <c r="N38" s="73">
        <v>0</v>
      </c>
      <c r="O38" s="74"/>
      <c r="P38" s="73"/>
      <c r="Q38" s="73"/>
      <c r="R38" s="73"/>
      <c r="S38" s="73"/>
      <c r="T38" s="73"/>
      <c r="U38" s="73"/>
      <c r="V38" s="73"/>
      <c r="W38" s="73"/>
      <c r="X38" s="73"/>
      <c r="Y38" s="73">
        <v>20</v>
      </c>
      <c r="Z38" s="75" t="s">
        <v>84</v>
      </c>
      <c r="AA38" s="73">
        <v>2205</v>
      </c>
      <c r="AB38" s="73">
        <v>0</v>
      </c>
      <c r="AC38" s="429" t="s">
        <v>103</v>
      </c>
      <c r="AD38" s="429"/>
      <c r="AE38" s="429"/>
      <c r="AF38" s="429"/>
      <c r="AG38" s="429"/>
      <c r="AH38" s="429"/>
      <c r="AI38" s="64"/>
      <c r="AJ38" s="64"/>
    </row>
    <row r="39" spans="1:36" ht="12.75" customHeight="1">
      <c r="A39" s="96">
        <f t="shared" si="4"/>
        <v>14</v>
      </c>
      <c r="B39" s="65">
        <v>9</v>
      </c>
      <c r="C39" s="68">
        <v>3</v>
      </c>
      <c r="D39" s="67">
        <f t="shared" si="0"/>
        <v>185.37</v>
      </c>
      <c r="E39" s="65">
        <v>2</v>
      </c>
      <c r="F39" s="65">
        <v>3</v>
      </c>
      <c r="G39" s="69">
        <f t="shared" si="1"/>
        <v>45.089999999999996</v>
      </c>
      <c r="H39" s="65">
        <v>3</v>
      </c>
      <c r="I39" s="65">
        <v>10</v>
      </c>
      <c r="J39" s="70">
        <f t="shared" si="2"/>
        <v>76.819999999999993</v>
      </c>
      <c r="K39" s="70">
        <f t="shared" si="3"/>
        <v>230.46</v>
      </c>
      <c r="L39" s="71">
        <v>13.36</v>
      </c>
      <c r="M39" s="72">
        <v>5.01</v>
      </c>
      <c r="N39" s="73" t="s">
        <v>82</v>
      </c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>
        <v>20</v>
      </c>
      <c r="Z39" s="75" t="s">
        <v>84</v>
      </c>
      <c r="AA39" s="73">
        <v>350</v>
      </c>
      <c r="AB39" s="73">
        <v>0</v>
      </c>
      <c r="AC39" s="429" t="s">
        <v>104</v>
      </c>
      <c r="AD39" s="429"/>
      <c r="AE39" s="429"/>
      <c r="AF39" s="429"/>
      <c r="AG39" s="429"/>
      <c r="AH39" s="429"/>
      <c r="AI39" s="64"/>
      <c r="AJ39" s="64"/>
    </row>
    <row r="40" spans="1:36" ht="12.75" customHeight="1">
      <c r="A40" s="96">
        <f t="shared" si="4"/>
        <v>15</v>
      </c>
      <c r="B40" s="65">
        <v>9</v>
      </c>
      <c r="C40" s="68">
        <v>10</v>
      </c>
      <c r="D40" s="67">
        <f t="shared" si="0"/>
        <v>197.06</v>
      </c>
      <c r="E40" s="65">
        <v>2</v>
      </c>
      <c r="F40" s="65">
        <v>3</v>
      </c>
      <c r="G40" s="69">
        <f t="shared" si="1"/>
        <v>45.089999999999996</v>
      </c>
      <c r="H40" s="65">
        <v>4</v>
      </c>
      <c r="I40" s="65">
        <v>0</v>
      </c>
      <c r="J40" s="70">
        <f t="shared" si="2"/>
        <v>80.16</v>
      </c>
      <c r="K40" s="70">
        <f t="shared" si="3"/>
        <v>242.15</v>
      </c>
      <c r="L40" s="71">
        <v>11.69</v>
      </c>
      <c r="M40" s="72">
        <v>3.34</v>
      </c>
      <c r="N40" s="73" t="s">
        <v>82</v>
      </c>
      <c r="O40" s="74"/>
      <c r="P40" s="73"/>
      <c r="Q40" s="73"/>
      <c r="R40" s="73"/>
      <c r="S40" s="73"/>
      <c r="T40" s="81"/>
      <c r="U40" s="73"/>
      <c r="V40" s="73"/>
      <c r="W40" s="73"/>
      <c r="X40" s="73"/>
      <c r="Y40" s="73">
        <v>20</v>
      </c>
      <c r="Z40" s="75" t="s">
        <v>85</v>
      </c>
      <c r="AA40" s="73">
        <v>210</v>
      </c>
      <c r="AB40" s="73">
        <v>0</v>
      </c>
      <c r="AC40" s="429"/>
      <c r="AD40" s="429"/>
      <c r="AE40" s="429"/>
      <c r="AF40" s="429"/>
      <c r="AG40" s="429"/>
      <c r="AH40" s="429"/>
      <c r="AI40" s="64"/>
      <c r="AJ40" s="64"/>
    </row>
    <row r="41" spans="1:36" ht="12.75" customHeight="1">
      <c r="A41" s="96">
        <f t="shared" si="4"/>
        <v>16</v>
      </c>
      <c r="B41" s="65">
        <v>11</v>
      </c>
      <c r="C41" s="68">
        <v>1</v>
      </c>
      <c r="D41" s="67">
        <f t="shared" si="0"/>
        <v>222.10999999999999</v>
      </c>
      <c r="E41" s="65">
        <v>2</v>
      </c>
      <c r="F41" s="68">
        <v>3</v>
      </c>
      <c r="G41" s="69">
        <f t="shared" si="1"/>
        <v>45.089999999999996</v>
      </c>
      <c r="H41" s="65">
        <v>4</v>
      </c>
      <c r="I41" s="65">
        <v>8</v>
      </c>
      <c r="J41" s="70">
        <f t="shared" si="2"/>
        <v>93.52</v>
      </c>
      <c r="K41" s="70">
        <f t="shared" si="3"/>
        <v>267.2</v>
      </c>
      <c r="L41" s="71">
        <v>25.05</v>
      </c>
      <c r="M41" s="72">
        <v>13.36</v>
      </c>
      <c r="N41" s="73" t="s">
        <v>82</v>
      </c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>
        <v>20</v>
      </c>
      <c r="Z41" s="75" t="s">
        <v>85</v>
      </c>
      <c r="AA41" s="73">
        <v>160</v>
      </c>
      <c r="AB41" s="73">
        <v>0</v>
      </c>
      <c r="AC41" s="429"/>
      <c r="AD41" s="429"/>
      <c r="AE41" s="429"/>
      <c r="AF41" s="429"/>
      <c r="AG41" s="429"/>
      <c r="AH41" s="429"/>
      <c r="AI41" s="64"/>
      <c r="AJ41" s="64"/>
    </row>
    <row r="42" spans="1:36" ht="12.75" customHeight="1">
      <c r="A42" s="96">
        <f t="shared" si="4"/>
        <v>17</v>
      </c>
      <c r="B42" s="65">
        <v>11</v>
      </c>
      <c r="C42" s="68">
        <v>1</v>
      </c>
      <c r="D42" s="67">
        <f t="shared" si="0"/>
        <v>222.10999999999999</v>
      </c>
      <c r="E42" s="65">
        <v>3</v>
      </c>
      <c r="F42" s="65">
        <v>5</v>
      </c>
      <c r="G42" s="69">
        <f t="shared" si="1"/>
        <v>68.47</v>
      </c>
      <c r="H42" s="65">
        <v>7</v>
      </c>
      <c r="I42" s="65">
        <v>11</v>
      </c>
      <c r="J42" s="70">
        <f t="shared" si="2"/>
        <v>158.65</v>
      </c>
      <c r="K42" s="70">
        <f t="shared" si="3"/>
        <v>290.58</v>
      </c>
      <c r="L42" s="71">
        <v>23.38</v>
      </c>
      <c r="M42" s="72">
        <v>65.13</v>
      </c>
      <c r="N42" s="73" t="s">
        <v>82</v>
      </c>
      <c r="O42" s="74"/>
      <c r="P42" s="73"/>
      <c r="Q42" s="73"/>
      <c r="R42" s="73"/>
      <c r="S42" s="73"/>
      <c r="T42" s="81"/>
      <c r="U42" s="73"/>
      <c r="V42" s="73"/>
      <c r="W42" s="73"/>
      <c r="X42" s="73"/>
      <c r="Y42" s="73">
        <v>20</v>
      </c>
      <c r="Z42" s="75" t="s">
        <v>85</v>
      </c>
      <c r="AA42" s="73">
        <v>110</v>
      </c>
      <c r="AB42" s="73">
        <v>0</v>
      </c>
      <c r="AC42" s="429"/>
      <c r="AD42" s="429"/>
      <c r="AE42" s="429"/>
      <c r="AF42" s="429"/>
      <c r="AG42" s="429"/>
      <c r="AH42" s="429"/>
      <c r="AI42" s="64"/>
      <c r="AJ42" s="64"/>
    </row>
    <row r="43" spans="1:36" ht="12.75" customHeight="1">
      <c r="A43" s="96">
        <f t="shared" si="4"/>
        <v>18</v>
      </c>
      <c r="B43" s="65">
        <v>11</v>
      </c>
      <c r="C43" s="68">
        <v>1</v>
      </c>
      <c r="D43" s="67">
        <f t="shared" si="0"/>
        <v>222.10999999999999</v>
      </c>
      <c r="E43" s="65">
        <v>4</v>
      </c>
      <c r="F43" s="65">
        <v>1</v>
      </c>
      <c r="G43" s="69">
        <f t="shared" si="1"/>
        <v>81.83</v>
      </c>
      <c r="H43" s="65">
        <v>9</v>
      </c>
      <c r="I43" s="65">
        <v>7</v>
      </c>
      <c r="J43" s="70">
        <f t="shared" si="2"/>
        <v>192.04999999999998</v>
      </c>
      <c r="K43" s="70">
        <f t="shared" si="3"/>
        <v>303.94</v>
      </c>
      <c r="L43" s="71">
        <v>13.36</v>
      </c>
      <c r="M43" s="72">
        <v>33.4</v>
      </c>
      <c r="N43" s="73" t="s">
        <v>82</v>
      </c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>
        <v>20</v>
      </c>
      <c r="Z43" s="75" t="s">
        <v>85</v>
      </c>
      <c r="AA43" s="73">
        <v>100</v>
      </c>
      <c r="AB43" s="73">
        <v>0</v>
      </c>
      <c r="AC43" s="429"/>
      <c r="AD43" s="429"/>
      <c r="AE43" s="429"/>
      <c r="AF43" s="429"/>
      <c r="AG43" s="429"/>
      <c r="AH43" s="429"/>
      <c r="AI43" s="64"/>
      <c r="AJ43" s="64"/>
    </row>
    <row r="44" spans="1:36" ht="12.75" customHeight="1">
      <c r="A44" s="96">
        <f t="shared" si="4"/>
        <v>19</v>
      </c>
      <c r="B44" s="65">
        <v>1</v>
      </c>
      <c r="C44" s="68">
        <v>10</v>
      </c>
      <c r="D44" s="67">
        <f t="shared" si="0"/>
        <v>36.739999999999995</v>
      </c>
      <c r="E44" s="65">
        <v>4</v>
      </c>
      <c r="F44" s="65">
        <v>8</v>
      </c>
      <c r="G44" s="69">
        <f t="shared" si="1"/>
        <v>93.52</v>
      </c>
      <c r="H44" s="65">
        <v>11</v>
      </c>
      <c r="I44" s="65">
        <v>5</v>
      </c>
      <c r="J44" s="70">
        <f t="shared" si="2"/>
        <v>228.79</v>
      </c>
      <c r="K44" s="70">
        <f t="shared" si="3"/>
        <v>130.26</v>
      </c>
      <c r="L44" s="71">
        <v>11.69</v>
      </c>
      <c r="M44" s="72">
        <v>36.74</v>
      </c>
      <c r="N44" s="73" t="s">
        <v>82</v>
      </c>
      <c r="O44" s="74">
        <v>43573</v>
      </c>
      <c r="P44" s="73">
        <v>60810</v>
      </c>
      <c r="Q44" s="73"/>
      <c r="R44" s="73"/>
      <c r="S44" s="73"/>
      <c r="T44" s="73"/>
      <c r="U44" s="73">
        <v>185.09</v>
      </c>
      <c r="V44" s="73"/>
      <c r="W44" s="73"/>
      <c r="X44" s="73"/>
      <c r="Y44" s="73">
        <v>20</v>
      </c>
      <c r="Z44" s="75" t="s">
        <v>85</v>
      </c>
      <c r="AA44" s="73">
        <v>85</v>
      </c>
      <c r="AB44" s="73">
        <v>0</v>
      </c>
      <c r="AC44" s="429"/>
      <c r="AD44" s="429"/>
      <c r="AE44" s="429"/>
      <c r="AF44" s="429"/>
      <c r="AG44" s="429"/>
      <c r="AH44" s="429"/>
      <c r="AI44" s="64"/>
      <c r="AJ44" s="64"/>
    </row>
    <row r="45" spans="1:36" ht="12.75" customHeight="1">
      <c r="A45" s="96">
        <f t="shared" si="4"/>
        <v>20</v>
      </c>
      <c r="B45" s="65">
        <v>1</v>
      </c>
      <c r="C45" s="68">
        <v>10</v>
      </c>
      <c r="D45" s="67">
        <f t="shared" si="0"/>
        <v>36.739999999999995</v>
      </c>
      <c r="E45" s="65">
        <v>5</v>
      </c>
      <c r="F45" s="65">
        <v>0</v>
      </c>
      <c r="G45" s="69">
        <f t="shared" si="1"/>
        <v>100.19999999999999</v>
      </c>
      <c r="H45" s="65">
        <v>13</v>
      </c>
      <c r="I45" s="65">
        <v>2</v>
      </c>
      <c r="J45" s="70">
        <f t="shared" si="2"/>
        <v>263.86</v>
      </c>
      <c r="K45" s="70">
        <f t="shared" si="3"/>
        <v>136.94</v>
      </c>
      <c r="L45" s="71">
        <v>6.68</v>
      </c>
      <c r="M45" s="72">
        <v>35.07</v>
      </c>
      <c r="N45" s="73" t="s">
        <v>82</v>
      </c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>
        <v>20</v>
      </c>
      <c r="Z45" s="75" t="s">
        <v>85</v>
      </c>
      <c r="AA45" s="73">
        <v>80</v>
      </c>
      <c r="AB45" s="73">
        <v>0</v>
      </c>
      <c r="AC45" s="429"/>
      <c r="AD45" s="429"/>
      <c r="AE45" s="429"/>
      <c r="AF45" s="429"/>
      <c r="AG45" s="429"/>
      <c r="AH45" s="429"/>
      <c r="AI45" s="64"/>
      <c r="AJ45" s="64"/>
    </row>
    <row r="46" spans="1:36" ht="12.75" customHeight="1">
      <c r="A46" s="96">
        <f t="shared" si="4"/>
        <v>21</v>
      </c>
      <c r="B46" s="65">
        <v>1</v>
      </c>
      <c r="C46" s="68">
        <v>10</v>
      </c>
      <c r="D46" s="67">
        <f t="shared" si="0"/>
        <v>36.739999999999995</v>
      </c>
      <c r="E46" s="65">
        <v>5</v>
      </c>
      <c r="F46" s="68">
        <v>7</v>
      </c>
      <c r="G46" s="69">
        <f t="shared" si="1"/>
        <v>111.89</v>
      </c>
      <c r="H46" s="65">
        <v>7</v>
      </c>
      <c r="I46" s="65">
        <v>4</v>
      </c>
      <c r="J46" s="70">
        <f t="shared" si="2"/>
        <v>146.95999999999998</v>
      </c>
      <c r="K46" s="70">
        <f t="shared" si="3"/>
        <v>148.63</v>
      </c>
      <c r="L46" s="71">
        <v>11.69</v>
      </c>
      <c r="M46" s="72">
        <v>3.1</v>
      </c>
      <c r="N46" s="73" t="s">
        <v>82</v>
      </c>
      <c r="O46" s="74"/>
      <c r="P46" s="73"/>
      <c r="Q46" s="73"/>
      <c r="R46" s="81"/>
      <c r="S46" s="73"/>
      <c r="T46" s="81"/>
      <c r="U46" s="73"/>
      <c r="V46" s="73">
        <v>7360</v>
      </c>
      <c r="W46" s="73">
        <v>120</v>
      </c>
      <c r="X46" s="73"/>
      <c r="Y46" s="73">
        <v>20</v>
      </c>
      <c r="Z46" s="75" t="s">
        <v>85</v>
      </c>
      <c r="AA46" s="73">
        <v>80</v>
      </c>
      <c r="AB46" s="73">
        <v>0</v>
      </c>
      <c r="AC46" s="429" t="s">
        <v>95</v>
      </c>
      <c r="AD46" s="429"/>
      <c r="AE46" s="429"/>
      <c r="AF46" s="429"/>
      <c r="AG46" s="429"/>
      <c r="AH46" s="429"/>
      <c r="AI46" s="64"/>
      <c r="AJ46" s="64"/>
    </row>
    <row r="47" spans="1:36" ht="12.75" customHeight="1">
      <c r="A47" s="96">
        <f t="shared" si="4"/>
        <v>22</v>
      </c>
      <c r="B47" s="65">
        <v>1</v>
      </c>
      <c r="C47" s="65">
        <v>10</v>
      </c>
      <c r="D47" s="67">
        <f t="shared" si="0"/>
        <v>36.739999999999995</v>
      </c>
      <c r="E47" s="65">
        <v>5</v>
      </c>
      <c r="F47" s="68">
        <v>8</v>
      </c>
      <c r="G47" s="69">
        <f t="shared" si="1"/>
        <v>113.56</v>
      </c>
      <c r="H47" s="65">
        <v>7</v>
      </c>
      <c r="I47" s="65">
        <v>8</v>
      </c>
      <c r="J47" s="70">
        <f t="shared" si="2"/>
        <v>153.63999999999999</v>
      </c>
      <c r="K47" s="70">
        <f t="shared" si="3"/>
        <v>150.30000000000001</v>
      </c>
      <c r="L47" s="71">
        <v>1.67</v>
      </c>
      <c r="M47" s="72">
        <v>6.68</v>
      </c>
      <c r="N47" s="73" t="s">
        <v>82</v>
      </c>
      <c r="O47" s="74"/>
      <c r="P47" s="73"/>
      <c r="Q47" s="73"/>
      <c r="R47" s="73"/>
      <c r="S47" s="73"/>
      <c r="T47" s="73"/>
      <c r="U47" s="73"/>
      <c r="V47" s="73"/>
      <c r="W47" s="73"/>
      <c r="X47" s="73"/>
      <c r="Y47" s="73">
        <v>20</v>
      </c>
      <c r="Z47" s="75" t="s">
        <v>85</v>
      </c>
      <c r="AA47" s="73">
        <v>60</v>
      </c>
      <c r="AB47" s="73">
        <v>0</v>
      </c>
      <c r="AC47" s="429" t="s">
        <v>105</v>
      </c>
      <c r="AD47" s="429"/>
      <c r="AE47" s="429"/>
      <c r="AF47" s="429"/>
      <c r="AG47" s="429"/>
      <c r="AH47" s="429"/>
      <c r="AI47" s="64"/>
      <c r="AJ47" s="64"/>
    </row>
    <row r="48" spans="1:36" ht="12.75" customHeight="1">
      <c r="A48" s="96">
        <f t="shared" si="4"/>
        <v>23</v>
      </c>
      <c r="B48" s="65">
        <v>1</v>
      </c>
      <c r="C48" s="65">
        <v>6</v>
      </c>
      <c r="D48" s="67">
        <f t="shared" si="0"/>
        <v>30.06</v>
      </c>
      <c r="E48" s="65">
        <v>6</v>
      </c>
      <c r="F48" s="68">
        <v>0</v>
      </c>
      <c r="G48" s="69">
        <f t="shared" si="1"/>
        <v>120.24</v>
      </c>
      <c r="H48" s="65">
        <v>8</v>
      </c>
      <c r="I48" s="65">
        <v>2</v>
      </c>
      <c r="J48" s="70">
        <f t="shared" si="2"/>
        <v>163.66</v>
      </c>
      <c r="K48" s="70">
        <f t="shared" si="3"/>
        <v>150.29999999999998</v>
      </c>
      <c r="L48" s="71">
        <v>6.68</v>
      </c>
      <c r="M48" s="72">
        <v>10.02</v>
      </c>
      <c r="N48" s="73" t="s">
        <v>82</v>
      </c>
      <c r="O48" s="74"/>
      <c r="P48" s="73"/>
      <c r="Q48" s="73"/>
      <c r="R48" s="73"/>
      <c r="S48" s="73"/>
      <c r="T48" s="73"/>
      <c r="U48" s="73"/>
      <c r="V48" s="73"/>
      <c r="W48" s="73"/>
      <c r="X48" s="73"/>
      <c r="Y48" s="73">
        <v>20</v>
      </c>
      <c r="Z48" s="75" t="s">
        <v>106</v>
      </c>
      <c r="AA48" s="73">
        <v>50</v>
      </c>
      <c r="AB48" s="73">
        <v>0</v>
      </c>
      <c r="AC48" s="429"/>
      <c r="AD48" s="429"/>
      <c r="AE48" s="429"/>
      <c r="AF48" s="429"/>
      <c r="AG48" s="429"/>
      <c r="AH48" s="429"/>
      <c r="AI48" s="64"/>
      <c r="AJ48" s="64"/>
    </row>
    <row r="49" spans="1:36" ht="12.75" customHeight="1">
      <c r="A49" s="96">
        <f t="shared" si="4"/>
        <v>24</v>
      </c>
      <c r="B49" s="65">
        <v>1</v>
      </c>
      <c r="C49" s="65">
        <v>6</v>
      </c>
      <c r="D49" s="67">
        <f t="shared" si="0"/>
        <v>30.06</v>
      </c>
      <c r="E49" s="65">
        <v>6</v>
      </c>
      <c r="F49" s="68">
        <v>3</v>
      </c>
      <c r="G49" s="69">
        <f t="shared" si="1"/>
        <v>125.25</v>
      </c>
      <c r="H49" s="65">
        <v>9</v>
      </c>
      <c r="I49" s="65">
        <v>9</v>
      </c>
      <c r="J49" s="70">
        <f t="shared" si="2"/>
        <v>195.39</v>
      </c>
      <c r="K49" s="70">
        <f t="shared" si="3"/>
        <v>155.31</v>
      </c>
      <c r="L49" s="71">
        <v>5.01</v>
      </c>
      <c r="M49" s="72">
        <v>32.33</v>
      </c>
      <c r="N49" s="73" t="s">
        <v>82</v>
      </c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>
        <v>20</v>
      </c>
      <c r="Z49" s="75" t="s">
        <v>106</v>
      </c>
      <c r="AA49" s="73">
        <v>45</v>
      </c>
      <c r="AB49" s="73">
        <v>0</v>
      </c>
      <c r="AC49" s="431" t="s">
        <v>107</v>
      </c>
      <c r="AD49" s="431"/>
      <c r="AE49" s="431"/>
      <c r="AF49" s="431"/>
      <c r="AG49" s="431"/>
      <c r="AH49" s="431"/>
      <c r="AI49" s="64"/>
      <c r="AJ49" s="64"/>
    </row>
    <row r="50" spans="1:36" ht="12.75" customHeight="1">
      <c r="A50" s="50">
        <f t="shared" si="4"/>
        <v>25</v>
      </c>
      <c r="B50" s="52">
        <v>1</v>
      </c>
      <c r="C50" s="52">
        <v>6</v>
      </c>
      <c r="D50" s="51">
        <f t="shared" si="0"/>
        <v>30.06</v>
      </c>
      <c r="E50" s="52">
        <v>6</v>
      </c>
      <c r="F50" s="101">
        <v>3</v>
      </c>
      <c r="G50" s="53">
        <f t="shared" si="1"/>
        <v>125.25</v>
      </c>
      <c r="H50" s="52">
        <v>9</v>
      </c>
      <c r="I50" s="52">
        <v>9</v>
      </c>
      <c r="J50" s="54">
        <f t="shared" si="2"/>
        <v>195.39</v>
      </c>
      <c r="K50" s="54">
        <f t="shared" si="3"/>
        <v>155.31</v>
      </c>
      <c r="L50" s="55">
        <v>0</v>
      </c>
      <c r="M50" s="56">
        <v>0</v>
      </c>
      <c r="N50" s="57">
        <v>0</v>
      </c>
      <c r="O50" s="102"/>
      <c r="P50" s="57"/>
      <c r="Q50" s="57"/>
      <c r="R50" s="103"/>
      <c r="S50" s="57"/>
      <c r="T50" s="103"/>
      <c r="U50" s="57"/>
      <c r="V50" s="57"/>
      <c r="W50" s="57"/>
      <c r="X50" s="57"/>
      <c r="Y50" s="57"/>
      <c r="Z50" s="58"/>
      <c r="AA50" s="57"/>
      <c r="AB50" s="57"/>
      <c r="AC50" s="437"/>
      <c r="AD50" s="437"/>
      <c r="AE50" s="437"/>
      <c r="AF50" s="437"/>
      <c r="AG50" s="437"/>
      <c r="AH50" s="437"/>
      <c r="AI50" s="64"/>
      <c r="AJ50" s="64"/>
    </row>
    <row r="51" spans="1:36" ht="12.75" customHeight="1">
      <c r="A51" s="50">
        <v>26</v>
      </c>
      <c r="B51" s="52">
        <v>1</v>
      </c>
      <c r="C51" s="101">
        <v>6</v>
      </c>
      <c r="D51" s="51">
        <f t="shared" si="0"/>
        <v>30.06</v>
      </c>
      <c r="E51" s="52">
        <v>6</v>
      </c>
      <c r="F51" s="101">
        <v>3</v>
      </c>
      <c r="G51" s="53">
        <f t="shared" si="1"/>
        <v>125.25</v>
      </c>
      <c r="H51" s="52">
        <v>9</v>
      </c>
      <c r="I51" s="52">
        <v>9</v>
      </c>
      <c r="J51" s="54">
        <f t="shared" si="2"/>
        <v>195.39</v>
      </c>
      <c r="K51" s="54">
        <f t="shared" si="3"/>
        <v>155.31</v>
      </c>
      <c r="L51" s="55">
        <v>0</v>
      </c>
      <c r="M51" s="56">
        <v>0</v>
      </c>
      <c r="N51" s="57">
        <v>0</v>
      </c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8"/>
      <c r="AA51" s="57"/>
      <c r="AB51" s="57"/>
      <c r="AC51" s="437"/>
      <c r="AD51" s="437"/>
      <c r="AE51" s="437"/>
      <c r="AF51" s="437"/>
      <c r="AG51" s="437"/>
      <c r="AH51" s="437"/>
      <c r="AI51" s="64"/>
      <c r="AJ51" s="64"/>
    </row>
    <row r="52" spans="1:36" ht="12.75" customHeight="1">
      <c r="A52" s="50">
        <f t="shared" si="4"/>
        <v>27</v>
      </c>
      <c r="B52" s="52">
        <v>1</v>
      </c>
      <c r="C52" s="101">
        <v>6</v>
      </c>
      <c r="D52" s="51">
        <f t="shared" si="0"/>
        <v>30.06</v>
      </c>
      <c r="E52" s="52">
        <v>6</v>
      </c>
      <c r="F52" s="101">
        <v>3</v>
      </c>
      <c r="G52" s="53">
        <f t="shared" si="1"/>
        <v>125.25</v>
      </c>
      <c r="H52" s="52">
        <v>9</v>
      </c>
      <c r="I52" s="52">
        <v>9</v>
      </c>
      <c r="J52" s="54">
        <f t="shared" si="2"/>
        <v>195.39</v>
      </c>
      <c r="K52" s="54">
        <f t="shared" si="3"/>
        <v>155.31</v>
      </c>
      <c r="L52" s="55">
        <v>0</v>
      </c>
      <c r="M52" s="56">
        <v>0</v>
      </c>
      <c r="N52" s="57">
        <v>0</v>
      </c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8"/>
      <c r="AA52" s="57"/>
      <c r="AB52" s="57"/>
      <c r="AC52" s="437"/>
      <c r="AD52" s="437"/>
      <c r="AE52" s="437"/>
      <c r="AF52" s="437"/>
      <c r="AG52" s="437"/>
      <c r="AH52" s="437"/>
      <c r="AI52" s="64"/>
      <c r="AJ52" s="64"/>
    </row>
    <row r="53" spans="1:36" ht="12.75" customHeight="1">
      <c r="A53" s="96">
        <f t="shared" si="4"/>
        <v>28</v>
      </c>
      <c r="B53" s="65">
        <v>1</v>
      </c>
      <c r="C53" s="65">
        <v>6</v>
      </c>
      <c r="D53" s="67">
        <f t="shared" si="0"/>
        <v>30.06</v>
      </c>
      <c r="E53" s="65">
        <v>6</v>
      </c>
      <c r="F53" s="68">
        <v>3</v>
      </c>
      <c r="G53" s="69">
        <f t="shared" si="1"/>
        <v>125.25</v>
      </c>
      <c r="H53" s="65">
        <v>4</v>
      </c>
      <c r="I53" s="65">
        <v>0</v>
      </c>
      <c r="J53" s="70">
        <f t="shared" si="2"/>
        <v>80.16</v>
      </c>
      <c r="K53" s="70">
        <f t="shared" si="3"/>
        <v>155.31</v>
      </c>
      <c r="L53" s="71">
        <v>0</v>
      </c>
      <c r="M53" s="72">
        <v>0</v>
      </c>
      <c r="N53" s="73">
        <v>0</v>
      </c>
      <c r="O53" s="74"/>
      <c r="P53" s="73"/>
      <c r="Q53" s="73"/>
      <c r="R53" s="73"/>
      <c r="S53" s="73"/>
      <c r="T53" s="73"/>
      <c r="U53" s="73"/>
      <c r="V53" s="73">
        <v>7690</v>
      </c>
      <c r="W53" s="73">
        <v>120</v>
      </c>
      <c r="X53" s="73"/>
      <c r="Y53" s="73"/>
      <c r="Z53" s="75"/>
      <c r="AA53" s="73">
        <v>1200</v>
      </c>
      <c r="AB53" s="73"/>
      <c r="AC53" s="429" t="s">
        <v>102</v>
      </c>
      <c r="AD53" s="429"/>
      <c r="AE53" s="429"/>
      <c r="AF53" s="429"/>
      <c r="AG53" s="429"/>
      <c r="AH53" s="429"/>
      <c r="AI53" s="64"/>
      <c r="AJ53" s="64"/>
    </row>
    <row r="54" spans="1:36" ht="12.75" customHeight="1">
      <c r="A54" s="50">
        <f t="shared" si="4"/>
        <v>29</v>
      </c>
      <c r="B54" s="52">
        <v>1</v>
      </c>
      <c r="C54" s="52">
        <v>6</v>
      </c>
      <c r="D54" s="51">
        <f t="shared" si="0"/>
        <v>30.06</v>
      </c>
      <c r="E54" s="52">
        <v>6</v>
      </c>
      <c r="F54" s="101">
        <v>3</v>
      </c>
      <c r="G54" s="53">
        <f t="shared" si="1"/>
        <v>125.25</v>
      </c>
      <c r="H54" s="52">
        <v>4</v>
      </c>
      <c r="I54" s="52">
        <v>0</v>
      </c>
      <c r="J54" s="54">
        <f t="shared" si="2"/>
        <v>80.16</v>
      </c>
      <c r="K54" s="54">
        <f t="shared" si="3"/>
        <v>155.31</v>
      </c>
      <c r="L54" s="55">
        <v>0</v>
      </c>
      <c r="M54" s="56">
        <v>0</v>
      </c>
      <c r="N54" s="57">
        <v>0</v>
      </c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8"/>
      <c r="AA54" s="57"/>
      <c r="AB54" s="57"/>
      <c r="AC54" s="437"/>
      <c r="AD54" s="437"/>
      <c r="AE54" s="437"/>
      <c r="AF54" s="437"/>
      <c r="AG54" s="437"/>
      <c r="AH54" s="437"/>
      <c r="AI54" s="64"/>
      <c r="AJ54" s="64"/>
    </row>
    <row r="55" spans="1:36" ht="12.75" customHeight="1">
      <c r="A55" s="50">
        <f t="shared" si="4"/>
        <v>30</v>
      </c>
      <c r="B55" s="52">
        <v>1</v>
      </c>
      <c r="C55" s="52">
        <v>6</v>
      </c>
      <c r="D55" s="51">
        <f t="shared" si="0"/>
        <v>30.06</v>
      </c>
      <c r="E55" s="52">
        <v>6</v>
      </c>
      <c r="F55" s="101">
        <v>3</v>
      </c>
      <c r="G55" s="53">
        <f t="shared" si="1"/>
        <v>125.25</v>
      </c>
      <c r="H55" s="52">
        <v>4</v>
      </c>
      <c r="I55" s="52">
        <v>0</v>
      </c>
      <c r="J55" s="54">
        <f t="shared" si="2"/>
        <v>80.16</v>
      </c>
      <c r="K55" s="54">
        <f t="shared" si="3"/>
        <v>155.31</v>
      </c>
      <c r="L55" s="55">
        <v>0</v>
      </c>
      <c r="M55" s="56">
        <v>0</v>
      </c>
      <c r="N55" s="57">
        <v>0</v>
      </c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8"/>
      <c r="AA55" s="57"/>
      <c r="AB55" s="57"/>
      <c r="AC55" s="437"/>
      <c r="AD55" s="437"/>
      <c r="AE55" s="437"/>
      <c r="AF55" s="437"/>
      <c r="AG55" s="437"/>
      <c r="AH55" s="437"/>
      <c r="AI55" s="64"/>
      <c r="AJ55" s="64"/>
    </row>
    <row r="56" spans="1:36" ht="12.75" customHeight="1">
      <c r="A56" s="140">
        <v>1</v>
      </c>
      <c r="B56" s="82">
        <v>1</v>
      </c>
      <c r="C56" s="82">
        <v>6</v>
      </c>
      <c r="D56" s="67">
        <f t="shared" si="0"/>
        <v>30.06</v>
      </c>
      <c r="E56" s="65">
        <v>6</v>
      </c>
      <c r="F56" s="65">
        <v>3</v>
      </c>
      <c r="G56" s="69">
        <f t="shared" si="1"/>
        <v>125.25</v>
      </c>
      <c r="H56" s="65">
        <v>4</v>
      </c>
      <c r="I56" s="65">
        <v>0</v>
      </c>
      <c r="J56" s="70">
        <f t="shared" si="2"/>
        <v>80.16</v>
      </c>
      <c r="K56" s="70">
        <f t="shared" si="3"/>
        <v>155.31</v>
      </c>
      <c r="L56" s="71">
        <v>0</v>
      </c>
      <c r="M56" s="72">
        <v>0</v>
      </c>
      <c r="N56" s="83">
        <v>0</v>
      </c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146"/>
      <c r="AA56" s="83">
        <v>1400</v>
      </c>
      <c r="AB56" s="83"/>
      <c r="AC56" s="429" t="s">
        <v>100</v>
      </c>
      <c r="AD56" s="429"/>
      <c r="AE56" s="429"/>
      <c r="AF56" s="429"/>
      <c r="AG56" s="429"/>
      <c r="AH56" s="429"/>
      <c r="AI56" s="64"/>
      <c r="AJ56" s="64"/>
    </row>
    <row r="57" spans="1:36" ht="12.75" customHeight="1">
      <c r="A57" s="98"/>
      <c r="B57" s="84"/>
      <c r="C57" s="84"/>
      <c r="D57" s="67">
        <f t="shared" si="0"/>
        <v>0</v>
      </c>
      <c r="E57" s="84"/>
      <c r="F57" s="85"/>
      <c r="G57" s="69">
        <f t="shared" si="1"/>
        <v>0</v>
      </c>
      <c r="H57" s="84"/>
      <c r="I57" s="84"/>
      <c r="J57" s="70">
        <f t="shared" si="2"/>
        <v>0</v>
      </c>
      <c r="K57" s="70">
        <f t="shared" si="3"/>
        <v>0</v>
      </c>
      <c r="L57" s="71"/>
      <c r="M57" s="72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99"/>
      <c r="AA57" s="86"/>
      <c r="AB57" s="86"/>
      <c r="AC57" s="431"/>
      <c r="AD57" s="431"/>
      <c r="AE57" s="431"/>
      <c r="AF57" s="431"/>
      <c r="AG57" s="431"/>
      <c r="AH57" s="431"/>
      <c r="AI57" s="64"/>
      <c r="AJ57" s="64"/>
    </row>
    <row r="58" spans="1:36" ht="12.75" customHeight="1">
      <c r="A58" s="100"/>
      <c r="B58" s="87"/>
      <c r="C58" s="87"/>
      <c r="D58" s="87"/>
      <c r="E58" s="87"/>
      <c r="F58" s="87"/>
      <c r="G58" s="87"/>
      <c r="H58" s="87"/>
      <c r="I58" s="87"/>
      <c r="J58" s="87"/>
      <c r="K58" s="88" t="s">
        <v>66</v>
      </c>
      <c r="L58" s="89">
        <f>SUM(L27:L57)</f>
        <v>130.25999999999996</v>
      </c>
      <c r="M58" s="89">
        <f>SUM(M27:M57)</f>
        <v>244.18</v>
      </c>
      <c r="N58" s="90">
        <f>SUM(N27:N57)</f>
        <v>0</v>
      </c>
      <c r="O58" s="87"/>
      <c r="P58" s="87"/>
      <c r="Q58" s="87"/>
      <c r="R58" s="87"/>
      <c r="S58" s="87"/>
      <c r="T58" s="87"/>
      <c r="U58" s="90">
        <f>SUM(U27:U57)</f>
        <v>185.09</v>
      </c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64"/>
      <c r="AJ58" s="64"/>
    </row>
    <row r="59" spans="1:36" ht="12.75" customHeight="1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88" t="s">
        <v>67</v>
      </c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</row>
    <row r="60" spans="1:36" ht="12.75" customHeight="1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88" t="s">
        <v>68</v>
      </c>
      <c r="L60" s="89">
        <f>(L59+L58)</f>
        <v>130.25999999999996</v>
      </c>
      <c r="M60" s="89">
        <f>(M59+M58)</f>
        <v>244.18</v>
      </c>
      <c r="N60" s="89">
        <f>(N59+N58)</f>
        <v>0</v>
      </c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249"/>
      <c r="AA60" s="250"/>
      <c r="AB60" s="250"/>
      <c r="AC60" s="250"/>
      <c r="AD60" s="250"/>
      <c r="AE60" s="250"/>
      <c r="AF60" s="250"/>
      <c r="AG60" s="250"/>
      <c r="AH60" s="250"/>
      <c r="AI60" s="64"/>
      <c r="AJ60" s="64"/>
    </row>
    <row r="61" spans="1:36" ht="20.100000000000001" customHeight="1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250"/>
      <c r="AA61" s="250"/>
      <c r="AB61" s="250"/>
      <c r="AC61" s="250"/>
      <c r="AD61" s="250"/>
      <c r="AE61" s="250"/>
      <c r="AF61" s="250"/>
      <c r="AG61" s="250"/>
      <c r="AH61" s="250"/>
      <c r="AI61" s="64"/>
      <c r="AJ61" s="64"/>
    </row>
    <row r="62" spans="1:36" ht="20.100000000000001" customHeight="1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</row>
    <row r="63" spans="1:36" ht="20.100000000000001" customHeight="1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</row>
    <row r="64" spans="1:36" ht="20.100000000000001" customHeight="1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60"/>
  <sheetViews>
    <sheetView showGridLines="0" topLeftCell="L34" zoomScale="115" zoomScaleNormal="115" workbookViewId="0">
      <selection activeCell="A4" sqref="A4:AG4"/>
    </sheetView>
  </sheetViews>
  <sheetFormatPr defaultColWidth="11.28515625" defaultRowHeight="20.100000000000001" customHeight="1"/>
  <cols>
    <col min="1" max="1" width="6.7109375" style="256" customWidth="1"/>
    <col min="2" max="2" width="4" style="256" customWidth="1"/>
    <col min="3" max="3" width="8.5703125" style="256" customWidth="1"/>
    <col min="4" max="4" width="7.28515625" style="256" customWidth="1"/>
    <col min="5" max="5" width="4" style="256" customWidth="1"/>
    <col min="6" max="6" width="5.5703125" style="256" customWidth="1"/>
    <col min="7" max="7" width="7.28515625" style="256" customWidth="1"/>
    <col min="8" max="9" width="4" style="256" customWidth="1"/>
    <col min="10" max="10" width="6.140625" style="256" customWidth="1"/>
    <col min="11" max="12" width="11.42578125" style="256" customWidth="1"/>
    <col min="13" max="13" width="9" style="256" customWidth="1"/>
    <col min="14" max="14" width="8.140625" style="256" customWidth="1"/>
    <col min="15" max="15" width="8.7109375" style="256" customWidth="1"/>
    <col min="16" max="16" width="11.42578125" style="256" customWidth="1"/>
    <col min="17" max="17" width="3.140625" style="256" customWidth="1"/>
    <col min="18" max="18" width="5.140625" style="256" customWidth="1"/>
    <col min="19" max="19" width="3.140625" style="256" customWidth="1"/>
    <col min="20" max="20" width="5.28515625" style="256" customWidth="1"/>
    <col min="21" max="21" width="8" style="256" customWidth="1"/>
    <col min="22" max="22" width="8.42578125" style="256" customWidth="1"/>
    <col min="23" max="24" width="7.85546875" style="256" customWidth="1"/>
    <col min="25" max="25" width="4.7109375" style="256" customWidth="1"/>
    <col min="26" max="26" width="6.28515625" style="256" customWidth="1"/>
    <col min="27" max="27" width="5.140625" style="256" customWidth="1"/>
    <col min="28" max="28" width="5.7109375" style="256" customWidth="1"/>
    <col min="29" max="30" width="3.42578125" style="256" customWidth="1"/>
    <col min="31" max="32" width="4.140625" style="256" customWidth="1"/>
    <col min="33" max="33" width="4.7109375" style="256" customWidth="1"/>
    <col min="34" max="34" width="31.140625" style="256" customWidth="1"/>
    <col min="35" max="35" width="11.28515625" style="255"/>
    <col min="36" max="16384" width="11.28515625" style="256"/>
  </cols>
  <sheetData>
    <row r="1" spans="1:34" ht="12.75" customHeight="1">
      <c r="A1" s="251"/>
      <c r="B1" s="251"/>
      <c r="C1" s="251"/>
      <c r="D1" s="251"/>
      <c r="E1" s="251"/>
      <c r="F1" s="251"/>
      <c r="G1" s="252"/>
      <c r="H1" s="252"/>
      <c r="I1" s="252"/>
      <c r="J1" s="252"/>
      <c r="K1" s="252"/>
      <c r="L1" s="252"/>
      <c r="M1" s="252" t="s">
        <v>0</v>
      </c>
      <c r="N1" s="252"/>
      <c r="O1" s="252"/>
      <c r="P1" s="252"/>
      <c r="Q1" s="252"/>
      <c r="R1" s="252"/>
      <c r="S1" s="252"/>
      <c r="T1" s="252"/>
      <c r="U1" s="253"/>
      <c r="V1" s="251"/>
      <c r="W1" s="251"/>
      <c r="X1" s="251"/>
      <c r="Y1" s="251"/>
      <c r="Z1" s="251"/>
      <c r="AA1" s="251"/>
      <c r="AB1" s="251"/>
      <c r="AC1" s="251"/>
      <c r="AD1" s="251"/>
      <c r="AE1" s="254"/>
      <c r="AF1" s="254"/>
      <c r="AG1" s="254"/>
      <c r="AH1" s="251"/>
    </row>
    <row r="2" spans="1:34" ht="4.5" customHeight="1">
      <c r="A2" s="257"/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</row>
    <row r="3" spans="1:34" ht="18" customHeight="1">
      <c r="A3" s="438" t="s">
        <v>1</v>
      </c>
      <c r="B3" s="438"/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  <c r="U3" s="438"/>
      <c r="V3" s="438"/>
      <c r="W3" s="438"/>
      <c r="X3" s="438"/>
      <c r="Y3" s="438"/>
      <c r="Z3" s="438"/>
      <c r="AA3" s="438"/>
      <c r="AB3" s="438"/>
      <c r="AC3" s="438"/>
      <c r="AD3" s="438"/>
      <c r="AE3" s="438"/>
      <c r="AF3" s="438"/>
      <c r="AG3" s="438"/>
      <c r="AH3" s="257"/>
    </row>
    <row r="4" spans="1:34" ht="12.75" customHeight="1">
      <c r="A4" s="439" t="s">
        <v>2</v>
      </c>
      <c r="B4" s="439"/>
      <c r="C4" s="439"/>
      <c r="D4" s="439"/>
      <c r="E4" s="439"/>
      <c r="F4" s="439"/>
      <c r="G4" s="439"/>
      <c r="H4" s="439"/>
      <c r="I4" s="439"/>
      <c r="J4" s="439"/>
      <c r="K4" s="439"/>
      <c r="L4" s="439"/>
      <c r="M4" s="439"/>
      <c r="N4" s="439"/>
      <c r="O4" s="439"/>
      <c r="P4" s="439"/>
      <c r="Q4" s="439"/>
      <c r="R4" s="439"/>
      <c r="S4" s="439"/>
      <c r="T4" s="439"/>
      <c r="U4" s="439"/>
      <c r="V4" s="439"/>
      <c r="W4" s="439"/>
      <c r="X4" s="439"/>
      <c r="Y4" s="439"/>
      <c r="Z4" s="439"/>
      <c r="AA4" s="439"/>
      <c r="AB4" s="439"/>
      <c r="AC4" s="439"/>
      <c r="AD4" s="439"/>
      <c r="AE4" s="439"/>
      <c r="AF4" s="439"/>
      <c r="AG4" s="439"/>
      <c r="AH4" s="257"/>
    </row>
    <row r="5" spans="1:34" ht="4.5" customHeight="1">
      <c r="A5" s="257"/>
      <c r="B5" s="257"/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57"/>
      <c r="P5" s="257"/>
      <c r="Q5" s="257"/>
      <c r="R5" s="257"/>
      <c r="S5" s="257"/>
      <c r="T5" s="257"/>
      <c r="U5" s="257"/>
      <c r="V5" s="257"/>
      <c r="W5" s="257"/>
      <c r="X5" s="257"/>
      <c r="Y5" s="257"/>
      <c r="Z5" s="257"/>
      <c r="AA5" s="257"/>
      <c r="AB5" s="257"/>
      <c r="AC5" s="257"/>
      <c r="AD5" s="257"/>
      <c r="AE5" s="257"/>
      <c r="AF5" s="257"/>
      <c r="AG5" s="257"/>
      <c r="AH5" s="257"/>
    </row>
    <row r="6" spans="1:34" ht="12.75" customHeight="1">
      <c r="A6" s="257" t="s">
        <v>3</v>
      </c>
      <c r="B6" s="440" t="s">
        <v>4</v>
      </c>
      <c r="C6" s="440"/>
      <c r="D6" s="440"/>
      <c r="E6" s="440"/>
      <c r="F6" s="440"/>
      <c r="G6" s="440"/>
      <c r="H6" s="440"/>
      <c r="I6" s="440"/>
      <c r="J6" s="257"/>
      <c r="K6" s="257" t="s">
        <v>5</v>
      </c>
      <c r="L6" s="258" t="s">
        <v>6</v>
      </c>
      <c r="M6" s="441"/>
      <c r="N6" s="441"/>
      <c r="O6" s="441"/>
      <c r="P6" s="258" t="s">
        <v>7</v>
      </c>
      <c r="Q6" s="258"/>
      <c r="R6" s="258"/>
      <c r="S6" s="258"/>
      <c r="T6" s="258"/>
      <c r="U6" s="442" t="s">
        <v>8</v>
      </c>
      <c r="V6" s="442"/>
      <c r="W6" s="257"/>
      <c r="X6" s="257"/>
      <c r="Y6" s="257"/>
      <c r="Z6" s="257"/>
      <c r="AA6" s="257"/>
      <c r="AB6" s="257"/>
      <c r="AC6" s="257"/>
      <c r="AD6" s="257"/>
      <c r="AE6" s="257"/>
      <c r="AF6" s="257"/>
      <c r="AG6" s="257"/>
      <c r="AH6" s="257"/>
    </row>
    <row r="7" spans="1:34" ht="12.75" customHeight="1">
      <c r="A7" s="257"/>
      <c r="B7" s="257"/>
      <c r="C7" s="257"/>
      <c r="D7" s="257"/>
      <c r="E7" s="257"/>
      <c r="F7" s="257"/>
      <c r="G7" s="257"/>
      <c r="H7" s="257"/>
      <c r="I7" s="257"/>
      <c r="J7" s="257"/>
      <c r="K7" s="257"/>
      <c r="L7" s="257"/>
      <c r="M7" s="257"/>
      <c r="N7" s="257"/>
      <c r="O7" s="257"/>
      <c r="P7" s="257"/>
      <c r="Q7" s="257"/>
      <c r="R7" s="257"/>
      <c r="S7" s="257"/>
      <c r="T7" s="257"/>
      <c r="U7" s="257"/>
      <c r="V7" s="257"/>
      <c r="W7" s="257"/>
      <c r="X7" s="257"/>
      <c r="Y7" s="257"/>
      <c r="Z7" s="257"/>
      <c r="AA7" s="443" t="s">
        <v>9</v>
      </c>
      <c r="AB7" s="443"/>
      <c r="AC7" s="443"/>
      <c r="AD7" s="443"/>
      <c r="AE7" s="444">
        <v>186.1</v>
      </c>
      <c r="AF7" s="444"/>
      <c r="AG7" s="444"/>
      <c r="AH7" s="257"/>
    </row>
    <row r="8" spans="1:34" ht="12.75" customHeight="1">
      <c r="A8" s="257" t="s">
        <v>10</v>
      </c>
      <c r="B8" s="257"/>
      <c r="C8" s="445" t="s">
        <v>73</v>
      </c>
      <c r="D8" s="445"/>
      <c r="E8" s="445"/>
      <c r="F8" s="445"/>
      <c r="G8" s="257" t="s">
        <v>12</v>
      </c>
      <c r="H8" s="445">
        <v>2019</v>
      </c>
      <c r="I8" s="445"/>
      <c r="J8" s="257"/>
      <c r="K8" s="257" t="s">
        <v>13</v>
      </c>
      <c r="L8" s="258" t="s">
        <v>14</v>
      </c>
      <c r="M8" s="258"/>
      <c r="N8" s="258"/>
      <c r="O8" s="258"/>
      <c r="P8" s="258"/>
      <c r="Q8" s="258"/>
      <c r="R8" s="258"/>
      <c r="S8" s="258"/>
      <c r="T8" s="258"/>
      <c r="U8" s="258"/>
      <c r="V8" s="258"/>
      <c r="W8" s="257"/>
      <c r="X8" s="257"/>
      <c r="Y8" s="257"/>
      <c r="Z8" s="259" t="s">
        <v>15</v>
      </c>
      <c r="AA8" s="443" t="s">
        <v>16</v>
      </c>
      <c r="AB8" s="443"/>
      <c r="AC8" s="443"/>
      <c r="AD8" s="443"/>
      <c r="AE8" s="446">
        <v>58.45</v>
      </c>
      <c r="AF8" s="446"/>
      <c r="AG8" s="446"/>
      <c r="AH8" s="257"/>
    </row>
    <row r="9" spans="1:34" ht="12.75" customHeight="1">
      <c r="A9" s="257"/>
      <c r="B9" s="257"/>
      <c r="C9" s="257"/>
      <c r="D9" s="257"/>
      <c r="E9" s="257"/>
      <c r="F9" s="257"/>
      <c r="G9" s="257"/>
      <c r="H9" s="257"/>
      <c r="I9" s="257"/>
      <c r="J9" s="257"/>
      <c r="K9" s="257"/>
      <c r="L9" s="257"/>
      <c r="M9" s="257"/>
      <c r="N9" s="257"/>
      <c r="O9" s="257"/>
      <c r="P9" s="257"/>
      <c r="Q9" s="257"/>
      <c r="R9" s="257"/>
      <c r="S9" s="257"/>
      <c r="T9" s="257"/>
      <c r="U9" s="257"/>
      <c r="V9" s="257"/>
      <c r="W9" s="257"/>
      <c r="X9" s="257"/>
      <c r="Y9" s="257"/>
      <c r="Z9" s="259" t="s">
        <v>17</v>
      </c>
      <c r="AA9" s="443" t="s">
        <v>18</v>
      </c>
      <c r="AB9" s="443"/>
      <c r="AC9" s="443"/>
      <c r="AD9" s="443"/>
      <c r="AE9" s="446">
        <f>SUM(AE7:AE8)</f>
        <v>244.55</v>
      </c>
      <c r="AF9" s="446"/>
      <c r="AG9" s="446"/>
      <c r="AH9" s="257"/>
    </row>
    <row r="10" spans="1:34" ht="12.75" customHeight="1">
      <c r="A10" s="257" t="s">
        <v>19</v>
      </c>
      <c r="B10" s="257"/>
      <c r="C10" s="447" t="s">
        <v>20</v>
      </c>
      <c r="D10" s="447"/>
      <c r="E10" s="447"/>
      <c r="F10" s="447"/>
      <c r="G10" s="447"/>
      <c r="H10" s="447"/>
      <c r="I10" s="447"/>
      <c r="J10" s="257"/>
      <c r="K10" s="260" t="s">
        <v>21</v>
      </c>
      <c r="L10" s="261"/>
      <c r="M10" s="261"/>
      <c r="N10" s="448">
        <v>0</v>
      </c>
      <c r="O10" s="448"/>
      <c r="P10" s="261" t="s">
        <v>22</v>
      </c>
      <c r="Q10" s="449">
        <v>132.03</v>
      </c>
      <c r="R10" s="449"/>
      <c r="S10" s="449"/>
      <c r="T10" s="449"/>
      <c r="U10" s="449"/>
      <c r="V10" s="449"/>
      <c r="W10" s="257"/>
      <c r="X10" s="257"/>
      <c r="Y10" s="257"/>
      <c r="Z10" s="259" t="s">
        <v>23</v>
      </c>
      <c r="AA10" s="443" t="s">
        <v>24</v>
      </c>
      <c r="AB10" s="443"/>
      <c r="AC10" s="443"/>
      <c r="AD10" s="443"/>
      <c r="AE10" s="446">
        <v>155.31</v>
      </c>
      <c r="AF10" s="446"/>
      <c r="AG10" s="446"/>
      <c r="AH10" s="257"/>
    </row>
    <row r="11" spans="1:34" ht="12.75" customHeight="1">
      <c r="A11" s="257"/>
      <c r="B11" s="257"/>
      <c r="C11" s="257"/>
      <c r="D11" s="257"/>
      <c r="E11" s="257"/>
      <c r="F11" s="257"/>
      <c r="G11" s="257"/>
      <c r="H11" s="257"/>
      <c r="I11" s="257"/>
      <c r="J11" s="257"/>
      <c r="K11" s="257"/>
      <c r="L11" s="257"/>
      <c r="M11" s="257"/>
      <c r="N11" s="257"/>
      <c r="O11" s="257"/>
      <c r="P11" s="257"/>
      <c r="Q11" s="257"/>
      <c r="R11" s="257"/>
      <c r="S11" s="257"/>
      <c r="T11" s="257"/>
      <c r="U11" s="257"/>
      <c r="V11" s="257"/>
      <c r="W11" s="257"/>
      <c r="X11" s="257"/>
      <c r="Y11" s="257"/>
      <c r="Z11" s="259" t="s">
        <v>17</v>
      </c>
      <c r="AA11" s="450" t="s">
        <v>25</v>
      </c>
      <c r="AB11" s="450"/>
      <c r="AC11" s="450"/>
      <c r="AD11" s="450"/>
      <c r="AE11" s="446">
        <v>89.24</v>
      </c>
      <c r="AF11" s="446"/>
      <c r="AG11" s="446"/>
      <c r="AH11" s="257"/>
    </row>
    <row r="12" spans="1:34" ht="5.25" customHeight="1">
      <c r="A12" s="257"/>
      <c r="B12" s="257"/>
      <c r="C12" s="257"/>
      <c r="D12" s="257"/>
      <c r="E12" s="257"/>
      <c r="F12" s="257"/>
      <c r="G12" s="257"/>
      <c r="H12" s="257"/>
      <c r="I12" s="257"/>
      <c r="J12" s="257"/>
      <c r="K12" s="257"/>
      <c r="L12" s="257"/>
      <c r="M12" s="257"/>
      <c r="N12" s="257"/>
      <c r="O12" s="257"/>
      <c r="P12" s="257"/>
      <c r="Q12" s="257"/>
      <c r="R12" s="257"/>
      <c r="S12" s="257"/>
      <c r="T12" s="257"/>
      <c r="U12" s="257"/>
      <c r="V12" s="257"/>
      <c r="W12" s="257"/>
      <c r="X12" s="257"/>
      <c r="Y12" s="257"/>
      <c r="Z12" s="257"/>
      <c r="AA12" s="257"/>
      <c r="AB12" s="257"/>
      <c r="AC12" s="257"/>
      <c r="AD12" s="257"/>
      <c r="AE12" s="257"/>
      <c r="AF12" s="257"/>
      <c r="AG12" s="257"/>
      <c r="AH12" s="257"/>
    </row>
    <row r="13" spans="1:34" ht="5.25" customHeight="1">
      <c r="A13" s="258"/>
      <c r="B13" s="258"/>
      <c r="C13" s="258"/>
      <c r="D13" s="258"/>
      <c r="E13" s="258"/>
      <c r="F13" s="258"/>
      <c r="G13" s="258"/>
      <c r="H13" s="258"/>
      <c r="I13" s="258"/>
      <c r="J13" s="258"/>
      <c r="K13" s="258"/>
      <c r="L13" s="258"/>
      <c r="M13" s="258"/>
      <c r="N13" s="258"/>
      <c r="O13" s="258"/>
      <c r="P13" s="258"/>
      <c r="Q13" s="258"/>
      <c r="R13" s="258"/>
      <c r="S13" s="258"/>
      <c r="T13" s="258"/>
      <c r="U13" s="258"/>
      <c r="V13" s="258"/>
      <c r="W13" s="258"/>
      <c r="X13" s="258"/>
      <c r="Y13" s="258"/>
      <c r="Z13" s="258"/>
      <c r="AA13" s="258"/>
      <c r="AB13" s="258"/>
      <c r="AC13" s="258"/>
      <c r="AD13" s="258"/>
      <c r="AE13" s="258"/>
      <c r="AF13" s="258"/>
      <c r="AG13" s="258"/>
      <c r="AH13" s="258"/>
    </row>
    <row r="14" spans="1:34" ht="12.75" customHeight="1">
      <c r="A14" s="262"/>
      <c r="B14" s="451" t="s">
        <v>26</v>
      </c>
      <c r="C14" s="451"/>
      <c r="D14" s="451"/>
      <c r="E14" s="451"/>
      <c r="F14" s="451"/>
      <c r="G14" s="451"/>
      <c r="H14" s="451"/>
      <c r="I14" s="451"/>
      <c r="J14" s="451"/>
      <c r="K14" s="263" t="s">
        <v>27</v>
      </c>
      <c r="L14" s="452" t="s">
        <v>28</v>
      </c>
      <c r="M14" s="452"/>
      <c r="N14" s="452"/>
      <c r="O14" s="453" t="s">
        <v>29</v>
      </c>
      <c r="P14" s="453"/>
      <c r="Q14" s="453"/>
      <c r="R14" s="453"/>
      <c r="S14" s="453"/>
      <c r="T14" s="453"/>
      <c r="U14" s="453"/>
      <c r="V14" s="454" t="s">
        <v>30</v>
      </c>
      <c r="W14" s="454"/>
      <c r="X14" s="264"/>
      <c r="Y14" s="455" t="s">
        <v>31</v>
      </c>
      <c r="Z14" s="455"/>
      <c r="AA14" s="456" t="s">
        <v>32</v>
      </c>
      <c r="AB14" s="456"/>
      <c r="AC14" s="265"/>
      <c r="AD14" s="266"/>
      <c r="AE14" s="266"/>
      <c r="AF14" s="266"/>
      <c r="AG14" s="266"/>
      <c r="AH14" s="267"/>
    </row>
    <row r="15" spans="1:34" ht="5.25" customHeight="1">
      <c r="A15" s="268"/>
      <c r="B15" s="451"/>
      <c r="C15" s="451"/>
      <c r="D15" s="451"/>
      <c r="E15" s="451"/>
      <c r="F15" s="451"/>
      <c r="G15" s="451"/>
      <c r="H15" s="451"/>
      <c r="I15" s="451"/>
      <c r="J15" s="451"/>
      <c r="K15" s="268"/>
      <c r="L15" s="269"/>
      <c r="M15" s="269"/>
      <c r="N15" s="269"/>
      <c r="O15" s="453"/>
      <c r="P15" s="453"/>
      <c r="Q15" s="453"/>
      <c r="R15" s="453"/>
      <c r="S15" s="453"/>
      <c r="T15" s="453"/>
      <c r="U15" s="453"/>
      <c r="V15" s="270"/>
      <c r="W15" s="271"/>
      <c r="X15" s="258"/>
      <c r="Y15" s="270"/>
      <c r="Z15" s="258"/>
      <c r="AA15" s="272"/>
      <c r="AB15" s="272"/>
      <c r="AC15" s="270"/>
      <c r="AD15" s="258"/>
      <c r="AE15" s="258"/>
      <c r="AF15" s="258"/>
      <c r="AG15" s="258"/>
      <c r="AH15" s="271"/>
    </row>
    <row r="16" spans="1:34" ht="4.5" customHeight="1">
      <c r="A16" s="269"/>
      <c r="B16" s="273"/>
      <c r="C16" s="257"/>
      <c r="D16" s="257"/>
      <c r="E16" s="274"/>
      <c r="F16" s="266"/>
      <c r="G16" s="267"/>
      <c r="H16" s="257"/>
      <c r="I16" s="257"/>
      <c r="J16" s="257"/>
      <c r="K16" s="268"/>
      <c r="L16" s="269"/>
      <c r="M16" s="269"/>
      <c r="N16" s="269"/>
      <c r="O16" s="269"/>
      <c r="P16" s="269"/>
      <c r="Q16" s="269"/>
      <c r="R16" s="269"/>
      <c r="S16" s="269"/>
      <c r="T16" s="269"/>
      <c r="U16" s="269"/>
      <c r="V16" s="269"/>
      <c r="W16" s="269"/>
      <c r="X16" s="269"/>
      <c r="Y16" s="269"/>
      <c r="Z16" s="269"/>
      <c r="AA16" s="269"/>
      <c r="AB16" s="269"/>
      <c r="AC16" s="273"/>
      <c r="AD16" s="257"/>
      <c r="AE16" s="257"/>
      <c r="AF16" s="257"/>
      <c r="AG16" s="257"/>
      <c r="AH16" s="275"/>
    </row>
    <row r="17" spans="1:34" ht="12.75" customHeight="1">
      <c r="A17" s="276" t="s">
        <v>33</v>
      </c>
      <c r="B17" s="458" t="s">
        <v>34</v>
      </c>
      <c r="C17" s="458"/>
      <c r="D17" s="458"/>
      <c r="E17" s="459" t="s">
        <v>34</v>
      </c>
      <c r="F17" s="459"/>
      <c r="G17" s="459"/>
      <c r="H17" s="447" t="s">
        <v>35</v>
      </c>
      <c r="I17" s="447"/>
      <c r="J17" s="447"/>
      <c r="K17" s="268" t="s">
        <v>36</v>
      </c>
      <c r="L17" s="277"/>
      <c r="M17" s="277"/>
      <c r="N17" s="277"/>
      <c r="O17" s="277"/>
      <c r="P17" s="277"/>
      <c r="Q17" s="461" t="s">
        <v>37</v>
      </c>
      <c r="R17" s="461"/>
      <c r="S17" s="461" t="s">
        <v>38</v>
      </c>
      <c r="T17" s="461"/>
      <c r="U17" s="277"/>
      <c r="V17" s="277"/>
      <c r="W17" s="277"/>
      <c r="X17" s="277"/>
      <c r="Y17" s="277"/>
      <c r="Z17" s="277"/>
      <c r="AA17" s="277"/>
      <c r="AB17" s="277"/>
      <c r="AC17" s="457" t="s">
        <v>39</v>
      </c>
      <c r="AD17" s="457"/>
      <c r="AE17" s="457"/>
      <c r="AF17" s="457"/>
      <c r="AG17" s="457"/>
      <c r="AH17" s="457"/>
    </row>
    <row r="18" spans="1:34" ht="3" customHeight="1">
      <c r="A18" s="276"/>
      <c r="B18" s="273"/>
      <c r="C18" s="257"/>
      <c r="D18" s="257"/>
      <c r="E18" s="273"/>
      <c r="F18" s="257"/>
      <c r="G18" s="275"/>
      <c r="H18" s="257"/>
      <c r="I18" s="257"/>
      <c r="J18" s="257"/>
      <c r="K18" s="268"/>
      <c r="L18" s="277"/>
      <c r="M18" s="277"/>
      <c r="N18" s="277"/>
      <c r="O18" s="277"/>
      <c r="P18" s="277"/>
      <c r="Q18" s="461"/>
      <c r="R18" s="461"/>
      <c r="S18" s="461"/>
      <c r="T18" s="461"/>
      <c r="U18" s="277"/>
      <c r="V18" s="277"/>
      <c r="W18" s="277"/>
      <c r="X18" s="277"/>
      <c r="Y18" s="277"/>
      <c r="Z18" s="277"/>
      <c r="AA18" s="277"/>
      <c r="AB18" s="277"/>
      <c r="AC18" s="278"/>
      <c r="AD18" s="261"/>
      <c r="AE18" s="261"/>
      <c r="AF18" s="261"/>
      <c r="AG18" s="261"/>
      <c r="AH18" s="279"/>
    </row>
    <row r="19" spans="1:34" ht="12.75" customHeight="1">
      <c r="A19" s="276" t="s">
        <v>40</v>
      </c>
      <c r="B19" s="458" t="s">
        <v>41</v>
      </c>
      <c r="C19" s="458"/>
      <c r="D19" s="458"/>
      <c r="E19" s="459" t="s">
        <v>41</v>
      </c>
      <c r="F19" s="459"/>
      <c r="G19" s="459"/>
      <c r="H19" s="447" t="s">
        <v>41</v>
      </c>
      <c r="I19" s="447"/>
      <c r="J19" s="447"/>
      <c r="K19" s="268" t="s">
        <v>42</v>
      </c>
      <c r="L19" s="280" t="s">
        <v>43</v>
      </c>
      <c r="M19" s="280" t="s">
        <v>44</v>
      </c>
      <c r="N19" s="280" t="s">
        <v>45</v>
      </c>
      <c r="O19" s="280" t="s">
        <v>46</v>
      </c>
      <c r="P19" s="280" t="s">
        <v>47</v>
      </c>
      <c r="Q19" s="461"/>
      <c r="R19" s="461"/>
      <c r="S19" s="461"/>
      <c r="T19" s="461"/>
      <c r="U19" s="280" t="s">
        <v>48</v>
      </c>
      <c r="V19" s="280" t="s">
        <v>47</v>
      </c>
      <c r="W19" s="280" t="s">
        <v>48</v>
      </c>
      <c r="X19" s="280" t="s">
        <v>49</v>
      </c>
      <c r="Y19" s="280" t="s">
        <v>50</v>
      </c>
      <c r="Z19" s="277" t="s">
        <v>50</v>
      </c>
      <c r="AA19" s="280" t="s">
        <v>51</v>
      </c>
      <c r="AB19" s="280" t="s">
        <v>52</v>
      </c>
      <c r="AC19" s="460" t="s">
        <v>53</v>
      </c>
      <c r="AD19" s="460"/>
      <c r="AE19" s="460"/>
      <c r="AF19" s="460"/>
      <c r="AG19" s="460"/>
      <c r="AH19" s="460"/>
    </row>
    <row r="20" spans="1:34" ht="12.75" hidden="1" customHeight="1">
      <c r="A20" s="276"/>
      <c r="B20" s="273"/>
      <c r="C20" s="257"/>
      <c r="D20" s="257"/>
      <c r="E20" s="273"/>
      <c r="F20" s="257"/>
      <c r="G20" s="275"/>
      <c r="H20" s="257"/>
      <c r="I20" s="257"/>
      <c r="J20" s="257"/>
      <c r="K20" s="269"/>
      <c r="L20" s="277"/>
      <c r="M20" s="277"/>
      <c r="N20" s="277"/>
      <c r="O20" s="277"/>
      <c r="P20" s="280"/>
      <c r="Q20" s="461"/>
      <c r="R20" s="461"/>
      <c r="S20" s="461"/>
      <c r="T20" s="461"/>
      <c r="U20" s="280"/>
      <c r="V20" s="277"/>
      <c r="W20" s="280"/>
      <c r="X20" s="280"/>
      <c r="Y20" s="280"/>
      <c r="Z20" s="277"/>
      <c r="AA20" s="277"/>
      <c r="AB20" s="277"/>
      <c r="AC20" s="261"/>
      <c r="AD20" s="261"/>
      <c r="AE20" s="261"/>
      <c r="AF20" s="261"/>
      <c r="AG20" s="261"/>
      <c r="AH20" s="281"/>
    </row>
    <row r="21" spans="1:34" ht="12" customHeight="1">
      <c r="A21" s="273"/>
      <c r="B21" s="273"/>
      <c r="C21" s="257"/>
      <c r="D21" s="282">
        <v>1.67</v>
      </c>
      <c r="E21" s="273"/>
      <c r="F21" s="257"/>
      <c r="G21" s="283">
        <v>1.67</v>
      </c>
      <c r="H21" s="257"/>
      <c r="I21" s="257"/>
      <c r="J21" s="282">
        <v>1.67</v>
      </c>
      <c r="K21" s="284">
        <v>155.31</v>
      </c>
      <c r="L21" s="277"/>
      <c r="M21" s="277"/>
      <c r="N21" s="277"/>
      <c r="O21" s="277"/>
      <c r="P21" s="280" t="s">
        <v>54</v>
      </c>
      <c r="Q21" s="461"/>
      <c r="R21" s="461"/>
      <c r="S21" s="461"/>
      <c r="T21" s="461"/>
      <c r="U21" s="280" t="s">
        <v>43</v>
      </c>
      <c r="V21" s="280" t="s">
        <v>54</v>
      </c>
      <c r="W21" s="280" t="s">
        <v>44</v>
      </c>
      <c r="X21" s="280" t="s">
        <v>55</v>
      </c>
      <c r="Y21" s="280" t="s">
        <v>56</v>
      </c>
      <c r="Z21" s="277" t="s">
        <v>57</v>
      </c>
      <c r="AA21" s="277"/>
      <c r="AB21" s="277"/>
      <c r="AC21" s="261"/>
      <c r="AD21" s="261"/>
      <c r="AE21" s="261"/>
      <c r="AF21" s="261"/>
      <c r="AG21" s="261"/>
      <c r="AH21" s="279"/>
    </row>
    <row r="22" spans="1:34" ht="4.5" customHeight="1">
      <c r="A22" s="273"/>
      <c r="B22" s="273"/>
      <c r="C22" s="257"/>
      <c r="D22" s="257"/>
      <c r="E22" s="273"/>
      <c r="F22" s="257"/>
      <c r="G22" s="275"/>
      <c r="H22" s="257"/>
      <c r="I22" s="257"/>
      <c r="J22" s="257"/>
      <c r="K22" s="268"/>
      <c r="L22" s="277"/>
      <c r="M22" s="277"/>
      <c r="N22" s="277"/>
      <c r="O22" s="277"/>
      <c r="P22" s="277"/>
      <c r="Q22" s="461"/>
      <c r="R22" s="461"/>
      <c r="S22" s="461"/>
      <c r="T22" s="461"/>
      <c r="U22" s="277"/>
      <c r="V22" s="277"/>
      <c r="W22" s="277"/>
      <c r="X22" s="277"/>
      <c r="Y22" s="277"/>
      <c r="Z22" s="277"/>
      <c r="AA22" s="277"/>
      <c r="AB22" s="277"/>
      <c r="AC22" s="261"/>
      <c r="AD22" s="261"/>
      <c r="AE22" s="261"/>
      <c r="AF22" s="261"/>
      <c r="AG22" s="261"/>
      <c r="AH22" s="279"/>
    </row>
    <row r="23" spans="1:34" ht="3.75" customHeight="1">
      <c r="A23" s="270"/>
      <c r="B23" s="270"/>
      <c r="C23" s="258"/>
      <c r="D23" s="258"/>
      <c r="E23" s="270"/>
      <c r="F23" s="258"/>
      <c r="G23" s="271"/>
      <c r="H23" s="258"/>
      <c r="I23" s="258"/>
      <c r="J23" s="271"/>
      <c r="K23" s="269"/>
      <c r="L23" s="277"/>
      <c r="M23" s="277"/>
      <c r="N23" s="277"/>
      <c r="O23" s="277"/>
      <c r="P23" s="277"/>
      <c r="Q23" s="461"/>
      <c r="R23" s="461"/>
      <c r="S23" s="461"/>
      <c r="T23" s="461"/>
      <c r="U23" s="277"/>
      <c r="V23" s="277"/>
      <c r="W23" s="277"/>
      <c r="X23" s="277"/>
      <c r="Y23" s="277"/>
      <c r="Z23" s="277"/>
      <c r="AA23" s="277"/>
      <c r="AB23" s="277"/>
      <c r="AC23" s="261"/>
      <c r="AD23" s="261"/>
      <c r="AE23" s="261"/>
      <c r="AF23" s="261"/>
      <c r="AG23" s="261"/>
      <c r="AH23" s="279"/>
    </row>
    <row r="24" spans="1:34" ht="4.5" customHeight="1">
      <c r="A24" s="273"/>
      <c r="B24" s="262"/>
      <c r="C24" s="262"/>
      <c r="D24" s="262"/>
      <c r="E24" s="262"/>
      <c r="F24" s="262"/>
      <c r="G24" s="262"/>
      <c r="H24" s="262"/>
      <c r="I24" s="262"/>
      <c r="J24" s="257"/>
      <c r="K24" s="269"/>
      <c r="L24" s="277"/>
      <c r="M24" s="277"/>
      <c r="N24" s="277"/>
      <c r="O24" s="277"/>
      <c r="P24" s="277"/>
      <c r="Q24" s="277"/>
      <c r="R24" s="277"/>
      <c r="S24" s="277"/>
      <c r="T24" s="277"/>
      <c r="U24" s="277"/>
      <c r="V24" s="277"/>
      <c r="W24" s="277"/>
      <c r="X24" s="277"/>
      <c r="Y24" s="277"/>
      <c r="Z24" s="277"/>
      <c r="AA24" s="277"/>
      <c r="AB24" s="277"/>
      <c r="AC24" s="261"/>
      <c r="AD24" s="261"/>
      <c r="AE24" s="261"/>
      <c r="AF24" s="261"/>
      <c r="AG24" s="261"/>
      <c r="AH24" s="279"/>
    </row>
    <row r="25" spans="1:34" ht="12.75" customHeight="1">
      <c r="A25" s="285" t="s">
        <v>46</v>
      </c>
      <c r="B25" s="280" t="s">
        <v>58</v>
      </c>
      <c r="C25" s="280" t="s">
        <v>59</v>
      </c>
      <c r="D25" s="268" t="s">
        <v>60</v>
      </c>
      <c r="E25" s="280" t="s">
        <v>58</v>
      </c>
      <c r="F25" s="280" t="s">
        <v>59</v>
      </c>
      <c r="G25" s="268" t="s">
        <v>60</v>
      </c>
      <c r="H25" s="280" t="s">
        <v>58</v>
      </c>
      <c r="I25" s="280" t="s">
        <v>59</v>
      </c>
      <c r="J25" s="286" t="s">
        <v>60</v>
      </c>
      <c r="K25" s="268" t="s">
        <v>60</v>
      </c>
      <c r="L25" s="280" t="s">
        <v>61</v>
      </c>
      <c r="M25" s="280" t="s">
        <v>61</v>
      </c>
      <c r="N25" s="280" t="s">
        <v>62</v>
      </c>
      <c r="O25" s="280"/>
      <c r="P25" s="280"/>
      <c r="Q25" s="280" t="s">
        <v>63</v>
      </c>
      <c r="R25" s="280" t="s">
        <v>59</v>
      </c>
      <c r="S25" s="280" t="s">
        <v>63</v>
      </c>
      <c r="T25" s="280" t="s">
        <v>59</v>
      </c>
      <c r="U25" s="280" t="s">
        <v>60</v>
      </c>
      <c r="V25" s="280"/>
      <c r="W25" s="280" t="s">
        <v>60</v>
      </c>
      <c r="X25" s="280"/>
      <c r="Y25" s="280"/>
      <c r="Z25" s="287" t="s">
        <v>64</v>
      </c>
      <c r="AA25" s="280" t="s">
        <v>65</v>
      </c>
      <c r="AB25" s="280" t="s">
        <v>65</v>
      </c>
      <c r="AC25" s="288"/>
      <c r="AD25" s="288"/>
      <c r="AE25" s="288"/>
      <c r="AF25" s="288"/>
      <c r="AG25" s="288"/>
      <c r="AH25" s="289"/>
    </row>
    <row r="26" spans="1:34" ht="4.5" customHeight="1">
      <c r="A26" s="270"/>
      <c r="B26" s="272"/>
      <c r="C26" s="272"/>
      <c r="D26" s="272"/>
      <c r="E26" s="272"/>
      <c r="F26" s="272"/>
      <c r="G26" s="272"/>
      <c r="H26" s="272"/>
      <c r="I26" s="272"/>
      <c r="J26" s="258"/>
      <c r="K26" s="272"/>
      <c r="L26" s="290"/>
      <c r="M26" s="290"/>
      <c r="N26" s="290"/>
      <c r="O26" s="290"/>
      <c r="P26" s="290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1"/>
      <c r="AD26" s="292"/>
      <c r="AE26" s="292"/>
      <c r="AF26" s="292"/>
      <c r="AG26" s="292"/>
      <c r="AH26" s="293"/>
    </row>
    <row r="27" spans="1:34" ht="12.75" customHeight="1">
      <c r="A27" s="294">
        <v>2</v>
      </c>
      <c r="B27" s="295">
        <v>1</v>
      </c>
      <c r="C27" s="296">
        <v>6</v>
      </c>
      <c r="D27" s="297">
        <f t="shared" ref="D27:D57" si="0">(B27*12+C27)*1.67</f>
        <v>30.06</v>
      </c>
      <c r="E27" s="298">
        <v>6</v>
      </c>
      <c r="F27" s="299">
        <v>3</v>
      </c>
      <c r="G27" s="297">
        <f t="shared" ref="G27:G57" si="1">(E27*12+F27)*1.67</f>
        <v>125.25</v>
      </c>
      <c r="H27" s="298">
        <v>4</v>
      </c>
      <c r="I27" s="298">
        <v>0</v>
      </c>
      <c r="J27" s="300">
        <f t="shared" ref="J27:J57" si="2">(H27*12+I27)*1.67</f>
        <v>80.16</v>
      </c>
      <c r="K27" s="300">
        <f t="shared" ref="K27:K57" si="3">(D27+G27)</f>
        <v>155.31</v>
      </c>
      <c r="L27" s="301">
        <v>0</v>
      </c>
      <c r="M27" s="302">
        <v>0</v>
      </c>
      <c r="N27" s="303">
        <v>0</v>
      </c>
      <c r="O27" s="304"/>
      <c r="P27" s="303"/>
      <c r="Q27" s="303"/>
      <c r="R27" s="305"/>
      <c r="S27" s="303"/>
      <c r="T27" s="305"/>
      <c r="U27" s="303"/>
      <c r="V27" s="303"/>
      <c r="W27" s="303"/>
      <c r="X27" s="303"/>
      <c r="Y27" s="303"/>
      <c r="Z27" s="306"/>
      <c r="AA27" s="303">
        <v>1600</v>
      </c>
      <c r="AB27" s="303">
        <v>0</v>
      </c>
      <c r="AC27" s="462" t="s">
        <v>108</v>
      </c>
      <c r="AD27" s="462"/>
      <c r="AE27" s="462"/>
      <c r="AF27" s="462"/>
      <c r="AG27" s="462"/>
      <c r="AH27" s="462"/>
    </row>
    <row r="28" spans="1:34" ht="12.75" customHeight="1">
      <c r="A28" s="307">
        <f t="shared" ref="A28:A55" si="4">A27+1</f>
        <v>3</v>
      </c>
      <c r="B28" s="308">
        <v>1</v>
      </c>
      <c r="C28" s="296">
        <v>6</v>
      </c>
      <c r="D28" s="309">
        <f t="shared" si="0"/>
        <v>30.06</v>
      </c>
      <c r="E28" s="308">
        <v>6</v>
      </c>
      <c r="F28" s="310">
        <v>5</v>
      </c>
      <c r="G28" s="297">
        <f t="shared" si="1"/>
        <v>128.59</v>
      </c>
      <c r="H28" s="308">
        <v>5</v>
      </c>
      <c r="I28" s="308">
        <v>0</v>
      </c>
      <c r="J28" s="300">
        <f t="shared" si="2"/>
        <v>100.19999999999999</v>
      </c>
      <c r="K28" s="300">
        <f t="shared" si="3"/>
        <v>158.65</v>
      </c>
      <c r="L28" s="301">
        <v>3.34</v>
      </c>
      <c r="M28" s="302">
        <v>20.04</v>
      </c>
      <c r="N28" s="311" t="s">
        <v>109</v>
      </c>
      <c r="O28" s="312"/>
      <c r="P28" s="311"/>
      <c r="Q28" s="311"/>
      <c r="R28" s="311"/>
      <c r="S28" s="311"/>
      <c r="T28" s="311"/>
      <c r="U28" s="311"/>
      <c r="V28" s="311"/>
      <c r="W28" s="311"/>
      <c r="X28" s="311"/>
      <c r="Y28" s="311">
        <v>20</v>
      </c>
      <c r="Z28" s="313" t="s">
        <v>84</v>
      </c>
      <c r="AA28" s="311">
        <v>150</v>
      </c>
      <c r="AB28" s="311">
        <v>0</v>
      </c>
      <c r="AC28" s="462" t="s">
        <v>110</v>
      </c>
      <c r="AD28" s="462"/>
      <c r="AE28" s="462"/>
      <c r="AF28" s="462"/>
      <c r="AG28" s="462"/>
      <c r="AH28" s="462"/>
    </row>
    <row r="29" spans="1:34" ht="12.75" customHeight="1">
      <c r="A29" s="307">
        <f t="shared" si="4"/>
        <v>4</v>
      </c>
      <c r="B29" s="308">
        <v>1</v>
      </c>
      <c r="C29" s="296">
        <v>6</v>
      </c>
      <c r="D29" s="309">
        <f t="shared" si="0"/>
        <v>30.06</v>
      </c>
      <c r="E29" s="308">
        <v>7</v>
      </c>
      <c r="F29" s="310">
        <v>3</v>
      </c>
      <c r="G29" s="297">
        <f t="shared" si="1"/>
        <v>145.29</v>
      </c>
      <c r="H29" s="308">
        <v>5</v>
      </c>
      <c r="I29" s="308">
        <v>5</v>
      </c>
      <c r="J29" s="300">
        <f t="shared" si="2"/>
        <v>108.55</v>
      </c>
      <c r="K29" s="300">
        <f t="shared" si="3"/>
        <v>175.35</v>
      </c>
      <c r="L29" s="301">
        <v>14.7</v>
      </c>
      <c r="M29" s="302">
        <v>8.4499999999999993</v>
      </c>
      <c r="N29" s="311" t="s">
        <v>109</v>
      </c>
      <c r="O29" s="311"/>
      <c r="P29" s="311"/>
      <c r="Q29" s="311"/>
      <c r="R29" s="311"/>
      <c r="S29" s="311"/>
      <c r="T29" s="311"/>
      <c r="U29" s="311"/>
      <c r="V29" s="311"/>
      <c r="W29" s="311"/>
      <c r="X29" s="311"/>
      <c r="Y29" s="311">
        <v>20</v>
      </c>
      <c r="Z29" s="306" t="s">
        <v>85</v>
      </c>
      <c r="AA29" s="311">
        <v>110</v>
      </c>
      <c r="AB29" s="311">
        <v>0</v>
      </c>
      <c r="AC29" s="462"/>
      <c r="AD29" s="462"/>
      <c r="AE29" s="462"/>
      <c r="AF29" s="462"/>
      <c r="AG29" s="462"/>
      <c r="AH29" s="462"/>
    </row>
    <row r="30" spans="1:34" ht="12.75" customHeight="1">
      <c r="A30" s="307">
        <f t="shared" si="4"/>
        <v>5</v>
      </c>
      <c r="B30" s="308">
        <v>1</v>
      </c>
      <c r="C30" s="296">
        <v>6</v>
      </c>
      <c r="D30" s="309">
        <f t="shared" si="0"/>
        <v>30.06</v>
      </c>
      <c r="E30" s="308">
        <v>8</v>
      </c>
      <c r="F30" s="310">
        <v>5</v>
      </c>
      <c r="G30" s="297">
        <f t="shared" si="1"/>
        <v>168.67</v>
      </c>
      <c r="H30" s="308">
        <v>6</v>
      </c>
      <c r="I30" s="308">
        <v>3</v>
      </c>
      <c r="J30" s="300">
        <f t="shared" si="2"/>
        <v>125.25</v>
      </c>
      <c r="K30" s="300">
        <f t="shared" si="3"/>
        <v>198.73</v>
      </c>
      <c r="L30" s="301">
        <v>23.38</v>
      </c>
      <c r="M30" s="302">
        <v>16.7</v>
      </c>
      <c r="N30" s="311" t="s">
        <v>109</v>
      </c>
      <c r="O30" s="312"/>
      <c r="P30" s="311"/>
      <c r="Q30" s="311"/>
      <c r="R30" s="311"/>
      <c r="S30" s="311"/>
      <c r="T30" s="311"/>
      <c r="U30" s="311"/>
      <c r="V30" s="311"/>
      <c r="W30" s="311"/>
      <c r="X30" s="311"/>
      <c r="Y30" s="311">
        <v>20</v>
      </c>
      <c r="Z30" s="313" t="s">
        <v>85</v>
      </c>
      <c r="AA30" s="311">
        <v>145</v>
      </c>
      <c r="AB30" s="311">
        <v>0</v>
      </c>
      <c r="AC30" s="462"/>
      <c r="AD30" s="462"/>
      <c r="AE30" s="462"/>
      <c r="AF30" s="462"/>
      <c r="AG30" s="462"/>
      <c r="AH30" s="462"/>
    </row>
    <row r="31" spans="1:34" ht="12.75" customHeight="1">
      <c r="A31" s="307">
        <f t="shared" si="4"/>
        <v>6</v>
      </c>
      <c r="B31" s="308">
        <v>1</v>
      </c>
      <c r="C31" s="296">
        <v>6</v>
      </c>
      <c r="D31" s="309">
        <f t="shared" si="0"/>
        <v>30.06</v>
      </c>
      <c r="E31" s="308">
        <v>9</v>
      </c>
      <c r="F31" s="310">
        <v>2</v>
      </c>
      <c r="G31" s="297">
        <f t="shared" si="1"/>
        <v>183.7</v>
      </c>
      <c r="H31" s="308">
        <v>8</v>
      </c>
      <c r="I31" s="308">
        <v>5</v>
      </c>
      <c r="J31" s="300">
        <f t="shared" si="2"/>
        <v>168.67</v>
      </c>
      <c r="K31" s="300">
        <f t="shared" si="3"/>
        <v>213.76</v>
      </c>
      <c r="L31" s="301">
        <v>15.03</v>
      </c>
      <c r="M31" s="302">
        <v>43.42</v>
      </c>
      <c r="N31" s="311" t="s">
        <v>109</v>
      </c>
      <c r="O31" s="312"/>
      <c r="P31" s="311"/>
      <c r="Q31" s="311"/>
      <c r="R31" s="311"/>
      <c r="S31" s="311"/>
      <c r="T31" s="311"/>
      <c r="U31" s="311"/>
      <c r="V31" s="311"/>
      <c r="W31" s="311"/>
      <c r="X31" s="311"/>
      <c r="Y31" s="311">
        <v>20</v>
      </c>
      <c r="Z31" s="306" t="s">
        <v>85</v>
      </c>
      <c r="AA31" s="311">
        <v>150</v>
      </c>
      <c r="AB31" s="311">
        <v>0</v>
      </c>
      <c r="AC31" s="462"/>
      <c r="AD31" s="462"/>
      <c r="AE31" s="462"/>
      <c r="AF31" s="462"/>
      <c r="AG31" s="462"/>
      <c r="AH31" s="462"/>
    </row>
    <row r="32" spans="1:34" ht="12.75" customHeight="1">
      <c r="A32" s="307">
        <f t="shared" si="4"/>
        <v>7</v>
      </c>
      <c r="B32" s="308">
        <v>1</v>
      </c>
      <c r="C32" s="296">
        <v>6</v>
      </c>
      <c r="D32" s="309">
        <f t="shared" si="0"/>
        <v>30.06</v>
      </c>
      <c r="E32" s="308">
        <v>9</v>
      </c>
      <c r="F32" s="310">
        <v>8</v>
      </c>
      <c r="G32" s="297">
        <f t="shared" si="1"/>
        <v>193.72</v>
      </c>
      <c r="H32" s="308">
        <v>10</v>
      </c>
      <c r="I32" s="308">
        <v>7</v>
      </c>
      <c r="J32" s="300">
        <f t="shared" si="2"/>
        <v>212.09</v>
      </c>
      <c r="K32" s="300">
        <f t="shared" si="3"/>
        <v>223.78</v>
      </c>
      <c r="L32" s="301">
        <v>10.02</v>
      </c>
      <c r="M32" s="302">
        <v>43.42</v>
      </c>
      <c r="N32" s="311" t="s">
        <v>109</v>
      </c>
      <c r="O32" s="312"/>
      <c r="P32" s="311"/>
      <c r="Q32" s="311"/>
      <c r="R32" s="311"/>
      <c r="S32" s="311"/>
      <c r="T32" s="311"/>
      <c r="U32" s="311"/>
      <c r="V32" s="311"/>
      <c r="W32" s="311"/>
      <c r="X32" s="311"/>
      <c r="Y32" s="311">
        <v>20</v>
      </c>
      <c r="Z32" s="313" t="s">
        <v>85</v>
      </c>
      <c r="AA32" s="311">
        <v>70</v>
      </c>
      <c r="AB32" s="311">
        <v>0</v>
      </c>
      <c r="AC32" s="462" t="s">
        <v>111</v>
      </c>
      <c r="AD32" s="462"/>
      <c r="AE32" s="462"/>
      <c r="AF32" s="462"/>
      <c r="AG32" s="462"/>
      <c r="AH32" s="462"/>
    </row>
    <row r="33" spans="1:34" ht="12.75" customHeight="1">
      <c r="A33" s="307">
        <f t="shared" si="4"/>
        <v>8</v>
      </c>
      <c r="B33" s="308">
        <v>1</v>
      </c>
      <c r="C33" s="296">
        <v>6</v>
      </c>
      <c r="D33" s="309">
        <f t="shared" si="0"/>
        <v>30.06</v>
      </c>
      <c r="E33" s="308">
        <v>9</v>
      </c>
      <c r="F33" s="310">
        <v>9</v>
      </c>
      <c r="G33" s="297">
        <f t="shared" si="1"/>
        <v>195.39</v>
      </c>
      <c r="H33" s="308">
        <v>4</v>
      </c>
      <c r="I33" s="308">
        <v>0</v>
      </c>
      <c r="J33" s="300">
        <f t="shared" si="2"/>
        <v>80.16</v>
      </c>
      <c r="K33" s="300">
        <f t="shared" si="3"/>
        <v>225.45</v>
      </c>
      <c r="L33" s="301">
        <v>1.67</v>
      </c>
      <c r="M33" s="302">
        <v>0</v>
      </c>
      <c r="N33" s="311" t="s">
        <v>109</v>
      </c>
      <c r="O33" s="311"/>
      <c r="P33" s="311"/>
      <c r="Q33" s="311"/>
      <c r="R33" s="311"/>
      <c r="S33" s="311"/>
      <c r="T33" s="311"/>
      <c r="U33" s="311"/>
      <c r="V33" s="311">
        <v>7848</v>
      </c>
      <c r="W33" s="311">
        <v>131.97</v>
      </c>
      <c r="X33" s="311"/>
      <c r="Y33" s="311">
        <v>20</v>
      </c>
      <c r="Z33" s="306" t="s">
        <v>106</v>
      </c>
      <c r="AA33" s="311">
        <v>60</v>
      </c>
      <c r="AB33" s="311">
        <v>0</v>
      </c>
      <c r="AC33" s="462" t="s">
        <v>112</v>
      </c>
      <c r="AD33" s="462"/>
      <c r="AE33" s="462"/>
      <c r="AF33" s="462"/>
      <c r="AG33" s="462"/>
      <c r="AH33" s="462"/>
    </row>
    <row r="34" spans="1:34" ht="12.75" customHeight="1">
      <c r="A34" s="176">
        <f t="shared" si="4"/>
        <v>9</v>
      </c>
      <c r="B34" s="177"/>
      <c r="C34" s="322"/>
      <c r="D34" s="179">
        <f t="shared" si="0"/>
        <v>0</v>
      </c>
      <c r="E34" s="177"/>
      <c r="F34" s="178"/>
      <c r="G34" s="180">
        <f t="shared" si="1"/>
        <v>0</v>
      </c>
      <c r="H34" s="177"/>
      <c r="I34" s="177"/>
      <c r="J34" s="181">
        <f t="shared" si="2"/>
        <v>0</v>
      </c>
      <c r="K34" s="181">
        <f t="shared" si="3"/>
        <v>0</v>
      </c>
      <c r="L34" s="182">
        <v>0</v>
      </c>
      <c r="M34" s="183">
        <v>0</v>
      </c>
      <c r="N34" s="185">
        <v>0</v>
      </c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6"/>
      <c r="AA34" s="185"/>
      <c r="AB34" s="185"/>
      <c r="AC34" s="463"/>
      <c r="AD34" s="463"/>
      <c r="AE34" s="463"/>
      <c r="AF34" s="463"/>
      <c r="AG34" s="463"/>
      <c r="AH34" s="463"/>
    </row>
    <row r="35" spans="1:34" ht="12.75" customHeight="1">
      <c r="A35" s="176">
        <f t="shared" si="4"/>
        <v>10</v>
      </c>
      <c r="B35" s="177"/>
      <c r="C35" s="322"/>
      <c r="D35" s="179">
        <f t="shared" si="0"/>
        <v>0</v>
      </c>
      <c r="E35" s="177"/>
      <c r="F35" s="178"/>
      <c r="G35" s="180">
        <f t="shared" si="1"/>
        <v>0</v>
      </c>
      <c r="H35" s="177"/>
      <c r="I35" s="177"/>
      <c r="J35" s="181">
        <f t="shared" si="2"/>
        <v>0</v>
      </c>
      <c r="K35" s="181">
        <f t="shared" si="3"/>
        <v>0</v>
      </c>
      <c r="L35" s="182">
        <v>0</v>
      </c>
      <c r="M35" s="183">
        <v>0</v>
      </c>
      <c r="N35" s="185">
        <v>0</v>
      </c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323"/>
      <c r="AA35" s="185"/>
      <c r="AB35" s="185"/>
      <c r="AC35" s="463"/>
      <c r="AD35" s="463"/>
      <c r="AE35" s="463"/>
      <c r="AF35" s="463"/>
      <c r="AG35" s="463"/>
      <c r="AH35" s="463"/>
    </row>
    <row r="36" spans="1:34" ht="12.75" customHeight="1">
      <c r="A36" s="176">
        <f t="shared" si="4"/>
        <v>11</v>
      </c>
      <c r="B36" s="177"/>
      <c r="C36" s="177"/>
      <c r="D36" s="179">
        <f t="shared" si="0"/>
        <v>0</v>
      </c>
      <c r="E36" s="177"/>
      <c r="F36" s="178"/>
      <c r="G36" s="180">
        <f t="shared" si="1"/>
        <v>0</v>
      </c>
      <c r="H36" s="177"/>
      <c r="I36" s="177"/>
      <c r="J36" s="181">
        <f t="shared" si="2"/>
        <v>0</v>
      </c>
      <c r="K36" s="181">
        <f t="shared" si="3"/>
        <v>0</v>
      </c>
      <c r="L36" s="182">
        <v>0</v>
      </c>
      <c r="M36" s="183">
        <v>0</v>
      </c>
      <c r="N36" s="185">
        <v>0</v>
      </c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6"/>
      <c r="AA36" s="185"/>
      <c r="AB36" s="185"/>
      <c r="AC36" s="463"/>
      <c r="AD36" s="463"/>
      <c r="AE36" s="463"/>
      <c r="AF36" s="463"/>
      <c r="AG36" s="463"/>
      <c r="AH36" s="463"/>
    </row>
    <row r="37" spans="1:34" ht="12.75" customHeight="1">
      <c r="A37" s="307">
        <f t="shared" si="4"/>
        <v>12</v>
      </c>
      <c r="B37" s="308">
        <v>1</v>
      </c>
      <c r="C37" s="308">
        <v>6</v>
      </c>
      <c r="D37" s="309">
        <f t="shared" si="0"/>
        <v>30.06</v>
      </c>
      <c r="E37" s="308">
        <v>9</v>
      </c>
      <c r="F37" s="310">
        <v>9</v>
      </c>
      <c r="G37" s="297">
        <f t="shared" si="1"/>
        <v>195.39</v>
      </c>
      <c r="H37" s="308">
        <v>4</v>
      </c>
      <c r="I37" s="308">
        <v>0</v>
      </c>
      <c r="J37" s="300">
        <f t="shared" si="2"/>
        <v>80.16</v>
      </c>
      <c r="K37" s="300">
        <f t="shared" si="3"/>
        <v>225.45</v>
      </c>
      <c r="L37" s="301">
        <v>0</v>
      </c>
      <c r="M37" s="302">
        <v>0</v>
      </c>
      <c r="N37" s="311">
        <v>0</v>
      </c>
      <c r="O37" s="312"/>
      <c r="P37" s="311"/>
      <c r="Q37" s="311"/>
      <c r="R37" s="311"/>
      <c r="S37" s="311"/>
      <c r="T37" s="311"/>
      <c r="U37" s="311"/>
      <c r="V37" s="311"/>
      <c r="W37" s="311"/>
      <c r="X37" s="311"/>
      <c r="Y37" s="311"/>
      <c r="Z37" s="313"/>
      <c r="AA37" s="311">
        <v>1100</v>
      </c>
      <c r="AB37" s="311"/>
      <c r="AC37" s="462" t="s">
        <v>102</v>
      </c>
      <c r="AD37" s="462"/>
      <c r="AE37" s="462"/>
      <c r="AF37" s="462"/>
      <c r="AG37" s="462"/>
      <c r="AH37" s="462"/>
    </row>
    <row r="38" spans="1:34" ht="12.75" customHeight="1">
      <c r="A38" s="176">
        <f t="shared" si="4"/>
        <v>13</v>
      </c>
      <c r="B38" s="177"/>
      <c r="C38" s="177"/>
      <c r="D38" s="179">
        <f t="shared" si="0"/>
        <v>0</v>
      </c>
      <c r="E38" s="177"/>
      <c r="F38" s="178"/>
      <c r="G38" s="180">
        <f t="shared" si="1"/>
        <v>0</v>
      </c>
      <c r="H38" s="177"/>
      <c r="I38" s="177"/>
      <c r="J38" s="181">
        <f t="shared" si="2"/>
        <v>0</v>
      </c>
      <c r="K38" s="181">
        <f t="shared" si="3"/>
        <v>0</v>
      </c>
      <c r="L38" s="182">
        <v>0</v>
      </c>
      <c r="M38" s="183">
        <v>0</v>
      </c>
      <c r="N38" s="185">
        <v>0</v>
      </c>
      <c r="O38" s="324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6"/>
      <c r="AA38" s="185"/>
      <c r="AB38" s="185"/>
      <c r="AC38" s="463"/>
      <c r="AD38" s="463"/>
      <c r="AE38" s="463"/>
      <c r="AF38" s="463"/>
      <c r="AG38" s="463"/>
      <c r="AH38" s="463"/>
    </row>
    <row r="39" spans="1:34" ht="12.75" customHeight="1">
      <c r="A39" s="176">
        <f t="shared" si="4"/>
        <v>14</v>
      </c>
      <c r="B39" s="177"/>
      <c r="C39" s="177"/>
      <c r="D39" s="179">
        <f t="shared" si="0"/>
        <v>0</v>
      </c>
      <c r="E39" s="177"/>
      <c r="F39" s="178"/>
      <c r="G39" s="180">
        <f t="shared" si="1"/>
        <v>0</v>
      </c>
      <c r="H39" s="177"/>
      <c r="I39" s="177"/>
      <c r="J39" s="181">
        <f t="shared" si="2"/>
        <v>0</v>
      </c>
      <c r="K39" s="181">
        <f t="shared" si="3"/>
        <v>0</v>
      </c>
      <c r="L39" s="182">
        <v>0</v>
      </c>
      <c r="M39" s="183">
        <v>0</v>
      </c>
      <c r="N39" s="185">
        <v>0</v>
      </c>
      <c r="O39" s="324"/>
      <c r="P39" s="185"/>
      <c r="Q39" s="185"/>
      <c r="R39" s="325"/>
      <c r="S39" s="185"/>
      <c r="T39" s="325"/>
      <c r="U39" s="185"/>
      <c r="V39" s="185"/>
      <c r="W39" s="185"/>
      <c r="X39" s="185"/>
      <c r="Y39" s="185"/>
      <c r="Z39" s="186"/>
      <c r="AA39" s="185"/>
      <c r="AB39" s="185"/>
      <c r="AC39" s="463"/>
      <c r="AD39" s="463"/>
      <c r="AE39" s="463"/>
      <c r="AF39" s="463"/>
      <c r="AG39" s="463"/>
      <c r="AH39" s="463"/>
    </row>
    <row r="40" spans="1:34" ht="12.75" customHeight="1">
      <c r="A40" s="307">
        <f t="shared" si="4"/>
        <v>15</v>
      </c>
      <c r="B40" s="308">
        <v>1</v>
      </c>
      <c r="C40" s="308">
        <v>6</v>
      </c>
      <c r="D40" s="309">
        <f t="shared" si="0"/>
        <v>30.06</v>
      </c>
      <c r="E40" s="308">
        <v>9</v>
      </c>
      <c r="F40" s="310">
        <v>9</v>
      </c>
      <c r="G40" s="297">
        <f t="shared" si="1"/>
        <v>195.39</v>
      </c>
      <c r="H40" s="308">
        <v>4</v>
      </c>
      <c r="I40" s="308">
        <v>0</v>
      </c>
      <c r="J40" s="300">
        <f t="shared" si="2"/>
        <v>80.16</v>
      </c>
      <c r="K40" s="300">
        <f t="shared" si="3"/>
        <v>225.45</v>
      </c>
      <c r="L40" s="301">
        <v>0</v>
      </c>
      <c r="M40" s="302">
        <v>0</v>
      </c>
      <c r="N40" s="311">
        <v>0</v>
      </c>
      <c r="O40" s="312"/>
      <c r="P40" s="311"/>
      <c r="Q40" s="311"/>
      <c r="R40" s="311"/>
      <c r="S40" s="311"/>
      <c r="T40" s="311"/>
      <c r="U40" s="311"/>
      <c r="V40" s="311"/>
      <c r="W40" s="311"/>
      <c r="X40" s="311"/>
      <c r="Y40" s="311"/>
      <c r="Z40" s="313"/>
      <c r="AA40" s="311">
        <v>1625</v>
      </c>
      <c r="AB40" s="311"/>
      <c r="AC40" s="462" t="s">
        <v>100</v>
      </c>
      <c r="AD40" s="462"/>
      <c r="AE40" s="462"/>
      <c r="AF40" s="462"/>
      <c r="AG40" s="462"/>
      <c r="AH40" s="462"/>
    </row>
    <row r="41" spans="1:34" ht="12.75" customHeight="1">
      <c r="A41" s="176">
        <f t="shared" si="4"/>
        <v>16</v>
      </c>
      <c r="B41" s="177"/>
      <c r="C41" s="178"/>
      <c r="D41" s="179">
        <f t="shared" si="0"/>
        <v>0</v>
      </c>
      <c r="E41" s="177"/>
      <c r="F41" s="178"/>
      <c r="G41" s="180">
        <f t="shared" si="1"/>
        <v>0</v>
      </c>
      <c r="H41" s="177"/>
      <c r="I41" s="177"/>
      <c r="J41" s="181">
        <f t="shared" si="2"/>
        <v>0</v>
      </c>
      <c r="K41" s="181">
        <v>0</v>
      </c>
      <c r="L41" s="182">
        <v>0</v>
      </c>
      <c r="M41" s="183">
        <v>0</v>
      </c>
      <c r="N41" s="185">
        <v>0</v>
      </c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6"/>
      <c r="AA41" s="185"/>
      <c r="AB41" s="185"/>
      <c r="AC41" s="463"/>
      <c r="AD41" s="463"/>
      <c r="AE41" s="463"/>
      <c r="AF41" s="463"/>
      <c r="AG41" s="463"/>
      <c r="AH41" s="463"/>
    </row>
    <row r="42" spans="1:34" ht="12.75" customHeight="1">
      <c r="A42" s="176">
        <f t="shared" si="4"/>
        <v>17</v>
      </c>
      <c r="B42" s="177"/>
      <c r="C42" s="178"/>
      <c r="D42" s="179">
        <f t="shared" si="0"/>
        <v>0</v>
      </c>
      <c r="E42" s="177"/>
      <c r="F42" s="178"/>
      <c r="G42" s="180">
        <f t="shared" si="1"/>
        <v>0</v>
      </c>
      <c r="H42" s="177"/>
      <c r="I42" s="177"/>
      <c r="J42" s="181">
        <f t="shared" si="2"/>
        <v>0</v>
      </c>
      <c r="K42" s="181">
        <f t="shared" si="3"/>
        <v>0</v>
      </c>
      <c r="L42" s="182">
        <v>0</v>
      </c>
      <c r="M42" s="183">
        <v>0</v>
      </c>
      <c r="N42" s="185">
        <v>0</v>
      </c>
      <c r="O42" s="324"/>
      <c r="P42" s="185"/>
      <c r="Q42" s="185"/>
      <c r="R42" s="325"/>
      <c r="S42" s="185"/>
      <c r="T42" s="325"/>
      <c r="U42" s="185"/>
      <c r="V42" s="185"/>
      <c r="W42" s="185"/>
      <c r="X42" s="185"/>
      <c r="Y42" s="185"/>
      <c r="Z42" s="186"/>
      <c r="AA42" s="185"/>
      <c r="AB42" s="185"/>
      <c r="AC42" s="463"/>
      <c r="AD42" s="463"/>
      <c r="AE42" s="463"/>
      <c r="AF42" s="463"/>
      <c r="AG42" s="463"/>
      <c r="AH42" s="463"/>
    </row>
    <row r="43" spans="1:34" ht="12.75" customHeight="1">
      <c r="A43" s="176">
        <f t="shared" si="4"/>
        <v>18</v>
      </c>
      <c r="B43" s="177"/>
      <c r="C43" s="178"/>
      <c r="D43" s="179">
        <f t="shared" si="0"/>
        <v>0</v>
      </c>
      <c r="E43" s="177"/>
      <c r="F43" s="178"/>
      <c r="G43" s="180">
        <f t="shared" si="1"/>
        <v>0</v>
      </c>
      <c r="H43" s="177"/>
      <c r="I43" s="177"/>
      <c r="J43" s="181">
        <f t="shared" si="2"/>
        <v>0</v>
      </c>
      <c r="K43" s="181">
        <f t="shared" si="3"/>
        <v>0</v>
      </c>
      <c r="L43" s="182">
        <v>0</v>
      </c>
      <c r="M43" s="183">
        <v>0</v>
      </c>
      <c r="N43" s="185">
        <v>0</v>
      </c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6"/>
      <c r="AA43" s="185"/>
      <c r="AB43" s="185"/>
      <c r="AC43" s="463"/>
      <c r="AD43" s="463"/>
      <c r="AE43" s="463"/>
      <c r="AF43" s="463"/>
      <c r="AG43" s="463"/>
      <c r="AH43" s="463"/>
    </row>
    <row r="44" spans="1:34" ht="12.75" customHeight="1">
      <c r="A44" s="307">
        <f t="shared" si="4"/>
        <v>19</v>
      </c>
      <c r="B44" s="308">
        <v>1</v>
      </c>
      <c r="C44" s="310">
        <v>6</v>
      </c>
      <c r="D44" s="309">
        <f t="shared" si="0"/>
        <v>30.06</v>
      </c>
      <c r="E44" s="308">
        <v>9</v>
      </c>
      <c r="F44" s="310">
        <v>9</v>
      </c>
      <c r="G44" s="297">
        <f t="shared" si="1"/>
        <v>195.39</v>
      </c>
      <c r="H44" s="308">
        <v>4</v>
      </c>
      <c r="I44" s="308">
        <v>0</v>
      </c>
      <c r="J44" s="300">
        <f t="shared" si="2"/>
        <v>80.16</v>
      </c>
      <c r="K44" s="300">
        <f t="shared" si="3"/>
        <v>225.45</v>
      </c>
      <c r="L44" s="301">
        <v>0</v>
      </c>
      <c r="M44" s="302">
        <v>0</v>
      </c>
      <c r="N44" s="311">
        <v>0</v>
      </c>
      <c r="O44" s="312"/>
      <c r="P44" s="311"/>
      <c r="Q44" s="311"/>
      <c r="R44" s="311"/>
      <c r="S44" s="311"/>
      <c r="T44" s="311"/>
      <c r="U44" s="311"/>
      <c r="V44" s="311"/>
      <c r="W44" s="311"/>
      <c r="X44" s="311"/>
      <c r="Y44" s="311"/>
      <c r="Z44" s="313"/>
      <c r="AA44" s="311">
        <v>1750</v>
      </c>
      <c r="AB44" s="311">
        <v>0</v>
      </c>
      <c r="AC44" s="462" t="s">
        <v>113</v>
      </c>
      <c r="AD44" s="462"/>
      <c r="AE44" s="462"/>
      <c r="AF44" s="462"/>
      <c r="AG44" s="462"/>
      <c r="AH44" s="462"/>
    </row>
    <row r="45" spans="1:34" ht="12.75" customHeight="1">
      <c r="A45" s="307">
        <f t="shared" si="4"/>
        <v>20</v>
      </c>
      <c r="B45" s="308">
        <v>1</v>
      </c>
      <c r="C45" s="310">
        <v>6</v>
      </c>
      <c r="D45" s="309">
        <f t="shared" si="0"/>
        <v>30.06</v>
      </c>
      <c r="E45" s="308">
        <v>10</v>
      </c>
      <c r="F45" s="310">
        <v>8</v>
      </c>
      <c r="G45" s="297">
        <f t="shared" si="1"/>
        <v>213.76</v>
      </c>
      <c r="H45" s="308">
        <v>4</v>
      </c>
      <c r="I45" s="308">
        <v>0</v>
      </c>
      <c r="J45" s="300">
        <f t="shared" si="2"/>
        <v>80.16</v>
      </c>
      <c r="K45" s="300">
        <f t="shared" si="3"/>
        <v>243.82</v>
      </c>
      <c r="L45" s="301">
        <v>18.37</v>
      </c>
      <c r="M45" s="302">
        <v>0</v>
      </c>
      <c r="N45" s="311" t="s">
        <v>82</v>
      </c>
      <c r="O45" s="311"/>
      <c r="P45" s="311"/>
      <c r="Q45" s="311"/>
      <c r="R45" s="311"/>
      <c r="S45" s="311"/>
      <c r="T45" s="311"/>
      <c r="U45" s="311"/>
      <c r="V45" s="311"/>
      <c r="W45" s="311"/>
      <c r="X45" s="311"/>
      <c r="Y45" s="311">
        <v>20</v>
      </c>
      <c r="Z45" s="313" t="s">
        <v>85</v>
      </c>
      <c r="AA45" s="311">
        <v>100</v>
      </c>
      <c r="AB45" s="311"/>
      <c r="AC45" s="462" t="s">
        <v>115</v>
      </c>
      <c r="AD45" s="462"/>
      <c r="AE45" s="462"/>
      <c r="AF45" s="462"/>
      <c r="AG45" s="462"/>
      <c r="AH45" s="462"/>
    </row>
    <row r="46" spans="1:34" ht="12.75" customHeight="1">
      <c r="A46" s="307">
        <f t="shared" si="4"/>
        <v>21</v>
      </c>
      <c r="B46" s="308">
        <v>1</v>
      </c>
      <c r="C46" s="310">
        <v>6</v>
      </c>
      <c r="D46" s="309">
        <f t="shared" si="0"/>
        <v>30.06</v>
      </c>
      <c r="E46" s="308">
        <v>10</v>
      </c>
      <c r="F46" s="310">
        <v>8</v>
      </c>
      <c r="G46" s="297">
        <f t="shared" si="1"/>
        <v>213.76</v>
      </c>
      <c r="H46" s="308">
        <v>4</v>
      </c>
      <c r="I46" s="308">
        <v>0</v>
      </c>
      <c r="J46" s="300">
        <f t="shared" si="2"/>
        <v>80.16</v>
      </c>
      <c r="K46" s="300">
        <f t="shared" si="3"/>
        <v>243.82</v>
      </c>
      <c r="L46" s="301">
        <v>0</v>
      </c>
      <c r="M46" s="302">
        <v>0</v>
      </c>
      <c r="N46" s="311" t="s">
        <v>82</v>
      </c>
      <c r="O46" s="311"/>
      <c r="P46" s="311"/>
      <c r="Q46" s="311"/>
      <c r="R46" s="311"/>
      <c r="S46" s="311"/>
      <c r="T46" s="311"/>
      <c r="U46" s="311"/>
      <c r="V46" s="311"/>
      <c r="W46" s="311"/>
      <c r="X46" s="311"/>
      <c r="Y46" s="311">
        <v>20</v>
      </c>
      <c r="Z46" s="313" t="s">
        <v>106</v>
      </c>
      <c r="AA46" s="311">
        <v>70</v>
      </c>
      <c r="AB46" s="311"/>
      <c r="AC46" s="462" t="s">
        <v>114</v>
      </c>
      <c r="AD46" s="462"/>
      <c r="AE46" s="462"/>
      <c r="AF46" s="462"/>
      <c r="AG46" s="462"/>
      <c r="AH46" s="462"/>
    </row>
    <row r="47" spans="1:34" ht="12.75" customHeight="1">
      <c r="A47" s="176">
        <f t="shared" si="4"/>
        <v>22</v>
      </c>
      <c r="B47" s="177"/>
      <c r="C47" s="178"/>
      <c r="D47" s="179">
        <f t="shared" si="0"/>
        <v>0</v>
      </c>
      <c r="E47" s="177"/>
      <c r="F47" s="178"/>
      <c r="G47" s="180">
        <f t="shared" si="1"/>
        <v>0</v>
      </c>
      <c r="H47" s="177"/>
      <c r="I47" s="177"/>
      <c r="J47" s="181">
        <f t="shared" si="2"/>
        <v>0</v>
      </c>
      <c r="K47" s="181">
        <f t="shared" si="3"/>
        <v>0</v>
      </c>
      <c r="L47" s="182">
        <v>0</v>
      </c>
      <c r="M47" s="183">
        <v>0</v>
      </c>
      <c r="N47" s="185">
        <v>0</v>
      </c>
      <c r="O47" s="324"/>
      <c r="P47" s="185"/>
      <c r="Q47" s="185"/>
      <c r="R47" s="185"/>
      <c r="S47" s="185"/>
      <c r="T47" s="185"/>
      <c r="U47" s="185"/>
      <c r="V47" s="185"/>
      <c r="W47" s="185"/>
      <c r="X47" s="185"/>
      <c r="Y47" s="185"/>
      <c r="Z47" s="186"/>
      <c r="AA47" s="185"/>
      <c r="AB47" s="185"/>
      <c r="AC47" s="463"/>
      <c r="AD47" s="463"/>
      <c r="AE47" s="463"/>
      <c r="AF47" s="463"/>
      <c r="AG47" s="463"/>
      <c r="AH47" s="463"/>
    </row>
    <row r="48" spans="1:34" ht="12.75" customHeight="1">
      <c r="A48" s="307">
        <f t="shared" si="4"/>
        <v>23</v>
      </c>
      <c r="B48" s="308">
        <v>1</v>
      </c>
      <c r="C48" s="310">
        <v>6</v>
      </c>
      <c r="D48" s="309">
        <f t="shared" si="0"/>
        <v>30.06</v>
      </c>
      <c r="E48" s="308">
        <v>10</v>
      </c>
      <c r="F48" s="310">
        <v>8</v>
      </c>
      <c r="G48" s="297">
        <f t="shared" si="1"/>
        <v>213.76</v>
      </c>
      <c r="H48" s="308">
        <v>4</v>
      </c>
      <c r="I48" s="308">
        <v>0</v>
      </c>
      <c r="J48" s="300">
        <f t="shared" si="2"/>
        <v>80.16</v>
      </c>
      <c r="K48" s="300">
        <f t="shared" si="3"/>
        <v>243.82</v>
      </c>
      <c r="L48" s="301">
        <v>0</v>
      </c>
      <c r="M48" s="302">
        <v>0</v>
      </c>
      <c r="N48" s="311">
        <v>0</v>
      </c>
      <c r="O48" s="311"/>
      <c r="P48" s="311"/>
      <c r="Q48" s="311"/>
      <c r="R48" s="311"/>
      <c r="S48" s="311"/>
      <c r="T48" s="311"/>
      <c r="U48" s="311"/>
      <c r="V48" s="311"/>
      <c r="W48" s="311"/>
      <c r="X48" s="311"/>
      <c r="Y48" s="311"/>
      <c r="Z48" s="313"/>
      <c r="AA48" s="311">
        <v>100</v>
      </c>
      <c r="AB48" s="311"/>
      <c r="AC48" s="462" t="s">
        <v>102</v>
      </c>
      <c r="AD48" s="462"/>
      <c r="AE48" s="462"/>
      <c r="AF48" s="462"/>
      <c r="AG48" s="462"/>
      <c r="AH48" s="462"/>
    </row>
    <row r="49" spans="1:34" ht="12.75" customHeight="1">
      <c r="A49" s="176">
        <f t="shared" si="4"/>
        <v>24</v>
      </c>
      <c r="B49" s="177"/>
      <c r="C49" s="178"/>
      <c r="D49" s="179">
        <f t="shared" si="0"/>
        <v>0</v>
      </c>
      <c r="E49" s="177"/>
      <c r="F49" s="178"/>
      <c r="G49" s="180">
        <f t="shared" si="1"/>
        <v>0</v>
      </c>
      <c r="H49" s="177"/>
      <c r="I49" s="177"/>
      <c r="J49" s="181">
        <f t="shared" si="2"/>
        <v>0</v>
      </c>
      <c r="K49" s="181">
        <f t="shared" si="3"/>
        <v>0</v>
      </c>
      <c r="L49" s="182">
        <v>0</v>
      </c>
      <c r="M49" s="183">
        <v>0</v>
      </c>
      <c r="N49" s="185">
        <v>0</v>
      </c>
      <c r="O49" s="324"/>
      <c r="P49" s="185"/>
      <c r="Q49" s="185"/>
      <c r="R49" s="325"/>
      <c r="S49" s="185"/>
      <c r="T49" s="325"/>
      <c r="U49" s="185"/>
      <c r="V49" s="185"/>
      <c r="W49" s="185"/>
      <c r="X49" s="185"/>
      <c r="Y49" s="185"/>
      <c r="Z49" s="186"/>
      <c r="AA49" s="185"/>
      <c r="AB49" s="185"/>
      <c r="AC49" s="463"/>
      <c r="AD49" s="463"/>
      <c r="AE49" s="463"/>
      <c r="AF49" s="463"/>
      <c r="AG49" s="463"/>
      <c r="AH49" s="463"/>
    </row>
    <row r="50" spans="1:34" ht="12.75" customHeight="1">
      <c r="A50" s="176">
        <f t="shared" si="4"/>
        <v>25</v>
      </c>
      <c r="B50" s="177"/>
      <c r="C50" s="178"/>
      <c r="D50" s="179">
        <f t="shared" si="0"/>
        <v>0</v>
      </c>
      <c r="E50" s="177"/>
      <c r="F50" s="177"/>
      <c r="G50" s="180">
        <f t="shared" si="1"/>
        <v>0</v>
      </c>
      <c r="H50" s="177"/>
      <c r="I50" s="177"/>
      <c r="J50" s="181">
        <f t="shared" si="2"/>
        <v>0</v>
      </c>
      <c r="K50" s="181">
        <f t="shared" si="3"/>
        <v>0</v>
      </c>
      <c r="L50" s="182">
        <v>0</v>
      </c>
      <c r="M50" s="183">
        <v>0</v>
      </c>
      <c r="N50" s="185">
        <v>0</v>
      </c>
      <c r="O50" s="324"/>
      <c r="P50" s="185"/>
      <c r="Q50" s="185"/>
      <c r="R50" s="185"/>
      <c r="S50" s="185"/>
      <c r="T50" s="185"/>
      <c r="U50" s="185"/>
      <c r="V50" s="185"/>
      <c r="W50" s="185"/>
      <c r="X50" s="185"/>
      <c r="Y50" s="185"/>
      <c r="Z50" s="186"/>
      <c r="AA50" s="185"/>
      <c r="AB50" s="185"/>
      <c r="AC50" s="463"/>
      <c r="AD50" s="463"/>
      <c r="AE50" s="463"/>
      <c r="AF50" s="463"/>
      <c r="AG50" s="463"/>
      <c r="AH50" s="463"/>
    </row>
    <row r="51" spans="1:34" ht="12.75" customHeight="1">
      <c r="A51" s="307">
        <f t="shared" si="4"/>
        <v>26</v>
      </c>
      <c r="B51" s="308">
        <v>1</v>
      </c>
      <c r="C51" s="310">
        <v>6</v>
      </c>
      <c r="D51" s="309">
        <f t="shared" si="0"/>
        <v>30.06</v>
      </c>
      <c r="E51" s="308">
        <v>1</v>
      </c>
      <c r="F51" s="308">
        <v>5</v>
      </c>
      <c r="G51" s="297">
        <f t="shared" si="1"/>
        <v>28.39</v>
      </c>
      <c r="H51" s="308">
        <v>4</v>
      </c>
      <c r="I51" s="308">
        <v>0</v>
      </c>
      <c r="J51" s="300">
        <f t="shared" si="2"/>
        <v>80.16</v>
      </c>
      <c r="K51" s="300">
        <f t="shared" si="3"/>
        <v>58.45</v>
      </c>
      <c r="L51" s="301">
        <v>0</v>
      </c>
      <c r="M51" s="302">
        <v>0</v>
      </c>
      <c r="N51" s="311">
        <v>0</v>
      </c>
      <c r="O51" s="312">
        <v>43549</v>
      </c>
      <c r="P51" s="311">
        <v>59334</v>
      </c>
      <c r="Q51" s="311"/>
      <c r="R51" s="311"/>
      <c r="S51" s="311"/>
      <c r="T51" s="311"/>
      <c r="U51" s="311">
        <v>186.1</v>
      </c>
      <c r="V51" s="311"/>
      <c r="W51" s="311"/>
      <c r="X51" s="311"/>
      <c r="Y51" s="311"/>
      <c r="Z51" s="313"/>
      <c r="AA51" s="311">
        <v>100</v>
      </c>
      <c r="AB51" s="311"/>
      <c r="AC51" s="462" t="s">
        <v>100</v>
      </c>
      <c r="AD51" s="462"/>
      <c r="AE51" s="462"/>
      <c r="AF51" s="462"/>
      <c r="AG51" s="462"/>
      <c r="AH51" s="462"/>
    </row>
    <row r="52" spans="1:34" ht="12.75" customHeight="1">
      <c r="A52" s="176">
        <f t="shared" si="4"/>
        <v>27</v>
      </c>
      <c r="B52" s="177"/>
      <c r="C52" s="178"/>
      <c r="D52" s="179">
        <f t="shared" si="0"/>
        <v>0</v>
      </c>
      <c r="E52" s="177"/>
      <c r="F52" s="177"/>
      <c r="G52" s="180">
        <f t="shared" si="1"/>
        <v>0</v>
      </c>
      <c r="H52" s="177"/>
      <c r="I52" s="177"/>
      <c r="J52" s="181">
        <f t="shared" si="2"/>
        <v>0</v>
      </c>
      <c r="K52" s="181">
        <f t="shared" si="3"/>
        <v>0</v>
      </c>
      <c r="L52" s="182">
        <v>0</v>
      </c>
      <c r="M52" s="183">
        <v>0</v>
      </c>
      <c r="N52" s="185">
        <v>0</v>
      </c>
      <c r="O52" s="185"/>
      <c r="P52" s="185"/>
      <c r="Q52" s="185"/>
      <c r="R52" s="185"/>
      <c r="S52" s="185"/>
      <c r="T52" s="185"/>
      <c r="U52" s="185"/>
      <c r="V52" s="185"/>
      <c r="W52" s="185"/>
      <c r="X52" s="185"/>
      <c r="Y52" s="185"/>
      <c r="Z52" s="186"/>
      <c r="AA52" s="185"/>
      <c r="AB52" s="185"/>
      <c r="AC52" s="463"/>
      <c r="AD52" s="463"/>
      <c r="AE52" s="463"/>
      <c r="AF52" s="463"/>
      <c r="AG52" s="463"/>
      <c r="AH52" s="463"/>
    </row>
    <row r="53" spans="1:34" ht="12.75" customHeight="1">
      <c r="A53" s="176">
        <f t="shared" si="4"/>
        <v>28</v>
      </c>
      <c r="B53" s="177"/>
      <c r="C53" s="178"/>
      <c r="D53" s="179">
        <f t="shared" si="0"/>
        <v>0</v>
      </c>
      <c r="E53" s="177"/>
      <c r="F53" s="177"/>
      <c r="G53" s="180">
        <f t="shared" si="1"/>
        <v>0</v>
      </c>
      <c r="H53" s="177"/>
      <c r="I53" s="177"/>
      <c r="J53" s="181">
        <f t="shared" si="2"/>
        <v>0</v>
      </c>
      <c r="K53" s="181">
        <f t="shared" si="3"/>
        <v>0</v>
      </c>
      <c r="L53" s="182">
        <v>0</v>
      </c>
      <c r="M53" s="183">
        <v>0</v>
      </c>
      <c r="N53" s="185">
        <v>0</v>
      </c>
      <c r="O53" s="324"/>
      <c r="P53" s="185"/>
      <c r="Q53" s="185"/>
      <c r="R53" s="185"/>
      <c r="S53" s="185"/>
      <c r="T53" s="185"/>
      <c r="U53" s="185"/>
      <c r="V53" s="185"/>
      <c r="W53" s="185"/>
      <c r="X53" s="185"/>
      <c r="Y53" s="185"/>
      <c r="Z53" s="186"/>
      <c r="AA53" s="185"/>
      <c r="AB53" s="185"/>
      <c r="AC53" s="463"/>
      <c r="AD53" s="463"/>
      <c r="AE53" s="463"/>
      <c r="AF53" s="463"/>
      <c r="AG53" s="463"/>
      <c r="AH53" s="463"/>
    </row>
    <row r="54" spans="1:34" ht="12.75" customHeight="1">
      <c r="A54" s="307">
        <f t="shared" si="4"/>
        <v>29</v>
      </c>
      <c r="B54" s="308">
        <v>1</v>
      </c>
      <c r="C54" s="310">
        <v>6</v>
      </c>
      <c r="D54" s="309">
        <f t="shared" si="0"/>
        <v>30.06</v>
      </c>
      <c r="E54" s="308">
        <v>1</v>
      </c>
      <c r="F54" s="308">
        <v>5</v>
      </c>
      <c r="G54" s="297">
        <f t="shared" si="1"/>
        <v>28.39</v>
      </c>
      <c r="H54" s="308">
        <v>4</v>
      </c>
      <c r="I54" s="308">
        <v>0</v>
      </c>
      <c r="J54" s="300">
        <f t="shared" si="2"/>
        <v>80.16</v>
      </c>
      <c r="K54" s="300">
        <f t="shared" si="3"/>
        <v>58.45</v>
      </c>
      <c r="L54" s="301">
        <v>0</v>
      </c>
      <c r="M54" s="302">
        <v>0</v>
      </c>
      <c r="N54" s="311">
        <v>0</v>
      </c>
      <c r="O54" s="312"/>
      <c r="P54" s="311"/>
      <c r="Q54" s="311"/>
      <c r="R54" s="311"/>
      <c r="S54" s="311"/>
      <c r="T54" s="311"/>
      <c r="U54" s="311"/>
      <c r="V54" s="311"/>
      <c r="W54" s="311"/>
      <c r="X54" s="311"/>
      <c r="Y54" s="311"/>
      <c r="Z54" s="313"/>
      <c r="AA54" s="311">
        <v>220</v>
      </c>
      <c r="AB54" s="311"/>
      <c r="AC54" s="462" t="s">
        <v>100</v>
      </c>
      <c r="AD54" s="462"/>
      <c r="AE54" s="462"/>
      <c r="AF54" s="462"/>
      <c r="AG54" s="462"/>
      <c r="AH54" s="462"/>
    </row>
    <row r="55" spans="1:34" ht="12.75" customHeight="1">
      <c r="A55" s="176">
        <f t="shared" si="4"/>
        <v>30</v>
      </c>
      <c r="B55" s="177"/>
      <c r="C55" s="178"/>
      <c r="D55" s="179">
        <f t="shared" si="0"/>
        <v>0</v>
      </c>
      <c r="E55" s="177"/>
      <c r="F55" s="177"/>
      <c r="G55" s="180">
        <f t="shared" si="1"/>
        <v>0</v>
      </c>
      <c r="H55" s="177"/>
      <c r="I55" s="177"/>
      <c r="J55" s="181">
        <f t="shared" si="2"/>
        <v>0</v>
      </c>
      <c r="K55" s="181">
        <f t="shared" si="3"/>
        <v>0</v>
      </c>
      <c r="L55" s="182">
        <v>0</v>
      </c>
      <c r="M55" s="183">
        <v>0</v>
      </c>
      <c r="N55" s="185">
        <v>0</v>
      </c>
      <c r="O55" s="185"/>
      <c r="P55" s="185"/>
      <c r="Q55" s="185"/>
      <c r="R55" s="185"/>
      <c r="S55" s="185"/>
      <c r="T55" s="185"/>
      <c r="U55" s="185"/>
      <c r="V55" s="185"/>
      <c r="W55" s="185"/>
      <c r="X55" s="185"/>
      <c r="Y55" s="185"/>
      <c r="Z55" s="186"/>
      <c r="AA55" s="185"/>
      <c r="AB55" s="185"/>
      <c r="AC55" s="463"/>
      <c r="AD55" s="463"/>
      <c r="AE55" s="463"/>
      <c r="AF55" s="463"/>
      <c r="AG55" s="463"/>
      <c r="AH55" s="463"/>
    </row>
    <row r="56" spans="1:34" ht="12.75" customHeight="1">
      <c r="A56" s="327">
        <v>31</v>
      </c>
      <c r="B56" s="328"/>
      <c r="C56" s="329"/>
      <c r="D56" s="179">
        <f t="shared" si="0"/>
        <v>0</v>
      </c>
      <c r="E56" s="177"/>
      <c r="F56" s="177"/>
      <c r="G56" s="180">
        <f t="shared" si="1"/>
        <v>0</v>
      </c>
      <c r="H56" s="177"/>
      <c r="I56" s="177"/>
      <c r="J56" s="181">
        <f t="shared" si="2"/>
        <v>0</v>
      </c>
      <c r="K56" s="181">
        <f t="shared" si="3"/>
        <v>0</v>
      </c>
      <c r="L56" s="182">
        <v>0</v>
      </c>
      <c r="M56" s="183">
        <v>0</v>
      </c>
      <c r="N56" s="330">
        <v>0</v>
      </c>
      <c r="O56" s="330"/>
      <c r="P56" s="330"/>
      <c r="Q56" s="330"/>
      <c r="R56" s="330"/>
      <c r="S56" s="330"/>
      <c r="T56" s="330"/>
      <c r="U56" s="330"/>
      <c r="V56" s="330"/>
      <c r="W56" s="330"/>
      <c r="X56" s="185"/>
      <c r="Y56" s="185"/>
      <c r="Z56" s="186"/>
      <c r="AA56" s="185"/>
      <c r="AB56" s="185"/>
      <c r="AC56" s="463"/>
      <c r="AD56" s="463"/>
      <c r="AE56" s="463"/>
      <c r="AF56" s="463"/>
      <c r="AG56" s="463"/>
      <c r="AH56" s="463"/>
    </row>
    <row r="57" spans="1:34" ht="12.75" customHeight="1">
      <c r="A57" s="314">
        <v>1</v>
      </c>
      <c r="B57" s="315">
        <v>1</v>
      </c>
      <c r="C57" s="316">
        <v>6</v>
      </c>
      <c r="D57" s="309">
        <f t="shared" si="0"/>
        <v>30.06</v>
      </c>
      <c r="E57" s="315">
        <v>1</v>
      </c>
      <c r="F57" s="315">
        <v>5</v>
      </c>
      <c r="G57" s="297">
        <f t="shared" si="1"/>
        <v>28.39</v>
      </c>
      <c r="H57" s="315">
        <v>4</v>
      </c>
      <c r="I57" s="315">
        <v>0</v>
      </c>
      <c r="J57" s="300">
        <f t="shared" si="2"/>
        <v>80.16</v>
      </c>
      <c r="K57" s="300">
        <f t="shared" si="3"/>
        <v>58.45</v>
      </c>
      <c r="L57" s="301">
        <v>0</v>
      </c>
      <c r="M57" s="302">
        <v>0</v>
      </c>
      <c r="N57" s="317">
        <v>0</v>
      </c>
      <c r="O57" s="317"/>
      <c r="P57" s="317"/>
      <c r="Q57" s="317"/>
      <c r="R57" s="317"/>
      <c r="S57" s="317"/>
      <c r="T57" s="317"/>
      <c r="U57" s="317"/>
      <c r="V57" s="317"/>
      <c r="W57" s="317"/>
      <c r="X57" s="311"/>
      <c r="Y57" s="311"/>
      <c r="Z57" s="313"/>
      <c r="AA57" s="311">
        <v>400</v>
      </c>
      <c r="AB57" s="311"/>
      <c r="AC57" s="462" t="s">
        <v>100</v>
      </c>
      <c r="AD57" s="462"/>
      <c r="AE57" s="462"/>
      <c r="AF57" s="462"/>
      <c r="AG57" s="462"/>
      <c r="AH57" s="462"/>
    </row>
    <row r="58" spans="1:34" ht="12.75" customHeight="1">
      <c r="A58" s="257"/>
      <c r="B58" s="318"/>
      <c r="C58" s="318"/>
      <c r="D58" s="318"/>
      <c r="E58" s="318"/>
      <c r="F58" s="318"/>
      <c r="G58" s="318"/>
      <c r="H58" s="318"/>
      <c r="I58" s="318"/>
      <c r="J58" s="318"/>
      <c r="K58" s="319" t="s">
        <v>66</v>
      </c>
      <c r="L58" s="320">
        <f>SUM(L27:L57)</f>
        <v>86.51</v>
      </c>
      <c r="M58" s="320">
        <f>SUM(M27:M57)</f>
        <v>132.03</v>
      </c>
      <c r="N58" s="321">
        <f>SUM(N27:N57)</f>
        <v>0</v>
      </c>
      <c r="O58" s="318"/>
      <c r="P58" s="318"/>
      <c r="Q58" s="318"/>
      <c r="R58" s="318"/>
      <c r="S58" s="318"/>
      <c r="T58" s="318"/>
      <c r="U58" s="321">
        <f>SUM(U27:U57)</f>
        <v>186.1</v>
      </c>
      <c r="V58" s="318"/>
      <c r="W58" s="318"/>
      <c r="X58" s="318"/>
      <c r="Y58" s="318"/>
      <c r="Z58" s="318"/>
      <c r="AA58" s="318"/>
      <c r="AB58" s="318"/>
      <c r="AC58" s="318"/>
      <c r="AD58" s="318"/>
      <c r="AE58" s="318"/>
      <c r="AF58" s="318"/>
      <c r="AG58" s="318"/>
      <c r="AH58" s="318"/>
    </row>
    <row r="59" spans="1:34" ht="12.75" customHeight="1">
      <c r="K59" s="319" t="s">
        <v>67</v>
      </c>
      <c r="L59" s="320"/>
      <c r="M59" s="320"/>
      <c r="N59" s="320"/>
      <c r="O59" s="320"/>
      <c r="P59" s="320"/>
      <c r="Q59" s="320"/>
      <c r="R59" s="320"/>
      <c r="S59" s="320"/>
      <c r="T59" s="320"/>
      <c r="U59" s="320"/>
    </row>
    <row r="60" spans="1:34" ht="12.75" customHeight="1">
      <c r="K60" s="319" t="s">
        <v>68</v>
      </c>
      <c r="L60" s="320">
        <f>(L59+L58)</f>
        <v>86.51</v>
      </c>
      <c r="M60" s="320">
        <f>(M59+M58)</f>
        <v>132.03</v>
      </c>
      <c r="N60" s="320">
        <f>(N59+N58)</f>
        <v>0</v>
      </c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J62"/>
  <sheetViews>
    <sheetView showGridLines="0" topLeftCell="M37" zoomScale="110" zoomScaleNormal="110" workbookViewId="0">
      <selection activeCell="AH9" sqref="AH9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85546875" style="1" customWidth="1"/>
    <col min="4" max="4" width="6.140625" style="1" customWidth="1"/>
    <col min="5" max="5" width="4" style="1" customWidth="1"/>
    <col min="6" max="6" width="6.140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7.140625" style="1" customWidth="1"/>
    <col min="19" max="19" width="3.7109375" style="1" customWidth="1"/>
    <col min="20" max="20" width="4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37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94" t="s">
        <v>1</v>
      </c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394"/>
      <c r="R3" s="394"/>
      <c r="S3" s="394"/>
      <c r="T3" s="394"/>
      <c r="U3" s="394"/>
      <c r="V3" s="394"/>
      <c r="W3" s="394"/>
      <c r="X3" s="394"/>
      <c r="Y3" s="394"/>
      <c r="Z3" s="394"/>
      <c r="AA3" s="394"/>
      <c r="AB3" s="394"/>
      <c r="AC3" s="394"/>
      <c r="AD3" s="394"/>
      <c r="AE3" s="394"/>
      <c r="AF3" s="394"/>
      <c r="AG3" s="394"/>
      <c r="AH3" s="6"/>
    </row>
    <row r="4" spans="1:34" ht="12.75" customHeight="1">
      <c r="A4" s="395" t="s">
        <v>2</v>
      </c>
      <c r="B4" s="395"/>
      <c r="C4" s="395"/>
      <c r="D4" s="395"/>
      <c r="E4" s="395"/>
      <c r="F4" s="395"/>
      <c r="G4" s="395"/>
      <c r="H4" s="395"/>
      <c r="I4" s="395"/>
      <c r="J4" s="395"/>
      <c r="K4" s="395"/>
      <c r="L4" s="395"/>
      <c r="M4" s="395"/>
      <c r="N4" s="395"/>
      <c r="O4" s="395"/>
      <c r="P4" s="395"/>
      <c r="Q4" s="395"/>
      <c r="R4" s="395"/>
      <c r="S4" s="395"/>
      <c r="T4" s="395"/>
      <c r="U4" s="395"/>
      <c r="V4" s="395"/>
      <c r="W4" s="395"/>
      <c r="X4" s="395"/>
      <c r="Y4" s="395"/>
      <c r="Z4" s="395"/>
      <c r="AA4" s="395"/>
      <c r="AB4" s="395"/>
      <c r="AC4" s="395"/>
      <c r="AD4" s="395"/>
      <c r="AE4" s="395"/>
      <c r="AF4" s="395"/>
      <c r="AG4" s="395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96" t="s">
        <v>4</v>
      </c>
      <c r="C6" s="396"/>
      <c r="D6" s="396"/>
      <c r="E6" s="396"/>
      <c r="F6" s="396"/>
      <c r="G6" s="396"/>
      <c r="H6" s="396"/>
      <c r="I6" s="396"/>
      <c r="J6" s="6"/>
      <c r="K6" s="6" t="s">
        <v>5</v>
      </c>
      <c r="L6" s="7" t="s">
        <v>6</v>
      </c>
      <c r="M6" s="397"/>
      <c r="N6" s="397"/>
      <c r="O6" s="397"/>
      <c r="P6" s="7" t="s">
        <v>7</v>
      </c>
      <c r="Q6" s="7"/>
      <c r="R6" s="7"/>
      <c r="S6" s="7"/>
      <c r="T6" s="7"/>
      <c r="U6" s="398" t="s">
        <v>8</v>
      </c>
      <c r="V6" s="398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99" t="s">
        <v>9</v>
      </c>
      <c r="AB7" s="399"/>
      <c r="AC7" s="399"/>
      <c r="AD7" s="399"/>
      <c r="AE7" s="400">
        <v>0</v>
      </c>
      <c r="AF7" s="400"/>
      <c r="AG7" s="400"/>
      <c r="AH7" s="6"/>
    </row>
    <row r="8" spans="1:34" ht="12.75" customHeight="1">
      <c r="A8" s="6" t="s">
        <v>10</v>
      </c>
      <c r="B8" s="6"/>
      <c r="C8" s="401" t="s">
        <v>74</v>
      </c>
      <c r="D8" s="401"/>
      <c r="E8" s="401"/>
      <c r="F8" s="401"/>
      <c r="G8" s="6" t="s">
        <v>12</v>
      </c>
      <c r="H8" s="401">
        <v>2019</v>
      </c>
      <c r="I8" s="401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399" t="s">
        <v>16</v>
      </c>
      <c r="AB8" s="399"/>
      <c r="AC8" s="399"/>
      <c r="AD8" s="399"/>
      <c r="AE8" s="402">
        <v>58.45</v>
      </c>
      <c r="AF8" s="402"/>
      <c r="AG8" s="402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399" t="s">
        <v>18</v>
      </c>
      <c r="AB9" s="399"/>
      <c r="AC9" s="399"/>
      <c r="AD9" s="399"/>
      <c r="AE9" s="402">
        <v>58.45</v>
      </c>
      <c r="AF9" s="402"/>
      <c r="AG9" s="402"/>
      <c r="AH9" s="6"/>
    </row>
    <row r="10" spans="1:34" ht="12.75" customHeight="1">
      <c r="A10" s="6" t="s">
        <v>19</v>
      </c>
      <c r="B10" s="6"/>
      <c r="C10" s="404" t="s">
        <v>20</v>
      </c>
      <c r="D10" s="404"/>
      <c r="E10" s="404"/>
      <c r="F10" s="404"/>
      <c r="G10" s="404"/>
      <c r="H10" s="404"/>
      <c r="I10" s="404"/>
      <c r="J10" s="6"/>
      <c r="K10" s="11" t="s">
        <v>21</v>
      </c>
      <c r="L10" s="12"/>
      <c r="M10" s="12"/>
      <c r="N10" s="405">
        <v>0</v>
      </c>
      <c r="O10" s="405"/>
      <c r="P10" s="12" t="s">
        <v>22</v>
      </c>
      <c r="Q10" s="406">
        <v>0</v>
      </c>
      <c r="R10" s="406"/>
      <c r="S10" s="406"/>
      <c r="T10" s="406"/>
      <c r="U10" s="406"/>
      <c r="V10" s="406"/>
      <c r="W10" s="6"/>
      <c r="X10" s="6"/>
      <c r="Y10" s="6"/>
      <c r="Z10" s="9" t="s">
        <v>23</v>
      </c>
      <c r="AA10" s="399" t="s">
        <v>24</v>
      </c>
      <c r="AB10" s="399"/>
      <c r="AC10" s="399"/>
      <c r="AD10" s="399"/>
      <c r="AE10" s="403">
        <v>58.45</v>
      </c>
      <c r="AF10" s="403"/>
      <c r="AG10" s="403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407" t="s">
        <v>25</v>
      </c>
      <c r="AB11" s="407"/>
      <c r="AC11" s="407"/>
      <c r="AD11" s="407"/>
      <c r="AE11" s="402">
        <v>0</v>
      </c>
      <c r="AF11" s="402"/>
      <c r="AG11" s="402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408" t="s">
        <v>26</v>
      </c>
      <c r="C14" s="408"/>
      <c r="D14" s="408"/>
      <c r="E14" s="408"/>
      <c r="F14" s="408"/>
      <c r="G14" s="408"/>
      <c r="H14" s="408"/>
      <c r="I14" s="408"/>
      <c r="J14" s="408"/>
      <c r="K14" s="17" t="s">
        <v>27</v>
      </c>
      <c r="L14" s="409" t="s">
        <v>28</v>
      </c>
      <c r="M14" s="409"/>
      <c r="N14" s="409"/>
      <c r="O14" s="410" t="s">
        <v>29</v>
      </c>
      <c r="P14" s="410"/>
      <c r="Q14" s="410"/>
      <c r="R14" s="410"/>
      <c r="S14" s="410"/>
      <c r="T14" s="410"/>
      <c r="U14" s="410"/>
      <c r="V14" s="411" t="s">
        <v>30</v>
      </c>
      <c r="W14" s="411"/>
      <c r="X14" s="18"/>
      <c r="Y14" s="412" t="s">
        <v>31</v>
      </c>
      <c r="Z14" s="412"/>
      <c r="AA14" s="413" t="s">
        <v>32</v>
      </c>
      <c r="AB14" s="413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408"/>
      <c r="C15" s="408"/>
      <c r="D15" s="408"/>
      <c r="E15" s="408"/>
      <c r="F15" s="408"/>
      <c r="G15" s="408"/>
      <c r="H15" s="408"/>
      <c r="I15" s="408"/>
      <c r="J15" s="408"/>
      <c r="K15" s="22"/>
      <c r="L15" s="23"/>
      <c r="M15" s="23"/>
      <c r="N15" s="23"/>
      <c r="O15" s="410"/>
      <c r="P15" s="410"/>
      <c r="Q15" s="410"/>
      <c r="R15" s="410"/>
      <c r="S15" s="410"/>
      <c r="T15" s="410"/>
      <c r="U15" s="410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33</v>
      </c>
      <c r="B17" s="415" t="s">
        <v>34</v>
      </c>
      <c r="C17" s="415"/>
      <c r="D17" s="415"/>
      <c r="E17" s="416" t="s">
        <v>34</v>
      </c>
      <c r="F17" s="416"/>
      <c r="G17" s="416"/>
      <c r="H17" s="404" t="s">
        <v>35</v>
      </c>
      <c r="I17" s="404"/>
      <c r="J17" s="404"/>
      <c r="K17" s="22" t="s">
        <v>36</v>
      </c>
      <c r="L17" s="32"/>
      <c r="M17" s="32"/>
      <c r="N17" s="32"/>
      <c r="O17" s="32"/>
      <c r="P17" s="32"/>
      <c r="Q17" s="418" t="s">
        <v>37</v>
      </c>
      <c r="R17" s="418"/>
      <c r="S17" s="418" t="s">
        <v>38</v>
      </c>
      <c r="T17" s="418"/>
      <c r="U17" s="32"/>
      <c r="V17" s="32"/>
      <c r="W17" s="32"/>
      <c r="X17" s="32"/>
      <c r="Y17" s="32"/>
      <c r="Z17" s="32"/>
      <c r="AA17" s="32"/>
      <c r="AB17" s="32"/>
      <c r="AC17" s="414" t="s">
        <v>39</v>
      </c>
      <c r="AD17" s="414"/>
      <c r="AE17" s="414"/>
      <c r="AF17" s="414"/>
      <c r="AG17" s="414"/>
      <c r="AH17" s="414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418"/>
      <c r="R18" s="418"/>
      <c r="S18" s="418"/>
      <c r="T18" s="418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40</v>
      </c>
      <c r="B19" s="415" t="s">
        <v>41</v>
      </c>
      <c r="C19" s="415"/>
      <c r="D19" s="415"/>
      <c r="E19" s="416" t="s">
        <v>41</v>
      </c>
      <c r="F19" s="416"/>
      <c r="G19" s="416"/>
      <c r="H19" s="404" t="s">
        <v>41</v>
      </c>
      <c r="I19" s="404"/>
      <c r="J19" s="404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418"/>
      <c r="R19" s="418"/>
      <c r="S19" s="418"/>
      <c r="T19" s="418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417" t="s">
        <v>53</v>
      </c>
      <c r="AD19" s="417"/>
      <c r="AE19" s="417"/>
      <c r="AF19" s="417"/>
      <c r="AG19" s="417"/>
      <c r="AH19" s="417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418"/>
      <c r="R20" s="418"/>
      <c r="S20" s="418"/>
      <c r="T20" s="418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58.45</v>
      </c>
      <c r="L21" s="32"/>
      <c r="M21" s="32"/>
      <c r="N21" s="32"/>
      <c r="O21" s="32"/>
      <c r="P21" s="33" t="s">
        <v>54</v>
      </c>
      <c r="Q21" s="418"/>
      <c r="R21" s="418"/>
      <c r="S21" s="418"/>
      <c r="T21" s="418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418"/>
      <c r="R22" s="418"/>
      <c r="S22" s="418"/>
      <c r="T22" s="418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418"/>
      <c r="R23" s="418"/>
      <c r="S23" s="418"/>
      <c r="T23" s="418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294">
        <v>2</v>
      </c>
      <c r="B27" s="295">
        <v>1</v>
      </c>
      <c r="C27" s="331">
        <v>6</v>
      </c>
      <c r="D27" s="297">
        <f t="shared" ref="D27:D41" si="0">(B27*12+C27)*1.67</f>
        <v>30.06</v>
      </c>
      <c r="E27" s="298">
        <v>1</v>
      </c>
      <c r="F27" s="298">
        <v>5</v>
      </c>
      <c r="G27" s="297">
        <f t="shared" ref="G27:G57" si="1">(E27*12+F27)*1.67</f>
        <v>28.39</v>
      </c>
      <c r="H27" s="298">
        <v>4</v>
      </c>
      <c r="I27" s="298">
        <v>0</v>
      </c>
      <c r="J27" s="300">
        <f t="shared" ref="J27:J57" si="2">(H27*12+I27)*1.67</f>
        <v>80.16</v>
      </c>
      <c r="K27" s="300">
        <f t="shared" ref="K27:K57" si="3">(D27+G27)</f>
        <v>58.45</v>
      </c>
      <c r="L27" s="301">
        <v>0</v>
      </c>
      <c r="M27" s="302">
        <v>0</v>
      </c>
      <c r="N27" s="303">
        <v>0</v>
      </c>
      <c r="O27" s="304"/>
      <c r="P27" s="303"/>
      <c r="Q27" s="303"/>
      <c r="R27" s="303"/>
      <c r="S27" s="303"/>
      <c r="T27" s="303"/>
      <c r="U27" s="303"/>
      <c r="V27" s="303"/>
      <c r="W27" s="303"/>
      <c r="X27" s="303"/>
      <c r="Y27" s="303"/>
      <c r="Z27" s="306"/>
      <c r="AA27" s="303">
        <v>400</v>
      </c>
      <c r="AB27" s="303"/>
      <c r="AC27" s="462" t="s">
        <v>102</v>
      </c>
      <c r="AD27" s="462"/>
      <c r="AE27" s="462"/>
      <c r="AF27" s="462"/>
      <c r="AG27" s="462"/>
      <c r="AH27" s="462"/>
      <c r="AI27" s="256"/>
      <c r="AJ27" s="256"/>
    </row>
    <row r="28" spans="1:36" ht="12.75" customHeight="1">
      <c r="A28" s="176">
        <v>3</v>
      </c>
      <c r="B28" s="177"/>
      <c r="C28" s="340"/>
      <c r="D28" s="179">
        <f t="shared" si="0"/>
        <v>0</v>
      </c>
      <c r="E28" s="177"/>
      <c r="F28" s="178"/>
      <c r="G28" s="180">
        <f t="shared" si="1"/>
        <v>0</v>
      </c>
      <c r="H28" s="177"/>
      <c r="I28" s="177"/>
      <c r="J28" s="181">
        <f t="shared" si="2"/>
        <v>0</v>
      </c>
      <c r="K28" s="181">
        <f t="shared" si="3"/>
        <v>0</v>
      </c>
      <c r="L28" s="182">
        <v>0</v>
      </c>
      <c r="M28" s="183">
        <v>0</v>
      </c>
      <c r="N28" s="185">
        <v>0</v>
      </c>
      <c r="O28" s="324"/>
      <c r="P28" s="185"/>
      <c r="Q28" s="185"/>
      <c r="R28" s="325"/>
      <c r="S28" s="185"/>
      <c r="T28" s="325"/>
      <c r="U28" s="185"/>
      <c r="V28" s="185"/>
      <c r="W28" s="185"/>
      <c r="X28" s="185"/>
      <c r="Y28" s="185"/>
      <c r="Z28" s="186"/>
      <c r="AA28" s="185"/>
      <c r="AB28" s="185"/>
      <c r="AC28" s="463"/>
      <c r="AD28" s="463"/>
      <c r="AE28" s="463"/>
      <c r="AF28" s="463"/>
      <c r="AG28" s="463"/>
      <c r="AH28" s="463"/>
      <c r="AI28" s="256"/>
      <c r="AJ28" s="256"/>
    </row>
    <row r="29" spans="1:36" ht="12.75" customHeight="1">
      <c r="A29" s="176">
        <f t="shared" ref="A29:A55" si="4">A28+1</f>
        <v>4</v>
      </c>
      <c r="B29" s="177"/>
      <c r="C29" s="340"/>
      <c r="D29" s="179">
        <f t="shared" si="0"/>
        <v>0</v>
      </c>
      <c r="E29" s="177"/>
      <c r="F29" s="178"/>
      <c r="G29" s="180">
        <f t="shared" si="1"/>
        <v>0</v>
      </c>
      <c r="H29" s="177"/>
      <c r="I29" s="177"/>
      <c r="J29" s="181">
        <f t="shared" si="2"/>
        <v>0</v>
      </c>
      <c r="K29" s="181">
        <f t="shared" si="3"/>
        <v>0</v>
      </c>
      <c r="L29" s="182">
        <v>0</v>
      </c>
      <c r="M29" s="183">
        <v>0</v>
      </c>
      <c r="N29" s="185">
        <v>0</v>
      </c>
      <c r="O29" s="324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6"/>
      <c r="AA29" s="185"/>
      <c r="AB29" s="185"/>
      <c r="AC29" s="463"/>
      <c r="AD29" s="463"/>
      <c r="AE29" s="463"/>
      <c r="AF29" s="463"/>
      <c r="AG29" s="463"/>
      <c r="AH29" s="463"/>
      <c r="AI29" s="256"/>
      <c r="AJ29" s="256"/>
    </row>
    <row r="30" spans="1:36" ht="12.75" customHeight="1">
      <c r="A30" s="176">
        <f t="shared" si="4"/>
        <v>5</v>
      </c>
      <c r="B30" s="177"/>
      <c r="C30" s="341"/>
      <c r="D30" s="179">
        <f t="shared" si="0"/>
        <v>0</v>
      </c>
      <c r="E30" s="177"/>
      <c r="F30" s="178"/>
      <c r="G30" s="180">
        <f t="shared" si="1"/>
        <v>0</v>
      </c>
      <c r="H30" s="177"/>
      <c r="I30" s="177"/>
      <c r="J30" s="181">
        <f t="shared" si="2"/>
        <v>0</v>
      </c>
      <c r="K30" s="181">
        <f t="shared" si="3"/>
        <v>0</v>
      </c>
      <c r="L30" s="182">
        <v>0</v>
      </c>
      <c r="M30" s="183">
        <v>0</v>
      </c>
      <c r="N30" s="185">
        <v>0</v>
      </c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6"/>
      <c r="AA30" s="185"/>
      <c r="AB30" s="185"/>
      <c r="AC30" s="463"/>
      <c r="AD30" s="463"/>
      <c r="AE30" s="463"/>
      <c r="AF30" s="463"/>
      <c r="AG30" s="463"/>
      <c r="AH30" s="463"/>
      <c r="AI30" s="256"/>
      <c r="AJ30" s="256"/>
    </row>
    <row r="31" spans="1:36" ht="12.75" customHeight="1">
      <c r="A31" s="307">
        <f t="shared" si="4"/>
        <v>6</v>
      </c>
      <c r="B31" s="308">
        <v>1</v>
      </c>
      <c r="C31" s="332">
        <v>6</v>
      </c>
      <c r="D31" s="309">
        <f t="shared" si="0"/>
        <v>30.06</v>
      </c>
      <c r="E31" s="308">
        <v>1</v>
      </c>
      <c r="F31" s="310">
        <v>5</v>
      </c>
      <c r="G31" s="297">
        <f t="shared" si="1"/>
        <v>28.39</v>
      </c>
      <c r="H31" s="308">
        <v>4</v>
      </c>
      <c r="I31" s="308">
        <v>0</v>
      </c>
      <c r="J31" s="300">
        <f t="shared" si="2"/>
        <v>80.16</v>
      </c>
      <c r="K31" s="300">
        <f t="shared" si="3"/>
        <v>58.45</v>
      </c>
      <c r="L31" s="301">
        <v>0</v>
      </c>
      <c r="M31" s="302">
        <v>0</v>
      </c>
      <c r="N31" s="311">
        <v>0</v>
      </c>
      <c r="O31" s="312"/>
      <c r="P31" s="311"/>
      <c r="Q31" s="311"/>
      <c r="R31" s="311"/>
      <c r="S31" s="311"/>
      <c r="T31" s="311"/>
      <c r="U31" s="311"/>
      <c r="V31" s="311"/>
      <c r="W31" s="311"/>
      <c r="X31" s="311"/>
      <c r="Y31" s="311"/>
      <c r="Z31" s="313"/>
      <c r="AA31" s="311"/>
      <c r="AB31" s="311"/>
      <c r="AC31" s="462" t="s">
        <v>102</v>
      </c>
      <c r="AD31" s="462"/>
      <c r="AE31" s="462"/>
      <c r="AF31" s="462"/>
      <c r="AG31" s="462"/>
      <c r="AH31" s="462"/>
      <c r="AI31" s="256"/>
      <c r="AJ31" s="256"/>
    </row>
    <row r="32" spans="1:36" ht="12.75" customHeight="1">
      <c r="A32" s="176">
        <f t="shared" si="4"/>
        <v>7</v>
      </c>
      <c r="B32" s="177"/>
      <c r="C32" s="340"/>
      <c r="D32" s="179">
        <f t="shared" si="0"/>
        <v>0</v>
      </c>
      <c r="E32" s="177"/>
      <c r="F32" s="178"/>
      <c r="G32" s="180">
        <f t="shared" si="1"/>
        <v>0</v>
      </c>
      <c r="H32" s="177"/>
      <c r="I32" s="177"/>
      <c r="J32" s="181">
        <f t="shared" si="2"/>
        <v>0</v>
      </c>
      <c r="K32" s="181">
        <f t="shared" si="3"/>
        <v>0</v>
      </c>
      <c r="L32" s="182">
        <v>0</v>
      </c>
      <c r="M32" s="183">
        <v>0</v>
      </c>
      <c r="N32" s="185">
        <v>0</v>
      </c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6"/>
      <c r="AA32" s="185"/>
      <c r="AB32" s="185"/>
      <c r="AC32" s="463"/>
      <c r="AD32" s="463"/>
      <c r="AE32" s="463"/>
      <c r="AF32" s="463"/>
      <c r="AG32" s="463"/>
      <c r="AH32" s="463"/>
      <c r="AI32" s="256"/>
      <c r="AJ32" s="256"/>
    </row>
    <row r="33" spans="1:36" ht="12.75" customHeight="1">
      <c r="A33" s="176">
        <f t="shared" si="4"/>
        <v>8</v>
      </c>
      <c r="B33" s="177"/>
      <c r="C33" s="340"/>
      <c r="D33" s="179">
        <f t="shared" si="0"/>
        <v>0</v>
      </c>
      <c r="E33" s="177"/>
      <c r="F33" s="178"/>
      <c r="G33" s="180">
        <f t="shared" si="1"/>
        <v>0</v>
      </c>
      <c r="H33" s="177"/>
      <c r="I33" s="177"/>
      <c r="J33" s="181">
        <f t="shared" si="2"/>
        <v>0</v>
      </c>
      <c r="K33" s="181">
        <f t="shared" si="3"/>
        <v>0</v>
      </c>
      <c r="L33" s="182">
        <v>0</v>
      </c>
      <c r="M33" s="183">
        <v>0</v>
      </c>
      <c r="N33" s="185">
        <v>0</v>
      </c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6"/>
      <c r="AA33" s="185"/>
      <c r="AB33" s="185"/>
      <c r="AC33" s="423"/>
      <c r="AD33" s="423"/>
      <c r="AE33" s="423"/>
      <c r="AF33" s="423"/>
      <c r="AG33" s="423"/>
      <c r="AH33" s="423"/>
      <c r="AI33" s="256"/>
      <c r="AJ33" s="256"/>
    </row>
    <row r="34" spans="1:36" ht="12.75" customHeight="1">
      <c r="A34" s="176">
        <f t="shared" si="4"/>
        <v>9</v>
      </c>
      <c r="B34" s="177"/>
      <c r="C34" s="340"/>
      <c r="D34" s="179">
        <f t="shared" si="0"/>
        <v>0</v>
      </c>
      <c r="E34" s="177"/>
      <c r="F34" s="178"/>
      <c r="G34" s="180">
        <f t="shared" si="1"/>
        <v>0</v>
      </c>
      <c r="H34" s="177"/>
      <c r="I34" s="177"/>
      <c r="J34" s="181">
        <f t="shared" si="2"/>
        <v>0</v>
      </c>
      <c r="K34" s="181">
        <f t="shared" si="3"/>
        <v>0</v>
      </c>
      <c r="L34" s="182">
        <v>0</v>
      </c>
      <c r="M34" s="183">
        <v>0</v>
      </c>
      <c r="N34" s="185">
        <v>0</v>
      </c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6"/>
      <c r="AA34" s="185"/>
      <c r="AB34" s="185"/>
      <c r="AC34" s="463"/>
      <c r="AD34" s="463"/>
      <c r="AE34" s="463"/>
      <c r="AF34" s="463"/>
      <c r="AG34" s="463"/>
      <c r="AH34" s="463"/>
      <c r="AI34" s="256"/>
      <c r="AJ34" s="256"/>
    </row>
    <row r="35" spans="1:36" ht="12.75" customHeight="1">
      <c r="A35" s="307">
        <f t="shared" si="4"/>
        <v>10</v>
      </c>
      <c r="B35" s="308">
        <v>1</v>
      </c>
      <c r="C35" s="310">
        <v>6</v>
      </c>
      <c r="D35" s="309">
        <f t="shared" si="0"/>
        <v>30.06</v>
      </c>
      <c r="E35" s="308">
        <v>1</v>
      </c>
      <c r="F35" s="310">
        <v>5</v>
      </c>
      <c r="G35" s="297">
        <f t="shared" si="1"/>
        <v>28.39</v>
      </c>
      <c r="H35" s="308">
        <v>4</v>
      </c>
      <c r="I35" s="308">
        <v>0</v>
      </c>
      <c r="J35" s="300">
        <f t="shared" si="2"/>
        <v>80.16</v>
      </c>
      <c r="K35" s="300">
        <f t="shared" si="3"/>
        <v>58.45</v>
      </c>
      <c r="L35" s="301">
        <v>0</v>
      </c>
      <c r="M35" s="302">
        <v>0</v>
      </c>
      <c r="N35" s="311">
        <v>0</v>
      </c>
      <c r="O35" s="311"/>
      <c r="P35" s="311"/>
      <c r="Q35" s="311"/>
      <c r="R35" s="311"/>
      <c r="S35" s="311"/>
      <c r="T35" s="311"/>
      <c r="U35" s="311"/>
      <c r="V35" s="311"/>
      <c r="W35" s="311"/>
      <c r="X35" s="311"/>
      <c r="Y35" s="311"/>
      <c r="Z35" s="313"/>
      <c r="AA35" s="311">
        <v>400</v>
      </c>
      <c r="AB35" s="311">
        <v>0</v>
      </c>
      <c r="AC35" s="462" t="s">
        <v>117</v>
      </c>
      <c r="AD35" s="462"/>
      <c r="AE35" s="462"/>
      <c r="AF35" s="462"/>
      <c r="AG35" s="462"/>
      <c r="AH35" s="462"/>
      <c r="AI35" s="256"/>
      <c r="AJ35" s="256"/>
    </row>
    <row r="36" spans="1:36" ht="12.75" customHeight="1">
      <c r="A36" s="176">
        <f t="shared" si="4"/>
        <v>11</v>
      </c>
      <c r="B36" s="177"/>
      <c r="C36" s="178"/>
      <c r="D36" s="179">
        <f t="shared" si="0"/>
        <v>0</v>
      </c>
      <c r="E36" s="177"/>
      <c r="F36" s="177"/>
      <c r="G36" s="180">
        <f t="shared" si="1"/>
        <v>0</v>
      </c>
      <c r="H36" s="177"/>
      <c r="I36" s="177"/>
      <c r="J36" s="181">
        <f t="shared" si="2"/>
        <v>0</v>
      </c>
      <c r="K36" s="181">
        <f t="shared" si="3"/>
        <v>0</v>
      </c>
      <c r="L36" s="182">
        <v>0</v>
      </c>
      <c r="M36" s="183">
        <v>0</v>
      </c>
      <c r="N36" s="185">
        <v>0</v>
      </c>
      <c r="O36" s="324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6"/>
      <c r="AA36" s="185"/>
      <c r="AB36" s="185"/>
      <c r="AC36" s="423" t="s">
        <v>116</v>
      </c>
      <c r="AD36" s="423"/>
      <c r="AE36" s="423"/>
      <c r="AF36" s="423"/>
      <c r="AG36" s="423"/>
      <c r="AH36" s="423"/>
      <c r="AI36" s="256"/>
      <c r="AJ36" s="256"/>
    </row>
    <row r="37" spans="1:36" ht="12.75" customHeight="1">
      <c r="A37" s="176">
        <f t="shared" si="4"/>
        <v>12</v>
      </c>
      <c r="B37" s="177"/>
      <c r="C37" s="178"/>
      <c r="D37" s="179">
        <f t="shared" si="0"/>
        <v>0</v>
      </c>
      <c r="E37" s="177"/>
      <c r="F37" s="177"/>
      <c r="G37" s="180">
        <f t="shared" si="1"/>
        <v>0</v>
      </c>
      <c r="H37" s="177"/>
      <c r="I37" s="177"/>
      <c r="J37" s="181">
        <f t="shared" si="2"/>
        <v>0</v>
      </c>
      <c r="K37" s="181">
        <f t="shared" si="3"/>
        <v>0</v>
      </c>
      <c r="L37" s="182">
        <v>0</v>
      </c>
      <c r="M37" s="183">
        <v>0</v>
      </c>
      <c r="N37" s="185">
        <v>0</v>
      </c>
      <c r="O37" s="324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6"/>
      <c r="AA37" s="185"/>
      <c r="AB37" s="185"/>
      <c r="AC37" s="463"/>
      <c r="AD37" s="463"/>
      <c r="AE37" s="463"/>
      <c r="AF37" s="463"/>
      <c r="AG37" s="463"/>
      <c r="AH37" s="463"/>
      <c r="AI37" s="256"/>
      <c r="AJ37" s="256"/>
    </row>
    <row r="38" spans="1:36" ht="12.75" customHeight="1">
      <c r="A38" s="307">
        <f t="shared" si="4"/>
        <v>13</v>
      </c>
      <c r="B38" s="308">
        <v>1</v>
      </c>
      <c r="C38" s="310">
        <v>6</v>
      </c>
      <c r="D38" s="309">
        <f t="shared" si="0"/>
        <v>30.06</v>
      </c>
      <c r="E38" s="308">
        <v>1</v>
      </c>
      <c r="F38" s="308">
        <v>5</v>
      </c>
      <c r="G38" s="297">
        <f t="shared" si="1"/>
        <v>28.39</v>
      </c>
      <c r="H38" s="308">
        <v>4</v>
      </c>
      <c r="I38" s="308">
        <v>0</v>
      </c>
      <c r="J38" s="300">
        <f t="shared" si="2"/>
        <v>80.16</v>
      </c>
      <c r="K38" s="300">
        <f t="shared" si="3"/>
        <v>58.45</v>
      </c>
      <c r="L38" s="301">
        <v>0</v>
      </c>
      <c r="M38" s="302">
        <v>0</v>
      </c>
      <c r="N38" s="311">
        <v>0</v>
      </c>
      <c r="O38" s="312"/>
      <c r="P38" s="311"/>
      <c r="Q38" s="311"/>
      <c r="R38" s="311"/>
      <c r="S38" s="311"/>
      <c r="T38" s="333"/>
      <c r="U38" s="311"/>
      <c r="V38" s="311"/>
      <c r="W38" s="311"/>
      <c r="X38" s="311"/>
      <c r="Y38" s="311"/>
      <c r="Z38" s="313"/>
      <c r="AA38" s="311">
        <v>0</v>
      </c>
      <c r="AB38" s="311"/>
      <c r="AC38" s="462" t="s">
        <v>100</v>
      </c>
      <c r="AD38" s="462"/>
      <c r="AE38" s="462"/>
      <c r="AF38" s="462"/>
      <c r="AG38" s="462"/>
      <c r="AH38" s="462"/>
      <c r="AI38" s="256"/>
      <c r="AJ38" s="256"/>
    </row>
    <row r="39" spans="1:36" ht="12.75" customHeight="1">
      <c r="A39" s="307">
        <f t="shared" si="4"/>
        <v>14</v>
      </c>
      <c r="B39" s="308">
        <v>1</v>
      </c>
      <c r="C39" s="310">
        <v>6</v>
      </c>
      <c r="D39" s="309">
        <f t="shared" si="0"/>
        <v>30.06</v>
      </c>
      <c r="E39" s="308">
        <v>1</v>
      </c>
      <c r="F39" s="308">
        <v>5</v>
      </c>
      <c r="G39" s="297">
        <f t="shared" si="1"/>
        <v>28.39</v>
      </c>
      <c r="H39" s="308">
        <v>4</v>
      </c>
      <c r="I39" s="308">
        <v>0</v>
      </c>
      <c r="J39" s="300">
        <f t="shared" si="2"/>
        <v>80.16</v>
      </c>
      <c r="K39" s="300">
        <f t="shared" si="3"/>
        <v>58.45</v>
      </c>
      <c r="L39" s="301">
        <v>0</v>
      </c>
      <c r="M39" s="302">
        <v>0</v>
      </c>
      <c r="N39" s="311">
        <v>0</v>
      </c>
      <c r="O39" s="311"/>
      <c r="P39" s="311"/>
      <c r="Q39" s="311"/>
      <c r="R39" s="311"/>
      <c r="S39" s="311"/>
      <c r="T39" s="311"/>
      <c r="U39" s="311"/>
      <c r="V39" s="311"/>
      <c r="W39" s="311"/>
      <c r="X39" s="311"/>
      <c r="Y39" s="311"/>
      <c r="Z39" s="313"/>
      <c r="AA39" s="311">
        <v>0</v>
      </c>
      <c r="AB39" s="311"/>
      <c r="AC39" s="462" t="s">
        <v>100</v>
      </c>
      <c r="AD39" s="462"/>
      <c r="AE39" s="462"/>
      <c r="AF39" s="462"/>
      <c r="AG39" s="462"/>
      <c r="AH39" s="462"/>
      <c r="AI39" s="256"/>
      <c r="AJ39" s="256"/>
    </row>
    <row r="40" spans="1:36" ht="12.75" customHeight="1">
      <c r="A40" s="176">
        <f t="shared" si="4"/>
        <v>15</v>
      </c>
      <c r="B40" s="177"/>
      <c r="C40" s="178"/>
      <c r="D40" s="179">
        <f t="shared" si="0"/>
        <v>0</v>
      </c>
      <c r="E40" s="177"/>
      <c r="F40" s="178"/>
      <c r="G40" s="180">
        <f t="shared" si="1"/>
        <v>0</v>
      </c>
      <c r="H40" s="177"/>
      <c r="I40" s="177"/>
      <c r="J40" s="181">
        <f t="shared" si="2"/>
        <v>0</v>
      </c>
      <c r="K40" s="181">
        <f t="shared" si="3"/>
        <v>0</v>
      </c>
      <c r="L40" s="182">
        <v>0</v>
      </c>
      <c r="M40" s="183">
        <v>0</v>
      </c>
      <c r="N40" s="185">
        <v>0</v>
      </c>
      <c r="O40" s="185"/>
      <c r="P40" s="185"/>
      <c r="Q40" s="185"/>
      <c r="R40" s="185"/>
      <c r="S40" s="185"/>
      <c r="T40" s="185"/>
      <c r="U40" s="185"/>
      <c r="V40" s="185"/>
      <c r="W40" s="185"/>
      <c r="X40" s="185"/>
      <c r="Y40" s="185"/>
      <c r="Z40" s="186"/>
      <c r="AA40" s="185"/>
      <c r="AB40" s="185"/>
      <c r="AC40" s="463"/>
      <c r="AD40" s="463"/>
      <c r="AE40" s="463"/>
      <c r="AF40" s="463"/>
      <c r="AG40" s="463"/>
      <c r="AH40" s="463"/>
      <c r="AI40" s="256"/>
      <c r="AJ40" s="256"/>
    </row>
    <row r="41" spans="1:36" ht="12.75" customHeight="1">
      <c r="A41" s="307">
        <f t="shared" si="4"/>
        <v>16</v>
      </c>
      <c r="B41" s="308">
        <v>1</v>
      </c>
      <c r="C41" s="310">
        <v>6</v>
      </c>
      <c r="D41" s="309">
        <f t="shared" si="0"/>
        <v>30.06</v>
      </c>
      <c r="E41" s="308">
        <v>1</v>
      </c>
      <c r="F41" s="310">
        <v>5</v>
      </c>
      <c r="G41" s="297">
        <f t="shared" si="1"/>
        <v>28.39</v>
      </c>
      <c r="H41" s="308">
        <v>4</v>
      </c>
      <c r="I41" s="308">
        <v>0</v>
      </c>
      <c r="J41" s="300">
        <f t="shared" si="2"/>
        <v>80.16</v>
      </c>
      <c r="K41" s="300">
        <f t="shared" si="3"/>
        <v>58.45</v>
      </c>
      <c r="L41" s="301">
        <v>0</v>
      </c>
      <c r="M41" s="302">
        <v>0</v>
      </c>
      <c r="N41" s="311">
        <v>0</v>
      </c>
      <c r="O41" s="312"/>
      <c r="P41" s="311"/>
      <c r="Q41" s="311"/>
      <c r="R41" s="311"/>
      <c r="S41" s="311"/>
      <c r="T41" s="311"/>
      <c r="U41" s="311"/>
      <c r="V41" s="311"/>
      <c r="W41" s="311"/>
      <c r="X41" s="311"/>
      <c r="Y41" s="311"/>
      <c r="Z41" s="313"/>
      <c r="AA41" s="311">
        <v>220</v>
      </c>
      <c r="AB41" s="311"/>
      <c r="AC41" s="462" t="s">
        <v>100</v>
      </c>
      <c r="AD41" s="462"/>
      <c r="AE41" s="462"/>
      <c r="AF41" s="462"/>
      <c r="AG41" s="462"/>
      <c r="AH41" s="462"/>
      <c r="AI41" s="256"/>
      <c r="AJ41" s="256"/>
    </row>
    <row r="42" spans="1:36" ht="12.75" customHeight="1">
      <c r="A42" s="176">
        <f t="shared" si="4"/>
        <v>17</v>
      </c>
      <c r="B42" s="177"/>
      <c r="C42" s="178"/>
      <c r="D42" s="179">
        <v>3</v>
      </c>
      <c r="E42" s="177"/>
      <c r="F42" s="177"/>
      <c r="G42" s="180">
        <f t="shared" si="1"/>
        <v>0</v>
      </c>
      <c r="H42" s="177"/>
      <c r="I42" s="177"/>
      <c r="J42" s="181">
        <f t="shared" si="2"/>
        <v>0</v>
      </c>
      <c r="K42" s="181">
        <f t="shared" si="3"/>
        <v>3</v>
      </c>
      <c r="L42" s="182">
        <v>0</v>
      </c>
      <c r="M42" s="183">
        <v>0</v>
      </c>
      <c r="N42" s="185">
        <v>0</v>
      </c>
      <c r="O42" s="324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6"/>
      <c r="AA42" s="185"/>
      <c r="AB42" s="185"/>
      <c r="AC42" s="463"/>
      <c r="AD42" s="463"/>
      <c r="AE42" s="463"/>
      <c r="AF42" s="463"/>
      <c r="AG42" s="463"/>
      <c r="AH42" s="463"/>
      <c r="AI42" s="256"/>
      <c r="AJ42" s="256"/>
    </row>
    <row r="43" spans="1:36" ht="12.75" customHeight="1">
      <c r="A43" s="176">
        <f t="shared" si="4"/>
        <v>18</v>
      </c>
      <c r="B43" s="177"/>
      <c r="C43" s="178"/>
      <c r="D43" s="179">
        <f t="shared" ref="D43:D57" si="5">(B43*12+C43)*1.67</f>
        <v>0</v>
      </c>
      <c r="E43" s="177"/>
      <c r="F43" s="177"/>
      <c r="G43" s="180">
        <f t="shared" si="1"/>
        <v>0</v>
      </c>
      <c r="H43" s="177"/>
      <c r="I43" s="177"/>
      <c r="J43" s="181">
        <f t="shared" si="2"/>
        <v>0</v>
      </c>
      <c r="K43" s="181">
        <f t="shared" si="3"/>
        <v>0</v>
      </c>
      <c r="L43" s="182">
        <v>0</v>
      </c>
      <c r="M43" s="183">
        <v>0</v>
      </c>
      <c r="N43" s="185">
        <v>0</v>
      </c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6"/>
      <c r="AA43" s="185"/>
      <c r="AB43" s="185"/>
      <c r="AC43" s="463"/>
      <c r="AD43" s="463"/>
      <c r="AE43" s="463"/>
      <c r="AF43" s="463"/>
      <c r="AG43" s="463"/>
      <c r="AH43" s="463"/>
      <c r="AI43" s="256"/>
      <c r="AJ43" s="256"/>
    </row>
    <row r="44" spans="1:36" ht="12.75" customHeight="1">
      <c r="A44" s="307">
        <f t="shared" si="4"/>
        <v>19</v>
      </c>
      <c r="B44" s="308">
        <v>1</v>
      </c>
      <c r="C44" s="310">
        <v>6</v>
      </c>
      <c r="D44" s="309">
        <f t="shared" si="5"/>
        <v>30.06</v>
      </c>
      <c r="E44" s="308">
        <v>1</v>
      </c>
      <c r="F44" s="308">
        <v>5</v>
      </c>
      <c r="G44" s="297">
        <f t="shared" si="1"/>
        <v>28.39</v>
      </c>
      <c r="H44" s="308">
        <v>4</v>
      </c>
      <c r="I44" s="308">
        <v>0</v>
      </c>
      <c r="J44" s="300">
        <f t="shared" si="2"/>
        <v>80.16</v>
      </c>
      <c r="K44" s="300">
        <f t="shared" si="3"/>
        <v>58.45</v>
      </c>
      <c r="L44" s="301">
        <v>0</v>
      </c>
      <c r="M44" s="302">
        <v>0</v>
      </c>
      <c r="N44" s="311">
        <v>0</v>
      </c>
      <c r="O44" s="311"/>
      <c r="P44" s="311"/>
      <c r="Q44" s="311"/>
      <c r="R44" s="311"/>
      <c r="S44" s="311"/>
      <c r="T44" s="311"/>
      <c r="U44" s="311"/>
      <c r="V44" s="311"/>
      <c r="W44" s="311"/>
      <c r="X44" s="311"/>
      <c r="Y44" s="311"/>
      <c r="Z44" s="313"/>
      <c r="AA44" s="311">
        <v>220</v>
      </c>
      <c r="AB44" s="311"/>
      <c r="AC44" s="462" t="s">
        <v>100</v>
      </c>
      <c r="AD44" s="462"/>
      <c r="AE44" s="462"/>
      <c r="AF44" s="462"/>
      <c r="AG44" s="462"/>
      <c r="AH44" s="462"/>
      <c r="AI44" s="256"/>
      <c r="AJ44" s="256"/>
    </row>
    <row r="45" spans="1:36" ht="12.75" customHeight="1">
      <c r="A45" s="176">
        <f t="shared" si="4"/>
        <v>20</v>
      </c>
      <c r="B45" s="177"/>
      <c r="C45" s="178"/>
      <c r="D45" s="179">
        <f t="shared" si="5"/>
        <v>0</v>
      </c>
      <c r="E45" s="177"/>
      <c r="F45" s="177"/>
      <c r="G45" s="180">
        <f t="shared" si="1"/>
        <v>0</v>
      </c>
      <c r="H45" s="177"/>
      <c r="I45" s="177"/>
      <c r="J45" s="181">
        <f t="shared" si="2"/>
        <v>0</v>
      </c>
      <c r="K45" s="181">
        <f t="shared" si="3"/>
        <v>0</v>
      </c>
      <c r="L45" s="182">
        <v>0</v>
      </c>
      <c r="M45" s="183">
        <v>0</v>
      </c>
      <c r="N45" s="185">
        <v>0</v>
      </c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6"/>
      <c r="AA45" s="185"/>
      <c r="AB45" s="185"/>
      <c r="AC45" s="463"/>
      <c r="AD45" s="463"/>
      <c r="AE45" s="463"/>
      <c r="AF45" s="463"/>
      <c r="AG45" s="463"/>
      <c r="AH45" s="463"/>
      <c r="AI45" s="256"/>
      <c r="AJ45" s="256"/>
    </row>
    <row r="46" spans="1:36" ht="12.75" customHeight="1">
      <c r="A46" s="176">
        <f t="shared" si="4"/>
        <v>21</v>
      </c>
      <c r="B46" s="177"/>
      <c r="C46" s="178"/>
      <c r="D46" s="179">
        <f t="shared" si="5"/>
        <v>0</v>
      </c>
      <c r="E46" s="177"/>
      <c r="F46" s="177"/>
      <c r="G46" s="180">
        <f t="shared" si="1"/>
        <v>0</v>
      </c>
      <c r="H46" s="177"/>
      <c r="I46" s="177"/>
      <c r="J46" s="181">
        <f t="shared" si="2"/>
        <v>0</v>
      </c>
      <c r="K46" s="181">
        <f t="shared" si="3"/>
        <v>0</v>
      </c>
      <c r="L46" s="182">
        <v>0</v>
      </c>
      <c r="M46" s="183">
        <v>0</v>
      </c>
      <c r="N46" s="185">
        <v>0</v>
      </c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6"/>
      <c r="AA46" s="185"/>
      <c r="AB46" s="185"/>
      <c r="AC46" s="463"/>
      <c r="AD46" s="463"/>
      <c r="AE46" s="463"/>
      <c r="AF46" s="463"/>
      <c r="AG46" s="463"/>
      <c r="AH46" s="463"/>
      <c r="AI46" s="256"/>
      <c r="AJ46" s="256"/>
    </row>
    <row r="47" spans="1:36" ht="12.75" customHeight="1">
      <c r="A47" s="176">
        <f t="shared" si="4"/>
        <v>22</v>
      </c>
      <c r="B47" s="177"/>
      <c r="C47" s="178"/>
      <c r="D47" s="179">
        <f t="shared" si="5"/>
        <v>0</v>
      </c>
      <c r="E47" s="177"/>
      <c r="F47" s="177"/>
      <c r="G47" s="180">
        <f t="shared" si="1"/>
        <v>0</v>
      </c>
      <c r="H47" s="177"/>
      <c r="I47" s="177"/>
      <c r="J47" s="181">
        <f t="shared" si="2"/>
        <v>0</v>
      </c>
      <c r="K47" s="181">
        <f t="shared" si="3"/>
        <v>0</v>
      </c>
      <c r="L47" s="182">
        <v>0</v>
      </c>
      <c r="M47" s="183">
        <v>0</v>
      </c>
      <c r="N47" s="185">
        <v>0</v>
      </c>
      <c r="O47" s="324"/>
      <c r="P47" s="185"/>
      <c r="Q47" s="185"/>
      <c r="R47" s="185"/>
      <c r="S47" s="185"/>
      <c r="T47" s="185"/>
      <c r="U47" s="185"/>
      <c r="V47" s="185"/>
      <c r="W47" s="185"/>
      <c r="X47" s="185"/>
      <c r="Y47" s="185"/>
      <c r="Z47" s="186"/>
      <c r="AA47" s="185"/>
      <c r="AB47" s="185"/>
      <c r="AC47" s="423"/>
      <c r="AD47" s="423"/>
      <c r="AE47" s="423"/>
      <c r="AF47" s="423"/>
      <c r="AG47" s="423"/>
      <c r="AH47" s="423"/>
      <c r="AI47" s="256"/>
      <c r="AJ47" s="256"/>
    </row>
    <row r="48" spans="1:36" ht="12.75" customHeight="1">
      <c r="A48" s="307">
        <f t="shared" si="4"/>
        <v>23</v>
      </c>
      <c r="B48" s="308">
        <v>1</v>
      </c>
      <c r="C48" s="310">
        <v>6</v>
      </c>
      <c r="D48" s="309">
        <f t="shared" si="5"/>
        <v>30.06</v>
      </c>
      <c r="E48" s="308">
        <v>1</v>
      </c>
      <c r="F48" s="308">
        <v>5</v>
      </c>
      <c r="G48" s="297">
        <f t="shared" si="1"/>
        <v>28.39</v>
      </c>
      <c r="H48" s="308">
        <v>4</v>
      </c>
      <c r="I48" s="308">
        <v>0</v>
      </c>
      <c r="J48" s="300">
        <f t="shared" si="2"/>
        <v>80.16</v>
      </c>
      <c r="K48" s="300">
        <f t="shared" si="3"/>
        <v>58.45</v>
      </c>
      <c r="L48" s="301">
        <v>0</v>
      </c>
      <c r="M48" s="302">
        <v>0</v>
      </c>
      <c r="N48" s="311">
        <v>0</v>
      </c>
      <c r="O48" s="312"/>
      <c r="P48" s="311"/>
      <c r="Q48" s="311"/>
      <c r="R48" s="311"/>
      <c r="S48" s="311"/>
      <c r="T48" s="311"/>
      <c r="U48" s="311"/>
      <c r="V48" s="311"/>
      <c r="W48" s="311"/>
      <c r="X48" s="311"/>
      <c r="Y48" s="311"/>
      <c r="Z48" s="313"/>
      <c r="AA48" s="311">
        <v>220</v>
      </c>
      <c r="AB48" s="311"/>
      <c r="AC48" s="462" t="s">
        <v>100</v>
      </c>
      <c r="AD48" s="462"/>
      <c r="AE48" s="462"/>
      <c r="AF48" s="462"/>
      <c r="AG48" s="462"/>
      <c r="AH48" s="462"/>
      <c r="AI48" s="256"/>
      <c r="AJ48" s="256"/>
    </row>
    <row r="49" spans="1:36" ht="12.75" customHeight="1">
      <c r="A49" s="176">
        <f t="shared" si="4"/>
        <v>24</v>
      </c>
      <c r="B49" s="177"/>
      <c r="C49" s="178"/>
      <c r="D49" s="179">
        <f t="shared" si="5"/>
        <v>0</v>
      </c>
      <c r="E49" s="177"/>
      <c r="F49" s="177"/>
      <c r="G49" s="180">
        <f t="shared" si="1"/>
        <v>0</v>
      </c>
      <c r="H49" s="177"/>
      <c r="I49" s="177"/>
      <c r="J49" s="181">
        <f t="shared" si="2"/>
        <v>0</v>
      </c>
      <c r="K49" s="181">
        <f t="shared" si="3"/>
        <v>0</v>
      </c>
      <c r="L49" s="182">
        <v>0</v>
      </c>
      <c r="M49" s="183">
        <v>0</v>
      </c>
      <c r="N49" s="185">
        <v>0</v>
      </c>
      <c r="O49" s="185"/>
      <c r="P49" s="185"/>
      <c r="Q49" s="185"/>
      <c r="R49" s="185"/>
      <c r="S49" s="185"/>
      <c r="T49" s="185"/>
      <c r="U49" s="185"/>
      <c r="V49" s="185"/>
      <c r="W49" s="185"/>
      <c r="X49" s="185"/>
      <c r="Y49" s="185"/>
      <c r="Z49" s="186"/>
      <c r="AA49" s="185"/>
      <c r="AB49" s="185"/>
      <c r="AC49" s="423"/>
      <c r="AD49" s="423"/>
      <c r="AE49" s="423"/>
      <c r="AF49" s="423"/>
      <c r="AG49" s="423"/>
      <c r="AH49" s="423"/>
      <c r="AI49" s="256"/>
      <c r="AJ49" s="256"/>
    </row>
    <row r="50" spans="1:36" ht="12.75" customHeight="1">
      <c r="A50" s="176">
        <f t="shared" si="4"/>
        <v>25</v>
      </c>
      <c r="B50" s="177"/>
      <c r="C50" s="178"/>
      <c r="D50" s="179">
        <f t="shared" si="5"/>
        <v>0</v>
      </c>
      <c r="E50" s="177"/>
      <c r="F50" s="178"/>
      <c r="G50" s="180">
        <f t="shared" si="1"/>
        <v>0</v>
      </c>
      <c r="H50" s="177"/>
      <c r="I50" s="177"/>
      <c r="J50" s="181">
        <f t="shared" si="2"/>
        <v>0</v>
      </c>
      <c r="K50" s="181">
        <f t="shared" si="3"/>
        <v>0</v>
      </c>
      <c r="L50" s="182">
        <v>0</v>
      </c>
      <c r="M50" s="183">
        <v>0</v>
      </c>
      <c r="N50" s="185">
        <v>0</v>
      </c>
      <c r="O50" s="185"/>
      <c r="P50" s="185"/>
      <c r="Q50" s="185"/>
      <c r="R50" s="185"/>
      <c r="S50" s="185"/>
      <c r="T50" s="185"/>
      <c r="U50" s="185"/>
      <c r="V50" s="185"/>
      <c r="W50" s="185"/>
      <c r="X50" s="185"/>
      <c r="Y50" s="185"/>
      <c r="Z50" s="186"/>
      <c r="AA50" s="185"/>
      <c r="AB50" s="185"/>
      <c r="AC50" s="463"/>
      <c r="AD50" s="463"/>
      <c r="AE50" s="463"/>
      <c r="AF50" s="463"/>
      <c r="AG50" s="463"/>
      <c r="AH50" s="463"/>
      <c r="AI50" s="256"/>
      <c r="AJ50" s="256"/>
    </row>
    <row r="51" spans="1:36" ht="12.75" customHeight="1">
      <c r="A51" s="176">
        <f t="shared" si="4"/>
        <v>26</v>
      </c>
      <c r="B51" s="177"/>
      <c r="C51" s="178"/>
      <c r="D51" s="179">
        <f t="shared" si="5"/>
        <v>0</v>
      </c>
      <c r="E51" s="177"/>
      <c r="F51" s="178"/>
      <c r="G51" s="180">
        <f t="shared" si="1"/>
        <v>0</v>
      </c>
      <c r="H51" s="177"/>
      <c r="I51" s="177"/>
      <c r="J51" s="181">
        <f t="shared" si="2"/>
        <v>0</v>
      </c>
      <c r="K51" s="181">
        <f t="shared" si="3"/>
        <v>0</v>
      </c>
      <c r="L51" s="182">
        <v>0</v>
      </c>
      <c r="M51" s="183">
        <v>0</v>
      </c>
      <c r="N51" s="185">
        <v>0</v>
      </c>
      <c r="O51" s="324"/>
      <c r="P51" s="185"/>
      <c r="Q51" s="185"/>
      <c r="R51" s="325"/>
      <c r="S51" s="185"/>
      <c r="T51" s="325"/>
      <c r="U51" s="185"/>
      <c r="V51" s="185"/>
      <c r="W51" s="185"/>
      <c r="X51" s="185"/>
      <c r="Y51" s="185"/>
      <c r="Z51" s="186"/>
      <c r="AA51" s="185"/>
      <c r="AB51" s="185"/>
      <c r="AC51" s="463"/>
      <c r="AD51" s="463"/>
      <c r="AE51" s="463"/>
      <c r="AF51" s="463"/>
      <c r="AG51" s="463"/>
      <c r="AH51" s="463"/>
      <c r="AI51" s="256"/>
      <c r="AJ51" s="256"/>
    </row>
    <row r="52" spans="1:36" ht="12.75" customHeight="1">
      <c r="A52" s="176">
        <f t="shared" si="4"/>
        <v>27</v>
      </c>
      <c r="B52" s="177"/>
      <c r="C52" s="178"/>
      <c r="D52" s="179">
        <f t="shared" si="5"/>
        <v>0</v>
      </c>
      <c r="E52" s="177"/>
      <c r="F52" s="178"/>
      <c r="G52" s="180">
        <f t="shared" si="1"/>
        <v>0</v>
      </c>
      <c r="H52" s="177"/>
      <c r="I52" s="177"/>
      <c r="J52" s="181">
        <f t="shared" si="2"/>
        <v>0</v>
      </c>
      <c r="K52" s="181">
        <f t="shared" si="3"/>
        <v>0</v>
      </c>
      <c r="L52" s="182">
        <v>0</v>
      </c>
      <c r="M52" s="183">
        <v>0</v>
      </c>
      <c r="N52" s="185">
        <v>0</v>
      </c>
      <c r="O52" s="324"/>
      <c r="P52" s="185"/>
      <c r="Q52" s="185"/>
      <c r="R52" s="185"/>
      <c r="S52" s="185"/>
      <c r="T52" s="185"/>
      <c r="U52" s="185"/>
      <c r="V52" s="185"/>
      <c r="W52" s="185"/>
      <c r="X52" s="185"/>
      <c r="Y52" s="185"/>
      <c r="Z52" s="186"/>
      <c r="AA52" s="185"/>
      <c r="AB52" s="185"/>
      <c r="AC52" s="463" t="s">
        <v>118</v>
      </c>
      <c r="AD52" s="463"/>
      <c r="AE52" s="463"/>
      <c r="AF52" s="463"/>
      <c r="AG52" s="463"/>
      <c r="AH52" s="463"/>
      <c r="AI52" s="256"/>
      <c r="AJ52" s="256"/>
    </row>
    <row r="53" spans="1:36" ht="12.75" customHeight="1">
      <c r="A53" s="176">
        <f t="shared" si="4"/>
        <v>28</v>
      </c>
      <c r="B53" s="177"/>
      <c r="C53" s="178"/>
      <c r="D53" s="179">
        <f t="shared" si="5"/>
        <v>0</v>
      </c>
      <c r="E53" s="177"/>
      <c r="F53" s="178"/>
      <c r="G53" s="180">
        <f t="shared" si="1"/>
        <v>0</v>
      </c>
      <c r="H53" s="177"/>
      <c r="I53" s="177"/>
      <c r="J53" s="181">
        <f t="shared" si="2"/>
        <v>0</v>
      </c>
      <c r="K53" s="181">
        <f t="shared" si="3"/>
        <v>0</v>
      </c>
      <c r="L53" s="182">
        <v>0</v>
      </c>
      <c r="M53" s="183">
        <v>0</v>
      </c>
      <c r="N53" s="185">
        <v>0</v>
      </c>
      <c r="O53" s="185"/>
      <c r="P53" s="185"/>
      <c r="Q53" s="185"/>
      <c r="R53" s="185"/>
      <c r="S53" s="185"/>
      <c r="T53" s="185"/>
      <c r="U53" s="185"/>
      <c r="V53" s="185"/>
      <c r="W53" s="185"/>
      <c r="X53" s="185"/>
      <c r="Y53" s="185"/>
      <c r="Z53" s="186"/>
      <c r="AA53" s="185"/>
      <c r="AB53" s="185"/>
      <c r="AC53" s="463"/>
      <c r="AD53" s="463"/>
      <c r="AE53" s="463"/>
      <c r="AF53" s="463"/>
      <c r="AG53" s="463"/>
      <c r="AH53" s="463"/>
      <c r="AI53" s="256"/>
      <c r="AJ53" s="256"/>
    </row>
    <row r="54" spans="1:36" ht="12.75" customHeight="1">
      <c r="A54" s="176">
        <f t="shared" si="4"/>
        <v>29</v>
      </c>
      <c r="B54" s="177"/>
      <c r="C54" s="178"/>
      <c r="D54" s="179">
        <f t="shared" si="5"/>
        <v>0</v>
      </c>
      <c r="E54" s="177"/>
      <c r="F54" s="178"/>
      <c r="G54" s="180">
        <f t="shared" si="1"/>
        <v>0</v>
      </c>
      <c r="H54" s="177"/>
      <c r="I54" s="177"/>
      <c r="J54" s="181">
        <f t="shared" si="2"/>
        <v>0</v>
      </c>
      <c r="K54" s="181">
        <f t="shared" si="3"/>
        <v>0</v>
      </c>
      <c r="L54" s="182">
        <v>0</v>
      </c>
      <c r="M54" s="183">
        <v>0</v>
      </c>
      <c r="N54" s="185">
        <v>0</v>
      </c>
      <c r="O54" s="185"/>
      <c r="P54" s="185"/>
      <c r="Q54" s="185"/>
      <c r="R54" s="185"/>
      <c r="S54" s="185"/>
      <c r="T54" s="185"/>
      <c r="U54" s="185"/>
      <c r="V54" s="185"/>
      <c r="W54" s="185"/>
      <c r="X54" s="185"/>
      <c r="Y54" s="185"/>
      <c r="Z54" s="186"/>
      <c r="AA54" s="185"/>
      <c r="AB54" s="185"/>
      <c r="AC54" s="423"/>
      <c r="AD54" s="423"/>
      <c r="AE54" s="423"/>
      <c r="AF54" s="423"/>
      <c r="AG54" s="423"/>
      <c r="AH54" s="423"/>
      <c r="AI54" s="256"/>
      <c r="AJ54" s="256"/>
    </row>
    <row r="55" spans="1:36" ht="12.75" customHeight="1">
      <c r="A55" s="307">
        <f t="shared" si="4"/>
        <v>30</v>
      </c>
      <c r="B55" s="308">
        <v>1</v>
      </c>
      <c r="C55" s="310">
        <v>6</v>
      </c>
      <c r="D55" s="309">
        <f t="shared" si="5"/>
        <v>30.06</v>
      </c>
      <c r="E55" s="308">
        <v>1</v>
      </c>
      <c r="F55" s="310">
        <v>5</v>
      </c>
      <c r="G55" s="297">
        <f t="shared" si="1"/>
        <v>28.39</v>
      </c>
      <c r="H55" s="308">
        <v>4</v>
      </c>
      <c r="I55" s="308">
        <v>0</v>
      </c>
      <c r="J55" s="300">
        <f t="shared" si="2"/>
        <v>80.16</v>
      </c>
      <c r="K55" s="300">
        <f t="shared" si="3"/>
        <v>58.45</v>
      </c>
      <c r="L55" s="301">
        <v>0</v>
      </c>
      <c r="M55" s="302">
        <v>0</v>
      </c>
      <c r="N55" s="311">
        <v>0</v>
      </c>
      <c r="O55" s="311"/>
      <c r="P55" s="311"/>
      <c r="Q55" s="311"/>
      <c r="R55" s="311"/>
      <c r="S55" s="311"/>
      <c r="T55" s="311"/>
      <c r="U55" s="311"/>
      <c r="V55" s="311"/>
      <c r="W55" s="311"/>
      <c r="X55" s="311"/>
      <c r="Y55" s="311"/>
      <c r="Z55" s="313"/>
      <c r="AA55" s="311">
        <v>1650</v>
      </c>
      <c r="AB55" s="311"/>
      <c r="AC55" s="465" t="s">
        <v>100</v>
      </c>
      <c r="AD55" s="465"/>
      <c r="AE55" s="465"/>
      <c r="AF55" s="465"/>
      <c r="AG55" s="465"/>
      <c r="AH55" s="465"/>
      <c r="AI55" s="256"/>
      <c r="AJ55" s="256"/>
    </row>
    <row r="56" spans="1:36" ht="12.75" customHeight="1">
      <c r="A56" s="334">
        <v>1</v>
      </c>
      <c r="B56" s="335">
        <v>1</v>
      </c>
      <c r="C56" s="336">
        <v>6</v>
      </c>
      <c r="D56" s="309">
        <f t="shared" si="5"/>
        <v>30.06</v>
      </c>
      <c r="E56" s="308">
        <v>1</v>
      </c>
      <c r="F56" s="308">
        <v>5</v>
      </c>
      <c r="G56" s="297">
        <f t="shared" si="1"/>
        <v>28.39</v>
      </c>
      <c r="H56" s="308">
        <v>4</v>
      </c>
      <c r="I56" s="308">
        <v>0</v>
      </c>
      <c r="J56" s="300">
        <f t="shared" si="2"/>
        <v>80.16</v>
      </c>
      <c r="K56" s="300">
        <f t="shared" si="3"/>
        <v>58.45</v>
      </c>
      <c r="L56" s="301">
        <v>0</v>
      </c>
      <c r="M56" s="302">
        <v>0</v>
      </c>
      <c r="N56" s="337">
        <v>0</v>
      </c>
      <c r="O56" s="337"/>
      <c r="P56" s="337"/>
      <c r="Q56" s="337"/>
      <c r="R56" s="337"/>
      <c r="S56" s="337"/>
      <c r="T56" s="337"/>
      <c r="U56" s="337"/>
      <c r="V56" s="337"/>
      <c r="W56" s="337"/>
      <c r="X56" s="337"/>
      <c r="Y56" s="337"/>
      <c r="Z56" s="338"/>
      <c r="AA56" s="337">
        <v>1650</v>
      </c>
      <c r="AB56" s="337"/>
      <c r="AC56" s="465" t="s">
        <v>100</v>
      </c>
      <c r="AD56" s="465"/>
      <c r="AE56" s="465"/>
      <c r="AF56" s="465"/>
      <c r="AG56" s="465"/>
      <c r="AH56" s="465"/>
      <c r="AI56" s="256"/>
      <c r="AJ56" s="256"/>
    </row>
    <row r="57" spans="1:36" ht="12.75" customHeight="1">
      <c r="A57" s="314"/>
      <c r="B57" s="315"/>
      <c r="C57" s="316"/>
      <c r="D57" s="309">
        <f t="shared" si="5"/>
        <v>0</v>
      </c>
      <c r="E57" s="315"/>
      <c r="F57" s="316"/>
      <c r="G57" s="297">
        <f t="shared" si="1"/>
        <v>0</v>
      </c>
      <c r="H57" s="315"/>
      <c r="I57" s="315"/>
      <c r="J57" s="300">
        <f t="shared" si="2"/>
        <v>0</v>
      </c>
      <c r="K57" s="300">
        <f t="shared" si="3"/>
        <v>0</v>
      </c>
      <c r="L57" s="301"/>
      <c r="M57" s="302"/>
      <c r="N57" s="317"/>
      <c r="O57" s="317"/>
      <c r="P57" s="317"/>
      <c r="Q57" s="317"/>
      <c r="R57" s="317"/>
      <c r="S57" s="317"/>
      <c r="T57" s="317"/>
      <c r="U57" s="317"/>
      <c r="V57" s="317"/>
      <c r="W57" s="317"/>
      <c r="X57" s="317"/>
      <c r="Y57" s="317"/>
      <c r="Z57" s="339"/>
      <c r="AA57" s="317"/>
      <c r="AB57" s="317"/>
      <c r="AC57" s="464"/>
      <c r="AD57" s="464"/>
      <c r="AE57" s="464"/>
      <c r="AF57" s="464"/>
      <c r="AG57" s="464"/>
      <c r="AH57" s="464"/>
      <c r="AI57" s="256"/>
      <c r="AJ57" s="256"/>
    </row>
    <row r="58" spans="1:36" ht="12.75" customHeight="1">
      <c r="A58" s="326"/>
      <c r="B58" s="318"/>
      <c r="C58" s="318"/>
      <c r="D58" s="318"/>
      <c r="E58" s="318"/>
      <c r="F58" s="318"/>
      <c r="G58" s="318"/>
      <c r="H58" s="318"/>
      <c r="I58" s="318"/>
      <c r="J58" s="318"/>
      <c r="K58" s="319" t="s">
        <v>66</v>
      </c>
      <c r="L58" s="320">
        <f>SUM(L27:L57)</f>
        <v>0</v>
      </c>
      <c r="M58" s="320">
        <f>SUM(M27:M57)</f>
        <v>0</v>
      </c>
      <c r="N58" s="321">
        <f>SUM(N27:N57)</f>
        <v>0</v>
      </c>
      <c r="O58" s="318"/>
      <c r="P58" s="318"/>
      <c r="Q58" s="318"/>
      <c r="R58" s="318"/>
      <c r="S58" s="318"/>
      <c r="T58" s="318"/>
      <c r="U58" s="321">
        <f>SUM(U27:U57)</f>
        <v>0</v>
      </c>
      <c r="V58" s="318"/>
      <c r="W58" s="318"/>
      <c r="X58" s="318"/>
      <c r="Y58" s="318"/>
      <c r="Z58" s="318"/>
      <c r="AA58" s="318"/>
      <c r="AB58" s="318"/>
      <c r="AC58" s="318"/>
      <c r="AD58" s="318"/>
      <c r="AE58" s="318"/>
      <c r="AF58" s="318"/>
      <c r="AG58" s="318"/>
      <c r="AH58" s="318"/>
      <c r="AI58" s="256"/>
      <c r="AJ58" s="256"/>
    </row>
    <row r="59" spans="1:36" ht="12.75" customHeight="1">
      <c r="A59" s="256"/>
      <c r="B59" s="256"/>
      <c r="C59" s="256"/>
      <c r="D59" s="256"/>
      <c r="E59" s="256"/>
      <c r="F59" s="256"/>
      <c r="G59" s="256"/>
      <c r="H59" s="256"/>
      <c r="I59" s="256"/>
      <c r="J59" s="256"/>
      <c r="K59" s="319" t="s">
        <v>67</v>
      </c>
      <c r="L59" s="320"/>
      <c r="M59" s="320"/>
      <c r="N59" s="320"/>
      <c r="O59" s="320"/>
      <c r="P59" s="320"/>
      <c r="Q59" s="320"/>
      <c r="R59" s="320"/>
      <c r="S59" s="320"/>
      <c r="T59" s="320"/>
      <c r="U59" s="320"/>
      <c r="V59" s="256"/>
      <c r="W59" s="256"/>
      <c r="X59" s="256"/>
      <c r="Y59" s="256"/>
      <c r="Z59" s="256"/>
      <c r="AA59" s="256"/>
      <c r="AB59" s="256"/>
      <c r="AC59" s="256"/>
      <c r="AD59" s="256"/>
      <c r="AE59" s="256"/>
      <c r="AF59" s="256"/>
      <c r="AG59" s="256"/>
      <c r="AH59" s="256"/>
      <c r="AI59" s="256"/>
      <c r="AJ59" s="256"/>
    </row>
    <row r="60" spans="1:36" ht="12.75" customHeight="1">
      <c r="A60" s="256"/>
      <c r="B60" s="256"/>
      <c r="C60" s="256"/>
      <c r="D60" s="256"/>
      <c r="E60" s="256"/>
      <c r="F60" s="256"/>
      <c r="G60" s="256"/>
      <c r="H60" s="256"/>
      <c r="I60" s="256"/>
      <c r="J60" s="256"/>
      <c r="K60" s="319" t="s">
        <v>68</v>
      </c>
      <c r="L60" s="320">
        <f>(L59+L58)</f>
        <v>0</v>
      </c>
      <c r="M60" s="320">
        <f>(M59+M58)</f>
        <v>0</v>
      </c>
      <c r="N60" s="320">
        <f>(N59+N58)</f>
        <v>0</v>
      </c>
      <c r="O60" s="256"/>
      <c r="P60" s="256"/>
      <c r="Q60" s="256"/>
      <c r="R60" s="256"/>
      <c r="S60" s="256"/>
      <c r="T60" s="256"/>
      <c r="U60" s="256"/>
      <c r="V60" s="256"/>
      <c r="W60" s="256"/>
      <c r="X60" s="256"/>
      <c r="Y60" s="256"/>
      <c r="Z60" s="256"/>
      <c r="AA60" s="256"/>
      <c r="AB60" s="256"/>
      <c r="AC60" s="256"/>
      <c r="AD60" s="256"/>
      <c r="AE60" s="256"/>
      <c r="AF60" s="256"/>
      <c r="AG60" s="256"/>
      <c r="AH60" s="256"/>
      <c r="AI60" s="256"/>
      <c r="AJ60" s="256"/>
    </row>
    <row r="61" spans="1:36" ht="20.100000000000001" customHeight="1">
      <c r="A61" s="256"/>
      <c r="B61" s="256"/>
      <c r="C61" s="256"/>
      <c r="D61" s="256"/>
      <c r="E61" s="256"/>
      <c r="F61" s="256"/>
      <c r="G61" s="256"/>
      <c r="H61" s="256"/>
      <c r="I61" s="256"/>
      <c r="J61" s="256"/>
      <c r="K61" s="256"/>
      <c r="L61" s="256"/>
      <c r="M61" s="256"/>
      <c r="N61" s="256"/>
      <c r="O61" s="256"/>
      <c r="P61" s="256"/>
      <c r="Q61" s="256"/>
      <c r="R61" s="256"/>
      <c r="S61" s="256"/>
      <c r="T61" s="256"/>
      <c r="U61" s="256"/>
      <c r="V61" s="256"/>
      <c r="W61" s="256"/>
      <c r="X61" s="256"/>
      <c r="Y61" s="256"/>
      <c r="Z61" s="256"/>
      <c r="AA61" s="256"/>
      <c r="AB61" s="256"/>
      <c r="AC61" s="256"/>
      <c r="AD61" s="256"/>
      <c r="AE61" s="256"/>
      <c r="AF61" s="256"/>
      <c r="AG61" s="256"/>
      <c r="AH61" s="256"/>
      <c r="AI61" s="256"/>
      <c r="AJ61" s="256"/>
    </row>
    <row r="62" spans="1:36" ht="20.100000000000001" customHeight="1">
      <c r="A62" s="256"/>
      <c r="B62" s="256"/>
      <c r="C62" s="256"/>
      <c r="D62" s="256"/>
      <c r="E62" s="256"/>
      <c r="F62" s="256"/>
      <c r="G62" s="256"/>
      <c r="H62" s="256"/>
      <c r="I62" s="256"/>
      <c r="J62" s="256"/>
      <c r="K62" s="256"/>
      <c r="L62" s="256"/>
      <c r="M62" s="256"/>
      <c r="N62" s="256"/>
      <c r="O62" s="256"/>
      <c r="P62" s="256"/>
      <c r="Q62" s="256"/>
      <c r="R62" s="256"/>
      <c r="S62" s="256"/>
      <c r="T62" s="256"/>
      <c r="U62" s="256"/>
      <c r="V62" s="256"/>
      <c r="W62" s="256"/>
      <c r="X62" s="256"/>
      <c r="Y62" s="256"/>
      <c r="Z62" s="256"/>
      <c r="AA62" s="256"/>
      <c r="AB62" s="256"/>
      <c r="AC62" s="256"/>
      <c r="AD62" s="256"/>
      <c r="AE62" s="256"/>
      <c r="AF62" s="256"/>
      <c r="AG62" s="256"/>
      <c r="AH62" s="256"/>
      <c r="AI62" s="256"/>
      <c r="AJ62" s="256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J60"/>
  <sheetViews>
    <sheetView showGridLines="0" topLeftCell="K16" zoomScale="110" zoomScaleNormal="110" workbookViewId="0">
      <selection activeCell="Z7" sqref="Z7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85546875" style="1" customWidth="1"/>
    <col min="4" max="4" width="7.28515625" style="1" customWidth="1"/>
    <col min="5" max="5" width="4" style="1" customWidth="1"/>
    <col min="6" max="6" width="5.85546875" style="1" customWidth="1"/>
    <col min="7" max="7" width="7" style="1" customWidth="1"/>
    <col min="8" max="9" width="4" style="1" customWidth="1"/>
    <col min="10" max="10" width="7.28515625" style="1" customWidth="1"/>
    <col min="11" max="12" width="11.42578125" style="1" customWidth="1"/>
    <col min="13" max="13" width="8.5703125" style="1" customWidth="1"/>
    <col min="14" max="14" width="8.140625" style="1" customWidth="1"/>
    <col min="15" max="16" width="11.42578125" style="1" customWidth="1"/>
    <col min="17" max="17" width="3.140625" style="1" customWidth="1"/>
    <col min="18" max="18" width="5.140625" style="1" customWidth="1"/>
    <col min="19" max="19" width="3.7109375" style="1" customWidth="1"/>
    <col min="20" max="20" width="4.425781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1" width="10.7109375" style="1" customWidth="1"/>
    <col min="32" max="32" width="4.140625" style="1" customWidth="1"/>
    <col min="33" max="33" width="4.7109375" style="1" customWidth="1"/>
    <col min="34" max="34" width="41.42578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94" t="s">
        <v>1</v>
      </c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394"/>
      <c r="R3" s="394"/>
      <c r="S3" s="394"/>
      <c r="T3" s="394"/>
      <c r="U3" s="394"/>
      <c r="V3" s="394"/>
      <c r="W3" s="394"/>
      <c r="X3" s="394"/>
      <c r="Y3" s="394"/>
      <c r="Z3" s="394"/>
      <c r="AA3" s="394"/>
      <c r="AB3" s="394"/>
      <c r="AC3" s="394"/>
      <c r="AD3" s="394"/>
      <c r="AE3" s="394"/>
      <c r="AF3" s="394"/>
      <c r="AG3" s="394"/>
      <c r="AH3" s="6"/>
    </row>
    <row r="4" spans="1:34" ht="12.75" customHeight="1">
      <c r="A4" s="395" t="s">
        <v>2</v>
      </c>
      <c r="B4" s="395"/>
      <c r="C4" s="395"/>
      <c r="D4" s="395"/>
      <c r="E4" s="395"/>
      <c r="F4" s="395"/>
      <c r="G4" s="395"/>
      <c r="H4" s="395"/>
      <c r="I4" s="395"/>
      <c r="J4" s="395"/>
      <c r="K4" s="395"/>
      <c r="L4" s="395"/>
      <c r="M4" s="395"/>
      <c r="N4" s="395"/>
      <c r="O4" s="395"/>
      <c r="P4" s="395"/>
      <c r="Q4" s="395"/>
      <c r="R4" s="395"/>
      <c r="S4" s="395"/>
      <c r="T4" s="395"/>
      <c r="U4" s="395"/>
      <c r="V4" s="395"/>
      <c r="W4" s="395"/>
      <c r="X4" s="395"/>
      <c r="Y4" s="395"/>
      <c r="Z4" s="395"/>
      <c r="AA4" s="395"/>
      <c r="AB4" s="395"/>
      <c r="AC4" s="395"/>
      <c r="AD4" s="395"/>
      <c r="AE4" s="395"/>
      <c r="AF4" s="395"/>
      <c r="AG4" s="395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96" t="s">
        <v>4</v>
      </c>
      <c r="C6" s="396"/>
      <c r="D6" s="396"/>
      <c r="E6" s="396"/>
      <c r="F6" s="396"/>
      <c r="G6" s="396"/>
      <c r="H6" s="396"/>
      <c r="I6" s="396"/>
      <c r="J6" s="6"/>
      <c r="K6" s="6" t="s">
        <v>5</v>
      </c>
      <c r="L6" s="7" t="s">
        <v>6</v>
      </c>
      <c r="M6" s="397"/>
      <c r="N6" s="397"/>
      <c r="O6" s="397"/>
      <c r="P6" s="7" t="s">
        <v>7</v>
      </c>
      <c r="Q6" s="7"/>
      <c r="R6" s="7"/>
      <c r="S6" s="7"/>
      <c r="T6" s="7"/>
      <c r="U6" s="398" t="s">
        <v>8</v>
      </c>
      <c r="V6" s="398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99" t="s">
        <v>9</v>
      </c>
      <c r="AB7" s="399"/>
      <c r="AC7" s="399"/>
      <c r="AD7" s="399"/>
      <c r="AE7" s="47">
        <v>0</v>
      </c>
      <c r="AF7" s="8"/>
      <c r="AG7" s="130"/>
      <c r="AH7" s="6"/>
    </row>
    <row r="8" spans="1:34" ht="12.75" customHeight="1">
      <c r="A8" s="6" t="s">
        <v>10</v>
      </c>
      <c r="B8" s="6"/>
      <c r="C8" s="401" t="s">
        <v>75</v>
      </c>
      <c r="D8" s="401"/>
      <c r="E8" s="401"/>
      <c r="F8" s="401"/>
      <c r="G8" s="6" t="s">
        <v>12</v>
      </c>
      <c r="H8" s="401">
        <v>2019</v>
      </c>
      <c r="I8" s="401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399" t="s">
        <v>16</v>
      </c>
      <c r="AB8" s="399"/>
      <c r="AC8" s="399"/>
      <c r="AD8" s="399"/>
      <c r="AE8" s="402">
        <v>95.19</v>
      </c>
      <c r="AF8" s="402"/>
      <c r="AG8" s="402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399" t="s">
        <v>18</v>
      </c>
      <c r="AB9" s="399"/>
      <c r="AC9" s="399"/>
      <c r="AD9" s="399"/>
      <c r="AE9" s="466">
        <v>95.19</v>
      </c>
      <c r="AF9" s="466"/>
      <c r="AG9" s="466"/>
      <c r="AH9" s="6"/>
    </row>
    <row r="10" spans="1:34" ht="12.75" customHeight="1">
      <c r="A10" s="6" t="s">
        <v>19</v>
      </c>
      <c r="B10" s="6"/>
      <c r="C10" s="404" t="s">
        <v>20</v>
      </c>
      <c r="D10" s="404"/>
      <c r="E10" s="404"/>
      <c r="F10" s="404"/>
      <c r="G10" s="404"/>
      <c r="H10" s="404"/>
      <c r="I10" s="404"/>
      <c r="J10" s="6"/>
      <c r="K10" s="11" t="s">
        <v>21</v>
      </c>
      <c r="L10" s="12"/>
      <c r="M10" s="12"/>
      <c r="N10" s="405">
        <v>0</v>
      </c>
      <c r="O10" s="405"/>
      <c r="P10" s="12" t="s">
        <v>22</v>
      </c>
      <c r="Q10" s="406">
        <v>78.489999999999995</v>
      </c>
      <c r="R10" s="406"/>
      <c r="S10" s="406"/>
      <c r="T10" s="406"/>
      <c r="U10" s="406"/>
      <c r="V10" s="406"/>
      <c r="W10" s="6"/>
      <c r="X10" s="6"/>
      <c r="Y10" s="6"/>
      <c r="Z10" s="9" t="s">
        <v>23</v>
      </c>
      <c r="AA10" s="399" t="s">
        <v>24</v>
      </c>
      <c r="AB10" s="399"/>
      <c r="AC10" s="399"/>
      <c r="AD10" s="399"/>
      <c r="AE10" s="403">
        <v>58.45</v>
      </c>
      <c r="AF10" s="403"/>
      <c r="AG10" s="403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407" t="s">
        <v>25</v>
      </c>
      <c r="AB11" s="407"/>
      <c r="AC11" s="407"/>
      <c r="AD11" s="407"/>
      <c r="AE11" s="402">
        <v>36.75</v>
      </c>
      <c r="AF11" s="402"/>
      <c r="AG11" s="402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408" t="s">
        <v>26</v>
      </c>
      <c r="C14" s="408"/>
      <c r="D14" s="408"/>
      <c r="E14" s="408"/>
      <c r="F14" s="408"/>
      <c r="G14" s="408"/>
      <c r="H14" s="408"/>
      <c r="I14" s="408"/>
      <c r="J14" s="408"/>
      <c r="K14" s="17" t="s">
        <v>27</v>
      </c>
      <c r="L14" s="409" t="s">
        <v>28</v>
      </c>
      <c r="M14" s="409"/>
      <c r="N14" s="409"/>
      <c r="O14" s="410" t="s">
        <v>29</v>
      </c>
      <c r="P14" s="410"/>
      <c r="Q14" s="410"/>
      <c r="R14" s="410"/>
      <c r="S14" s="410"/>
      <c r="T14" s="410"/>
      <c r="U14" s="410"/>
      <c r="V14" s="411" t="s">
        <v>30</v>
      </c>
      <c r="W14" s="411"/>
      <c r="X14" s="18"/>
      <c r="Y14" s="412" t="s">
        <v>31</v>
      </c>
      <c r="Z14" s="412"/>
      <c r="AA14" s="413" t="s">
        <v>32</v>
      </c>
      <c r="AB14" s="413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408"/>
      <c r="C15" s="408"/>
      <c r="D15" s="408"/>
      <c r="E15" s="408"/>
      <c r="F15" s="408"/>
      <c r="G15" s="408"/>
      <c r="H15" s="408"/>
      <c r="I15" s="408"/>
      <c r="J15" s="408"/>
      <c r="K15" s="22"/>
      <c r="L15" s="23"/>
      <c r="M15" s="23"/>
      <c r="N15" s="23"/>
      <c r="O15" s="410"/>
      <c r="P15" s="410"/>
      <c r="Q15" s="410"/>
      <c r="R15" s="410"/>
      <c r="S15" s="410"/>
      <c r="T15" s="410"/>
      <c r="U15" s="410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33</v>
      </c>
      <c r="B17" s="415" t="s">
        <v>34</v>
      </c>
      <c r="C17" s="415"/>
      <c r="D17" s="415"/>
      <c r="E17" s="416" t="s">
        <v>34</v>
      </c>
      <c r="F17" s="416"/>
      <c r="G17" s="416"/>
      <c r="H17" s="404" t="s">
        <v>35</v>
      </c>
      <c r="I17" s="404"/>
      <c r="J17" s="404"/>
      <c r="K17" s="22" t="s">
        <v>36</v>
      </c>
      <c r="L17" s="32"/>
      <c r="M17" s="32"/>
      <c r="N17" s="32"/>
      <c r="O17" s="32"/>
      <c r="P17" s="32"/>
      <c r="Q17" s="418" t="s">
        <v>37</v>
      </c>
      <c r="R17" s="418"/>
      <c r="S17" s="418" t="s">
        <v>38</v>
      </c>
      <c r="T17" s="418"/>
      <c r="U17" s="32"/>
      <c r="V17" s="32"/>
      <c r="W17" s="32"/>
      <c r="X17" s="32"/>
      <c r="Y17" s="32"/>
      <c r="Z17" s="32"/>
      <c r="AA17" s="32"/>
      <c r="AB17" s="32"/>
      <c r="AC17" s="414" t="s">
        <v>39</v>
      </c>
      <c r="AD17" s="414"/>
      <c r="AE17" s="414"/>
      <c r="AF17" s="414"/>
      <c r="AG17" s="414"/>
      <c r="AH17" s="414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418"/>
      <c r="R18" s="418"/>
      <c r="S18" s="418"/>
      <c r="T18" s="418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40</v>
      </c>
      <c r="B19" s="415" t="s">
        <v>41</v>
      </c>
      <c r="C19" s="415"/>
      <c r="D19" s="415"/>
      <c r="E19" s="416" t="s">
        <v>41</v>
      </c>
      <c r="F19" s="416"/>
      <c r="G19" s="416"/>
      <c r="H19" s="404" t="s">
        <v>41</v>
      </c>
      <c r="I19" s="404"/>
      <c r="J19" s="404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418"/>
      <c r="R19" s="418"/>
      <c r="S19" s="418"/>
      <c r="T19" s="418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417" t="s">
        <v>53</v>
      </c>
      <c r="AD19" s="417"/>
      <c r="AE19" s="417"/>
      <c r="AF19" s="417"/>
      <c r="AG19" s="417"/>
      <c r="AH19" s="417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418"/>
      <c r="R20" s="418"/>
      <c r="S20" s="418"/>
      <c r="T20" s="418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58.45</v>
      </c>
      <c r="L21" s="32"/>
      <c r="M21" s="32"/>
      <c r="N21" s="32"/>
      <c r="O21" s="32"/>
      <c r="P21" s="33" t="s">
        <v>54</v>
      </c>
      <c r="Q21" s="418"/>
      <c r="R21" s="418"/>
      <c r="S21" s="418"/>
      <c r="T21" s="418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418"/>
      <c r="R22" s="418"/>
      <c r="S22" s="418"/>
      <c r="T22" s="418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418"/>
      <c r="R23" s="418"/>
      <c r="S23" s="418"/>
      <c r="T23" s="418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294">
        <v>2</v>
      </c>
      <c r="B27" s="295">
        <v>1</v>
      </c>
      <c r="C27" s="295">
        <v>6</v>
      </c>
      <c r="D27" s="297">
        <f t="shared" ref="D27:D57" si="0">(B27*12+C27)*1.67</f>
        <v>30.06</v>
      </c>
      <c r="E27" s="298">
        <v>1</v>
      </c>
      <c r="F27" s="299">
        <v>5</v>
      </c>
      <c r="G27" s="297">
        <f t="shared" ref="G27:G57" si="1">(E27*12+F27)*1.67</f>
        <v>28.39</v>
      </c>
      <c r="H27" s="298">
        <v>4</v>
      </c>
      <c r="I27" s="298">
        <v>0</v>
      </c>
      <c r="J27" s="300">
        <f t="shared" ref="J27:J57" si="2">(H27*12+I27)*1.67</f>
        <v>80.16</v>
      </c>
      <c r="K27" s="300">
        <f t="shared" ref="K27:K57" si="3">(D27+G27)</f>
        <v>58.45</v>
      </c>
      <c r="L27" s="301">
        <v>0</v>
      </c>
      <c r="M27" s="302">
        <v>0</v>
      </c>
      <c r="N27" s="303">
        <v>0</v>
      </c>
      <c r="O27" s="304"/>
      <c r="P27" s="303"/>
      <c r="Q27" s="303"/>
      <c r="R27" s="303"/>
      <c r="S27" s="303"/>
      <c r="T27" s="305"/>
      <c r="U27" s="303"/>
      <c r="V27" s="303"/>
      <c r="W27" s="303"/>
      <c r="X27" s="303"/>
      <c r="Y27" s="303"/>
      <c r="Z27" s="306"/>
      <c r="AA27" s="303">
        <v>1775</v>
      </c>
      <c r="AB27" s="303"/>
      <c r="AC27" s="462" t="s">
        <v>100</v>
      </c>
      <c r="AD27" s="462"/>
      <c r="AE27" s="462"/>
      <c r="AF27" s="462"/>
      <c r="AG27" s="462"/>
      <c r="AH27" s="462"/>
      <c r="AI27" s="64"/>
      <c r="AJ27" s="64"/>
    </row>
    <row r="28" spans="1:36" ht="12.75" customHeight="1">
      <c r="A28" s="176">
        <f t="shared" ref="A28:A55" si="4">A27+1</f>
        <v>3</v>
      </c>
      <c r="B28" s="177"/>
      <c r="C28" s="177"/>
      <c r="D28" s="179">
        <f t="shared" si="0"/>
        <v>0</v>
      </c>
      <c r="E28" s="177"/>
      <c r="F28" s="178"/>
      <c r="G28" s="180">
        <f t="shared" si="1"/>
        <v>0</v>
      </c>
      <c r="H28" s="177"/>
      <c r="I28" s="177"/>
      <c r="J28" s="181">
        <f t="shared" si="2"/>
        <v>0</v>
      </c>
      <c r="K28" s="181">
        <f t="shared" si="3"/>
        <v>0</v>
      </c>
      <c r="L28" s="182">
        <v>0</v>
      </c>
      <c r="M28" s="183">
        <v>0</v>
      </c>
      <c r="N28" s="185">
        <v>0</v>
      </c>
      <c r="O28" s="185"/>
      <c r="P28" s="185"/>
      <c r="Q28" s="185"/>
      <c r="R28" s="185"/>
      <c r="S28" s="185"/>
      <c r="T28" s="325"/>
      <c r="U28" s="185"/>
      <c r="V28" s="185"/>
      <c r="W28" s="185"/>
      <c r="X28" s="185"/>
      <c r="Y28" s="185"/>
      <c r="Z28" s="186"/>
      <c r="AA28" s="185"/>
      <c r="AB28" s="185"/>
      <c r="AC28" s="463"/>
      <c r="AD28" s="463"/>
      <c r="AE28" s="463"/>
      <c r="AF28" s="463"/>
      <c r="AG28" s="463"/>
      <c r="AH28" s="463"/>
      <c r="AI28" s="64"/>
      <c r="AJ28" s="64"/>
    </row>
    <row r="29" spans="1:36" ht="12.75" customHeight="1">
      <c r="A29" s="307">
        <f t="shared" si="4"/>
        <v>4</v>
      </c>
      <c r="B29" s="308">
        <v>1</v>
      </c>
      <c r="C29" s="308">
        <v>6</v>
      </c>
      <c r="D29" s="309">
        <f t="shared" si="0"/>
        <v>30.06</v>
      </c>
      <c r="E29" s="308">
        <v>1</v>
      </c>
      <c r="F29" s="310">
        <v>5</v>
      </c>
      <c r="G29" s="297">
        <f t="shared" si="1"/>
        <v>28.39</v>
      </c>
      <c r="H29" s="308">
        <v>4</v>
      </c>
      <c r="I29" s="308">
        <v>0</v>
      </c>
      <c r="J29" s="300">
        <f t="shared" si="2"/>
        <v>80.16</v>
      </c>
      <c r="K29" s="300">
        <f t="shared" si="3"/>
        <v>58.45</v>
      </c>
      <c r="L29" s="301">
        <v>0</v>
      </c>
      <c r="M29" s="302">
        <v>0</v>
      </c>
      <c r="N29" s="311">
        <v>0</v>
      </c>
      <c r="O29" s="312"/>
      <c r="P29" s="311"/>
      <c r="Q29" s="311"/>
      <c r="R29" s="311"/>
      <c r="S29" s="311"/>
      <c r="T29" s="333"/>
      <c r="U29" s="311"/>
      <c r="V29" s="311"/>
      <c r="W29" s="311"/>
      <c r="X29" s="311"/>
      <c r="Y29" s="311"/>
      <c r="Z29" s="313"/>
      <c r="AA29" s="311">
        <v>1850</v>
      </c>
      <c r="AB29" s="311"/>
      <c r="AC29" s="462" t="s">
        <v>100</v>
      </c>
      <c r="AD29" s="462"/>
      <c r="AE29" s="462"/>
      <c r="AF29" s="462"/>
      <c r="AG29" s="462"/>
      <c r="AH29" s="462"/>
      <c r="AI29" s="64"/>
      <c r="AJ29" s="64"/>
    </row>
    <row r="30" spans="1:36" ht="12.75" customHeight="1">
      <c r="A30" s="176">
        <f t="shared" si="4"/>
        <v>5</v>
      </c>
      <c r="B30" s="177"/>
      <c r="C30" s="177"/>
      <c r="D30" s="179">
        <f t="shared" si="0"/>
        <v>0</v>
      </c>
      <c r="E30" s="177"/>
      <c r="F30" s="178"/>
      <c r="G30" s="180">
        <f t="shared" si="1"/>
        <v>0</v>
      </c>
      <c r="H30" s="177"/>
      <c r="I30" s="177"/>
      <c r="J30" s="181">
        <f t="shared" si="2"/>
        <v>0</v>
      </c>
      <c r="K30" s="181">
        <f t="shared" si="3"/>
        <v>0</v>
      </c>
      <c r="L30" s="182">
        <v>0</v>
      </c>
      <c r="M30" s="183">
        <v>0</v>
      </c>
      <c r="N30" s="185">
        <v>0</v>
      </c>
      <c r="O30" s="185"/>
      <c r="P30" s="185"/>
      <c r="Q30" s="185"/>
      <c r="R30" s="185"/>
      <c r="S30" s="185"/>
      <c r="T30" s="325"/>
      <c r="U30" s="185"/>
      <c r="V30" s="185"/>
      <c r="W30" s="185"/>
      <c r="X30" s="185"/>
      <c r="Y30" s="185"/>
      <c r="Z30" s="186"/>
      <c r="AA30" s="185"/>
      <c r="AB30" s="185"/>
      <c r="AC30" s="463"/>
      <c r="AD30" s="463"/>
      <c r="AE30" s="463"/>
      <c r="AF30" s="463"/>
      <c r="AG30" s="463"/>
      <c r="AH30" s="463"/>
      <c r="AI30" s="64"/>
      <c r="AJ30" s="64"/>
    </row>
    <row r="31" spans="1:36" ht="12.75" customHeight="1">
      <c r="A31" s="307">
        <f t="shared" si="4"/>
        <v>6</v>
      </c>
      <c r="B31" s="308">
        <v>1</v>
      </c>
      <c r="C31" s="310">
        <v>6</v>
      </c>
      <c r="D31" s="309">
        <f t="shared" si="0"/>
        <v>30.06</v>
      </c>
      <c r="E31" s="308">
        <v>1</v>
      </c>
      <c r="F31" s="308">
        <v>5</v>
      </c>
      <c r="G31" s="297">
        <f t="shared" si="1"/>
        <v>28.39</v>
      </c>
      <c r="H31" s="308">
        <v>4</v>
      </c>
      <c r="I31" s="308">
        <v>0</v>
      </c>
      <c r="J31" s="300">
        <f t="shared" si="2"/>
        <v>80.16</v>
      </c>
      <c r="K31" s="300">
        <f t="shared" si="3"/>
        <v>58.45</v>
      </c>
      <c r="L31" s="301">
        <v>0</v>
      </c>
      <c r="M31" s="302">
        <v>0</v>
      </c>
      <c r="N31" s="311">
        <v>0</v>
      </c>
      <c r="O31" s="312"/>
      <c r="P31" s="311"/>
      <c r="Q31" s="311"/>
      <c r="R31" s="311"/>
      <c r="S31" s="311"/>
      <c r="T31" s="333"/>
      <c r="U31" s="311"/>
      <c r="V31" s="311"/>
      <c r="W31" s="311"/>
      <c r="X31" s="311"/>
      <c r="Y31" s="311"/>
      <c r="Z31" s="313"/>
      <c r="AA31" s="311">
        <v>2100</v>
      </c>
      <c r="AB31" s="311"/>
      <c r="AC31" s="462" t="s">
        <v>102</v>
      </c>
      <c r="AD31" s="462"/>
      <c r="AE31" s="462"/>
      <c r="AF31" s="462"/>
      <c r="AG31" s="462"/>
      <c r="AH31" s="462"/>
      <c r="AI31" s="64"/>
      <c r="AJ31" s="64"/>
    </row>
    <row r="32" spans="1:36" ht="12.75" customHeight="1">
      <c r="A32" s="307">
        <f t="shared" si="4"/>
        <v>7</v>
      </c>
      <c r="B32" s="308">
        <v>1</v>
      </c>
      <c r="C32" s="310">
        <v>6</v>
      </c>
      <c r="D32" s="309">
        <f t="shared" si="0"/>
        <v>30.06</v>
      </c>
      <c r="E32" s="308">
        <v>1</v>
      </c>
      <c r="F32" s="308">
        <v>5</v>
      </c>
      <c r="G32" s="297">
        <f t="shared" si="1"/>
        <v>28.39</v>
      </c>
      <c r="H32" s="308">
        <v>4</v>
      </c>
      <c r="I32" s="308">
        <v>0</v>
      </c>
      <c r="J32" s="300">
        <f t="shared" si="2"/>
        <v>80.16</v>
      </c>
      <c r="K32" s="300">
        <f t="shared" si="3"/>
        <v>58.45</v>
      </c>
      <c r="L32" s="301">
        <v>0</v>
      </c>
      <c r="M32" s="302">
        <v>0</v>
      </c>
      <c r="N32" s="311">
        <v>0</v>
      </c>
      <c r="O32" s="312"/>
      <c r="P32" s="311"/>
      <c r="Q32" s="311"/>
      <c r="R32" s="333"/>
      <c r="S32" s="311"/>
      <c r="T32" s="333"/>
      <c r="U32" s="311"/>
      <c r="V32" s="311"/>
      <c r="W32" s="311"/>
      <c r="X32" s="311"/>
      <c r="Y32" s="311"/>
      <c r="Z32" s="313"/>
      <c r="AA32" s="311">
        <v>2160</v>
      </c>
      <c r="AB32" s="311"/>
      <c r="AC32" s="462" t="s">
        <v>102</v>
      </c>
      <c r="AD32" s="462"/>
      <c r="AE32" s="462"/>
      <c r="AF32" s="462"/>
      <c r="AG32" s="462"/>
      <c r="AH32" s="462"/>
      <c r="AI32" s="64"/>
      <c r="AJ32" s="64"/>
    </row>
    <row r="33" spans="1:36" ht="12.75" customHeight="1">
      <c r="A33" s="176">
        <f t="shared" si="4"/>
        <v>8</v>
      </c>
      <c r="B33" s="177"/>
      <c r="C33" s="178"/>
      <c r="D33" s="179">
        <f t="shared" si="0"/>
        <v>0</v>
      </c>
      <c r="E33" s="177"/>
      <c r="F33" s="177"/>
      <c r="G33" s="180">
        <f t="shared" si="1"/>
        <v>0</v>
      </c>
      <c r="H33" s="177"/>
      <c r="I33" s="177"/>
      <c r="J33" s="181">
        <f t="shared" si="2"/>
        <v>0</v>
      </c>
      <c r="K33" s="181">
        <f t="shared" si="3"/>
        <v>0</v>
      </c>
      <c r="L33" s="182">
        <v>0</v>
      </c>
      <c r="M33" s="183">
        <v>0</v>
      </c>
      <c r="N33" s="185">
        <v>0</v>
      </c>
      <c r="O33" s="185"/>
      <c r="P33" s="185"/>
      <c r="Q33" s="185"/>
      <c r="R33" s="185"/>
      <c r="S33" s="185"/>
      <c r="T33" s="325"/>
      <c r="U33" s="185"/>
      <c r="V33" s="185"/>
      <c r="W33" s="185"/>
      <c r="X33" s="185"/>
      <c r="Y33" s="185"/>
      <c r="Z33" s="186"/>
      <c r="AA33" s="185"/>
      <c r="AB33" s="185"/>
      <c r="AC33" s="463"/>
      <c r="AD33" s="463"/>
      <c r="AE33" s="463"/>
      <c r="AF33" s="463"/>
      <c r="AG33" s="463"/>
      <c r="AH33" s="463"/>
      <c r="AI33" s="64"/>
      <c r="AJ33" s="64"/>
    </row>
    <row r="34" spans="1:36" ht="12.75" customHeight="1">
      <c r="A34" s="307">
        <f t="shared" si="4"/>
        <v>9</v>
      </c>
      <c r="B34" s="308">
        <v>1</v>
      </c>
      <c r="C34" s="310">
        <v>6</v>
      </c>
      <c r="D34" s="309">
        <f t="shared" si="0"/>
        <v>30.06</v>
      </c>
      <c r="E34" s="308">
        <v>1</v>
      </c>
      <c r="F34" s="308">
        <v>5</v>
      </c>
      <c r="G34" s="297">
        <f t="shared" si="1"/>
        <v>28.39</v>
      </c>
      <c r="H34" s="308">
        <v>4</v>
      </c>
      <c r="I34" s="308">
        <v>0</v>
      </c>
      <c r="J34" s="300">
        <f t="shared" si="2"/>
        <v>80.16</v>
      </c>
      <c r="K34" s="300">
        <f t="shared" si="3"/>
        <v>58.45</v>
      </c>
      <c r="L34" s="301">
        <v>0</v>
      </c>
      <c r="M34" s="302">
        <v>0</v>
      </c>
      <c r="N34" s="311">
        <v>0</v>
      </c>
      <c r="O34" s="311"/>
      <c r="P34" s="311"/>
      <c r="Q34" s="311"/>
      <c r="R34" s="311"/>
      <c r="S34" s="311"/>
      <c r="T34" s="333"/>
      <c r="U34" s="311"/>
      <c r="V34" s="311"/>
      <c r="W34" s="311"/>
      <c r="X34" s="311"/>
      <c r="Y34" s="311"/>
      <c r="Z34" s="313"/>
      <c r="AA34" s="311">
        <v>2200</v>
      </c>
      <c r="AB34" s="311"/>
      <c r="AC34" s="462" t="s">
        <v>100</v>
      </c>
      <c r="AD34" s="462"/>
      <c r="AE34" s="462"/>
      <c r="AF34" s="462"/>
      <c r="AG34" s="462"/>
      <c r="AH34" s="462"/>
      <c r="AI34" s="64"/>
      <c r="AJ34" s="64"/>
    </row>
    <row r="35" spans="1:36" ht="12.75" customHeight="1">
      <c r="A35" s="176">
        <f t="shared" si="4"/>
        <v>10</v>
      </c>
      <c r="B35" s="177"/>
      <c r="C35" s="178"/>
      <c r="D35" s="179">
        <f t="shared" si="0"/>
        <v>0</v>
      </c>
      <c r="E35" s="177"/>
      <c r="F35" s="177"/>
      <c r="G35" s="180">
        <f t="shared" si="1"/>
        <v>0</v>
      </c>
      <c r="H35" s="177"/>
      <c r="I35" s="177"/>
      <c r="J35" s="181">
        <f t="shared" si="2"/>
        <v>0</v>
      </c>
      <c r="K35" s="181">
        <f t="shared" si="3"/>
        <v>0</v>
      </c>
      <c r="L35" s="182">
        <v>0</v>
      </c>
      <c r="M35" s="183">
        <v>0</v>
      </c>
      <c r="N35" s="185">
        <v>0</v>
      </c>
      <c r="O35" s="185"/>
      <c r="P35" s="185"/>
      <c r="Q35" s="185"/>
      <c r="R35" s="185"/>
      <c r="S35" s="185"/>
      <c r="T35" s="325"/>
      <c r="U35" s="185"/>
      <c r="V35" s="185"/>
      <c r="W35" s="185"/>
      <c r="X35" s="185"/>
      <c r="Y35" s="185"/>
      <c r="Z35" s="186"/>
      <c r="AA35" s="185"/>
      <c r="AB35" s="185"/>
      <c r="AC35" s="463"/>
      <c r="AD35" s="463"/>
      <c r="AE35" s="463"/>
      <c r="AF35" s="463"/>
      <c r="AG35" s="463"/>
      <c r="AH35" s="463"/>
      <c r="AI35" s="64"/>
      <c r="AJ35" s="64"/>
    </row>
    <row r="36" spans="1:36" ht="12.75" customHeight="1">
      <c r="A36" s="307">
        <f t="shared" si="4"/>
        <v>11</v>
      </c>
      <c r="B36" s="308">
        <v>1</v>
      </c>
      <c r="C36" s="310">
        <v>6</v>
      </c>
      <c r="D36" s="309">
        <f t="shared" si="0"/>
        <v>30.06</v>
      </c>
      <c r="E36" s="308">
        <v>1</v>
      </c>
      <c r="F36" s="308">
        <v>5</v>
      </c>
      <c r="G36" s="297">
        <f t="shared" si="1"/>
        <v>28.39</v>
      </c>
      <c r="H36" s="308">
        <v>4</v>
      </c>
      <c r="I36" s="308">
        <v>0</v>
      </c>
      <c r="J36" s="300">
        <f t="shared" si="2"/>
        <v>80.16</v>
      </c>
      <c r="K36" s="300">
        <f t="shared" si="3"/>
        <v>58.45</v>
      </c>
      <c r="L36" s="301">
        <v>0</v>
      </c>
      <c r="M36" s="302">
        <v>0</v>
      </c>
      <c r="N36" s="311">
        <v>0</v>
      </c>
      <c r="O36" s="312"/>
      <c r="P36" s="311"/>
      <c r="Q36" s="311"/>
      <c r="R36" s="311"/>
      <c r="S36" s="311"/>
      <c r="T36" s="333"/>
      <c r="U36" s="311"/>
      <c r="V36" s="311"/>
      <c r="W36" s="311"/>
      <c r="X36" s="311"/>
      <c r="Y36" s="311"/>
      <c r="Z36" s="313"/>
      <c r="AA36" s="311">
        <v>2220</v>
      </c>
      <c r="AB36" s="311"/>
      <c r="AC36" s="462" t="s">
        <v>100</v>
      </c>
      <c r="AD36" s="462"/>
      <c r="AE36" s="462"/>
      <c r="AF36" s="462"/>
      <c r="AG36" s="462"/>
      <c r="AH36" s="462"/>
      <c r="AI36" s="64"/>
      <c r="AJ36" s="64"/>
    </row>
    <row r="37" spans="1:36" ht="12.75" customHeight="1">
      <c r="A37" s="307">
        <f t="shared" si="4"/>
        <v>12</v>
      </c>
      <c r="B37" s="308">
        <v>1</v>
      </c>
      <c r="C37" s="310">
        <v>6</v>
      </c>
      <c r="D37" s="309">
        <f t="shared" si="0"/>
        <v>30.06</v>
      </c>
      <c r="E37" s="308">
        <v>1</v>
      </c>
      <c r="F37" s="310">
        <v>5</v>
      </c>
      <c r="G37" s="297">
        <f t="shared" si="1"/>
        <v>28.39</v>
      </c>
      <c r="H37" s="308">
        <v>4</v>
      </c>
      <c r="I37" s="308">
        <v>0</v>
      </c>
      <c r="J37" s="300">
        <f t="shared" si="2"/>
        <v>80.16</v>
      </c>
      <c r="K37" s="300">
        <f t="shared" si="3"/>
        <v>58.45</v>
      </c>
      <c r="L37" s="301">
        <v>0</v>
      </c>
      <c r="M37" s="302">
        <v>0</v>
      </c>
      <c r="N37" s="311">
        <v>0</v>
      </c>
      <c r="O37" s="312"/>
      <c r="P37" s="311"/>
      <c r="Q37" s="311"/>
      <c r="R37" s="311"/>
      <c r="S37" s="311"/>
      <c r="T37" s="333"/>
      <c r="U37" s="311"/>
      <c r="V37" s="311"/>
      <c r="W37" s="311"/>
      <c r="X37" s="311"/>
      <c r="Y37" s="311"/>
      <c r="Z37" s="313"/>
      <c r="AA37" s="311"/>
      <c r="AB37" s="311"/>
      <c r="AC37" s="462"/>
      <c r="AD37" s="462"/>
      <c r="AE37" s="462"/>
      <c r="AF37" s="462"/>
      <c r="AG37" s="462"/>
      <c r="AH37" s="462"/>
      <c r="AI37" s="64"/>
      <c r="AJ37" s="64"/>
    </row>
    <row r="38" spans="1:36" ht="12.75" customHeight="1">
      <c r="A38" s="307">
        <f t="shared" si="4"/>
        <v>13</v>
      </c>
      <c r="B38" s="308">
        <v>1</v>
      </c>
      <c r="C38" s="310">
        <v>6</v>
      </c>
      <c r="D38" s="309">
        <f t="shared" si="0"/>
        <v>30.06</v>
      </c>
      <c r="E38" s="308">
        <v>1</v>
      </c>
      <c r="F38" s="310">
        <v>5</v>
      </c>
      <c r="G38" s="297">
        <f t="shared" si="1"/>
        <v>28.39</v>
      </c>
      <c r="H38" s="308">
        <v>4</v>
      </c>
      <c r="I38" s="308">
        <v>0</v>
      </c>
      <c r="J38" s="300">
        <f t="shared" si="2"/>
        <v>80.16</v>
      </c>
      <c r="K38" s="300">
        <f t="shared" si="3"/>
        <v>58.45</v>
      </c>
      <c r="L38" s="301">
        <v>0</v>
      </c>
      <c r="M38" s="302">
        <v>0</v>
      </c>
      <c r="N38" s="311">
        <v>0</v>
      </c>
      <c r="O38" s="311"/>
      <c r="P38" s="311"/>
      <c r="Q38" s="311"/>
      <c r="R38" s="311"/>
      <c r="S38" s="311"/>
      <c r="T38" s="333"/>
      <c r="U38" s="311"/>
      <c r="V38" s="311"/>
      <c r="W38" s="311"/>
      <c r="X38" s="311"/>
      <c r="Y38" s="311"/>
      <c r="Z38" s="313"/>
      <c r="AA38" s="311">
        <v>2400</v>
      </c>
      <c r="AB38" s="311">
        <v>0</v>
      </c>
      <c r="AC38" s="467" t="s">
        <v>119</v>
      </c>
      <c r="AD38" s="467"/>
      <c r="AE38" s="467"/>
      <c r="AF38" s="467"/>
      <c r="AG38" s="467"/>
      <c r="AH38" s="467"/>
      <c r="AI38" s="64"/>
      <c r="AJ38" s="64"/>
    </row>
    <row r="39" spans="1:36" ht="12.75" customHeight="1">
      <c r="A39" s="307">
        <f t="shared" si="4"/>
        <v>14</v>
      </c>
      <c r="B39" s="308">
        <v>1</v>
      </c>
      <c r="C39" s="310">
        <v>6</v>
      </c>
      <c r="D39" s="309">
        <f t="shared" si="0"/>
        <v>30.06</v>
      </c>
      <c r="E39" s="308">
        <v>3</v>
      </c>
      <c r="F39" s="310">
        <v>3</v>
      </c>
      <c r="G39" s="297">
        <f t="shared" si="1"/>
        <v>65.13</v>
      </c>
      <c r="H39" s="308">
        <v>7</v>
      </c>
      <c r="I39" s="308">
        <v>11</v>
      </c>
      <c r="J39" s="300">
        <f t="shared" si="2"/>
        <v>158.65</v>
      </c>
      <c r="K39" s="300">
        <f t="shared" si="3"/>
        <v>95.19</v>
      </c>
      <c r="L39" s="301">
        <v>36.74</v>
      </c>
      <c r="M39" s="302">
        <v>78.489999999999995</v>
      </c>
      <c r="N39" s="311">
        <v>0</v>
      </c>
      <c r="O39" s="311"/>
      <c r="P39" s="311"/>
      <c r="Q39" s="311"/>
      <c r="R39" s="311"/>
      <c r="S39" s="311"/>
      <c r="T39" s="333"/>
      <c r="U39" s="311"/>
      <c r="V39" s="311"/>
      <c r="W39" s="311"/>
      <c r="X39" s="311"/>
      <c r="Y39" s="311">
        <v>20</v>
      </c>
      <c r="Z39" s="313" t="s">
        <v>122</v>
      </c>
      <c r="AA39" s="311">
        <v>100</v>
      </c>
      <c r="AB39" s="311">
        <v>0</v>
      </c>
      <c r="AC39" s="468" t="s">
        <v>121</v>
      </c>
      <c r="AD39" s="468"/>
      <c r="AE39" s="468"/>
      <c r="AF39" s="468"/>
      <c r="AG39" s="468"/>
      <c r="AH39" s="468"/>
      <c r="AI39" s="64"/>
      <c r="AJ39" s="64"/>
    </row>
    <row r="40" spans="1:36" ht="12.75" customHeight="1">
      <c r="A40" s="307">
        <f t="shared" si="4"/>
        <v>15</v>
      </c>
      <c r="B40" s="308">
        <v>1</v>
      </c>
      <c r="C40" s="310">
        <v>6</v>
      </c>
      <c r="D40" s="309">
        <f t="shared" si="0"/>
        <v>30.06</v>
      </c>
      <c r="E40" s="308">
        <v>3</v>
      </c>
      <c r="F40" s="308">
        <v>3</v>
      </c>
      <c r="G40" s="297">
        <f t="shared" si="1"/>
        <v>65.13</v>
      </c>
      <c r="H40" s="308">
        <v>7</v>
      </c>
      <c r="I40" s="308">
        <v>11</v>
      </c>
      <c r="J40" s="300">
        <f t="shared" si="2"/>
        <v>158.65</v>
      </c>
      <c r="K40" s="300">
        <f t="shared" si="3"/>
        <v>95.19</v>
      </c>
      <c r="L40" s="301">
        <v>0</v>
      </c>
      <c r="M40" s="302">
        <v>0</v>
      </c>
      <c r="N40" s="311">
        <v>0</v>
      </c>
      <c r="O40" s="311"/>
      <c r="P40" s="311"/>
      <c r="Q40" s="311"/>
      <c r="R40" s="311"/>
      <c r="S40" s="311"/>
      <c r="T40" s="333"/>
      <c r="U40" s="311"/>
      <c r="V40" s="311"/>
      <c r="W40" s="311"/>
      <c r="X40" s="311"/>
      <c r="Y40" s="311">
        <v>20</v>
      </c>
      <c r="Z40" s="313" t="s">
        <v>106</v>
      </c>
      <c r="AA40" s="311"/>
      <c r="AB40" s="311"/>
      <c r="AC40" s="462" t="s">
        <v>120</v>
      </c>
      <c r="AD40" s="462"/>
      <c r="AE40" s="462"/>
      <c r="AF40" s="462"/>
      <c r="AG40" s="462"/>
      <c r="AH40" s="462"/>
      <c r="AI40" s="64"/>
      <c r="AJ40" s="64"/>
    </row>
    <row r="41" spans="1:36" ht="12.75" customHeight="1">
      <c r="A41" s="307">
        <f t="shared" si="4"/>
        <v>16</v>
      </c>
      <c r="B41" s="308">
        <v>1</v>
      </c>
      <c r="C41" s="310">
        <v>6</v>
      </c>
      <c r="D41" s="309">
        <f t="shared" si="0"/>
        <v>30.06</v>
      </c>
      <c r="E41" s="308">
        <v>3</v>
      </c>
      <c r="F41" s="308">
        <v>3</v>
      </c>
      <c r="G41" s="297">
        <f t="shared" si="1"/>
        <v>65.13</v>
      </c>
      <c r="H41" s="308">
        <v>7</v>
      </c>
      <c r="I41" s="308">
        <v>11</v>
      </c>
      <c r="J41" s="300">
        <f t="shared" si="2"/>
        <v>158.65</v>
      </c>
      <c r="K41" s="300">
        <f t="shared" si="3"/>
        <v>95.19</v>
      </c>
      <c r="L41" s="301">
        <v>0</v>
      </c>
      <c r="M41" s="302">
        <v>0</v>
      </c>
      <c r="N41" s="311">
        <v>0</v>
      </c>
      <c r="O41" s="311"/>
      <c r="P41" s="311"/>
      <c r="Q41" s="311"/>
      <c r="R41" s="311"/>
      <c r="S41" s="311"/>
      <c r="T41" s="333"/>
      <c r="U41" s="311"/>
      <c r="V41" s="311"/>
      <c r="W41" s="311"/>
      <c r="X41" s="311"/>
      <c r="Y41" s="311"/>
      <c r="Z41" s="313"/>
      <c r="AA41" s="311">
        <v>100</v>
      </c>
      <c r="AB41" s="311"/>
      <c r="AC41" s="462" t="s">
        <v>123</v>
      </c>
      <c r="AD41" s="462"/>
      <c r="AE41" s="462"/>
      <c r="AF41" s="462"/>
      <c r="AG41" s="462"/>
      <c r="AH41" s="462"/>
      <c r="AI41" s="64"/>
      <c r="AJ41" s="64"/>
    </row>
    <row r="42" spans="1:36" ht="12.75" customHeight="1">
      <c r="A42" s="176">
        <v>17</v>
      </c>
      <c r="B42" s="177"/>
      <c r="C42" s="178"/>
      <c r="D42" s="179">
        <f t="shared" si="0"/>
        <v>0</v>
      </c>
      <c r="E42" s="177"/>
      <c r="F42" s="177"/>
      <c r="G42" s="180">
        <f t="shared" si="1"/>
        <v>0</v>
      </c>
      <c r="H42" s="177"/>
      <c r="I42" s="177"/>
      <c r="J42" s="181">
        <f t="shared" si="2"/>
        <v>0</v>
      </c>
      <c r="K42" s="181">
        <f t="shared" si="3"/>
        <v>0</v>
      </c>
      <c r="L42" s="182">
        <v>0</v>
      </c>
      <c r="M42" s="183">
        <v>0</v>
      </c>
      <c r="N42" s="185">
        <v>0</v>
      </c>
      <c r="O42" s="324"/>
      <c r="P42" s="185"/>
      <c r="Q42" s="185"/>
      <c r="R42" s="185"/>
      <c r="S42" s="185"/>
      <c r="T42" s="325"/>
      <c r="U42" s="185"/>
      <c r="V42" s="185"/>
      <c r="W42" s="185"/>
      <c r="X42" s="185"/>
      <c r="Y42" s="185"/>
      <c r="Z42" s="186"/>
      <c r="AA42" s="185"/>
      <c r="AB42" s="185"/>
      <c r="AC42" s="423"/>
      <c r="AD42" s="423"/>
      <c r="AE42" s="423"/>
      <c r="AF42" s="423"/>
      <c r="AG42" s="423"/>
      <c r="AH42" s="423"/>
      <c r="AI42" s="64"/>
      <c r="AJ42" s="64"/>
    </row>
    <row r="43" spans="1:36" ht="12.75" customHeight="1">
      <c r="A43" s="176">
        <f t="shared" si="4"/>
        <v>18</v>
      </c>
      <c r="B43" s="177"/>
      <c r="C43" s="178"/>
      <c r="D43" s="179">
        <f t="shared" si="0"/>
        <v>0</v>
      </c>
      <c r="E43" s="177"/>
      <c r="F43" s="177"/>
      <c r="G43" s="180">
        <f t="shared" si="1"/>
        <v>0</v>
      </c>
      <c r="H43" s="177"/>
      <c r="I43" s="177"/>
      <c r="J43" s="181">
        <f t="shared" si="2"/>
        <v>0</v>
      </c>
      <c r="K43" s="181">
        <f t="shared" si="3"/>
        <v>0</v>
      </c>
      <c r="L43" s="182">
        <v>0</v>
      </c>
      <c r="M43" s="183">
        <v>0</v>
      </c>
      <c r="N43" s="185">
        <v>0</v>
      </c>
      <c r="O43" s="324"/>
      <c r="P43" s="185"/>
      <c r="Q43" s="185"/>
      <c r="R43" s="185"/>
      <c r="S43" s="185"/>
      <c r="T43" s="325"/>
      <c r="U43" s="185"/>
      <c r="V43" s="185"/>
      <c r="W43" s="185"/>
      <c r="X43" s="185"/>
      <c r="Y43" s="185"/>
      <c r="Z43" s="186"/>
      <c r="AA43" s="185"/>
      <c r="AB43" s="185"/>
      <c r="AC43" s="423"/>
      <c r="AD43" s="423"/>
      <c r="AE43" s="423"/>
      <c r="AF43" s="423"/>
      <c r="AG43" s="423"/>
      <c r="AH43" s="423"/>
      <c r="AI43" s="64"/>
      <c r="AJ43" s="64"/>
    </row>
    <row r="44" spans="1:36" ht="12.75" customHeight="1">
      <c r="A44" s="176">
        <f t="shared" si="4"/>
        <v>19</v>
      </c>
      <c r="B44" s="177"/>
      <c r="C44" s="178"/>
      <c r="D44" s="179">
        <f t="shared" si="0"/>
        <v>0</v>
      </c>
      <c r="E44" s="177"/>
      <c r="F44" s="177"/>
      <c r="G44" s="180">
        <f t="shared" si="1"/>
        <v>0</v>
      </c>
      <c r="H44" s="177"/>
      <c r="I44" s="177"/>
      <c r="J44" s="181">
        <f t="shared" si="2"/>
        <v>0</v>
      </c>
      <c r="K44" s="181">
        <f t="shared" si="3"/>
        <v>0</v>
      </c>
      <c r="L44" s="182">
        <v>0</v>
      </c>
      <c r="M44" s="183">
        <v>0</v>
      </c>
      <c r="N44" s="185">
        <v>0</v>
      </c>
      <c r="O44" s="185"/>
      <c r="P44" s="185"/>
      <c r="Q44" s="185"/>
      <c r="R44" s="185"/>
      <c r="S44" s="185"/>
      <c r="T44" s="325"/>
      <c r="U44" s="185"/>
      <c r="V44" s="185"/>
      <c r="W44" s="185"/>
      <c r="X44" s="185"/>
      <c r="Y44" s="185"/>
      <c r="Z44" s="186"/>
      <c r="AA44" s="185"/>
      <c r="AB44" s="185"/>
      <c r="AC44" s="423"/>
      <c r="AD44" s="423"/>
      <c r="AE44" s="423"/>
      <c r="AF44" s="423"/>
      <c r="AG44" s="423"/>
      <c r="AH44" s="423"/>
      <c r="AI44" s="64"/>
      <c r="AJ44" s="64"/>
    </row>
    <row r="45" spans="1:36" ht="12.75" customHeight="1">
      <c r="A45" s="176">
        <f t="shared" si="4"/>
        <v>20</v>
      </c>
      <c r="B45" s="177"/>
      <c r="C45" s="178"/>
      <c r="D45" s="179">
        <f t="shared" si="0"/>
        <v>0</v>
      </c>
      <c r="E45" s="177"/>
      <c r="F45" s="177"/>
      <c r="G45" s="180">
        <f t="shared" si="1"/>
        <v>0</v>
      </c>
      <c r="H45" s="177"/>
      <c r="I45" s="177"/>
      <c r="J45" s="181">
        <f t="shared" si="2"/>
        <v>0</v>
      </c>
      <c r="K45" s="181">
        <f t="shared" si="3"/>
        <v>0</v>
      </c>
      <c r="L45" s="182">
        <v>0</v>
      </c>
      <c r="M45" s="183">
        <v>0</v>
      </c>
      <c r="N45" s="185">
        <v>0</v>
      </c>
      <c r="O45" s="185"/>
      <c r="P45" s="185"/>
      <c r="Q45" s="185"/>
      <c r="R45" s="185"/>
      <c r="S45" s="185"/>
      <c r="T45" s="325"/>
      <c r="U45" s="185"/>
      <c r="V45" s="185"/>
      <c r="W45" s="185"/>
      <c r="X45" s="185"/>
      <c r="Y45" s="185"/>
      <c r="Z45" s="186"/>
      <c r="AA45" s="185"/>
      <c r="AB45" s="185"/>
      <c r="AC45" s="423"/>
      <c r="AD45" s="423"/>
      <c r="AE45" s="423"/>
      <c r="AF45" s="423"/>
      <c r="AG45" s="423"/>
      <c r="AH45" s="423"/>
      <c r="AI45" s="64"/>
      <c r="AJ45" s="64"/>
    </row>
    <row r="46" spans="1:36" ht="12.75" customHeight="1">
      <c r="A46" s="307">
        <f t="shared" si="4"/>
        <v>21</v>
      </c>
      <c r="B46" s="308">
        <v>1</v>
      </c>
      <c r="C46" s="310">
        <v>6</v>
      </c>
      <c r="D46" s="309">
        <f t="shared" si="0"/>
        <v>30.06</v>
      </c>
      <c r="E46" s="308">
        <v>3</v>
      </c>
      <c r="F46" s="310">
        <v>3</v>
      </c>
      <c r="G46" s="297">
        <f t="shared" si="1"/>
        <v>65.13</v>
      </c>
      <c r="H46" s="308">
        <v>1</v>
      </c>
      <c r="I46" s="308">
        <v>11</v>
      </c>
      <c r="J46" s="300">
        <f t="shared" si="2"/>
        <v>38.409999999999997</v>
      </c>
      <c r="K46" s="300">
        <f t="shared" si="3"/>
        <v>95.19</v>
      </c>
      <c r="L46" s="301">
        <v>0</v>
      </c>
      <c r="M46" s="302">
        <v>0</v>
      </c>
      <c r="N46" s="311">
        <v>0</v>
      </c>
      <c r="O46" s="312"/>
      <c r="P46" s="311"/>
      <c r="Q46" s="311"/>
      <c r="R46" s="333"/>
      <c r="S46" s="311"/>
      <c r="T46" s="333"/>
      <c r="U46" s="311"/>
      <c r="V46" s="311">
        <v>9718</v>
      </c>
      <c r="W46" s="311">
        <v>120</v>
      </c>
      <c r="X46" s="311"/>
      <c r="Y46" s="311"/>
      <c r="Z46" s="313"/>
      <c r="AA46" s="311">
        <v>520</v>
      </c>
      <c r="AB46" s="311"/>
      <c r="AC46" s="465" t="s">
        <v>100</v>
      </c>
      <c r="AD46" s="465"/>
      <c r="AE46" s="465"/>
      <c r="AF46" s="465"/>
      <c r="AG46" s="465"/>
      <c r="AH46" s="465"/>
      <c r="AI46" s="64"/>
      <c r="AJ46" s="64"/>
    </row>
    <row r="47" spans="1:36" ht="12.75" customHeight="1">
      <c r="A47" s="176">
        <f t="shared" si="4"/>
        <v>22</v>
      </c>
      <c r="B47" s="177"/>
      <c r="C47" s="178"/>
      <c r="D47" s="179">
        <f t="shared" si="0"/>
        <v>0</v>
      </c>
      <c r="E47" s="177"/>
      <c r="F47" s="178"/>
      <c r="G47" s="180">
        <f t="shared" si="1"/>
        <v>0</v>
      </c>
      <c r="H47" s="177"/>
      <c r="I47" s="177"/>
      <c r="J47" s="181">
        <f t="shared" si="2"/>
        <v>0</v>
      </c>
      <c r="K47" s="181">
        <f t="shared" si="3"/>
        <v>0</v>
      </c>
      <c r="L47" s="182">
        <v>0</v>
      </c>
      <c r="M47" s="183">
        <v>0</v>
      </c>
      <c r="N47" s="185">
        <v>0</v>
      </c>
      <c r="O47" s="324"/>
      <c r="P47" s="185"/>
      <c r="Q47" s="185"/>
      <c r="R47" s="185"/>
      <c r="S47" s="185"/>
      <c r="T47" s="325"/>
      <c r="U47" s="185"/>
      <c r="V47" s="185"/>
      <c r="W47" s="185"/>
      <c r="X47" s="185"/>
      <c r="Y47" s="185"/>
      <c r="Z47" s="186"/>
      <c r="AA47" s="185"/>
      <c r="AB47" s="185"/>
      <c r="AC47" s="423"/>
      <c r="AD47" s="423"/>
      <c r="AE47" s="423"/>
      <c r="AF47" s="423"/>
      <c r="AG47" s="423"/>
      <c r="AH47" s="423"/>
      <c r="AI47" s="64"/>
      <c r="AJ47" s="64"/>
    </row>
    <row r="48" spans="1:36" ht="12.75" customHeight="1">
      <c r="A48" s="176">
        <f t="shared" si="4"/>
        <v>23</v>
      </c>
      <c r="B48" s="177"/>
      <c r="C48" s="178"/>
      <c r="D48" s="179">
        <f t="shared" si="0"/>
        <v>0</v>
      </c>
      <c r="E48" s="177"/>
      <c r="F48" s="178"/>
      <c r="G48" s="180">
        <f t="shared" si="1"/>
        <v>0</v>
      </c>
      <c r="H48" s="177"/>
      <c r="I48" s="177"/>
      <c r="J48" s="181">
        <f t="shared" si="2"/>
        <v>0</v>
      </c>
      <c r="K48" s="181">
        <f t="shared" si="3"/>
        <v>0</v>
      </c>
      <c r="L48" s="182">
        <v>0</v>
      </c>
      <c r="M48" s="183">
        <v>0</v>
      </c>
      <c r="N48" s="185">
        <v>0</v>
      </c>
      <c r="O48" s="185"/>
      <c r="P48" s="185"/>
      <c r="Q48" s="185"/>
      <c r="R48" s="185"/>
      <c r="S48" s="185"/>
      <c r="T48" s="325"/>
      <c r="U48" s="185"/>
      <c r="V48" s="185"/>
      <c r="W48" s="185"/>
      <c r="X48" s="185"/>
      <c r="Y48" s="185"/>
      <c r="Z48" s="186"/>
      <c r="AA48" s="185"/>
      <c r="AB48" s="185"/>
      <c r="AC48" s="423"/>
      <c r="AD48" s="423"/>
      <c r="AE48" s="423"/>
      <c r="AF48" s="423"/>
      <c r="AG48" s="423"/>
      <c r="AH48" s="423"/>
      <c r="AI48" s="64"/>
      <c r="AJ48" s="64"/>
    </row>
    <row r="49" spans="1:36" ht="12.75" customHeight="1">
      <c r="A49" s="307">
        <f t="shared" si="4"/>
        <v>24</v>
      </c>
      <c r="B49" s="308">
        <v>1</v>
      </c>
      <c r="C49" s="310">
        <v>6</v>
      </c>
      <c r="D49" s="309">
        <f t="shared" si="0"/>
        <v>30.06</v>
      </c>
      <c r="E49" s="308">
        <v>3</v>
      </c>
      <c r="F49" s="310">
        <v>3</v>
      </c>
      <c r="G49" s="297">
        <f t="shared" si="1"/>
        <v>65.13</v>
      </c>
      <c r="H49" s="308">
        <v>1</v>
      </c>
      <c r="I49" s="308">
        <v>11</v>
      </c>
      <c r="J49" s="300">
        <f t="shared" si="2"/>
        <v>38.409999999999997</v>
      </c>
      <c r="K49" s="300">
        <f t="shared" si="3"/>
        <v>95.19</v>
      </c>
      <c r="L49" s="301">
        <v>0</v>
      </c>
      <c r="M49" s="302">
        <v>0</v>
      </c>
      <c r="N49" s="311">
        <v>0</v>
      </c>
      <c r="O49" s="311"/>
      <c r="P49" s="311"/>
      <c r="Q49" s="311"/>
      <c r="R49" s="311"/>
      <c r="S49" s="311"/>
      <c r="T49" s="333"/>
      <c r="U49" s="311"/>
      <c r="V49" s="311"/>
      <c r="W49" s="311"/>
      <c r="X49" s="311"/>
      <c r="Y49" s="311"/>
      <c r="Z49" s="313"/>
      <c r="AA49" s="311">
        <v>635</v>
      </c>
      <c r="AB49" s="311"/>
      <c r="AC49" s="465" t="s">
        <v>100</v>
      </c>
      <c r="AD49" s="465"/>
      <c r="AE49" s="465"/>
      <c r="AF49" s="465"/>
      <c r="AG49" s="465"/>
      <c r="AH49" s="465"/>
      <c r="AI49" s="64"/>
      <c r="AJ49" s="64"/>
    </row>
    <row r="50" spans="1:36" ht="12.75" customHeight="1">
      <c r="A50" s="176">
        <f t="shared" si="4"/>
        <v>25</v>
      </c>
      <c r="B50" s="177"/>
      <c r="C50" s="178"/>
      <c r="D50" s="179">
        <f t="shared" si="0"/>
        <v>0</v>
      </c>
      <c r="E50" s="177"/>
      <c r="F50" s="178"/>
      <c r="G50" s="180">
        <f t="shared" si="1"/>
        <v>0</v>
      </c>
      <c r="H50" s="177"/>
      <c r="I50" s="177"/>
      <c r="J50" s="181">
        <f t="shared" si="2"/>
        <v>0</v>
      </c>
      <c r="K50" s="181">
        <f t="shared" si="3"/>
        <v>0</v>
      </c>
      <c r="L50" s="182">
        <v>0</v>
      </c>
      <c r="M50" s="183">
        <v>0</v>
      </c>
      <c r="N50" s="185">
        <v>0</v>
      </c>
      <c r="O50" s="185"/>
      <c r="P50" s="185"/>
      <c r="Q50" s="185"/>
      <c r="R50" s="185"/>
      <c r="S50" s="185"/>
      <c r="T50" s="325"/>
      <c r="U50" s="185"/>
      <c r="V50" s="185"/>
      <c r="W50" s="185"/>
      <c r="X50" s="185"/>
      <c r="Y50" s="185"/>
      <c r="Z50" s="186"/>
      <c r="AA50" s="185"/>
      <c r="AB50" s="185"/>
      <c r="AC50" s="423"/>
      <c r="AD50" s="423"/>
      <c r="AE50" s="423"/>
      <c r="AF50" s="423"/>
      <c r="AG50" s="423"/>
      <c r="AH50" s="423"/>
      <c r="AI50" s="64"/>
      <c r="AJ50" s="64"/>
    </row>
    <row r="51" spans="1:36" ht="12.75" customHeight="1">
      <c r="A51" s="176">
        <f t="shared" si="4"/>
        <v>26</v>
      </c>
      <c r="B51" s="177"/>
      <c r="C51" s="178"/>
      <c r="D51" s="179">
        <f t="shared" si="0"/>
        <v>0</v>
      </c>
      <c r="E51" s="177"/>
      <c r="F51" s="178"/>
      <c r="G51" s="180">
        <f t="shared" si="1"/>
        <v>0</v>
      </c>
      <c r="H51" s="177"/>
      <c r="I51" s="177"/>
      <c r="J51" s="181">
        <f t="shared" si="2"/>
        <v>0</v>
      </c>
      <c r="K51" s="181">
        <f t="shared" si="3"/>
        <v>0</v>
      </c>
      <c r="L51" s="182">
        <v>0</v>
      </c>
      <c r="M51" s="183">
        <v>0</v>
      </c>
      <c r="N51" s="185">
        <v>0</v>
      </c>
      <c r="O51" s="324"/>
      <c r="P51" s="185"/>
      <c r="Q51" s="185"/>
      <c r="R51" s="185"/>
      <c r="S51" s="185"/>
      <c r="T51" s="325"/>
      <c r="U51" s="185"/>
      <c r="V51" s="185"/>
      <c r="W51" s="185"/>
      <c r="X51" s="185"/>
      <c r="Y51" s="185"/>
      <c r="Z51" s="186"/>
      <c r="AA51" s="185"/>
      <c r="AB51" s="185"/>
      <c r="AC51" s="423"/>
      <c r="AD51" s="423"/>
      <c r="AE51" s="423"/>
      <c r="AF51" s="423"/>
      <c r="AG51" s="423"/>
      <c r="AH51" s="423"/>
      <c r="AI51" s="64"/>
      <c r="AJ51" s="64"/>
    </row>
    <row r="52" spans="1:36" ht="12.75" customHeight="1">
      <c r="A52" s="176">
        <f t="shared" si="4"/>
        <v>27</v>
      </c>
      <c r="B52" s="177"/>
      <c r="C52" s="178"/>
      <c r="D52" s="179">
        <f t="shared" si="0"/>
        <v>0</v>
      </c>
      <c r="E52" s="177"/>
      <c r="F52" s="178"/>
      <c r="G52" s="180">
        <f t="shared" si="1"/>
        <v>0</v>
      </c>
      <c r="H52" s="177"/>
      <c r="I52" s="177"/>
      <c r="J52" s="181">
        <f t="shared" si="2"/>
        <v>0</v>
      </c>
      <c r="K52" s="181">
        <f t="shared" si="3"/>
        <v>0</v>
      </c>
      <c r="L52" s="182">
        <v>0</v>
      </c>
      <c r="M52" s="183">
        <v>0</v>
      </c>
      <c r="N52" s="185">
        <v>0</v>
      </c>
      <c r="O52" s="185"/>
      <c r="P52" s="185"/>
      <c r="Q52" s="185"/>
      <c r="R52" s="185"/>
      <c r="S52" s="185"/>
      <c r="T52" s="325"/>
      <c r="U52" s="185"/>
      <c r="V52" s="185"/>
      <c r="W52" s="185"/>
      <c r="X52" s="185"/>
      <c r="Y52" s="185"/>
      <c r="Z52" s="186"/>
      <c r="AA52" s="185"/>
      <c r="AB52" s="185"/>
      <c r="AC52" s="423"/>
      <c r="AD52" s="423"/>
      <c r="AE52" s="423"/>
      <c r="AF52" s="423"/>
      <c r="AG52" s="423"/>
      <c r="AH52" s="423"/>
      <c r="AI52" s="64"/>
      <c r="AJ52" s="64"/>
    </row>
    <row r="53" spans="1:36" ht="12.75" customHeight="1">
      <c r="A53" s="307">
        <f t="shared" si="4"/>
        <v>28</v>
      </c>
      <c r="B53" s="308">
        <v>1</v>
      </c>
      <c r="C53" s="310">
        <v>6</v>
      </c>
      <c r="D53" s="309">
        <f t="shared" si="0"/>
        <v>30.06</v>
      </c>
      <c r="E53" s="308">
        <v>3</v>
      </c>
      <c r="F53" s="310">
        <v>3</v>
      </c>
      <c r="G53" s="297">
        <f t="shared" si="1"/>
        <v>65.13</v>
      </c>
      <c r="H53" s="308">
        <v>1</v>
      </c>
      <c r="I53" s="308">
        <v>11</v>
      </c>
      <c r="J53" s="300">
        <f t="shared" si="2"/>
        <v>38.409999999999997</v>
      </c>
      <c r="K53" s="300">
        <f t="shared" si="3"/>
        <v>95.19</v>
      </c>
      <c r="L53" s="301">
        <v>0</v>
      </c>
      <c r="M53" s="302">
        <v>0</v>
      </c>
      <c r="N53" s="311">
        <v>0</v>
      </c>
      <c r="O53" s="312"/>
      <c r="P53" s="311"/>
      <c r="Q53" s="311"/>
      <c r="R53" s="311"/>
      <c r="S53" s="311"/>
      <c r="T53" s="333"/>
      <c r="U53" s="311"/>
      <c r="V53" s="311"/>
      <c r="W53" s="311"/>
      <c r="X53" s="311"/>
      <c r="Y53" s="311"/>
      <c r="Z53" s="313"/>
      <c r="AA53" s="311">
        <v>1250</v>
      </c>
      <c r="AB53" s="311"/>
      <c r="AC53" s="465" t="s">
        <v>100</v>
      </c>
      <c r="AD53" s="465"/>
      <c r="AE53" s="465"/>
      <c r="AF53" s="465"/>
      <c r="AG53" s="465"/>
      <c r="AH53" s="465"/>
      <c r="AI53" s="64"/>
      <c r="AJ53" s="64"/>
    </row>
    <row r="54" spans="1:36" ht="12.75" customHeight="1">
      <c r="A54" s="176">
        <f t="shared" si="4"/>
        <v>29</v>
      </c>
      <c r="B54" s="177"/>
      <c r="C54" s="178"/>
      <c r="D54" s="179">
        <f t="shared" si="0"/>
        <v>0</v>
      </c>
      <c r="E54" s="177"/>
      <c r="F54" s="178"/>
      <c r="G54" s="180">
        <f t="shared" si="1"/>
        <v>0</v>
      </c>
      <c r="H54" s="177"/>
      <c r="I54" s="177"/>
      <c r="J54" s="181">
        <f t="shared" si="2"/>
        <v>0</v>
      </c>
      <c r="K54" s="181">
        <f t="shared" si="3"/>
        <v>0</v>
      </c>
      <c r="L54" s="182">
        <v>0</v>
      </c>
      <c r="M54" s="183">
        <v>0</v>
      </c>
      <c r="N54" s="185">
        <v>0</v>
      </c>
      <c r="O54" s="185"/>
      <c r="P54" s="185"/>
      <c r="Q54" s="185"/>
      <c r="R54" s="185"/>
      <c r="S54" s="185"/>
      <c r="T54" s="325"/>
      <c r="U54" s="185"/>
      <c r="V54" s="185"/>
      <c r="W54" s="185"/>
      <c r="X54" s="185"/>
      <c r="Y54" s="185"/>
      <c r="Z54" s="186"/>
      <c r="AA54" s="185"/>
      <c r="AB54" s="185"/>
      <c r="AC54" s="423"/>
      <c r="AD54" s="423"/>
      <c r="AE54" s="423"/>
      <c r="AF54" s="423"/>
      <c r="AG54" s="423"/>
      <c r="AH54" s="423"/>
      <c r="AI54" s="64"/>
      <c r="AJ54" s="64"/>
    </row>
    <row r="55" spans="1:36" ht="12.75" customHeight="1">
      <c r="A55" s="176">
        <f t="shared" si="4"/>
        <v>30</v>
      </c>
      <c r="B55" s="177"/>
      <c r="C55" s="178"/>
      <c r="D55" s="179">
        <f t="shared" si="0"/>
        <v>0</v>
      </c>
      <c r="E55" s="177"/>
      <c r="F55" s="178"/>
      <c r="G55" s="180">
        <f t="shared" si="1"/>
        <v>0</v>
      </c>
      <c r="H55" s="177"/>
      <c r="I55" s="177"/>
      <c r="J55" s="181">
        <f t="shared" si="2"/>
        <v>0</v>
      </c>
      <c r="K55" s="181">
        <f t="shared" si="3"/>
        <v>0</v>
      </c>
      <c r="L55" s="182">
        <v>0</v>
      </c>
      <c r="M55" s="183">
        <v>0</v>
      </c>
      <c r="N55" s="185">
        <v>0</v>
      </c>
      <c r="O55" s="185"/>
      <c r="P55" s="185"/>
      <c r="Q55" s="185"/>
      <c r="R55" s="185"/>
      <c r="S55" s="185"/>
      <c r="T55" s="325"/>
      <c r="U55" s="185"/>
      <c r="V55" s="185"/>
      <c r="W55" s="185"/>
      <c r="X55" s="185"/>
      <c r="Y55" s="185"/>
      <c r="Z55" s="186"/>
      <c r="AA55" s="185"/>
      <c r="AB55" s="185"/>
      <c r="AC55" s="423"/>
      <c r="AD55" s="423"/>
      <c r="AE55" s="423"/>
      <c r="AF55" s="423"/>
      <c r="AG55" s="423"/>
      <c r="AH55" s="423"/>
      <c r="AI55" s="64"/>
      <c r="AJ55" s="64"/>
    </row>
    <row r="56" spans="1:36" ht="12.75" customHeight="1">
      <c r="A56" s="327">
        <v>31</v>
      </c>
      <c r="B56" s="328"/>
      <c r="C56" s="329"/>
      <c r="D56" s="179">
        <f t="shared" si="0"/>
        <v>0</v>
      </c>
      <c r="E56" s="177"/>
      <c r="F56" s="178"/>
      <c r="G56" s="180">
        <f t="shared" si="1"/>
        <v>0</v>
      </c>
      <c r="H56" s="177"/>
      <c r="I56" s="177"/>
      <c r="J56" s="181">
        <f t="shared" si="2"/>
        <v>0</v>
      </c>
      <c r="K56" s="181">
        <f t="shared" si="3"/>
        <v>0</v>
      </c>
      <c r="L56" s="182">
        <v>0</v>
      </c>
      <c r="M56" s="183">
        <v>0</v>
      </c>
      <c r="N56" s="330">
        <v>0</v>
      </c>
      <c r="O56" s="330"/>
      <c r="P56" s="330"/>
      <c r="Q56" s="330"/>
      <c r="R56" s="330"/>
      <c r="S56" s="330"/>
      <c r="T56" s="344"/>
      <c r="U56" s="330"/>
      <c r="V56" s="330"/>
      <c r="W56" s="330"/>
      <c r="X56" s="330"/>
      <c r="Y56" s="330"/>
      <c r="Z56" s="345"/>
      <c r="AA56" s="330"/>
      <c r="AB56" s="330"/>
      <c r="AC56" s="423"/>
      <c r="AD56" s="423"/>
      <c r="AE56" s="423"/>
      <c r="AF56" s="423"/>
      <c r="AG56" s="423"/>
      <c r="AH56" s="423"/>
      <c r="AI56" s="64"/>
      <c r="AJ56" s="64"/>
    </row>
    <row r="57" spans="1:36" ht="12.75" customHeight="1">
      <c r="A57" s="314">
        <v>1</v>
      </c>
      <c r="B57" s="315">
        <v>1</v>
      </c>
      <c r="C57" s="316">
        <v>6</v>
      </c>
      <c r="D57" s="309">
        <f t="shared" si="0"/>
        <v>30.06</v>
      </c>
      <c r="E57" s="315">
        <v>3</v>
      </c>
      <c r="F57" s="316">
        <v>3</v>
      </c>
      <c r="G57" s="297">
        <f t="shared" si="1"/>
        <v>65.13</v>
      </c>
      <c r="H57" s="315">
        <v>1</v>
      </c>
      <c r="I57" s="315">
        <v>11</v>
      </c>
      <c r="J57" s="300">
        <f t="shared" si="2"/>
        <v>38.409999999999997</v>
      </c>
      <c r="K57" s="300">
        <f t="shared" si="3"/>
        <v>95.19</v>
      </c>
      <c r="L57" s="301">
        <v>0</v>
      </c>
      <c r="M57" s="302">
        <v>0</v>
      </c>
      <c r="N57" s="317">
        <v>0</v>
      </c>
      <c r="O57" s="317"/>
      <c r="P57" s="317"/>
      <c r="Q57" s="317"/>
      <c r="R57" s="317"/>
      <c r="S57" s="317"/>
      <c r="T57" s="342"/>
      <c r="U57" s="317"/>
      <c r="V57" s="317"/>
      <c r="W57" s="317"/>
      <c r="X57" s="317"/>
      <c r="Y57" s="317"/>
      <c r="Z57" s="339"/>
      <c r="AA57" s="317">
        <v>2200</v>
      </c>
      <c r="AB57" s="317"/>
      <c r="AC57" s="464" t="s">
        <v>100</v>
      </c>
      <c r="AD57" s="464"/>
      <c r="AE57" s="464"/>
      <c r="AF57" s="464"/>
      <c r="AG57" s="464"/>
      <c r="AH57" s="464"/>
      <c r="AI57" s="64"/>
      <c r="AJ57" s="64"/>
    </row>
    <row r="58" spans="1:36" ht="12.75" customHeight="1">
      <c r="A58" s="100"/>
      <c r="B58" s="87"/>
      <c r="C58" s="87"/>
      <c r="D58" s="87"/>
      <c r="E58" s="87"/>
      <c r="F58" s="87"/>
      <c r="G58" s="87"/>
      <c r="H58" s="87"/>
      <c r="I58" s="87"/>
      <c r="J58" s="87"/>
      <c r="K58" s="88" t="s">
        <v>66</v>
      </c>
      <c r="L58" s="89">
        <f>SUM(L27:L57)</f>
        <v>36.74</v>
      </c>
      <c r="M58" s="89">
        <f>SUM(M27:M57)</f>
        <v>78.489999999999995</v>
      </c>
      <c r="N58" s="90">
        <f>SUM(N27:N57)</f>
        <v>0</v>
      </c>
      <c r="O58" s="87"/>
      <c r="P58" s="87"/>
      <c r="Q58" s="87"/>
      <c r="R58" s="87"/>
      <c r="S58" s="87"/>
      <c r="T58" s="87"/>
      <c r="U58" s="90">
        <f>SUM(U27:U57)</f>
        <v>0</v>
      </c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64"/>
      <c r="AJ58" s="64"/>
    </row>
    <row r="59" spans="1:36" ht="12.75" customHeight="1">
      <c r="K59" s="46" t="s">
        <v>67</v>
      </c>
      <c r="L59" s="47"/>
      <c r="M59" s="47"/>
      <c r="N59" s="47"/>
      <c r="O59" s="47"/>
      <c r="P59" s="47"/>
      <c r="Q59" s="47"/>
      <c r="R59" s="47"/>
      <c r="S59" s="47"/>
      <c r="T59" s="47"/>
      <c r="U59" s="47"/>
    </row>
    <row r="60" spans="1:36" ht="12.75" customHeight="1">
      <c r="K60" s="46" t="s">
        <v>68</v>
      </c>
      <c r="L60" s="47"/>
      <c r="M60" s="47"/>
      <c r="N60" s="47"/>
    </row>
  </sheetData>
  <sheetProtection selectLockedCells="1" selectUnlockedCells="1"/>
  <mergeCells count="66">
    <mergeCell ref="AC57:AH57"/>
    <mergeCell ref="AC45:AH45"/>
    <mergeCell ref="AC46:AH46"/>
    <mergeCell ref="AC47:AH47"/>
    <mergeCell ref="AC48:AH48"/>
    <mergeCell ref="AC49:AH49"/>
    <mergeCell ref="AC50:AH50"/>
    <mergeCell ref="AC53:AH53"/>
    <mergeCell ref="AC54:AH54"/>
    <mergeCell ref="AC55:AH55"/>
    <mergeCell ref="AC56:AH56"/>
    <mergeCell ref="AC42:AH42"/>
    <mergeCell ref="AC43:AH43"/>
    <mergeCell ref="AC44:AH44"/>
    <mergeCell ref="AC51:AH51"/>
    <mergeCell ref="AC52:AH52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K60"/>
  <sheetViews>
    <sheetView showGridLines="0" topLeftCell="F25" zoomScale="115" zoomScaleNormal="115" workbookViewId="0">
      <selection activeCell="M46" sqref="M46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28515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10.710937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2851562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3.5703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94" t="s">
        <v>1</v>
      </c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394"/>
      <c r="R3" s="394"/>
      <c r="S3" s="394"/>
      <c r="T3" s="394"/>
      <c r="U3" s="394"/>
      <c r="V3" s="394"/>
      <c r="W3" s="394"/>
      <c r="X3" s="394"/>
      <c r="Y3" s="394"/>
      <c r="Z3" s="394"/>
      <c r="AA3" s="394"/>
      <c r="AB3" s="394"/>
      <c r="AC3" s="394"/>
      <c r="AD3" s="394"/>
      <c r="AE3" s="394"/>
      <c r="AF3" s="394"/>
      <c r="AG3" s="394"/>
      <c r="AH3" s="6"/>
    </row>
    <row r="4" spans="1:34" ht="12.75" customHeight="1">
      <c r="A4" s="395" t="s">
        <v>2</v>
      </c>
      <c r="B4" s="395"/>
      <c r="C4" s="395"/>
      <c r="D4" s="395"/>
      <c r="E4" s="395"/>
      <c r="F4" s="395"/>
      <c r="G4" s="395"/>
      <c r="H4" s="395"/>
      <c r="I4" s="395"/>
      <c r="J4" s="395"/>
      <c r="K4" s="395"/>
      <c r="L4" s="395"/>
      <c r="M4" s="395"/>
      <c r="N4" s="395"/>
      <c r="O4" s="395"/>
      <c r="P4" s="395"/>
      <c r="Q4" s="395"/>
      <c r="R4" s="395"/>
      <c r="S4" s="395"/>
      <c r="T4" s="395"/>
      <c r="U4" s="395"/>
      <c r="V4" s="395"/>
      <c r="W4" s="395"/>
      <c r="X4" s="395"/>
      <c r="Y4" s="395"/>
      <c r="Z4" s="395"/>
      <c r="AA4" s="395"/>
      <c r="AB4" s="395"/>
      <c r="AC4" s="395"/>
      <c r="AD4" s="395"/>
      <c r="AE4" s="395"/>
      <c r="AF4" s="395"/>
      <c r="AG4" s="395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96" t="s">
        <v>4</v>
      </c>
      <c r="C6" s="396"/>
      <c r="D6" s="396"/>
      <c r="E6" s="396"/>
      <c r="F6" s="396"/>
      <c r="G6" s="396"/>
      <c r="H6" s="396"/>
      <c r="I6" s="396"/>
      <c r="J6" s="6"/>
      <c r="K6" s="6" t="s">
        <v>5</v>
      </c>
      <c r="L6" s="7" t="s">
        <v>6</v>
      </c>
      <c r="M6" s="397"/>
      <c r="N6" s="397"/>
      <c r="O6" s="397"/>
      <c r="P6" s="7" t="s">
        <v>7</v>
      </c>
      <c r="Q6" s="7"/>
      <c r="R6" s="7"/>
      <c r="S6" s="7"/>
      <c r="T6" s="7"/>
      <c r="U6" s="398" t="s">
        <v>8</v>
      </c>
      <c r="V6" s="398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99" t="s">
        <v>9</v>
      </c>
      <c r="AB7" s="399"/>
      <c r="AC7" s="399"/>
      <c r="AD7" s="399"/>
      <c r="AE7" s="400">
        <v>0</v>
      </c>
      <c r="AF7" s="400"/>
      <c r="AG7" s="400"/>
      <c r="AH7" s="6"/>
    </row>
    <row r="8" spans="1:34" ht="12.75" customHeight="1">
      <c r="A8" s="6" t="s">
        <v>10</v>
      </c>
      <c r="B8" s="6"/>
      <c r="C8" s="401" t="s">
        <v>76</v>
      </c>
      <c r="D8" s="401"/>
      <c r="E8" s="401"/>
      <c r="F8" s="401"/>
      <c r="G8" s="6" t="s">
        <v>12</v>
      </c>
      <c r="H8" s="401">
        <v>2019</v>
      </c>
      <c r="I8" s="401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399" t="s">
        <v>16</v>
      </c>
      <c r="AB8" s="399"/>
      <c r="AC8" s="399"/>
      <c r="AD8" s="399"/>
      <c r="AE8" s="402">
        <v>141.94999999999999</v>
      </c>
      <c r="AF8" s="402"/>
      <c r="AG8" s="402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399" t="s">
        <v>18</v>
      </c>
      <c r="AB9" s="399"/>
      <c r="AC9" s="399"/>
      <c r="AD9" s="399"/>
      <c r="AE9" s="403">
        <v>141.94999999999999</v>
      </c>
      <c r="AF9" s="403"/>
      <c r="AG9" s="403"/>
      <c r="AH9" s="6"/>
    </row>
    <row r="10" spans="1:34" ht="12.75" customHeight="1">
      <c r="A10" s="6" t="s">
        <v>19</v>
      </c>
      <c r="B10" s="6"/>
      <c r="C10" s="404" t="s">
        <v>20</v>
      </c>
      <c r="D10" s="404"/>
      <c r="E10" s="404"/>
      <c r="F10" s="404"/>
      <c r="G10" s="404"/>
      <c r="H10" s="404"/>
      <c r="I10" s="404"/>
      <c r="J10" s="6"/>
      <c r="K10" s="11" t="s">
        <v>21</v>
      </c>
      <c r="L10" s="12"/>
      <c r="M10" s="12"/>
      <c r="N10" s="405">
        <v>0</v>
      </c>
      <c r="O10" s="405"/>
      <c r="P10" s="12" t="s">
        <v>22</v>
      </c>
      <c r="Q10" s="406">
        <v>103.84</v>
      </c>
      <c r="R10" s="406"/>
      <c r="S10" s="406"/>
      <c r="T10" s="406"/>
      <c r="U10" s="406"/>
      <c r="V10" s="406"/>
      <c r="W10" s="6"/>
      <c r="X10" s="6"/>
      <c r="Y10" s="6"/>
      <c r="Z10" s="9" t="s">
        <v>23</v>
      </c>
      <c r="AA10" s="399" t="s">
        <v>24</v>
      </c>
      <c r="AB10" s="399"/>
      <c r="AC10" s="399"/>
      <c r="AD10" s="399"/>
      <c r="AE10" s="403">
        <v>95.19</v>
      </c>
      <c r="AF10" s="403"/>
      <c r="AG10" s="403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407" t="s">
        <v>25</v>
      </c>
      <c r="AB11" s="407"/>
      <c r="AC11" s="407"/>
      <c r="AD11" s="407"/>
      <c r="AE11" s="402">
        <v>46.76</v>
      </c>
      <c r="AF11" s="402"/>
      <c r="AG11" s="402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408" t="s">
        <v>26</v>
      </c>
      <c r="C14" s="408"/>
      <c r="D14" s="408"/>
      <c r="E14" s="408"/>
      <c r="F14" s="408"/>
      <c r="G14" s="408"/>
      <c r="H14" s="408"/>
      <c r="I14" s="408"/>
      <c r="J14" s="408"/>
      <c r="K14" s="17" t="s">
        <v>27</v>
      </c>
      <c r="L14" s="409" t="s">
        <v>28</v>
      </c>
      <c r="M14" s="409"/>
      <c r="N14" s="409"/>
      <c r="O14" s="410" t="s">
        <v>29</v>
      </c>
      <c r="P14" s="410"/>
      <c r="Q14" s="410"/>
      <c r="R14" s="410"/>
      <c r="S14" s="410"/>
      <c r="T14" s="410"/>
      <c r="U14" s="410"/>
      <c r="V14" s="411" t="s">
        <v>30</v>
      </c>
      <c r="W14" s="411"/>
      <c r="X14" s="18"/>
      <c r="Y14" s="412" t="s">
        <v>31</v>
      </c>
      <c r="Z14" s="412"/>
      <c r="AA14" s="413" t="s">
        <v>32</v>
      </c>
      <c r="AB14" s="413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408"/>
      <c r="C15" s="408"/>
      <c r="D15" s="408"/>
      <c r="E15" s="408"/>
      <c r="F15" s="408"/>
      <c r="G15" s="408"/>
      <c r="H15" s="408"/>
      <c r="I15" s="408"/>
      <c r="J15" s="408"/>
      <c r="K15" s="22"/>
      <c r="L15" s="23"/>
      <c r="M15" s="23"/>
      <c r="N15" s="23"/>
      <c r="O15" s="410"/>
      <c r="P15" s="410"/>
      <c r="Q15" s="410"/>
      <c r="R15" s="410"/>
      <c r="S15" s="410"/>
      <c r="T15" s="410"/>
      <c r="U15" s="410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7" ht="12.75" customHeight="1">
      <c r="A17" s="30" t="s">
        <v>33</v>
      </c>
      <c r="B17" s="415" t="s">
        <v>34</v>
      </c>
      <c r="C17" s="415"/>
      <c r="D17" s="415"/>
      <c r="E17" s="416" t="s">
        <v>34</v>
      </c>
      <c r="F17" s="416"/>
      <c r="G17" s="416"/>
      <c r="H17" s="404" t="s">
        <v>35</v>
      </c>
      <c r="I17" s="404"/>
      <c r="J17" s="404"/>
      <c r="K17" s="22" t="s">
        <v>36</v>
      </c>
      <c r="L17" s="32"/>
      <c r="M17" s="32"/>
      <c r="N17" s="32"/>
      <c r="O17" s="32"/>
      <c r="P17" s="32"/>
      <c r="Q17" s="418" t="s">
        <v>37</v>
      </c>
      <c r="R17" s="418"/>
      <c r="S17" s="418" t="s">
        <v>38</v>
      </c>
      <c r="T17" s="418"/>
      <c r="U17" s="32"/>
      <c r="V17" s="32"/>
      <c r="W17" s="32"/>
      <c r="X17" s="32"/>
      <c r="Y17" s="32"/>
      <c r="Z17" s="32"/>
      <c r="AA17" s="32"/>
      <c r="AB17" s="32"/>
      <c r="AC17" s="414" t="s">
        <v>39</v>
      </c>
      <c r="AD17" s="414"/>
      <c r="AE17" s="414"/>
      <c r="AF17" s="414"/>
      <c r="AG17" s="414"/>
      <c r="AH17" s="414"/>
    </row>
    <row r="18" spans="1:37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418"/>
      <c r="R18" s="418"/>
      <c r="S18" s="418"/>
      <c r="T18" s="418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7" ht="12.75" customHeight="1">
      <c r="A19" s="30" t="s">
        <v>40</v>
      </c>
      <c r="B19" s="415" t="s">
        <v>41</v>
      </c>
      <c r="C19" s="415"/>
      <c r="D19" s="415"/>
      <c r="E19" s="416" t="s">
        <v>41</v>
      </c>
      <c r="F19" s="416"/>
      <c r="G19" s="416"/>
      <c r="H19" s="404" t="s">
        <v>41</v>
      </c>
      <c r="I19" s="404"/>
      <c r="J19" s="404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418"/>
      <c r="R19" s="418"/>
      <c r="S19" s="418"/>
      <c r="T19" s="418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417" t="s">
        <v>53</v>
      </c>
      <c r="AD19" s="417"/>
      <c r="AE19" s="417"/>
      <c r="AF19" s="417"/>
      <c r="AG19" s="417"/>
      <c r="AH19" s="417"/>
    </row>
    <row r="20" spans="1:37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418"/>
      <c r="R20" s="418"/>
      <c r="S20" s="418"/>
      <c r="T20" s="418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7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95.19</v>
      </c>
      <c r="L21" s="32"/>
      <c r="M21" s="32"/>
      <c r="N21" s="32"/>
      <c r="O21" s="32"/>
      <c r="P21" s="33" t="s">
        <v>54</v>
      </c>
      <c r="Q21" s="418"/>
      <c r="R21" s="418"/>
      <c r="S21" s="418"/>
      <c r="T21" s="418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7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418"/>
      <c r="R22" s="418"/>
      <c r="S22" s="418"/>
      <c r="T22" s="418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7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418"/>
      <c r="R23" s="418"/>
      <c r="S23" s="418"/>
      <c r="T23" s="418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7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7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7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7" ht="12.75" customHeight="1">
      <c r="A27" s="347">
        <v>2</v>
      </c>
      <c r="B27" s="348"/>
      <c r="C27" s="322"/>
      <c r="D27" s="180">
        <f t="shared" ref="D27:D57" si="0">(B27*12+C27)*1.67</f>
        <v>0</v>
      </c>
      <c r="E27" s="349"/>
      <c r="F27" s="350"/>
      <c r="G27" s="180">
        <f t="shared" ref="G27:G57" si="1">(E27*12+F27)*1.67</f>
        <v>0</v>
      </c>
      <c r="H27" s="349"/>
      <c r="I27" s="349"/>
      <c r="J27" s="181">
        <f t="shared" ref="J27:J34" si="2">(H27*12+I27)*1.67</f>
        <v>0</v>
      </c>
      <c r="K27" s="181">
        <f t="shared" ref="K27:K34" si="3">(D27+G27)</f>
        <v>0</v>
      </c>
      <c r="L27" s="182">
        <v>0</v>
      </c>
      <c r="M27" s="183">
        <v>0</v>
      </c>
      <c r="N27" s="184">
        <v>0</v>
      </c>
      <c r="O27" s="351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323"/>
      <c r="AA27" s="184"/>
      <c r="AB27" s="184"/>
      <c r="AC27" s="463"/>
      <c r="AD27" s="463"/>
      <c r="AE27" s="463"/>
      <c r="AF27" s="463"/>
      <c r="AG27" s="463"/>
      <c r="AH27" s="463"/>
      <c r="AI27" s="256"/>
      <c r="AJ27" s="256"/>
      <c r="AK27" s="256"/>
    </row>
    <row r="28" spans="1:37" ht="12.75" customHeight="1">
      <c r="A28" s="307">
        <f t="shared" ref="A28:A55" si="4">A27+1</f>
        <v>3</v>
      </c>
      <c r="B28" s="308">
        <v>1</v>
      </c>
      <c r="C28" s="310">
        <v>6</v>
      </c>
      <c r="D28" s="309">
        <f t="shared" si="0"/>
        <v>30.06</v>
      </c>
      <c r="E28" s="308">
        <v>3</v>
      </c>
      <c r="F28" s="308">
        <v>3</v>
      </c>
      <c r="G28" s="297">
        <f t="shared" si="1"/>
        <v>65.13</v>
      </c>
      <c r="H28" s="308">
        <v>1</v>
      </c>
      <c r="I28" s="308">
        <v>11</v>
      </c>
      <c r="J28" s="300">
        <f t="shared" si="2"/>
        <v>38.409999999999997</v>
      </c>
      <c r="K28" s="300">
        <f t="shared" si="3"/>
        <v>95.19</v>
      </c>
      <c r="L28" s="301">
        <v>0</v>
      </c>
      <c r="M28" s="302">
        <v>0</v>
      </c>
      <c r="N28" s="311">
        <v>0</v>
      </c>
      <c r="O28" s="311"/>
      <c r="P28" s="311"/>
      <c r="Q28" s="311"/>
      <c r="R28" s="311"/>
      <c r="S28" s="311"/>
      <c r="T28" s="311"/>
      <c r="U28" s="311"/>
      <c r="V28" s="311"/>
      <c r="W28" s="311"/>
      <c r="X28" s="311"/>
      <c r="Y28" s="311"/>
      <c r="Z28" s="313"/>
      <c r="AA28" s="311">
        <v>2200</v>
      </c>
      <c r="AB28" s="311"/>
      <c r="AC28" s="462" t="s">
        <v>100</v>
      </c>
      <c r="AD28" s="462"/>
      <c r="AE28" s="462"/>
      <c r="AF28" s="462"/>
      <c r="AG28" s="462"/>
      <c r="AH28" s="462"/>
      <c r="AI28" s="256"/>
      <c r="AJ28" s="256"/>
      <c r="AK28" s="256"/>
    </row>
    <row r="29" spans="1:37" ht="12.75" customHeight="1">
      <c r="A29" s="176">
        <f t="shared" si="4"/>
        <v>4</v>
      </c>
      <c r="B29" s="177"/>
      <c r="C29" s="178"/>
      <c r="D29" s="179">
        <f t="shared" si="0"/>
        <v>0</v>
      </c>
      <c r="E29" s="177"/>
      <c r="F29" s="177"/>
      <c r="G29" s="180">
        <f t="shared" si="1"/>
        <v>0</v>
      </c>
      <c r="H29" s="177"/>
      <c r="I29" s="177"/>
      <c r="J29" s="181">
        <f t="shared" si="2"/>
        <v>0</v>
      </c>
      <c r="K29" s="181">
        <f t="shared" si="3"/>
        <v>0</v>
      </c>
      <c r="L29" s="182">
        <v>0</v>
      </c>
      <c r="M29" s="183">
        <v>0</v>
      </c>
      <c r="N29" s="185">
        <v>0</v>
      </c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6"/>
      <c r="AA29" s="185"/>
      <c r="AB29" s="185"/>
      <c r="AC29" s="463"/>
      <c r="AD29" s="463"/>
      <c r="AE29" s="463"/>
      <c r="AF29" s="463"/>
      <c r="AG29" s="463"/>
      <c r="AH29" s="463"/>
      <c r="AI29" s="256"/>
      <c r="AJ29" s="256"/>
      <c r="AK29" s="256"/>
    </row>
    <row r="30" spans="1:37" ht="12.75" customHeight="1">
      <c r="A30" s="307">
        <f t="shared" si="4"/>
        <v>5</v>
      </c>
      <c r="B30" s="308">
        <v>1</v>
      </c>
      <c r="C30" s="310">
        <v>6</v>
      </c>
      <c r="D30" s="309">
        <f t="shared" si="0"/>
        <v>30.06</v>
      </c>
      <c r="E30" s="308">
        <v>3</v>
      </c>
      <c r="F30" s="308">
        <v>3</v>
      </c>
      <c r="G30" s="297">
        <f t="shared" si="1"/>
        <v>65.13</v>
      </c>
      <c r="H30" s="308">
        <v>1</v>
      </c>
      <c r="I30" s="308">
        <v>11</v>
      </c>
      <c r="J30" s="300">
        <f t="shared" si="2"/>
        <v>38.409999999999997</v>
      </c>
      <c r="K30" s="300">
        <f t="shared" si="3"/>
        <v>95.19</v>
      </c>
      <c r="L30" s="301">
        <v>0</v>
      </c>
      <c r="M30" s="302">
        <v>0</v>
      </c>
      <c r="N30" s="311">
        <v>0</v>
      </c>
      <c r="O30" s="311"/>
      <c r="P30" s="311"/>
      <c r="Q30" s="311"/>
      <c r="R30" s="311"/>
      <c r="S30" s="311"/>
      <c r="T30" s="311"/>
      <c r="U30" s="311"/>
      <c r="V30" s="311"/>
      <c r="W30" s="311"/>
      <c r="X30" s="311"/>
      <c r="Y30" s="311"/>
      <c r="Z30" s="313"/>
      <c r="AA30" s="311">
        <v>2200</v>
      </c>
      <c r="AB30" s="311"/>
      <c r="AC30" s="462" t="s">
        <v>100</v>
      </c>
      <c r="AD30" s="462"/>
      <c r="AE30" s="462"/>
      <c r="AF30" s="462"/>
      <c r="AG30" s="462"/>
      <c r="AH30" s="462"/>
      <c r="AI30" s="256"/>
      <c r="AJ30" s="256"/>
      <c r="AK30" s="256"/>
    </row>
    <row r="31" spans="1:37" ht="12.75" customHeight="1">
      <c r="A31" s="176">
        <f t="shared" si="4"/>
        <v>6</v>
      </c>
      <c r="B31" s="177"/>
      <c r="C31" s="178"/>
      <c r="D31" s="179">
        <f t="shared" si="0"/>
        <v>0</v>
      </c>
      <c r="E31" s="177"/>
      <c r="F31" s="177"/>
      <c r="G31" s="180">
        <f t="shared" si="1"/>
        <v>0</v>
      </c>
      <c r="H31" s="177"/>
      <c r="I31" s="177"/>
      <c r="J31" s="181">
        <f t="shared" si="2"/>
        <v>0</v>
      </c>
      <c r="K31" s="181">
        <f t="shared" si="3"/>
        <v>0</v>
      </c>
      <c r="L31" s="182">
        <v>0</v>
      </c>
      <c r="M31" s="183">
        <v>0</v>
      </c>
      <c r="N31" s="185">
        <v>0</v>
      </c>
      <c r="O31" s="324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6"/>
      <c r="AA31" s="185"/>
      <c r="AB31" s="185"/>
      <c r="AC31" s="463"/>
      <c r="AD31" s="463"/>
      <c r="AE31" s="463"/>
      <c r="AF31" s="463"/>
      <c r="AG31" s="463"/>
      <c r="AH31" s="463"/>
      <c r="AI31" s="256"/>
      <c r="AJ31" s="256"/>
      <c r="AK31" s="256"/>
    </row>
    <row r="32" spans="1:37" ht="12.75" customHeight="1">
      <c r="A32" s="176">
        <f t="shared" si="4"/>
        <v>7</v>
      </c>
      <c r="B32" s="177"/>
      <c r="C32" s="178"/>
      <c r="D32" s="179">
        <f t="shared" si="0"/>
        <v>0</v>
      </c>
      <c r="E32" s="177"/>
      <c r="F32" s="178"/>
      <c r="G32" s="180">
        <f t="shared" si="1"/>
        <v>0</v>
      </c>
      <c r="H32" s="177"/>
      <c r="I32" s="177"/>
      <c r="J32" s="181">
        <f t="shared" si="2"/>
        <v>0</v>
      </c>
      <c r="K32" s="181">
        <f t="shared" si="3"/>
        <v>0</v>
      </c>
      <c r="L32" s="182">
        <v>0</v>
      </c>
      <c r="M32" s="183">
        <v>0</v>
      </c>
      <c r="N32" s="185">
        <v>0</v>
      </c>
      <c r="O32" s="186"/>
      <c r="P32" s="185"/>
      <c r="Q32" s="185"/>
      <c r="R32" s="325"/>
      <c r="S32" s="185"/>
      <c r="T32" s="325"/>
      <c r="U32" s="185"/>
      <c r="V32" s="185"/>
      <c r="W32" s="185"/>
      <c r="X32" s="185"/>
      <c r="Y32" s="185"/>
      <c r="Z32" s="186"/>
      <c r="AA32" s="185"/>
      <c r="AB32" s="185"/>
      <c r="AC32" s="423"/>
      <c r="AD32" s="423"/>
      <c r="AE32" s="423"/>
      <c r="AF32" s="423"/>
      <c r="AG32" s="423"/>
      <c r="AH32" s="423"/>
      <c r="AI32" s="256"/>
      <c r="AJ32" s="256"/>
      <c r="AK32" s="256"/>
    </row>
    <row r="33" spans="1:37" ht="12.75" customHeight="1">
      <c r="A33" s="176">
        <f t="shared" si="4"/>
        <v>8</v>
      </c>
      <c r="B33" s="177"/>
      <c r="C33" s="178"/>
      <c r="D33" s="179">
        <f t="shared" si="0"/>
        <v>0</v>
      </c>
      <c r="E33" s="177"/>
      <c r="F33" s="178"/>
      <c r="G33" s="180">
        <f t="shared" si="1"/>
        <v>0</v>
      </c>
      <c r="H33" s="177"/>
      <c r="I33" s="177"/>
      <c r="J33" s="181">
        <f t="shared" si="2"/>
        <v>0</v>
      </c>
      <c r="K33" s="181">
        <f t="shared" si="3"/>
        <v>0</v>
      </c>
      <c r="L33" s="182">
        <v>0</v>
      </c>
      <c r="M33" s="183">
        <v>0</v>
      </c>
      <c r="N33" s="185">
        <v>0</v>
      </c>
      <c r="O33" s="324"/>
      <c r="P33" s="185"/>
      <c r="Q33" s="185"/>
      <c r="R33" s="325"/>
      <c r="S33" s="185"/>
      <c r="T33" s="325"/>
      <c r="U33" s="185"/>
      <c r="V33" s="185"/>
      <c r="W33" s="185"/>
      <c r="X33" s="185"/>
      <c r="Y33" s="185"/>
      <c r="Z33" s="186"/>
      <c r="AA33" s="185"/>
      <c r="AB33" s="185"/>
      <c r="AC33" s="423"/>
      <c r="AD33" s="423"/>
      <c r="AE33" s="423"/>
      <c r="AF33" s="423"/>
      <c r="AG33" s="423"/>
      <c r="AH33" s="423"/>
      <c r="AI33" s="256"/>
      <c r="AJ33" s="256"/>
      <c r="AK33" s="256"/>
    </row>
    <row r="34" spans="1:37" ht="12.75" customHeight="1">
      <c r="A34" s="176">
        <f t="shared" si="4"/>
        <v>9</v>
      </c>
      <c r="B34" s="177"/>
      <c r="C34" s="178"/>
      <c r="D34" s="179">
        <f t="shared" si="0"/>
        <v>0</v>
      </c>
      <c r="E34" s="177"/>
      <c r="F34" s="178"/>
      <c r="G34" s="180">
        <f t="shared" si="1"/>
        <v>0</v>
      </c>
      <c r="H34" s="177"/>
      <c r="I34" s="177"/>
      <c r="J34" s="181">
        <f t="shared" si="2"/>
        <v>0</v>
      </c>
      <c r="K34" s="181">
        <f t="shared" si="3"/>
        <v>0</v>
      </c>
      <c r="L34" s="182">
        <v>0</v>
      </c>
      <c r="M34" s="183">
        <v>0</v>
      </c>
      <c r="N34" s="185">
        <v>0</v>
      </c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6"/>
      <c r="AA34" s="185"/>
      <c r="AB34" s="185"/>
      <c r="AC34" s="423"/>
      <c r="AD34" s="423"/>
      <c r="AE34" s="423"/>
      <c r="AF34" s="423"/>
      <c r="AG34" s="423"/>
      <c r="AH34" s="423"/>
      <c r="AI34" s="256"/>
      <c r="AJ34" s="256"/>
      <c r="AK34" s="256"/>
    </row>
    <row r="35" spans="1:37" ht="12.75" customHeight="1">
      <c r="A35" s="176">
        <f t="shared" si="4"/>
        <v>10</v>
      </c>
      <c r="B35" s="177"/>
      <c r="C35" s="178"/>
      <c r="D35" s="179">
        <f t="shared" si="0"/>
        <v>0</v>
      </c>
      <c r="E35" s="177"/>
      <c r="F35" s="178"/>
      <c r="G35" s="180">
        <f t="shared" si="1"/>
        <v>0</v>
      </c>
      <c r="H35" s="177"/>
      <c r="I35" s="177"/>
      <c r="J35" s="181">
        <v>8</v>
      </c>
      <c r="K35" s="181">
        <v>3</v>
      </c>
      <c r="L35" s="182">
        <v>0</v>
      </c>
      <c r="M35" s="183">
        <v>0</v>
      </c>
      <c r="N35" s="185">
        <v>0</v>
      </c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6"/>
      <c r="AA35" s="185"/>
      <c r="AB35" s="185"/>
      <c r="AC35" s="423"/>
      <c r="AD35" s="423"/>
      <c r="AE35" s="423"/>
      <c r="AF35" s="423"/>
      <c r="AG35" s="423"/>
      <c r="AH35" s="423"/>
      <c r="AI35" s="256"/>
      <c r="AJ35" s="256"/>
      <c r="AK35" s="256"/>
    </row>
    <row r="36" spans="1:37" ht="12.75" customHeight="1">
      <c r="A36" s="307">
        <f t="shared" si="4"/>
        <v>11</v>
      </c>
      <c r="B36" s="308">
        <v>1</v>
      </c>
      <c r="C36" s="310">
        <v>6</v>
      </c>
      <c r="D36" s="309">
        <f t="shared" si="0"/>
        <v>30.06</v>
      </c>
      <c r="E36" s="308">
        <v>3</v>
      </c>
      <c r="F36" s="310">
        <v>3</v>
      </c>
      <c r="G36" s="297">
        <f t="shared" si="1"/>
        <v>65.13</v>
      </c>
      <c r="H36" s="308">
        <v>1</v>
      </c>
      <c r="I36" s="308">
        <v>11</v>
      </c>
      <c r="J36" s="300">
        <f t="shared" ref="J36:J57" si="5">(H36*12+I36)*1.67</f>
        <v>38.409999999999997</v>
      </c>
      <c r="K36" s="300">
        <f t="shared" ref="K36:K57" si="6">(D36+G36)</f>
        <v>95.19</v>
      </c>
      <c r="L36" s="301">
        <v>0</v>
      </c>
      <c r="M36" s="302">
        <v>0</v>
      </c>
      <c r="N36" s="311">
        <v>0</v>
      </c>
      <c r="O36" s="311"/>
      <c r="P36" s="311"/>
      <c r="Q36" s="311"/>
      <c r="R36" s="311"/>
      <c r="S36" s="311"/>
      <c r="T36" s="311"/>
      <c r="U36" s="311"/>
      <c r="V36" s="311"/>
      <c r="W36" s="311"/>
      <c r="X36" s="311"/>
      <c r="Y36" s="311"/>
      <c r="Z36" s="313"/>
      <c r="AA36" s="311">
        <v>2120</v>
      </c>
      <c r="AB36" s="311"/>
      <c r="AC36" s="465" t="s">
        <v>100</v>
      </c>
      <c r="AD36" s="465"/>
      <c r="AE36" s="465"/>
      <c r="AF36" s="465"/>
      <c r="AG36" s="465"/>
      <c r="AH36" s="465"/>
      <c r="AI36" s="256"/>
      <c r="AJ36" s="256"/>
      <c r="AK36" s="256"/>
    </row>
    <row r="37" spans="1:37" ht="12.75" customHeight="1">
      <c r="A37" s="176">
        <f t="shared" si="4"/>
        <v>12</v>
      </c>
      <c r="B37" s="177"/>
      <c r="C37" s="178"/>
      <c r="D37" s="179">
        <f t="shared" si="0"/>
        <v>0</v>
      </c>
      <c r="E37" s="177"/>
      <c r="F37" s="178"/>
      <c r="G37" s="180">
        <f t="shared" si="1"/>
        <v>0</v>
      </c>
      <c r="H37" s="177"/>
      <c r="I37" s="177"/>
      <c r="J37" s="181">
        <f t="shared" si="5"/>
        <v>0</v>
      </c>
      <c r="K37" s="181">
        <f t="shared" si="6"/>
        <v>0</v>
      </c>
      <c r="L37" s="182">
        <v>0</v>
      </c>
      <c r="M37" s="183">
        <v>0</v>
      </c>
      <c r="N37" s="185">
        <v>0</v>
      </c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6"/>
      <c r="AA37" s="185"/>
      <c r="AB37" s="185"/>
      <c r="AC37" s="423"/>
      <c r="AD37" s="423"/>
      <c r="AE37" s="423"/>
      <c r="AF37" s="423"/>
      <c r="AG37" s="423"/>
      <c r="AH37" s="423"/>
      <c r="AI37" s="256"/>
      <c r="AJ37" s="256"/>
      <c r="AK37" s="256"/>
    </row>
    <row r="38" spans="1:37" ht="12.75" customHeight="1">
      <c r="A38" s="176">
        <f t="shared" si="4"/>
        <v>13</v>
      </c>
      <c r="B38" s="177"/>
      <c r="C38" s="178"/>
      <c r="D38" s="179">
        <f t="shared" si="0"/>
        <v>0</v>
      </c>
      <c r="E38" s="177"/>
      <c r="F38" s="178"/>
      <c r="G38" s="180">
        <f t="shared" si="1"/>
        <v>0</v>
      </c>
      <c r="H38" s="177"/>
      <c r="I38" s="177"/>
      <c r="J38" s="181">
        <f t="shared" si="5"/>
        <v>0</v>
      </c>
      <c r="K38" s="181">
        <f t="shared" si="6"/>
        <v>0</v>
      </c>
      <c r="L38" s="182">
        <v>0</v>
      </c>
      <c r="M38" s="183">
        <v>0</v>
      </c>
      <c r="N38" s="185">
        <v>0</v>
      </c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6"/>
      <c r="AA38" s="185"/>
      <c r="AB38" s="185"/>
      <c r="AC38" s="423"/>
      <c r="AD38" s="423"/>
      <c r="AE38" s="423"/>
      <c r="AF38" s="423"/>
      <c r="AG38" s="423"/>
      <c r="AH38" s="423"/>
      <c r="AI38" s="256"/>
      <c r="AJ38" s="256"/>
      <c r="AK38" s="256"/>
    </row>
    <row r="39" spans="1:37" ht="12.75" customHeight="1">
      <c r="A39" s="176">
        <f t="shared" si="4"/>
        <v>14</v>
      </c>
      <c r="B39" s="177"/>
      <c r="C39" s="178"/>
      <c r="D39" s="179">
        <f t="shared" si="0"/>
        <v>0</v>
      </c>
      <c r="E39" s="177"/>
      <c r="F39" s="178"/>
      <c r="G39" s="180">
        <f t="shared" si="1"/>
        <v>0</v>
      </c>
      <c r="H39" s="177"/>
      <c r="I39" s="177"/>
      <c r="J39" s="181">
        <f t="shared" si="5"/>
        <v>0</v>
      </c>
      <c r="K39" s="181">
        <f t="shared" si="6"/>
        <v>0</v>
      </c>
      <c r="L39" s="182">
        <v>0</v>
      </c>
      <c r="M39" s="183">
        <v>0</v>
      </c>
      <c r="N39" s="185">
        <v>0</v>
      </c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6"/>
      <c r="AA39" s="185"/>
      <c r="AB39" s="185"/>
      <c r="AC39" s="423"/>
      <c r="AD39" s="423"/>
      <c r="AE39" s="423"/>
      <c r="AF39" s="423"/>
      <c r="AG39" s="423"/>
      <c r="AH39" s="423"/>
      <c r="AI39" s="256"/>
      <c r="AJ39" s="256"/>
      <c r="AK39" s="256"/>
    </row>
    <row r="40" spans="1:37" ht="12.75" customHeight="1">
      <c r="A40" s="307">
        <f t="shared" si="4"/>
        <v>15</v>
      </c>
      <c r="B40" s="308">
        <v>1</v>
      </c>
      <c r="C40" s="310">
        <v>6</v>
      </c>
      <c r="D40" s="309">
        <f t="shared" si="0"/>
        <v>30.06</v>
      </c>
      <c r="E40" s="308">
        <v>3</v>
      </c>
      <c r="F40" s="310">
        <v>3</v>
      </c>
      <c r="G40" s="297">
        <f t="shared" si="1"/>
        <v>65.13</v>
      </c>
      <c r="H40" s="308">
        <v>1</v>
      </c>
      <c r="I40" s="308">
        <v>11</v>
      </c>
      <c r="J40" s="300">
        <f t="shared" si="5"/>
        <v>38.409999999999997</v>
      </c>
      <c r="K40" s="300">
        <f t="shared" si="6"/>
        <v>95.19</v>
      </c>
      <c r="L40" s="301">
        <v>0</v>
      </c>
      <c r="M40" s="302">
        <v>0</v>
      </c>
      <c r="N40" s="311">
        <v>0</v>
      </c>
      <c r="O40" s="311"/>
      <c r="P40" s="311"/>
      <c r="Q40" s="311"/>
      <c r="R40" s="311"/>
      <c r="S40" s="311"/>
      <c r="T40" s="311"/>
      <c r="U40" s="311"/>
      <c r="V40" s="311"/>
      <c r="W40" s="311"/>
      <c r="X40" s="311"/>
      <c r="Y40" s="311"/>
      <c r="Z40" s="313"/>
      <c r="AA40" s="311">
        <v>2190</v>
      </c>
      <c r="AB40" s="311">
        <v>0</v>
      </c>
      <c r="AC40" s="465" t="s">
        <v>124</v>
      </c>
      <c r="AD40" s="465"/>
      <c r="AE40" s="465"/>
      <c r="AF40" s="465"/>
      <c r="AG40" s="465"/>
      <c r="AH40" s="465"/>
      <c r="AI40" s="256"/>
      <c r="AJ40" s="256"/>
      <c r="AK40" s="256"/>
    </row>
    <row r="41" spans="1:37" ht="12.75" customHeight="1">
      <c r="A41" s="307">
        <f t="shared" si="4"/>
        <v>16</v>
      </c>
      <c r="B41" s="308">
        <v>1</v>
      </c>
      <c r="C41" s="310">
        <v>6</v>
      </c>
      <c r="D41" s="309">
        <f t="shared" si="0"/>
        <v>30.06</v>
      </c>
      <c r="E41" s="308">
        <v>5</v>
      </c>
      <c r="F41" s="310">
        <v>6</v>
      </c>
      <c r="G41" s="297">
        <f t="shared" si="1"/>
        <v>110.22</v>
      </c>
      <c r="H41" s="308">
        <v>6</v>
      </c>
      <c r="I41" s="308">
        <v>11</v>
      </c>
      <c r="J41" s="300">
        <f t="shared" si="5"/>
        <v>138.60999999999999</v>
      </c>
      <c r="K41" s="300">
        <f t="shared" si="6"/>
        <v>140.28</v>
      </c>
      <c r="L41" s="301">
        <v>45.09</v>
      </c>
      <c r="M41" s="302">
        <v>100.2</v>
      </c>
      <c r="N41" s="311" t="s">
        <v>82</v>
      </c>
      <c r="O41" s="346"/>
      <c r="P41" s="311"/>
      <c r="Q41" s="311"/>
      <c r="R41" s="311"/>
      <c r="S41" s="311"/>
      <c r="T41" s="311"/>
      <c r="U41" s="311"/>
      <c r="V41" s="311"/>
      <c r="W41" s="311"/>
      <c r="X41" s="311"/>
      <c r="Y41" s="311">
        <v>20</v>
      </c>
      <c r="Z41" s="313" t="s">
        <v>122</v>
      </c>
      <c r="AA41" s="311">
        <v>110</v>
      </c>
      <c r="AB41" s="311">
        <v>0</v>
      </c>
      <c r="AC41" s="465" t="s">
        <v>125</v>
      </c>
      <c r="AD41" s="465"/>
      <c r="AE41" s="465"/>
      <c r="AF41" s="465"/>
      <c r="AG41" s="465"/>
      <c r="AH41" s="465"/>
      <c r="AI41" s="256"/>
      <c r="AJ41" s="256"/>
      <c r="AK41" s="256"/>
    </row>
    <row r="42" spans="1:37" ht="12.75" customHeight="1">
      <c r="A42" s="307">
        <f t="shared" si="4"/>
        <v>17</v>
      </c>
      <c r="B42" s="308">
        <v>1</v>
      </c>
      <c r="C42" s="308">
        <v>6</v>
      </c>
      <c r="D42" s="309">
        <f t="shared" si="0"/>
        <v>30.06</v>
      </c>
      <c r="E42" s="308">
        <v>5</v>
      </c>
      <c r="F42" s="310">
        <v>7</v>
      </c>
      <c r="G42" s="297">
        <f t="shared" si="1"/>
        <v>111.89</v>
      </c>
      <c r="H42" s="308">
        <v>7</v>
      </c>
      <c r="I42" s="308">
        <v>0</v>
      </c>
      <c r="J42" s="300">
        <f t="shared" si="5"/>
        <v>140.28</v>
      </c>
      <c r="K42" s="300">
        <f t="shared" si="6"/>
        <v>141.94999999999999</v>
      </c>
      <c r="L42" s="301">
        <v>1.67</v>
      </c>
      <c r="M42" s="302">
        <v>3.67</v>
      </c>
      <c r="N42" s="311" t="s">
        <v>82</v>
      </c>
      <c r="O42" s="311"/>
      <c r="P42" s="311"/>
      <c r="Q42" s="311"/>
      <c r="R42" s="311"/>
      <c r="S42" s="311"/>
      <c r="T42" s="311"/>
      <c r="U42" s="311"/>
      <c r="V42" s="311"/>
      <c r="W42" s="311"/>
      <c r="X42" s="311"/>
      <c r="Y42" s="311">
        <v>20</v>
      </c>
      <c r="Z42" s="313" t="s">
        <v>97</v>
      </c>
      <c r="AA42" s="311">
        <v>100</v>
      </c>
      <c r="AB42" s="311">
        <v>0</v>
      </c>
      <c r="AC42" s="465"/>
      <c r="AD42" s="465"/>
      <c r="AE42" s="465"/>
      <c r="AF42" s="465"/>
      <c r="AG42" s="465"/>
      <c r="AH42" s="465"/>
      <c r="AI42" s="256"/>
      <c r="AJ42" s="256"/>
      <c r="AK42" s="256"/>
    </row>
    <row r="43" spans="1:37" ht="12.75" customHeight="1">
      <c r="A43" s="307">
        <f t="shared" si="4"/>
        <v>18</v>
      </c>
      <c r="B43" s="308">
        <v>1</v>
      </c>
      <c r="C43" s="308">
        <v>6</v>
      </c>
      <c r="D43" s="309">
        <f t="shared" si="0"/>
        <v>30.06</v>
      </c>
      <c r="E43" s="308">
        <v>5</v>
      </c>
      <c r="F43" s="310">
        <v>7</v>
      </c>
      <c r="G43" s="297">
        <f t="shared" si="1"/>
        <v>111.89</v>
      </c>
      <c r="H43" s="308">
        <v>7</v>
      </c>
      <c r="I43" s="308">
        <v>0</v>
      </c>
      <c r="J43" s="300">
        <f t="shared" si="5"/>
        <v>140.28</v>
      </c>
      <c r="K43" s="300">
        <f t="shared" si="6"/>
        <v>141.94999999999999</v>
      </c>
      <c r="L43" s="301">
        <v>0</v>
      </c>
      <c r="M43" s="302">
        <v>0</v>
      </c>
      <c r="N43" s="311" t="s">
        <v>82</v>
      </c>
      <c r="O43" s="311"/>
      <c r="P43" s="311"/>
      <c r="Q43" s="311"/>
      <c r="R43" s="311"/>
      <c r="S43" s="311"/>
      <c r="T43" s="311"/>
      <c r="U43" s="311"/>
      <c r="V43" s="311"/>
      <c r="W43" s="311"/>
      <c r="X43" s="311"/>
      <c r="Y43" s="311">
        <v>20</v>
      </c>
      <c r="Z43" s="313" t="s">
        <v>97</v>
      </c>
      <c r="AA43" s="311">
        <v>100</v>
      </c>
      <c r="AB43" s="311">
        <v>0</v>
      </c>
      <c r="AC43" s="465" t="s">
        <v>126</v>
      </c>
      <c r="AD43" s="465"/>
      <c r="AE43" s="465"/>
      <c r="AF43" s="465"/>
      <c r="AG43" s="465"/>
      <c r="AH43" s="465"/>
      <c r="AI43" s="256"/>
      <c r="AJ43" s="256"/>
      <c r="AK43" s="256"/>
    </row>
    <row r="44" spans="1:37" ht="12.75" customHeight="1">
      <c r="A44" s="176">
        <f t="shared" si="4"/>
        <v>19</v>
      </c>
      <c r="B44" s="177"/>
      <c r="C44" s="177"/>
      <c r="D44" s="179">
        <f t="shared" si="0"/>
        <v>0</v>
      </c>
      <c r="E44" s="177"/>
      <c r="F44" s="178"/>
      <c r="G44" s="180">
        <f t="shared" si="1"/>
        <v>0</v>
      </c>
      <c r="H44" s="177"/>
      <c r="I44" s="177"/>
      <c r="J44" s="181">
        <f t="shared" si="5"/>
        <v>0</v>
      </c>
      <c r="K44" s="181">
        <f t="shared" si="6"/>
        <v>0</v>
      </c>
      <c r="L44" s="182"/>
      <c r="M44" s="183"/>
      <c r="N44" s="185"/>
      <c r="O44" s="352"/>
      <c r="P44" s="185"/>
      <c r="Q44" s="185"/>
      <c r="R44" s="185"/>
      <c r="S44" s="185"/>
      <c r="T44" s="325"/>
      <c r="U44" s="185"/>
      <c r="V44" s="185"/>
      <c r="W44" s="185"/>
      <c r="X44" s="185"/>
      <c r="Y44" s="185"/>
      <c r="Z44" s="186"/>
      <c r="AA44" s="185"/>
      <c r="AB44" s="185"/>
      <c r="AC44" s="423"/>
      <c r="AD44" s="423"/>
      <c r="AE44" s="423"/>
      <c r="AF44" s="423"/>
      <c r="AG44" s="423"/>
      <c r="AH44" s="423"/>
      <c r="AI44" s="256"/>
      <c r="AJ44" s="256"/>
      <c r="AK44" s="256"/>
    </row>
    <row r="45" spans="1:37" ht="12.75" customHeight="1">
      <c r="A45" s="176">
        <f t="shared" si="4"/>
        <v>20</v>
      </c>
      <c r="B45" s="177"/>
      <c r="C45" s="177"/>
      <c r="D45" s="179">
        <f t="shared" si="0"/>
        <v>0</v>
      </c>
      <c r="E45" s="177"/>
      <c r="F45" s="178"/>
      <c r="G45" s="180">
        <f t="shared" si="1"/>
        <v>0</v>
      </c>
      <c r="H45" s="177"/>
      <c r="I45" s="177"/>
      <c r="J45" s="181">
        <f t="shared" si="5"/>
        <v>0</v>
      </c>
      <c r="K45" s="181">
        <f t="shared" si="6"/>
        <v>0</v>
      </c>
      <c r="L45" s="182"/>
      <c r="M45" s="183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6"/>
      <c r="AA45" s="185"/>
      <c r="AB45" s="185"/>
      <c r="AC45" s="423"/>
      <c r="AD45" s="423"/>
      <c r="AE45" s="423"/>
      <c r="AF45" s="423"/>
      <c r="AG45" s="423"/>
      <c r="AH45" s="423"/>
      <c r="AI45" s="256"/>
      <c r="AJ45" s="256"/>
      <c r="AK45" s="256"/>
    </row>
    <row r="46" spans="1:37" ht="12.75" customHeight="1">
      <c r="A46" s="176">
        <f t="shared" si="4"/>
        <v>21</v>
      </c>
      <c r="B46" s="177"/>
      <c r="C46" s="177"/>
      <c r="D46" s="179">
        <f t="shared" si="0"/>
        <v>0</v>
      </c>
      <c r="E46" s="177"/>
      <c r="F46" s="178"/>
      <c r="G46" s="180">
        <f t="shared" si="1"/>
        <v>0</v>
      </c>
      <c r="H46" s="177"/>
      <c r="I46" s="177"/>
      <c r="J46" s="181">
        <f t="shared" si="5"/>
        <v>0</v>
      </c>
      <c r="K46" s="181">
        <f t="shared" si="6"/>
        <v>0</v>
      </c>
      <c r="L46" s="182"/>
      <c r="M46" s="183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6"/>
      <c r="AA46" s="185"/>
      <c r="AB46" s="185"/>
      <c r="AC46" s="423"/>
      <c r="AD46" s="423"/>
      <c r="AE46" s="423"/>
      <c r="AF46" s="423"/>
      <c r="AG46" s="423"/>
      <c r="AH46" s="423"/>
      <c r="AI46" s="256"/>
      <c r="AJ46" s="256"/>
      <c r="AK46" s="256"/>
    </row>
    <row r="47" spans="1:37" ht="12.75" customHeight="1">
      <c r="A47" s="176">
        <f t="shared" si="4"/>
        <v>22</v>
      </c>
      <c r="B47" s="177"/>
      <c r="C47" s="177"/>
      <c r="D47" s="179">
        <f t="shared" si="0"/>
        <v>0</v>
      </c>
      <c r="E47" s="177"/>
      <c r="F47" s="178"/>
      <c r="G47" s="180">
        <f t="shared" si="1"/>
        <v>0</v>
      </c>
      <c r="H47" s="177"/>
      <c r="I47" s="177"/>
      <c r="J47" s="181">
        <f t="shared" si="5"/>
        <v>0</v>
      </c>
      <c r="K47" s="181">
        <f t="shared" si="6"/>
        <v>0</v>
      </c>
      <c r="L47" s="182"/>
      <c r="M47" s="183"/>
      <c r="N47" s="185"/>
      <c r="O47" s="324"/>
      <c r="P47" s="185"/>
      <c r="Q47" s="185"/>
      <c r="R47" s="185"/>
      <c r="S47" s="185"/>
      <c r="T47" s="185"/>
      <c r="U47" s="185"/>
      <c r="V47" s="185"/>
      <c r="W47" s="185"/>
      <c r="X47" s="185"/>
      <c r="Y47" s="185"/>
      <c r="Z47" s="186"/>
      <c r="AA47" s="185"/>
      <c r="AB47" s="185"/>
      <c r="AC47" s="423"/>
      <c r="AD47" s="423"/>
      <c r="AE47" s="423"/>
      <c r="AF47" s="423"/>
      <c r="AG47" s="423"/>
      <c r="AH47" s="423"/>
      <c r="AI47" s="256"/>
      <c r="AJ47" s="256"/>
      <c r="AK47" s="256"/>
    </row>
    <row r="48" spans="1:37" ht="12.75" customHeight="1">
      <c r="A48" s="176">
        <f t="shared" si="4"/>
        <v>23</v>
      </c>
      <c r="B48" s="177"/>
      <c r="C48" s="177"/>
      <c r="D48" s="179">
        <f t="shared" si="0"/>
        <v>0</v>
      </c>
      <c r="E48" s="177"/>
      <c r="F48" s="178"/>
      <c r="G48" s="180">
        <f t="shared" si="1"/>
        <v>0</v>
      </c>
      <c r="H48" s="177"/>
      <c r="I48" s="177"/>
      <c r="J48" s="181">
        <f t="shared" si="5"/>
        <v>0</v>
      </c>
      <c r="K48" s="181">
        <f t="shared" si="6"/>
        <v>0</v>
      </c>
      <c r="L48" s="182"/>
      <c r="M48" s="183"/>
      <c r="N48" s="185"/>
      <c r="O48" s="185"/>
      <c r="P48" s="185"/>
      <c r="Q48" s="185"/>
      <c r="R48" s="185"/>
      <c r="S48" s="185"/>
      <c r="T48" s="185"/>
      <c r="U48" s="185"/>
      <c r="V48" s="185"/>
      <c r="W48" s="185"/>
      <c r="X48" s="185"/>
      <c r="Y48" s="185"/>
      <c r="Z48" s="186"/>
      <c r="AA48" s="185"/>
      <c r="AB48" s="185"/>
      <c r="AC48" s="423"/>
      <c r="AD48" s="423"/>
      <c r="AE48" s="423"/>
      <c r="AF48" s="423"/>
      <c r="AG48" s="423"/>
      <c r="AH48" s="423"/>
      <c r="AI48" s="256"/>
      <c r="AJ48" s="256"/>
      <c r="AK48" s="256"/>
    </row>
    <row r="49" spans="1:37" ht="12.75" customHeight="1">
      <c r="A49" s="176">
        <f t="shared" si="4"/>
        <v>24</v>
      </c>
      <c r="B49" s="177"/>
      <c r="C49" s="177"/>
      <c r="D49" s="179">
        <f t="shared" si="0"/>
        <v>0</v>
      </c>
      <c r="E49" s="177"/>
      <c r="F49" s="178"/>
      <c r="G49" s="180">
        <f t="shared" si="1"/>
        <v>0</v>
      </c>
      <c r="H49" s="177"/>
      <c r="I49" s="177"/>
      <c r="J49" s="181">
        <f t="shared" si="5"/>
        <v>0</v>
      </c>
      <c r="K49" s="181">
        <f t="shared" si="6"/>
        <v>0</v>
      </c>
      <c r="L49" s="182"/>
      <c r="M49" s="183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  <c r="Y49" s="185"/>
      <c r="Z49" s="186"/>
      <c r="AA49" s="185"/>
      <c r="AB49" s="185"/>
      <c r="AC49" s="423"/>
      <c r="AD49" s="423"/>
      <c r="AE49" s="423"/>
      <c r="AF49" s="423"/>
      <c r="AG49" s="423"/>
      <c r="AH49" s="423"/>
      <c r="AI49" s="256"/>
      <c r="AJ49" s="256"/>
      <c r="AK49" s="256"/>
    </row>
    <row r="50" spans="1:37" ht="12.75" customHeight="1">
      <c r="A50" s="176">
        <f t="shared" si="4"/>
        <v>25</v>
      </c>
      <c r="B50" s="177"/>
      <c r="C50" s="177"/>
      <c r="D50" s="179">
        <f t="shared" si="0"/>
        <v>0</v>
      </c>
      <c r="E50" s="177"/>
      <c r="F50" s="178"/>
      <c r="G50" s="180">
        <f t="shared" si="1"/>
        <v>0</v>
      </c>
      <c r="H50" s="177"/>
      <c r="I50" s="177"/>
      <c r="J50" s="181">
        <f t="shared" si="5"/>
        <v>0</v>
      </c>
      <c r="K50" s="181">
        <f t="shared" si="6"/>
        <v>0</v>
      </c>
      <c r="L50" s="182"/>
      <c r="M50" s="183"/>
      <c r="N50" s="185"/>
      <c r="O50" s="185"/>
      <c r="P50" s="185"/>
      <c r="Q50" s="185"/>
      <c r="R50" s="185"/>
      <c r="S50" s="185"/>
      <c r="T50" s="185"/>
      <c r="U50" s="185"/>
      <c r="V50" s="185"/>
      <c r="W50" s="185"/>
      <c r="X50" s="185"/>
      <c r="Y50" s="185"/>
      <c r="Z50" s="186"/>
      <c r="AA50" s="185"/>
      <c r="AB50" s="185"/>
      <c r="AC50" s="423"/>
      <c r="AD50" s="423"/>
      <c r="AE50" s="423"/>
      <c r="AF50" s="423"/>
      <c r="AG50" s="423"/>
      <c r="AH50" s="423"/>
      <c r="AI50" s="256"/>
      <c r="AJ50" s="256"/>
      <c r="AK50" s="256"/>
    </row>
    <row r="51" spans="1:37" ht="12.75" customHeight="1">
      <c r="A51" s="176">
        <f t="shared" si="4"/>
        <v>26</v>
      </c>
      <c r="B51" s="177"/>
      <c r="C51" s="177"/>
      <c r="D51" s="179">
        <f t="shared" si="0"/>
        <v>0</v>
      </c>
      <c r="E51" s="177"/>
      <c r="F51" s="178"/>
      <c r="G51" s="180">
        <f t="shared" si="1"/>
        <v>0</v>
      </c>
      <c r="H51" s="177"/>
      <c r="I51" s="177"/>
      <c r="J51" s="181">
        <f t="shared" si="5"/>
        <v>0</v>
      </c>
      <c r="K51" s="181">
        <f t="shared" si="6"/>
        <v>0</v>
      </c>
      <c r="L51" s="182"/>
      <c r="M51" s="183"/>
      <c r="N51" s="185"/>
      <c r="O51" s="185"/>
      <c r="P51" s="185"/>
      <c r="Q51" s="185"/>
      <c r="R51" s="185"/>
      <c r="S51" s="185"/>
      <c r="T51" s="185"/>
      <c r="U51" s="185"/>
      <c r="V51" s="185"/>
      <c r="W51" s="185"/>
      <c r="X51" s="185"/>
      <c r="Y51" s="185"/>
      <c r="Z51" s="186"/>
      <c r="AA51" s="185"/>
      <c r="AB51" s="185"/>
      <c r="AC51" s="423"/>
      <c r="AD51" s="423"/>
      <c r="AE51" s="423"/>
      <c r="AF51" s="423"/>
      <c r="AG51" s="423"/>
      <c r="AH51" s="423"/>
      <c r="AI51" s="256"/>
      <c r="AJ51" s="256"/>
      <c r="AK51" s="256"/>
    </row>
    <row r="52" spans="1:37" ht="12.75" customHeight="1">
      <c r="A52" s="176">
        <f t="shared" si="4"/>
        <v>27</v>
      </c>
      <c r="B52" s="177"/>
      <c r="C52" s="177"/>
      <c r="D52" s="179">
        <f t="shared" si="0"/>
        <v>0</v>
      </c>
      <c r="E52" s="177"/>
      <c r="F52" s="178"/>
      <c r="G52" s="180">
        <f t="shared" si="1"/>
        <v>0</v>
      </c>
      <c r="H52" s="177"/>
      <c r="I52" s="177"/>
      <c r="J52" s="181">
        <f t="shared" si="5"/>
        <v>0</v>
      </c>
      <c r="K52" s="181">
        <f t="shared" si="6"/>
        <v>0</v>
      </c>
      <c r="L52" s="182"/>
      <c r="M52" s="183"/>
      <c r="N52" s="185"/>
      <c r="O52" s="185"/>
      <c r="P52" s="185"/>
      <c r="Q52" s="185"/>
      <c r="R52" s="185"/>
      <c r="S52" s="185"/>
      <c r="T52" s="185"/>
      <c r="U52" s="185"/>
      <c r="V52" s="185"/>
      <c r="W52" s="185"/>
      <c r="X52" s="185"/>
      <c r="Y52" s="185"/>
      <c r="Z52" s="186"/>
      <c r="AA52" s="185"/>
      <c r="AB52" s="185"/>
      <c r="AC52" s="423"/>
      <c r="AD52" s="423"/>
      <c r="AE52" s="423"/>
      <c r="AF52" s="423"/>
      <c r="AG52" s="423"/>
      <c r="AH52" s="423"/>
      <c r="AI52" s="256"/>
      <c r="AJ52" s="256"/>
      <c r="AK52" s="256"/>
    </row>
    <row r="53" spans="1:37" ht="12.75" customHeight="1">
      <c r="A53" s="176">
        <f t="shared" si="4"/>
        <v>28</v>
      </c>
      <c r="B53" s="177"/>
      <c r="C53" s="177"/>
      <c r="D53" s="179">
        <f t="shared" si="0"/>
        <v>0</v>
      </c>
      <c r="E53" s="177"/>
      <c r="F53" s="178"/>
      <c r="G53" s="180">
        <f t="shared" si="1"/>
        <v>0</v>
      </c>
      <c r="H53" s="177"/>
      <c r="I53" s="177"/>
      <c r="J53" s="181">
        <f t="shared" si="5"/>
        <v>0</v>
      </c>
      <c r="K53" s="181">
        <f t="shared" si="6"/>
        <v>0</v>
      </c>
      <c r="L53" s="182"/>
      <c r="M53" s="183"/>
      <c r="N53" s="185"/>
      <c r="O53" s="185"/>
      <c r="P53" s="185"/>
      <c r="Q53" s="185"/>
      <c r="R53" s="185"/>
      <c r="S53" s="185"/>
      <c r="T53" s="185"/>
      <c r="U53" s="185"/>
      <c r="V53" s="185"/>
      <c r="W53" s="185"/>
      <c r="X53" s="185"/>
      <c r="Y53" s="185"/>
      <c r="Z53" s="186"/>
      <c r="AA53" s="185"/>
      <c r="AB53" s="185"/>
      <c r="AC53" s="423"/>
      <c r="AD53" s="423"/>
      <c r="AE53" s="423"/>
      <c r="AF53" s="423"/>
      <c r="AG53" s="423"/>
      <c r="AH53" s="423"/>
      <c r="AI53" s="256"/>
      <c r="AJ53" s="256"/>
      <c r="AK53" s="256"/>
    </row>
    <row r="54" spans="1:37" ht="12.75" customHeight="1">
      <c r="A54" s="176">
        <f t="shared" si="4"/>
        <v>29</v>
      </c>
      <c r="B54" s="177"/>
      <c r="C54" s="177"/>
      <c r="D54" s="179">
        <f t="shared" si="0"/>
        <v>0</v>
      </c>
      <c r="E54" s="177"/>
      <c r="F54" s="178"/>
      <c r="G54" s="180">
        <f t="shared" si="1"/>
        <v>0</v>
      </c>
      <c r="H54" s="177"/>
      <c r="I54" s="177"/>
      <c r="J54" s="181">
        <f t="shared" si="5"/>
        <v>0</v>
      </c>
      <c r="K54" s="181">
        <f t="shared" si="6"/>
        <v>0</v>
      </c>
      <c r="L54" s="182"/>
      <c r="M54" s="183"/>
      <c r="N54" s="185"/>
      <c r="O54" s="185"/>
      <c r="P54" s="185"/>
      <c r="Q54" s="185"/>
      <c r="R54" s="185"/>
      <c r="S54" s="185"/>
      <c r="T54" s="185"/>
      <c r="U54" s="185"/>
      <c r="V54" s="185"/>
      <c r="W54" s="185"/>
      <c r="X54" s="185"/>
      <c r="Y54" s="185"/>
      <c r="Z54" s="186"/>
      <c r="AA54" s="185"/>
      <c r="AB54" s="185"/>
      <c r="AC54" s="423"/>
      <c r="AD54" s="423"/>
      <c r="AE54" s="423"/>
      <c r="AF54" s="423"/>
      <c r="AG54" s="423"/>
      <c r="AH54" s="423"/>
      <c r="AI54" s="256"/>
      <c r="AJ54" s="256"/>
      <c r="AK54" s="256"/>
    </row>
    <row r="55" spans="1:37" ht="12.75" customHeight="1">
      <c r="A55" s="176">
        <f t="shared" si="4"/>
        <v>30</v>
      </c>
      <c r="B55" s="177"/>
      <c r="C55" s="177"/>
      <c r="D55" s="179">
        <f t="shared" si="0"/>
        <v>0</v>
      </c>
      <c r="E55" s="177"/>
      <c r="F55" s="178"/>
      <c r="G55" s="180">
        <f t="shared" si="1"/>
        <v>0</v>
      </c>
      <c r="H55" s="177"/>
      <c r="I55" s="177"/>
      <c r="J55" s="181">
        <f t="shared" si="5"/>
        <v>0</v>
      </c>
      <c r="K55" s="181">
        <f t="shared" si="6"/>
        <v>0</v>
      </c>
      <c r="L55" s="182"/>
      <c r="M55" s="183"/>
      <c r="N55" s="185"/>
      <c r="O55" s="185"/>
      <c r="P55" s="185"/>
      <c r="Q55" s="185"/>
      <c r="R55" s="185"/>
      <c r="S55" s="185"/>
      <c r="T55" s="185"/>
      <c r="U55" s="185"/>
      <c r="V55" s="185"/>
      <c r="W55" s="185"/>
      <c r="X55" s="185"/>
      <c r="Y55" s="185"/>
      <c r="Z55" s="186"/>
      <c r="AA55" s="185"/>
      <c r="AB55" s="185"/>
      <c r="AC55" s="423"/>
      <c r="AD55" s="423"/>
      <c r="AE55" s="423"/>
      <c r="AF55" s="423"/>
      <c r="AG55" s="423"/>
      <c r="AH55" s="423"/>
      <c r="AI55" s="256"/>
      <c r="AJ55" s="256"/>
      <c r="AK55" s="256"/>
    </row>
    <row r="56" spans="1:37" ht="12.75" customHeight="1">
      <c r="A56" s="327">
        <v>31</v>
      </c>
      <c r="B56" s="177"/>
      <c r="C56" s="177"/>
      <c r="D56" s="179">
        <f t="shared" si="0"/>
        <v>0</v>
      </c>
      <c r="E56" s="177"/>
      <c r="F56" s="178"/>
      <c r="G56" s="180">
        <f t="shared" si="1"/>
        <v>0</v>
      </c>
      <c r="H56" s="177"/>
      <c r="I56" s="177"/>
      <c r="J56" s="181">
        <f t="shared" si="5"/>
        <v>0</v>
      </c>
      <c r="K56" s="181">
        <f t="shared" si="6"/>
        <v>0</v>
      </c>
      <c r="L56" s="182"/>
      <c r="M56" s="183"/>
      <c r="N56" s="330"/>
      <c r="O56" s="330"/>
      <c r="P56" s="330"/>
      <c r="Q56" s="330"/>
      <c r="R56" s="330"/>
      <c r="S56" s="330"/>
      <c r="T56" s="330"/>
      <c r="U56" s="330"/>
      <c r="V56" s="330"/>
      <c r="W56" s="330"/>
      <c r="X56" s="330"/>
      <c r="Y56" s="330"/>
      <c r="Z56" s="345"/>
      <c r="AA56" s="330"/>
      <c r="AB56" s="330"/>
      <c r="AC56" s="354"/>
      <c r="AD56" s="355"/>
      <c r="AE56" s="355"/>
      <c r="AF56" s="355"/>
      <c r="AG56" s="355"/>
      <c r="AH56" s="356"/>
      <c r="AI56" s="256"/>
      <c r="AJ56" s="256"/>
      <c r="AK56" s="256"/>
    </row>
    <row r="57" spans="1:37" ht="12.75" customHeight="1">
      <c r="A57" s="357">
        <v>1</v>
      </c>
      <c r="B57" s="177"/>
      <c r="C57" s="177"/>
      <c r="D57" s="179">
        <f t="shared" si="0"/>
        <v>0</v>
      </c>
      <c r="E57" s="177"/>
      <c r="F57" s="178"/>
      <c r="G57" s="180">
        <f t="shared" si="1"/>
        <v>0</v>
      </c>
      <c r="H57" s="358"/>
      <c r="I57" s="358"/>
      <c r="J57" s="181">
        <f t="shared" si="5"/>
        <v>0</v>
      </c>
      <c r="K57" s="181">
        <f t="shared" si="6"/>
        <v>0</v>
      </c>
      <c r="L57" s="182"/>
      <c r="M57" s="183"/>
      <c r="N57" s="359"/>
      <c r="O57" s="359"/>
      <c r="P57" s="359"/>
      <c r="Q57" s="359"/>
      <c r="R57" s="359"/>
      <c r="S57" s="359"/>
      <c r="T57" s="359"/>
      <c r="U57" s="359"/>
      <c r="V57" s="359"/>
      <c r="W57" s="359"/>
      <c r="X57" s="359"/>
      <c r="Y57" s="359"/>
      <c r="Z57" s="360"/>
      <c r="AA57" s="359"/>
      <c r="AB57" s="359"/>
      <c r="AC57" s="469"/>
      <c r="AD57" s="469"/>
      <c r="AE57" s="469"/>
      <c r="AF57" s="469"/>
      <c r="AG57" s="469"/>
      <c r="AH57" s="469"/>
      <c r="AI57" s="256"/>
      <c r="AJ57" s="256"/>
      <c r="AK57" s="256"/>
    </row>
    <row r="58" spans="1:37" ht="12.75" customHeight="1">
      <c r="A58" s="343"/>
      <c r="B58" s="318"/>
      <c r="C58" s="318"/>
      <c r="D58" s="318"/>
      <c r="E58" s="318"/>
      <c r="F58" s="318"/>
      <c r="G58" s="318"/>
      <c r="H58" s="318"/>
      <c r="I58" s="318"/>
      <c r="J58" s="318"/>
      <c r="K58" s="319" t="s">
        <v>66</v>
      </c>
      <c r="L58" s="320">
        <f>SUM(L27:L57)</f>
        <v>46.760000000000005</v>
      </c>
      <c r="M58" s="320">
        <f>SUM(M27:M57)</f>
        <v>103.87</v>
      </c>
      <c r="N58" s="321">
        <f>SUM(N27:N57)</f>
        <v>0</v>
      </c>
      <c r="O58" s="318"/>
      <c r="P58" s="318"/>
      <c r="Q58" s="318"/>
      <c r="R58" s="318"/>
      <c r="S58" s="318"/>
      <c r="T58" s="318"/>
      <c r="U58" s="321">
        <f>SUM(U27:U57)</f>
        <v>0</v>
      </c>
      <c r="V58" s="318"/>
      <c r="W58" s="318"/>
      <c r="X58" s="318"/>
      <c r="Y58" s="318"/>
      <c r="Z58" s="318"/>
      <c r="AA58" s="318"/>
      <c r="AB58" s="318"/>
      <c r="AC58" s="318"/>
      <c r="AD58" s="318"/>
      <c r="AE58" s="318"/>
      <c r="AF58" s="318"/>
      <c r="AG58" s="318"/>
      <c r="AH58" s="318"/>
      <c r="AI58" s="256"/>
      <c r="AJ58" s="256"/>
      <c r="AK58" s="256"/>
    </row>
    <row r="59" spans="1:37" ht="12.75" customHeight="1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6" t="s">
        <v>67</v>
      </c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</row>
    <row r="60" spans="1:37" ht="12.7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6" t="s">
        <v>68</v>
      </c>
      <c r="L60" s="47">
        <f>(L59+L58)</f>
        <v>46.760000000000005</v>
      </c>
      <c r="M60" s="47">
        <f>(M59+M58)</f>
        <v>103.87</v>
      </c>
      <c r="N60" s="47">
        <f>(N59+N58)</f>
        <v>0</v>
      </c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</row>
  </sheetData>
  <sheetProtection selectLockedCells="1" selectUnlockedCells="1"/>
  <mergeCells count="66">
    <mergeCell ref="AC52:AH52"/>
    <mergeCell ref="AC53:AH53"/>
    <mergeCell ref="AC54:AH54"/>
    <mergeCell ref="AC55:AH55"/>
    <mergeCell ref="AC57:AH57"/>
    <mergeCell ref="AC47:AH47"/>
    <mergeCell ref="AC48:AH48"/>
    <mergeCell ref="AC49:AH49"/>
    <mergeCell ref="AC50:AH50"/>
    <mergeCell ref="AC51:AH51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AU69"/>
  <sheetViews>
    <sheetView showGridLines="0" topLeftCell="L1" zoomScale="115" zoomScaleNormal="115" workbookViewId="0">
      <selection activeCell="O61" sqref="O61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.57031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42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94" t="s">
        <v>1</v>
      </c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394"/>
      <c r="R3" s="394"/>
      <c r="S3" s="394"/>
      <c r="T3" s="394"/>
      <c r="U3" s="394"/>
      <c r="V3" s="394"/>
      <c r="W3" s="394"/>
      <c r="X3" s="394"/>
      <c r="Y3" s="394"/>
      <c r="Z3" s="394"/>
      <c r="AA3" s="394"/>
      <c r="AB3" s="394"/>
      <c r="AC3" s="394"/>
      <c r="AD3" s="394"/>
      <c r="AE3" s="394"/>
      <c r="AF3" s="394"/>
      <c r="AG3" s="394"/>
      <c r="AH3" s="6"/>
    </row>
    <row r="4" spans="1:34" ht="12.75" customHeight="1">
      <c r="A4" s="395" t="s">
        <v>2</v>
      </c>
      <c r="B4" s="395"/>
      <c r="C4" s="395"/>
      <c r="D4" s="395"/>
      <c r="E4" s="395"/>
      <c r="F4" s="395"/>
      <c r="G4" s="395"/>
      <c r="H4" s="395"/>
      <c r="I4" s="395"/>
      <c r="J4" s="395"/>
      <c r="K4" s="395"/>
      <c r="L4" s="395"/>
      <c r="M4" s="395"/>
      <c r="N4" s="395"/>
      <c r="O4" s="395"/>
      <c r="P4" s="395"/>
      <c r="Q4" s="395"/>
      <c r="R4" s="395"/>
      <c r="S4" s="395"/>
      <c r="T4" s="395"/>
      <c r="U4" s="395"/>
      <c r="V4" s="395"/>
      <c r="W4" s="395"/>
      <c r="X4" s="395"/>
      <c r="Y4" s="395"/>
      <c r="Z4" s="395"/>
      <c r="AA4" s="395"/>
      <c r="AB4" s="395"/>
      <c r="AC4" s="395"/>
      <c r="AD4" s="395"/>
      <c r="AE4" s="395"/>
      <c r="AF4" s="395"/>
      <c r="AG4" s="395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96" t="s">
        <v>4</v>
      </c>
      <c r="C6" s="396"/>
      <c r="D6" s="396"/>
      <c r="E6" s="396"/>
      <c r="F6" s="396"/>
      <c r="G6" s="396"/>
      <c r="H6" s="396"/>
      <c r="I6" s="396"/>
      <c r="J6" s="6"/>
      <c r="K6" s="6" t="s">
        <v>5</v>
      </c>
      <c r="L6" s="7" t="s">
        <v>6</v>
      </c>
      <c r="M6" s="397"/>
      <c r="N6" s="397"/>
      <c r="O6" s="397"/>
      <c r="P6" s="7" t="s">
        <v>7</v>
      </c>
      <c r="Q6" s="7"/>
      <c r="R6" s="7"/>
      <c r="S6" s="7"/>
      <c r="T6" s="7"/>
      <c r="U6" s="398" t="s">
        <v>8</v>
      </c>
      <c r="V6" s="398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99" t="s">
        <v>9</v>
      </c>
      <c r="AB7" s="399"/>
      <c r="AC7" s="399"/>
      <c r="AD7" s="399"/>
      <c r="AE7" s="400">
        <v>0</v>
      </c>
      <c r="AF7" s="400"/>
      <c r="AG7" s="400"/>
      <c r="AH7" s="6"/>
    </row>
    <row r="8" spans="1:34" ht="12.75" customHeight="1">
      <c r="A8" s="6" t="s">
        <v>10</v>
      </c>
      <c r="B8" s="6"/>
      <c r="C8" s="401" t="s">
        <v>77</v>
      </c>
      <c r="D8" s="401"/>
      <c r="E8" s="401"/>
      <c r="F8" s="401"/>
      <c r="G8" s="6" t="s">
        <v>12</v>
      </c>
      <c r="H8" s="401">
        <v>2019</v>
      </c>
      <c r="I8" s="401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399" t="s">
        <v>16</v>
      </c>
      <c r="AB8" s="399"/>
      <c r="AC8" s="399"/>
      <c r="AD8" s="399"/>
      <c r="AE8" s="402">
        <v>379.93</v>
      </c>
      <c r="AF8" s="402"/>
      <c r="AG8" s="402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399" t="s">
        <v>18</v>
      </c>
      <c r="AB9" s="399"/>
      <c r="AC9" s="399"/>
      <c r="AD9" s="399"/>
      <c r="AE9" s="403">
        <v>379.93</v>
      </c>
      <c r="AF9" s="403"/>
      <c r="AG9" s="403"/>
      <c r="AH9" s="6"/>
    </row>
    <row r="10" spans="1:34" ht="12.75" customHeight="1">
      <c r="A10" s="6" t="s">
        <v>19</v>
      </c>
      <c r="B10" s="6"/>
      <c r="C10" s="404" t="s">
        <v>20</v>
      </c>
      <c r="D10" s="404"/>
      <c r="E10" s="404"/>
      <c r="F10" s="404"/>
      <c r="G10" s="404"/>
      <c r="H10" s="404"/>
      <c r="I10" s="404"/>
      <c r="J10" s="6"/>
      <c r="K10" s="11" t="s">
        <v>21</v>
      </c>
      <c r="L10" s="12"/>
      <c r="M10" s="12"/>
      <c r="N10" s="48"/>
      <c r="O10" s="13">
        <v>0</v>
      </c>
      <c r="P10" s="12" t="s">
        <v>22</v>
      </c>
      <c r="Q10" s="406">
        <v>190.14</v>
      </c>
      <c r="R10" s="406"/>
      <c r="S10" s="406"/>
      <c r="T10" s="406"/>
      <c r="U10" s="406"/>
      <c r="V10" s="406"/>
      <c r="W10" s="6"/>
      <c r="X10" s="6"/>
      <c r="Y10" s="6"/>
      <c r="Z10" s="9" t="s">
        <v>23</v>
      </c>
      <c r="AA10" s="399" t="s">
        <v>24</v>
      </c>
      <c r="AB10" s="399"/>
      <c r="AC10" s="399"/>
      <c r="AD10" s="399"/>
      <c r="AE10" s="403">
        <v>141.94999999999999</v>
      </c>
      <c r="AF10" s="403"/>
      <c r="AG10" s="403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407" t="s">
        <v>25</v>
      </c>
      <c r="AB11" s="407"/>
      <c r="AC11" s="407"/>
      <c r="AD11" s="407"/>
      <c r="AE11" s="402">
        <v>237.98</v>
      </c>
      <c r="AF11" s="402"/>
      <c r="AG11" s="402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408" t="s">
        <v>26</v>
      </c>
      <c r="C14" s="408"/>
      <c r="D14" s="408"/>
      <c r="E14" s="408"/>
      <c r="F14" s="408"/>
      <c r="G14" s="408"/>
      <c r="H14" s="408"/>
      <c r="I14" s="408"/>
      <c r="J14" s="408"/>
      <c r="K14" s="17" t="s">
        <v>27</v>
      </c>
      <c r="L14" s="409" t="s">
        <v>28</v>
      </c>
      <c r="M14" s="409"/>
      <c r="N14" s="409"/>
      <c r="O14" s="410" t="s">
        <v>29</v>
      </c>
      <c r="P14" s="410"/>
      <c r="Q14" s="410"/>
      <c r="R14" s="410"/>
      <c r="S14" s="410"/>
      <c r="T14" s="410"/>
      <c r="U14" s="410"/>
      <c r="V14" s="411" t="s">
        <v>30</v>
      </c>
      <c r="W14" s="411"/>
      <c r="X14" s="18"/>
      <c r="Y14" s="412" t="s">
        <v>31</v>
      </c>
      <c r="Z14" s="412"/>
      <c r="AA14" s="413" t="s">
        <v>32</v>
      </c>
      <c r="AB14" s="413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408"/>
      <c r="C15" s="408"/>
      <c r="D15" s="408"/>
      <c r="E15" s="408"/>
      <c r="F15" s="408"/>
      <c r="G15" s="408"/>
      <c r="H15" s="408"/>
      <c r="I15" s="408"/>
      <c r="J15" s="408"/>
      <c r="K15" s="22"/>
      <c r="L15" s="23"/>
      <c r="M15" s="23"/>
      <c r="N15" s="23"/>
      <c r="O15" s="410"/>
      <c r="P15" s="410"/>
      <c r="Q15" s="410"/>
      <c r="R15" s="410"/>
      <c r="S15" s="410"/>
      <c r="T15" s="410"/>
      <c r="U15" s="410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7" ht="12.75" customHeight="1">
      <c r="A17" s="30" t="s">
        <v>33</v>
      </c>
      <c r="B17" s="415" t="s">
        <v>34</v>
      </c>
      <c r="C17" s="415"/>
      <c r="D17" s="415"/>
      <c r="E17" s="416" t="s">
        <v>34</v>
      </c>
      <c r="F17" s="416"/>
      <c r="G17" s="416"/>
      <c r="H17" s="404" t="s">
        <v>35</v>
      </c>
      <c r="I17" s="404"/>
      <c r="J17" s="404"/>
      <c r="K17" s="22" t="s">
        <v>36</v>
      </c>
      <c r="L17" s="32"/>
      <c r="M17" s="32"/>
      <c r="N17" s="32"/>
      <c r="O17" s="32"/>
      <c r="P17" s="32"/>
      <c r="Q17" s="418" t="s">
        <v>37</v>
      </c>
      <c r="R17" s="418"/>
      <c r="S17" s="418" t="s">
        <v>38</v>
      </c>
      <c r="T17" s="418"/>
      <c r="U17" s="32"/>
      <c r="V17" s="32"/>
      <c r="W17" s="32"/>
      <c r="X17" s="32"/>
      <c r="Y17" s="32"/>
      <c r="Z17" s="32"/>
      <c r="AA17" s="32"/>
      <c r="AB17" s="32"/>
      <c r="AC17" s="414" t="s">
        <v>39</v>
      </c>
      <c r="AD17" s="414"/>
      <c r="AE17" s="414"/>
      <c r="AF17" s="414"/>
      <c r="AG17" s="414"/>
      <c r="AH17" s="414"/>
    </row>
    <row r="18" spans="1:47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418"/>
      <c r="R18" s="418"/>
      <c r="S18" s="418"/>
      <c r="T18" s="418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7" ht="12.75" customHeight="1">
      <c r="A19" s="30" t="s">
        <v>40</v>
      </c>
      <c r="B19" s="415" t="s">
        <v>41</v>
      </c>
      <c r="C19" s="415"/>
      <c r="D19" s="415"/>
      <c r="E19" s="416" t="s">
        <v>41</v>
      </c>
      <c r="F19" s="416"/>
      <c r="G19" s="416"/>
      <c r="H19" s="404" t="s">
        <v>41</v>
      </c>
      <c r="I19" s="404"/>
      <c r="J19" s="404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418"/>
      <c r="R19" s="418"/>
      <c r="S19" s="418"/>
      <c r="T19" s="418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417" t="s">
        <v>53</v>
      </c>
      <c r="AD19" s="417"/>
      <c r="AE19" s="417"/>
      <c r="AF19" s="417"/>
      <c r="AG19" s="417"/>
      <c r="AH19" s="417"/>
    </row>
    <row r="20" spans="1:47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418"/>
      <c r="R20" s="418"/>
      <c r="S20" s="418"/>
      <c r="T20" s="418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7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141.94999999999999</v>
      </c>
      <c r="L21" s="32"/>
      <c r="M21" s="32"/>
      <c r="N21" s="32"/>
      <c r="O21" s="32"/>
      <c r="P21" s="33" t="s">
        <v>54</v>
      </c>
      <c r="Q21" s="418"/>
      <c r="R21" s="418"/>
      <c r="S21" s="418"/>
      <c r="T21" s="418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47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418"/>
      <c r="R22" s="418"/>
      <c r="S22" s="418"/>
      <c r="T22" s="418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7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418"/>
      <c r="R23" s="418"/>
      <c r="S23" s="418"/>
      <c r="T23" s="418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7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7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47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7" ht="12.75" customHeight="1">
      <c r="A27" s="361">
        <v>2</v>
      </c>
      <c r="B27" s="362"/>
      <c r="C27" s="362"/>
      <c r="D27" s="363">
        <f t="shared" ref="D27:D58" si="0">(B27*12+C27)*1.67</f>
        <v>0</v>
      </c>
      <c r="E27" s="364"/>
      <c r="F27" s="365"/>
      <c r="G27" s="363">
        <f t="shared" ref="G27:G57" si="1">(E27*12+F27)*1.67</f>
        <v>0</v>
      </c>
      <c r="H27" s="364"/>
      <c r="I27" s="364"/>
      <c r="J27" s="366">
        <f t="shared" ref="J27:J57" si="2">(H27*12+I27)*1.67</f>
        <v>0</v>
      </c>
      <c r="K27" s="366">
        <f t="shared" ref="K27:K57" si="3">(D27+G27)</f>
        <v>0</v>
      </c>
      <c r="L27" s="367">
        <v>0</v>
      </c>
      <c r="M27" s="368">
        <v>0</v>
      </c>
      <c r="N27" s="369">
        <v>0</v>
      </c>
      <c r="O27" s="370"/>
      <c r="P27" s="369"/>
      <c r="Q27" s="369"/>
      <c r="R27" s="369"/>
      <c r="S27" s="369"/>
      <c r="T27" s="369"/>
      <c r="U27" s="369"/>
      <c r="V27" s="369"/>
      <c r="W27" s="369"/>
      <c r="X27" s="369"/>
      <c r="Y27" s="369"/>
      <c r="Z27" s="371"/>
      <c r="AA27" s="369"/>
      <c r="AB27" s="369"/>
      <c r="AC27" s="470"/>
      <c r="AD27" s="470"/>
      <c r="AE27" s="470"/>
      <c r="AF27" s="470"/>
      <c r="AG27" s="470"/>
      <c r="AH27" s="470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</row>
    <row r="28" spans="1:47" ht="12.75" customHeight="1">
      <c r="A28" s="176">
        <f t="shared" ref="A28:A55" si="4">A27+1</f>
        <v>3</v>
      </c>
      <c r="B28" s="177"/>
      <c r="C28" s="177"/>
      <c r="D28" s="179">
        <f t="shared" si="0"/>
        <v>0</v>
      </c>
      <c r="E28" s="177"/>
      <c r="F28" s="178"/>
      <c r="G28" s="180">
        <f t="shared" si="1"/>
        <v>0</v>
      </c>
      <c r="H28" s="177"/>
      <c r="I28" s="177"/>
      <c r="J28" s="181">
        <f t="shared" si="2"/>
        <v>0</v>
      </c>
      <c r="K28" s="181">
        <f t="shared" si="3"/>
        <v>0</v>
      </c>
      <c r="L28" s="182">
        <v>0</v>
      </c>
      <c r="M28" s="183">
        <v>0</v>
      </c>
      <c r="N28" s="185">
        <v>0</v>
      </c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6"/>
      <c r="AA28" s="185"/>
      <c r="AB28" s="185"/>
      <c r="AC28" s="463"/>
      <c r="AD28" s="463"/>
      <c r="AE28" s="463"/>
      <c r="AF28" s="463"/>
      <c r="AG28" s="463"/>
      <c r="AH28" s="463"/>
      <c r="AI28" s="256"/>
      <c r="AJ28" s="256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</row>
    <row r="29" spans="1:47" ht="12.75" customHeight="1">
      <c r="A29" s="176">
        <f t="shared" si="4"/>
        <v>4</v>
      </c>
      <c r="B29" s="177"/>
      <c r="C29" s="178"/>
      <c r="D29" s="179">
        <f t="shared" si="0"/>
        <v>0</v>
      </c>
      <c r="E29" s="177"/>
      <c r="F29" s="178"/>
      <c r="G29" s="180">
        <f t="shared" si="1"/>
        <v>0</v>
      </c>
      <c r="H29" s="177"/>
      <c r="I29" s="177"/>
      <c r="J29" s="181">
        <f t="shared" si="2"/>
        <v>0</v>
      </c>
      <c r="K29" s="181">
        <f t="shared" si="3"/>
        <v>0</v>
      </c>
      <c r="L29" s="182">
        <v>0</v>
      </c>
      <c r="M29" s="183">
        <v>0</v>
      </c>
      <c r="N29" s="185">
        <v>0</v>
      </c>
      <c r="O29" s="324"/>
      <c r="P29" s="185"/>
      <c r="Q29" s="185"/>
      <c r="R29" s="325"/>
      <c r="S29" s="185"/>
      <c r="T29" s="325"/>
      <c r="U29" s="185"/>
      <c r="V29" s="185"/>
      <c r="W29" s="185"/>
      <c r="X29" s="185"/>
      <c r="Y29" s="185"/>
      <c r="Z29" s="186"/>
      <c r="AA29" s="185"/>
      <c r="AB29" s="185"/>
      <c r="AC29" s="463"/>
      <c r="AD29" s="463"/>
      <c r="AE29" s="463"/>
      <c r="AF29" s="463"/>
      <c r="AG29" s="463"/>
      <c r="AH29" s="463"/>
      <c r="AI29" s="256"/>
      <c r="AJ29" s="256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</row>
    <row r="30" spans="1:47" ht="12.75" customHeight="1">
      <c r="A30" s="176">
        <f t="shared" si="4"/>
        <v>5</v>
      </c>
      <c r="B30" s="177"/>
      <c r="C30" s="178"/>
      <c r="D30" s="179">
        <f t="shared" si="0"/>
        <v>0</v>
      </c>
      <c r="E30" s="177"/>
      <c r="F30" s="178"/>
      <c r="G30" s="180">
        <f t="shared" si="1"/>
        <v>0</v>
      </c>
      <c r="H30" s="177"/>
      <c r="I30" s="177"/>
      <c r="J30" s="181">
        <f t="shared" si="2"/>
        <v>0</v>
      </c>
      <c r="K30" s="181">
        <f t="shared" si="3"/>
        <v>0</v>
      </c>
      <c r="L30" s="182">
        <v>0</v>
      </c>
      <c r="M30" s="183">
        <v>0</v>
      </c>
      <c r="N30" s="185">
        <v>0</v>
      </c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6"/>
      <c r="AA30" s="185"/>
      <c r="AB30" s="185"/>
      <c r="AC30" s="463"/>
      <c r="AD30" s="463"/>
      <c r="AE30" s="463"/>
      <c r="AF30" s="463"/>
      <c r="AG30" s="463"/>
      <c r="AH30" s="463"/>
      <c r="AI30" s="256"/>
      <c r="AJ30" s="256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</row>
    <row r="31" spans="1:47" ht="12.75" customHeight="1">
      <c r="A31" s="176">
        <f t="shared" si="4"/>
        <v>6</v>
      </c>
      <c r="B31" s="177"/>
      <c r="C31" s="178"/>
      <c r="D31" s="179">
        <f t="shared" si="0"/>
        <v>0</v>
      </c>
      <c r="E31" s="177"/>
      <c r="F31" s="178"/>
      <c r="G31" s="180">
        <f t="shared" si="1"/>
        <v>0</v>
      </c>
      <c r="H31" s="177"/>
      <c r="I31" s="177"/>
      <c r="J31" s="181">
        <f t="shared" si="2"/>
        <v>0</v>
      </c>
      <c r="K31" s="181">
        <f t="shared" si="3"/>
        <v>0</v>
      </c>
      <c r="L31" s="182">
        <v>0</v>
      </c>
      <c r="M31" s="183">
        <v>0</v>
      </c>
      <c r="N31" s="185">
        <v>0</v>
      </c>
      <c r="O31" s="324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6"/>
      <c r="AA31" s="185"/>
      <c r="AB31" s="185"/>
      <c r="AC31" s="463"/>
      <c r="AD31" s="463"/>
      <c r="AE31" s="463"/>
      <c r="AF31" s="463"/>
      <c r="AG31" s="463"/>
      <c r="AH31" s="463"/>
      <c r="AI31" s="256"/>
      <c r="AJ31" s="256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</row>
    <row r="32" spans="1:47" ht="12.75" customHeight="1">
      <c r="A32" s="307">
        <f t="shared" si="4"/>
        <v>7</v>
      </c>
      <c r="B32" s="308">
        <v>1</v>
      </c>
      <c r="C32" s="310">
        <v>6</v>
      </c>
      <c r="D32" s="309">
        <f t="shared" si="0"/>
        <v>30.06</v>
      </c>
      <c r="E32" s="308">
        <v>5</v>
      </c>
      <c r="F32" s="310">
        <v>7</v>
      </c>
      <c r="G32" s="297">
        <f t="shared" si="1"/>
        <v>111.89</v>
      </c>
      <c r="H32" s="308">
        <v>7</v>
      </c>
      <c r="I32" s="308">
        <v>0</v>
      </c>
      <c r="J32" s="300">
        <f t="shared" si="2"/>
        <v>140.28</v>
      </c>
      <c r="K32" s="300">
        <f t="shared" si="3"/>
        <v>141.94999999999999</v>
      </c>
      <c r="L32" s="301">
        <v>0</v>
      </c>
      <c r="M32" s="302">
        <v>0</v>
      </c>
      <c r="N32" s="311">
        <v>0</v>
      </c>
      <c r="O32" s="311"/>
      <c r="P32" s="311"/>
      <c r="Q32" s="311"/>
      <c r="R32" s="311"/>
      <c r="S32" s="311"/>
      <c r="T32" s="311"/>
      <c r="U32" s="311"/>
      <c r="V32" s="311"/>
      <c r="W32" s="311"/>
      <c r="X32" s="311"/>
      <c r="Y32" s="311"/>
      <c r="Z32" s="313"/>
      <c r="AA32" s="311">
        <v>1975</v>
      </c>
      <c r="AB32" s="311">
        <v>0</v>
      </c>
      <c r="AC32" s="465" t="s">
        <v>127</v>
      </c>
      <c r="AD32" s="465"/>
      <c r="AE32" s="465"/>
      <c r="AF32" s="465"/>
      <c r="AG32" s="465"/>
      <c r="AH32" s="465"/>
      <c r="AI32" s="256"/>
      <c r="AJ32" s="256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</row>
    <row r="33" spans="1:47" ht="12.75" customHeight="1">
      <c r="A33" s="307">
        <f t="shared" si="4"/>
        <v>8</v>
      </c>
      <c r="B33" s="308">
        <v>1</v>
      </c>
      <c r="C33" s="310">
        <v>6</v>
      </c>
      <c r="D33" s="309">
        <f t="shared" si="0"/>
        <v>30.06</v>
      </c>
      <c r="E33" s="308">
        <v>7</v>
      </c>
      <c r="F33" s="308">
        <v>1</v>
      </c>
      <c r="G33" s="297">
        <f t="shared" si="1"/>
        <v>141.94999999999999</v>
      </c>
      <c r="H33" s="308">
        <v>9</v>
      </c>
      <c r="I33" s="308">
        <v>2</v>
      </c>
      <c r="J33" s="300">
        <f t="shared" si="2"/>
        <v>183.7</v>
      </c>
      <c r="K33" s="300">
        <f t="shared" si="3"/>
        <v>172.01</v>
      </c>
      <c r="L33" s="301">
        <v>30.26</v>
      </c>
      <c r="M33" s="302">
        <v>43.42</v>
      </c>
      <c r="N33" s="311" t="s">
        <v>82</v>
      </c>
      <c r="O33" s="312"/>
      <c r="P33" s="311"/>
      <c r="Q33" s="311"/>
      <c r="R33" s="333"/>
      <c r="S33" s="311"/>
      <c r="T33" s="333"/>
      <c r="U33" s="311"/>
      <c r="V33" s="311"/>
      <c r="W33" s="311"/>
      <c r="X33" s="311"/>
      <c r="Y33" s="311">
        <v>20</v>
      </c>
      <c r="Z33" s="313" t="s">
        <v>122</v>
      </c>
      <c r="AA33" s="311">
        <v>310</v>
      </c>
      <c r="AB33" s="311">
        <v>0</v>
      </c>
      <c r="AC33" s="465" t="s">
        <v>128</v>
      </c>
      <c r="AD33" s="465"/>
      <c r="AE33" s="465"/>
      <c r="AF33" s="465"/>
      <c r="AG33" s="465"/>
      <c r="AH33" s="465"/>
      <c r="AI33" s="256"/>
      <c r="AJ33" s="256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</row>
    <row r="34" spans="1:47" ht="12.75" customHeight="1">
      <c r="A34" s="307">
        <v>9</v>
      </c>
      <c r="B34" s="308">
        <v>1</v>
      </c>
      <c r="C34" s="310">
        <v>6</v>
      </c>
      <c r="D34" s="309">
        <f t="shared" si="0"/>
        <v>30.06</v>
      </c>
      <c r="E34" s="308">
        <v>7</v>
      </c>
      <c r="F34" s="308">
        <v>1</v>
      </c>
      <c r="G34" s="297">
        <f t="shared" si="1"/>
        <v>141.94999999999999</v>
      </c>
      <c r="H34" s="308">
        <v>9</v>
      </c>
      <c r="I34" s="308">
        <v>2</v>
      </c>
      <c r="J34" s="300">
        <f t="shared" si="2"/>
        <v>183.7</v>
      </c>
      <c r="K34" s="300">
        <f t="shared" si="3"/>
        <v>172.01</v>
      </c>
      <c r="L34" s="301">
        <v>0</v>
      </c>
      <c r="M34" s="302">
        <v>0</v>
      </c>
      <c r="N34" s="311">
        <v>0</v>
      </c>
      <c r="O34" s="312"/>
      <c r="P34" s="311"/>
      <c r="Q34" s="311"/>
      <c r="R34" s="333"/>
      <c r="S34" s="311"/>
      <c r="T34" s="311"/>
      <c r="U34" s="311"/>
      <c r="V34" s="311"/>
      <c r="W34" s="311"/>
      <c r="X34" s="311"/>
      <c r="Y34" s="311">
        <v>20</v>
      </c>
      <c r="Z34" s="313" t="s">
        <v>97</v>
      </c>
      <c r="AA34" s="311">
        <v>110</v>
      </c>
      <c r="AB34" s="311"/>
      <c r="AC34" s="465" t="s">
        <v>112</v>
      </c>
      <c r="AD34" s="465"/>
      <c r="AE34" s="465"/>
      <c r="AF34" s="465"/>
      <c r="AG34" s="465"/>
      <c r="AH34" s="465"/>
      <c r="AI34" s="256"/>
      <c r="AJ34" s="256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</row>
    <row r="35" spans="1:47" ht="12.75" customHeight="1">
      <c r="A35" s="176">
        <f t="shared" si="4"/>
        <v>10</v>
      </c>
      <c r="B35" s="177"/>
      <c r="C35" s="178"/>
      <c r="D35" s="179">
        <f t="shared" si="0"/>
        <v>0</v>
      </c>
      <c r="E35" s="177"/>
      <c r="F35" s="177"/>
      <c r="G35" s="180">
        <f t="shared" si="1"/>
        <v>0</v>
      </c>
      <c r="H35" s="177"/>
      <c r="I35" s="177"/>
      <c r="J35" s="181">
        <f t="shared" si="2"/>
        <v>0</v>
      </c>
      <c r="K35" s="181">
        <f t="shared" si="3"/>
        <v>0</v>
      </c>
      <c r="L35" s="182"/>
      <c r="M35" s="183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6"/>
      <c r="AA35" s="185"/>
      <c r="AB35" s="185"/>
      <c r="AC35" s="423"/>
      <c r="AD35" s="423"/>
      <c r="AE35" s="423"/>
      <c r="AF35" s="423"/>
      <c r="AG35" s="423"/>
      <c r="AH35" s="423"/>
      <c r="AI35" s="256"/>
      <c r="AJ35" s="256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</row>
    <row r="36" spans="1:47" ht="12.75" customHeight="1">
      <c r="A36" s="176">
        <f t="shared" si="4"/>
        <v>11</v>
      </c>
      <c r="B36" s="177"/>
      <c r="C36" s="178"/>
      <c r="D36" s="179">
        <f t="shared" si="0"/>
        <v>0</v>
      </c>
      <c r="E36" s="177"/>
      <c r="F36" s="177"/>
      <c r="G36" s="180">
        <f t="shared" si="1"/>
        <v>0</v>
      </c>
      <c r="H36" s="177"/>
      <c r="I36" s="177"/>
      <c r="J36" s="181">
        <f t="shared" si="2"/>
        <v>0</v>
      </c>
      <c r="K36" s="181">
        <f t="shared" si="3"/>
        <v>0</v>
      </c>
      <c r="L36" s="182"/>
      <c r="M36" s="183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6"/>
      <c r="AA36" s="185"/>
      <c r="AB36" s="185"/>
      <c r="AC36" s="423"/>
      <c r="AD36" s="423"/>
      <c r="AE36" s="423"/>
      <c r="AF36" s="423"/>
      <c r="AG36" s="423"/>
      <c r="AH36" s="423"/>
      <c r="AI36" s="256"/>
      <c r="AJ36" s="256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</row>
    <row r="37" spans="1:47" ht="12.75" customHeight="1">
      <c r="A37" s="176">
        <f t="shared" si="4"/>
        <v>12</v>
      </c>
      <c r="B37" s="177"/>
      <c r="C37" s="178"/>
      <c r="D37" s="179">
        <f t="shared" si="0"/>
        <v>0</v>
      </c>
      <c r="E37" s="177"/>
      <c r="F37" s="177"/>
      <c r="G37" s="180">
        <f t="shared" si="1"/>
        <v>0</v>
      </c>
      <c r="H37" s="177"/>
      <c r="I37" s="177"/>
      <c r="J37" s="181">
        <f t="shared" si="2"/>
        <v>0</v>
      </c>
      <c r="K37" s="181">
        <f t="shared" si="3"/>
        <v>0</v>
      </c>
      <c r="L37" s="182"/>
      <c r="M37" s="183"/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6"/>
      <c r="AA37" s="185"/>
      <c r="AB37" s="185"/>
      <c r="AC37" s="423"/>
      <c r="AD37" s="423"/>
      <c r="AE37" s="423"/>
      <c r="AF37" s="423"/>
      <c r="AG37" s="423"/>
      <c r="AH37" s="423"/>
      <c r="AI37" s="256"/>
      <c r="AJ37" s="256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</row>
    <row r="38" spans="1:47" ht="12.75" customHeight="1">
      <c r="A38" s="176">
        <f t="shared" si="4"/>
        <v>13</v>
      </c>
      <c r="B38" s="177"/>
      <c r="C38" s="178"/>
      <c r="D38" s="179">
        <f t="shared" si="0"/>
        <v>0</v>
      </c>
      <c r="E38" s="177"/>
      <c r="F38" s="177"/>
      <c r="G38" s="180">
        <f t="shared" si="1"/>
        <v>0</v>
      </c>
      <c r="H38" s="177"/>
      <c r="I38" s="177"/>
      <c r="J38" s="181">
        <f t="shared" si="2"/>
        <v>0</v>
      </c>
      <c r="K38" s="181">
        <f t="shared" si="3"/>
        <v>0</v>
      </c>
      <c r="L38" s="182"/>
      <c r="M38" s="183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6"/>
      <c r="AA38" s="185"/>
      <c r="AB38" s="185"/>
      <c r="AC38" s="423"/>
      <c r="AD38" s="423"/>
      <c r="AE38" s="423"/>
      <c r="AF38" s="423"/>
      <c r="AG38" s="423"/>
      <c r="AH38" s="423"/>
      <c r="AI38" s="256"/>
      <c r="AJ38" s="256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</row>
    <row r="39" spans="1:47" ht="12.75" customHeight="1">
      <c r="A39" s="176">
        <f t="shared" si="4"/>
        <v>14</v>
      </c>
      <c r="B39" s="177"/>
      <c r="C39" s="178"/>
      <c r="D39" s="179">
        <f t="shared" si="0"/>
        <v>0</v>
      </c>
      <c r="E39" s="177"/>
      <c r="F39" s="177"/>
      <c r="G39" s="180">
        <f t="shared" si="1"/>
        <v>0</v>
      </c>
      <c r="H39" s="177"/>
      <c r="I39" s="177"/>
      <c r="J39" s="181">
        <f t="shared" si="2"/>
        <v>0</v>
      </c>
      <c r="K39" s="181">
        <f t="shared" si="3"/>
        <v>0</v>
      </c>
      <c r="L39" s="182"/>
      <c r="M39" s="183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6"/>
      <c r="AA39" s="185"/>
      <c r="AB39" s="185"/>
      <c r="AC39" s="423"/>
      <c r="AD39" s="423"/>
      <c r="AE39" s="423"/>
      <c r="AF39" s="423"/>
      <c r="AG39" s="423"/>
      <c r="AH39" s="423"/>
      <c r="AI39" s="256"/>
      <c r="AJ39" s="256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</row>
    <row r="40" spans="1:47" ht="12.75" customHeight="1">
      <c r="A40" s="176">
        <f t="shared" si="4"/>
        <v>15</v>
      </c>
      <c r="B40" s="177"/>
      <c r="C40" s="178"/>
      <c r="D40" s="179">
        <f t="shared" si="0"/>
        <v>0</v>
      </c>
      <c r="E40" s="177"/>
      <c r="F40" s="177"/>
      <c r="G40" s="180">
        <f t="shared" si="1"/>
        <v>0</v>
      </c>
      <c r="H40" s="177"/>
      <c r="I40" s="177"/>
      <c r="J40" s="181">
        <f t="shared" si="2"/>
        <v>0</v>
      </c>
      <c r="K40" s="181">
        <f t="shared" si="3"/>
        <v>0</v>
      </c>
      <c r="L40" s="182"/>
      <c r="M40" s="183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  <c r="Y40" s="185"/>
      <c r="Z40" s="186"/>
      <c r="AA40" s="185"/>
      <c r="AB40" s="185"/>
      <c r="AC40" s="423"/>
      <c r="AD40" s="423"/>
      <c r="AE40" s="423"/>
      <c r="AF40" s="423"/>
      <c r="AG40" s="423"/>
      <c r="AH40" s="423"/>
      <c r="AI40" s="256"/>
      <c r="AJ40" s="256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</row>
    <row r="41" spans="1:47" ht="12.75" customHeight="1">
      <c r="A41" s="307">
        <f t="shared" si="4"/>
        <v>16</v>
      </c>
      <c r="B41" s="308">
        <v>1</v>
      </c>
      <c r="C41" s="308">
        <v>6</v>
      </c>
      <c r="D41" s="309">
        <f t="shared" si="0"/>
        <v>30.06</v>
      </c>
      <c r="E41" s="308">
        <v>7</v>
      </c>
      <c r="F41" s="308">
        <v>1</v>
      </c>
      <c r="G41" s="297">
        <f t="shared" si="1"/>
        <v>141.94999999999999</v>
      </c>
      <c r="H41" s="308">
        <v>9</v>
      </c>
      <c r="I41" s="308">
        <v>2</v>
      </c>
      <c r="J41" s="300">
        <f t="shared" si="2"/>
        <v>183.7</v>
      </c>
      <c r="K41" s="300">
        <f t="shared" si="3"/>
        <v>172.01</v>
      </c>
      <c r="L41" s="301">
        <v>0</v>
      </c>
      <c r="M41" s="302">
        <v>0</v>
      </c>
      <c r="N41" s="311">
        <v>0</v>
      </c>
      <c r="O41" s="311"/>
      <c r="P41" s="311"/>
      <c r="Q41" s="311"/>
      <c r="R41" s="311"/>
      <c r="S41" s="311"/>
      <c r="T41" s="311"/>
      <c r="U41" s="311"/>
      <c r="V41" s="311"/>
      <c r="W41" s="311"/>
      <c r="X41" s="311"/>
      <c r="Y41" s="311">
        <v>20</v>
      </c>
      <c r="Z41" s="313" t="s">
        <v>131</v>
      </c>
      <c r="AA41" s="311">
        <v>1100</v>
      </c>
      <c r="AB41" s="311">
        <v>0</v>
      </c>
      <c r="AC41" s="465" t="s">
        <v>129</v>
      </c>
      <c r="AD41" s="465"/>
      <c r="AE41" s="465"/>
      <c r="AF41" s="465"/>
      <c r="AG41" s="465"/>
      <c r="AH41" s="465"/>
      <c r="AI41" s="256"/>
      <c r="AJ41" s="256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</row>
    <row r="42" spans="1:47" ht="12.75" customHeight="1">
      <c r="A42" s="307">
        <f t="shared" si="4"/>
        <v>17</v>
      </c>
      <c r="B42" s="308">
        <v>1</v>
      </c>
      <c r="C42" s="308">
        <v>6</v>
      </c>
      <c r="D42" s="309">
        <f t="shared" si="0"/>
        <v>30.06</v>
      </c>
      <c r="E42" s="308">
        <v>10</v>
      </c>
      <c r="F42" s="308">
        <v>3</v>
      </c>
      <c r="G42" s="297">
        <f t="shared" si="1"/>
        <v>205.41</v>
      </c>
      <c r="H42" s="308">
        <v>12</v>
      </c>
      <c r="I42" s="308">
        <v>3</v>
      </c>
      <c r="J42" s="300">
        <f t="shared" si="2"/>
        <v>245.48999999999998</v>
      </c>
      <c r="K42" s="300">
        <f t="shared" si="3"/>
        <v>235.47</v>
      </c>
      <c r="L42" s="301">
        <v>63.46</v>
      </c>
      <c r="M42" s="302">
        <v>61.79</v>
      </c>
      <c r="N42" s="311" t="s">
        <v>82</v>
      </c>
      <c r="O42" s="346"/>
      <c r="P42" s="311"/>
      <c r="Q42" s="311"/>
      <c r="R42" s="311"/>
      <c r="S42" s="311"/>
      <c r="T42" s="311"/>
      <c r="U42" s="311"/>
      <c r="V42" s="311"/>
      <c r="W42" s="311"/>
      <c r="X42" s="311"/>
      <c r="Y42" s="311">
        <v>20</v>
      </c>
      <c r="Z42" s="313" t="s">
        <v>131</v>
      </c>
      <c r="AA42" s="311">
        <v>900</v>
      </c>
      <c r="AB42" s="311">
        <v>0</v>
      </c>
      <c r="AC42" s="465"/>
      <c r="AD42" s="465"/>
      <c r="AE42" s="465"/>
      <c r="AF42" s="465"/>
      <c r="AG42" s="465"/>
      <c r="AH42" s="465"/>
      <c r="AI42" s="256"/>
      <c r="AJ42" s="256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</row>
    <row r="43" spans="1:47" ht="12.75" customHeight="1">
      <c r="A43" s="307">
        <f t="shared" si="4"/>
        <v>18</v>
      </c>
      <c r="B43" s="308">
        <v>1</v>
      </c>
      <c r="C43" s="308">
        <v>6</v>
      </c>
      <c r="D43" s="309">
        <f t="shared" si="0"/>
        <v>30.06</v>
      </c>
      <c r="E43" s="308">
        <v>10</v>
      </c>
      <c r="F43" s="308">
        <v>10</v>
      </c>
      <c r="G43" s="297">
        <f t="shared" si="1"/>
        <v>217.1</v>
      </c>
      <c r="H43" s="308">
        <v>12</v>
      </c>
      <c r="I43" s="308">
        <v>5</v>
      </c>
      <c r="J43" s="300">
        <f t="shared" si="2"/>
        <v>248.82999999999998</v>
      </c>
      <c r="K43" s="300">
        <f t="shared" si="3"/>
        <v>247.16</v>
      </c>
      <c r="L43" s="301">
        <v>11.69</v>
      </c>
      <c r="M43" s="302">
        <v>3.34</v>
      </c>
      <c r="N43" s="311" t="s">
        <v>82</v>
      </c>
      <c r="O43" s="311"/>
      <c r="P43" s="311"/>
      <c r="Q43" s="311"/>
      <c r="R43" s="311"/>
      <c r="S43" s="311"/>
      <c r="T43" s="311"/>
      <c r="U43" s="311"/>
      <c r="V43" s="311"/>
      <c r="W43" s="311"/>
      <c r="X43" s="311"/>
      <c r="Y43" s="311">
        <v>20</v>
      </c>
      <c r="Z43" s="313" t="s">
        <v>131</v>
      </c>
      <c r="AA43" s="311">
        <v>880</v>
      </c>
      <c r="AB43" s="311">
        <v>0</v>
      </c>
      <c r="AC43" s="465"/>
      <c r="AD43" s="465"/>
      <c r="AE43" s="465"/>
      <c r="AF43" s="465"/>
      <c r="AG43" s="465"/>
      <c r="AH43" s="465"/>
      <c r="AI43" s="256"/>
      <c r="AJ43" s="256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</row>
    <row r="44" spans="1:47" ht="12.75" customHeight="1">
      <c r="A44" s="307">
        <f t="shared" si="4"/>
        <v>19</v>
      </c>
      <c r="B44" s="308">
        <v>1</v>
      </c>
      <c r="C44" s="308">
        <v>6</v>
      </c>
      <c r="D44" s="309">
        <f t="shared" si="0"/>
        <v>30.06</v>
      </c>
      <c r="E44" s="308">
        <v>10</v>
      </c>
      <c r="F44" s="308">
        <v>11</v>
      </c>
      <c r="G44" s="297">
        <f t="shared" si="1"/>
        <v>218.76999999999998</v>
      </c>
      <c r="H44" s="308">
        <v>12</v>
      </c>
      <c r="I44" s="308">
        <v>5</v>
      </c>
      <c r="J44" s="300">
        <f t="shared" si="2"/>
        <v>248.82999999999998</v>
      </c>
      <c r="K44" s="300">
        <f t="shared" si="3"/>
        <v>248.82999999999998</v>
      </c>
      <c r="L44" s="301">
        <v>1.67</v>
      </c>
      <c r="M44" s="302">
        <v>0</v>
      </c>
      <c r="N44" s="311" t="s">
        <v>82</v>
      </c>
      <c r="O44" s="311"/>
      <c r="P44" s="311"/>
      <c r="Q44" s="311"/>
      <c r="R44" s="311"/>
      <c r="S44" s="311"/>
      <c r="T44" s="311"/>
      <c r="U44" s="311"/>
      <c r="V44" s="311"/>
      <c r="W44" s="311"/>
      <c r="X44" s="311"/>
      <c r="Y44" s="311">
        <v>20</v>
      </c>
      <c r="Z44" s="313" t="s">
        <v>131</v>
      </c>
      <c r="AA44" s="311">
        <v>550</v>
      </c>
      <c r="AB44" s="311">
        <v>0</v>
      </c>
      <c r="AC44" s="465"/>
      <c r="AD44" s="465"/>
      <c r="AE44" s="465"/>
      <c r="AF44" s="465"/>
      <c r="AG44" s="465"/>
      <c r="AH44" s="465"/>
      <c r="AI44" s="256"/>
      <c r="AJ44" s="256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</row>
    <row r="45" spans="1:47" ht="12.75" customHeight="1">
      <c r="A45" s="307">
        <f t="shared" si="4"/>
        <v>20</v>
      </c>
      <c r="B45" s="308">
        <v>1</v>
      </c>
      <c r="C45" s="308">
        <v>6</v>
      </c>
      <c r="D45" s="309">
        <f t="shared" si="0"/>
        <v>30.06</v>
      </c>
      <c r="E45" s="308">
        <v>12</v>
      </c>
      <c r="F45" s="308">
        <v>5</v>
      </c>
      <c r="G45" s="297">
        <f t="shared" si="1"/>
        <v>248.82999999999998</v>
      </c>
      <c r="H45" s="308">
        <v>12</v>
      </c>
      <c r="I45" s="308">
        <v>6</v>
      </c>
      <c r="J45" s="300">
        <f t="shared" si="2"/>
        <v>250.5</v>
      </c>
      <c r="K45" s="300">
        <f t="shared" si="3"/>
        <v>278.89</v>
      </c>
      <c r="L45" s="301">
        <v>30.06</v>
      </c>
      <c r="M45" s="302">
        <v>1.67</v>
      </c>
      <c r="N45" s="311" t="s">
        <v>82</v>
      </c>
      <c r="O45" s="346"/>
      <c r="P45" s="311"/>
      <c r="Q45" s="311"/>
      <c r="R45" s="311"/>
      <c r="S45" s="311"/>
      <c r="T45" s="311"/>
      <c r="U45" s="311"/>
      <c r="V45" s="311"/>
      <c r="W45" s="311"/>
      <c r="X45" s="311"/>
      <c r="Y45" s="311">
        <v>20</v>
      </c>
      <c r="Z45" s="313" t="s">
        <v>131</v>
      </c>
      <c r="AA45" s="311">
        <v>245</v>
      </c>
      <c r="AB45" s="311">
        <v>0</v>
      </c>
      <c r="AC45" s="465" t="s">
        <v>130</v>
      </c>
      <c r="AD45" s="465"/>
      <c r="AE45" s="465"/>
      <c r="AF45" s="465"/>
      <c r="AG45" s="465"/>
      <c r="AH45" s="465"/>
      <c r="AI45" s="256"/>
      <c r="AJ45" s="256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</row>
    <row r="46" spans="1:47" ht="12.75" customHeight="1">
      <c r="A46" s="307">
        <f t="shared" si="4"/>
        <v>21</v>
      </c>
      <c r="B46" s="308">
        <v>1</v>
      </c>
      <c r="C46" s="308">
        <v>6</v>
      </c>
      <c r="D46" s="309">
        <f t="shared" si="0"/>
        <v>30.06</v>
      </c>
      <c r="E46" s="308">
        <v>13</v>
      </c>
      <c r="F46" s="308">
        <v>6</v>
      </c>
      <c r="G46" s="297">
        <f t="shared" si="1"/>
        <v>270.53999999999996</v>
      </c>
      <c r="H46" s="308">
        <v>12</v>
      </c>
      <c r="I46" s="308">
        <v>8</v>
      </c>
      <c r="J46" s="300">
        <f t="shared" si="2"/>
        <v>253.83999999999997</v>
      </c>
      <c r="K46" s="300">
        <f t="shared" si="3"/>
        <v>300.59999999999997</v>
      </c>
      <c r="L46" s="301">
        <v>21.71</v>
      </c>
      <c r="M46" s="302">
        <v>3.14</v>
      </c>
      <c r="N46" s="311" t="s">
        <v>82</v>
      </c>
      <c r="O46" s="311"/>
      <c r="P46" s="311"/>
      <c r="Q46" s="311"/>
      <c r="R46" s="311"/>
      <c r="S46" s="311"/>
      <c r="T46" s="311"/>
      <c r="U46" s="311"/>
      <c r="V46" s="311"/>
      <c r="W46" s="311"/>
      <c r="X46" s="311"/>
      <c r="Y46" s="311">
        <v>20</v>
      </c>
      <c r="Z46" s="313" t="s">
        <v>97</v>
      </c>
      <c r="AA46" s="311">
        <v>230</v>
      </c>
      <c r="AB46" s="311">
        <v>0</v>
      </c>
      <c r="AC46" s="465"/>
      <c r="AD46" s="465"/>
      <c r="AE46" s="465"/>
      <c r="AF46" s="465"/>
      <c r="AG46" s="465"/>
      <c r="AH46" s="465"/>
      <c r="AI46" s="256"/>
      <c r="AJ46" s="256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</row>
    <row r="47" spans="1:47" ht="12.75" customHeight="1">
      <c r="A47" s="307">
        <f t="shared" si="4"/>
        <v>22</v>
      </c>
      <c r="B47" s="308">
        <v>1</v>
      </c>
      <c r="C47" s="308">
        <v>6</v>
      </c>
      <c r="D47" s="309">
        <f t="shared" si="0"/>
        <v>30.06</v>
      </c>
      <c r="E47" s="308">
        <v>14</v>
      </c>
      <c r="F47" s="308">
        <v>2</v>
      </c>
      <c r="G47" s="297">
        <f t="shared" si="1"/>
        <v>283.89999999999998</v>
      </c>
      <c r="H47" s="308">
        <v>13</v>
      </c>
      <c r="I47" s="308">
        <v>3</v>
      </c>
      <c r="J47" s="300">
        <f t="shared" si="2"/>
        <v>265.52999999999997</v>
      </c>
      <c r="K47" s="300">
        <f t="shared" si="3"/>
        <v>313.95999999999998</v>
      </c>
      <c r="L47" s="301">
        <v>13.36</v>
      </c>
      <c r="M47" s="302">
        <v>11.69</v>
      </c>
      <c r="N47" s="311" t="s">
        <v>82</v>
      </c>
      <c r="O47" s="312"/>
      <c r="P47" s="311"/>
      <c r="Q47" s="311"/>
      <c r="R47" s="311"/>
      <c r="S47" s="311"/>
      <c r="T47" s="311"/>
      <c r="U47" s="311"/>
      <c r="V47" s="311"/>
      <c r="W47" s="311"/>
      <c r="X47" s="311"/>
      <c r="Y47" s="311">
        <v>20</v>
      </c>
      <c r="Z47" s="313" t="s">
        <v>97</v>
      </c>
      <c r="AA47" s="311">
        <v>220</v>
      </c>
      <c r="AB47" s="311">
        <v>0</v>
      </c>
      <c r="AC47" s="465"/>
      <c r="AD47" s="465"/>
      <c r="AE47" s="465"/>
      <c r="AF47" s="465"/>
      <c r="AG47" s="465"/>
      <c r="AH47" s="465"/>
      <c r="AI47" s="256"/>
      <c r="AJ47" s="256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</row>
    <row r="48" spans="1:47" ht="12.75" customHeight="1">
      <c r="A48" s="307">
        <f t="shared" si="4"/>
        <v>23</v>
      </c>
      <c r="B48" s="308">
        <v>1</v>
      </c>
      <c r="C48" s="308">
        <v>6</v>
      </c>
      <c r="D48" s="309">
        <f t="shared" si="0"/>
        <v>30.06</v>
      </c>
      <c r="E48" s="308">
        <v>15</v>
      </c>
      <c r="F48" s="308">
        <v>7</v>
      </c>
      <c r="G48" s="297">
        <f t="shared" si="1"/>
        <v>312.28999999999996</v>
      </c>
      <c r="H48" s="308">
        <v>14</v>
      </c>
      <c r="I48" s="308">
        <v>4</v>
      </c>
      <c r="J48" s="300">
        <f t="shared" si="2"/>
        <v>287.24</v>
      </c>
      <c r="K48" s="300">
        <f t="shared" si="3"/>
        <v>342.34999999999997</v>
      </c>
      <c r="L48" s="301">
        <v>28.39</v>
      </c>
      <c r="M48" s="302">
        <v>21.71</v>
      </c>
      <c r="N48" s="311" t="s">
        <v>82</v>
      </c>
      <c r="O48" s="311"/>
      <c r="P48" s="311"/>
      <c r="Q48" s="311"/>
      <c r="R48" s="311"/>
      <c r="S48" s="311"/>
      <c r="T48" s="311"/>
      <c r="U48" s="311"/>
      <c r="V48" s="311"/>
      <c r="W48" s="311"/>
      <c r="X48" s="311"/>
      <c r="Y48" s="311">
        <v>20</v>
      </c>
      <c r="Z48" s="313" t="s">
        <v>97</v>
      </c>
      <c r="AA48" s="311">
        <v>210</v>
      </c>
      <c r="AB48" s="311">
        <v>0</v>
      </c>
      <c r="AC48" s="465"/>
      <c r="AD48" s="465"/>
      <c r="AE48" s="465"/>
      <c r="AF48" s="465"/>
      <c r="AG48" s="465"/>
      <c r="AH48" s="465"/>
      <c r="AI48" s="256"/>
      <c r="AJ48" s="256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</row>
    <row r="49" spans="1:47" ht="12.75" customHeight="1">
      <c r="A49" s="307">
        <f t="shared" si="4"/>
        <v>24</v>
      </c>
      <c r="B49" s="308">
        <v>1</v>
      </c>
      <c r="C49" s="308">
        <v>6</v>
      </c>
      <c r="D49" s="309">
        <f t="shared" si="0"/>
        <v>30.06</v>
      </c>
      <c r="E49" s="308">
        <v>15</v>
      </c>
      <c r="F49" s="308">
        <v>11</v>
      </c>
      <c r="G49" s="297">
        <f t="shared" si="1"/>
        <v>318.96999999999997</v>
      </c>
      <c r="H49" s="308">
        <v>14</v>
      </c>
      <c r="I49" s="308">
        <v>9</v>
      </c>
      <c r="J49" s="300">
        <f t="shared" si="2"/>
        <v>295.58999999999997</v>
      </c>
      <c r="K49" s="300">
        <f t="shared" si="3"/>
        <v>349.03</v>
      </c>
      <c r="L49" s="301">
        <v>6.68</v>
      </c>
      <c r="M49" s="302">
        <v>28.35</v>
      </c>
      <c r="N49" s="311" t="s">
        <v>82</v>
      </c>
      <c r="O49" s="311"/>
      <c r="P49" s="311"/>
      <c r="Q49" s="311"/>
      <c r="R49" s="311"/>
      <c r="S49" s="311"/>
      <c r="T49" s="311"/>
      <c r="U49" s="311"/>
      <c r="V49" s="311"/>
      <c r="W49" s="311"/>
      <c r="X49" s="311"/>
      <c r="Y49" s="311">
        <v>20</v>
      </c>
      <c r="Z49" s="313" t="s">
        <v>97</v>
      </c>
      <c r="AA49" s="311">
        <v>205</v>
      </c>
      <c r="AB49" s="311">
        <v>0</v>
      </c>
      <c r="AC49" s="465"/>
      <c r="AD49" s="465"/>
      <c r="AE49" s="465"/>
      <c r="AF49" s="465"/>
      <c r="AG49" s="465"/>
      <c r="AH49" s="465"/>
      <c r="AI49" s="256"/>
      <c r="AJ49" s="256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</row>
    <row r="50" spans="1:47" ht="12.75" customHeight="1">
      <c r="A50" s="307">
        <f t="shared" si="4"/>
        <v>25</v>
      </c>
      <c r="B50" s="308">
        <v>1</v>
      </c>
      <c r="C50" s="308">
        <v>6</v>
      </c>
      <c r="D50" s="309">
        <f t="shared" si="0"/>
        <v>30.06</v>
      </c>
      <c r="E50" s="308">
        <v>16</v>
      </c>
      <c r="F50" s="308">
        <v>6</v>
      </c>
      <c r="G50" s="297">
        <f t="shared" si="1"/>
        <v>330.65999999999997</v>
      </c>
      <c r="H50" s="308">
        <v>15</v>
      </c>
      <c r="I50" s="308">
        <v>1</v>
      </c>
      <c r="J50" s="300">
        <f t="shared" si="2"/>
        <v>302.27</v>
      </c>
      <c r="K50" s="300">
        <f t="shared" si="3"/>
        <v>360.71999999999997</v>
      </c>
      <c r="L50" s="301">
        <v>11.69</v>
      </c>
      <c r="M50" s="302">
        <v>6.68</v>
      </c>
      <c r="N50" s="311" t="s">
        <v>82</v>
      </c>
      <c r="O50" s="311"/>
      <c r="P50" s="311"/>
      <c r="Q50" s="311"/>
      <c r="R50" s="311"/>
      <c r="S50" s="311"/>
      <c r="T50" s="311"/>
      <c r="U50" s="311"/>
      <c r="V50" s="311"/>
      <c r="W50" s="311"/>
      <c r="X50" s="311"/>
      <c r="Y50" s="311">
        <v>20</v>
      </c>
      <c r="Z50" s="313" t="s">
        <v>97</v>
      </c>
      <c r="AA50" s="311">
        <v>205</v>
      </c>
      <c r="AB50" s="311">
        <v>0</v>
      </c>
      <c r="AC50" s="465"/>
      <c r="AD50" s="465"/>
      <c r="AE50" s="465"/>
      <c r="AF50" s="465"/>
      <c r="AG50" s="465"/>
      <c r="AH50" s="465"/>
      <c r="AI50" s="256"/>
      <c r="AJ50" s="256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</row>
    <row r="51" spans="1:47" ht="12.75" customHeight="1">
      <c r="A51" s="307">
        <f t="shared" si="4"/>
        <v>26</v>
      </c>
      <c r="B51" s="308">
        <v>1</v>
      </c>
      <c r="C51" s="308">
        <v>6</v>
      </c>
      <c r="D51" s="309">
        <f t="shared" si="0"/>
        <v>30.06</v>
      </c>
      <c r="E51" s="308">
        <v>17</v>
      </c>
      <c r="F51" s="308">
        <v>2</v>
      </c>
      <c r="G51" s="297">
        <f t="shared" si="1"/>
        <v>344.02</v>
      </c>
      <c r="H51" s="308">
        <v>15</v>
      </c>
      <c r="I51" s="308">
        <v>4</v>
      </c>
      <c r="J51" s="300">
        <f t="shared" si="2"/>
        <v>307.27999999999997</v>
      </c>
      <c r="K51" s="300">
        <f t="shared" si="3"/>
        <v>374.08</v>
      </c>
      <c r="L51" s="301">
        <v>13.64</v>
      </c>
      <c r="M51" s="302">
        <v>5.01</v>
      </c>
      <c r="N51" s="311" t="s">
        <v>82</v>
      </c>
      <c r="O51" s="311"/>
      <c r="P51" s="311"/>
      <c r="Q51" s="311"/>
      <c r="R51" s="311"/>
      <c r="S51" s="311"/>
      <c r="T51" s="311"/>
      <c r="U51" s="311"/>
      <c r="V51" s="311"/>
      <c r="W51" s="311"/>
      <c r="X51" s="311"/>
      <c r="Y51" s="311">
        <v>20</v>
      </c>
      <c r="Z51" s="313" t="s">
        <v>97</v>
      </c>
      <c r="AA51" s="311">
        <v>200</v>
      </c>
      <c r="AB51" s="311">
        <v>0</v>
      </c>
      <c r="AC51" s="465"/>
      <c r="AD51" s="465"/>
      <c r="AE51" s="465"/>
      <c r="AF51" s="465"/>
      <c r="AG51" s="465"/>
      <c r="AH51" s="465"/>
      <c r="AI51" s="256"/>
      <c r="AJ51" s="256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</row>
    <row r="52" spans="1:47" ht="12.75" customHeight="1">
      <c r="A52" s="307">
        <f t="shared" si="4"/>
        <v>27</v>
      </c>
      <c r="B52" s="308">
        <v>1</v>
      </c>
      <c r="C52" s="308">
        <v>6</v>
      </c>
      <c r="D52" s="309">
        <f t="shared" si="0"/>
        <v>30.06</v>
      </c>
      <c r="E52" s="308">
        <v>17</v>
      </c>
      <c r="F52" s="310">
        <v>5.5</v>
      </c>
      <c r="G52" s="297">
        <f t="shared" si="1"/>
        <v>349.86500000000001</v>
      </c>
      <c r="H52" s="308">
        <v>16</v>
      </c>
      <c r="I52" s="308">
        <v>2</v>
      </c>
      <c r="J52" s="300">
        <f t="shared" si="2"/>
        <v>323.97999999999996</v>
      </c>
      <c r="K52" s="300">
        <f t="shared" si="3"/>
        <v>379.92500000000001</v>
      </c>
      <c r="L52" s="301">
        <v>5.85</v>
      </c>
      <c r="M52" s="302">
        <v>1.67</v>
      </c>
      <c r="N52" s="311" t="s">
        <v>82</v>
      </c>
      <c r="O52" s="311"/>
      <c r="P52" s="311"/>
      <c r="Q52" s="311"/>
      <c r="R52" s="311"/>
      <c r="S52" s="311"/>
      <c r="T52" s="311"/>
      <c r="U52" s="311"/>
      <c r="V52" s="311"/>
      <c r="W52" s="311"/>
      <c r="X52" s="311"/>
      <c r="Y52" s="311">
        <v>20</v>
      </c>
      <c r="Z52" s="313" t="s">
        <v>97</v>
      </c>
      <c r="AA52" s="311">
        <v>175</v>
      </c>
      <c r="AB52" s="311">
        <v>0</v>
      </c>
      <c r="AC52" s="465"/>
      <c r="AD52" s="465"/>
      <c r="AE52" s="465"/>
      <c r="AF52" s="465"/>
      <c r="AG52" s="465"/>
      <c r="AH52" s="465"/>
      <c r="AI52" s="256"/>
      <c r="AJ52" s="256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</row>
    <row r="53" spans="1:47" ht="12.75" customHeight="1">
      <c r="A53" s="307">
        <f t="shared" si="4"/>
        <v>28</v>
      </c>
      <c r="B53" s="308">
        <v>1</v>
      </c>
      <c r="C53" s="308">
        <v>6</v>
      </c>
      <c r="D53" s="309">
        <f t="shared" si="0"/>
        <v>30.06</v>
      </c>
      <c r="E53" s="308">
        <v>17</v>
      </c>
      <c r="F53" s="310">
        <v>5.5</v>
      </c>
      <c r="G53" s="297">
        <f t="shared" si="1"/>
        <v>349.86500000000001</v>
      </c>
      <c r="H53" s="308">
        <v>16</v>
      </c>
      <c r="I53" s="308">
        <v>3</v>
      </c>
      <c r="J53" s="300">
        <f t="shared" si="2"/>
        <v>325.64999999999998</v>
      </c>
      <c r="K53" s="300">
        <f t="shared" si="3"/>
        <v>379.92500000000001</v>
      </c>
      <c r="L53" s="301">
        <v>0</v>
      </c>
      <c r="M53" s="302">
        <v>1.67</v>
      </c>
      <c r="N53" s="311">
        <v>0</v>
      </c>
      <c r="O53" s="311"/>
      <c r="P53" s="311"/>
      <c r="Q53" s="311"/>
      <c r="R53" s="311"/>
      <c r="S53" s="311"/>
      <c r="T53" s="311"/>
      <c r="U53" s="311"/>
      <c r="V53" s="311"/>
      <c r="W53" s="311"/>
      <c r="X53" s="311"/>
      <c r="Y53" s="311">
        <v>20</v>
      </c>
      <c r="Z53" s="313" t="s">
        <v>97</v>
      </c>
      <c r="AA53" s="311">
        <v>100</v>
      </c>
      <c r="AB53" s="311">
        <v>0</v>
      </c>
      <c r="AC53" s="465" t="s">
        <v>112</v>
      </c>
      <c r="AD53" s="465"/>
      <c r="AE53" s="465"/>
      <c r="AF53" s="465"/>
      <c r="AG53" s="465"/>
      <c r="AH53" s="465"/>
      <c r="AI53" s="256"/>
      <c r="AJ53" s="256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</row>
    <row r="54" spans="1:47" ht="12.75" customHeight="1">
      <c r="A54" s="176">
        <v>29</v>
      </c>
      <c r="B54" s="177">
        <v>1</v>
      </c>
      <c r="C54" s="177">
        <v>6</v>
      </c>
      <c r="D54" s="179">
        <f t="shared" si="0"/>
        <v>30.06</v>
      </c>
      <c r="E54" s="177"/>
      <c r="F54" s="177"/>
      <c r="G54" s="180">
        <f t="shared" si="1"/>
        <v>0</v>
      </c>
      <c r="H54" s="177"/>
      <c r="I54" s="177"/>
      <c r="J54" s="181">
        <f t="shared" si="2"/>
        <v>0</v>
      </c>
      <c r="K54" s="181">
        <f t="shared" si="3"/>
        <v>30.06</v>
      </c>
      <c r="L54" s="182">
        <v>0</v>
      </c>
      <c r="M54" s="183">
        <v>0</v>
      </c>
      <c r="N54" s="185">
        <v>0</v>
      </c>
      <c r="O54" s="185"/>
      <c r="P54" s="185"/>
      <c r="Q54" s="185"/>
      <c r="R54" s="185"/>
      <c r="S54" s="185"/>
      <c r="T54" s="185"/>
      <c r="U54" s="185"/>
      <c r="V54" s="185"/>
      <c r="W54" s="185"/>
      <c r="X54" s="185"/>
      <c r="Y54" s="185"/>
      <c r="Z54" s="186"/>
      <c r="AA54" s="185"/>
      <c r="AB54" s="185"/>
      <c r="AC54" s="423"/>
      <c r="AD54" s="423"/>
      <c r="AE54" s="423"/>
      <c r="AF54" s="423"/>
      <c r="AG54" s="423"/>
      <c r="AH54" s="423"/>
      <c r="AI54" s="256"/>
      <c r="AJ54" s="256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</row>
    <row r="55" spans="1:47" ht="12.75" customHeight="1">
      <c r="A55" s="176">
        <f t="shared" si="4"/>
        <v>30</v>
      </c>
      <c r="B55" s="177">
        <v>1</v>
      </c>
      <c r="C55" s="177">
        <v>6</v>
      </c>
      <c r="D55" s="179">
        <f t="shared" si="0"/>
        <v>30.06</v>
      </c>
      <c r="E55" s="177"/>
      <c r="F55" s="178"/>
      <c r="G55" s="180">
        <f t="shared" si="1"/>
        <v>0</v>
      </c>
      <c r="H55" s="177"/>
      <c r="I55" s="177"/>
      <c r="J55" s="181">
        <f t="shared" si="2"/>
        <v>0</v>
      </c>
      <c r="K55" s="181">
        <f t="shared" si="3"/>
        <v>30.06</v>
      </c>
      <c r="L55" s="182">
        <v>0</v>
      </c>
      <c r="M55" s="183">
        <v>0</v>
      </c>
      <c r="N55" s="185">
        <v>0</v>
      </c>
      <c r="O55" s="324"/>
      <c r="P55" s="185"/>
      <c r="Q55" s="185"/>
      <c r="R55" s="185"/>
      <c r="S55" s="185"/>
      <c r="T55" s="325"/>
      <c r="U55" s="185"/>
      <c r="V55" s="185"/>
      <c r="W55" s="185"/>
      <c r="X55" s="185"/>
      <c r="Y55" s="185"/>
      <c r="Z55" s="186"/>
      <c r="AA55" s="185"/>
      <c r="AB55" s="185"/>
      <c r="AC55" s="423"/>
      <c r="AD55" s="423"/>
      <c r="AE55" s="423"/>
      <c r="AF55" s="423"/>
      <c r="AG55" s="423"/>
      <c r="AH55" s="423"/>
      <c r="AI55" s="256"/>
      <c r="AJ55" s="256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</row>
    <row r="56" spans="1:47" ht="12.75" customHeight="1">
      <c r="A56" s="334">
        <v>1</v>
      </c>
      <c r="B56" s="335">
        <v>1</v>
      </c>
      <c r="C56" s="335">
        <v>6</v>
      </c>
      <c r="D56" s="309">
        <f t="shared" si="0"/>
        <v>30.06</v>
      </c>
      <c r="E56" s="308">
        <v>17</v>
      </c>
      <c r="F56" s="310">
        <v>5.5</v>
      </c>
      <c r="G56" s="297">
        <f t="shared" si="1"/>
        <v>349.86500000000001</v>
      </c>
      <c r="H56" s="308">
        <v>16</v>
      </c>
      <c r="I56" s="308">
        <v>3</v>
      </c>
      <c r="J56" s="300">
        <f t="shared" si="2"/>
        <v>325.64999999999998</v>
      </c>
      <c r="K56" s="300">
        <f t="shared" si="3"/>
        <v>379.92500000000001</v>
      </c>
      <c r="L56" s="301">
        <v>0</v>
      </c>
      <c r="M56" s="302">
        <v>0</v>
      </c>
      <c r="N56" s="337">
        <v>0</v>
      </c>
      <c r="O56" s="372"/>
      <c r="P56" s="337"/>
      <c r="Q56" s="337"/>
      <c r="R56" s="337"/>
      <c r="S56" s="337"/>
      <c r="T56" s="337"/>
      <c r="U56" s="337"/>
      <c r="V56" s="337"/>
      <c r="W56" s="337"/>
      <c r="X56" s="337"/>
      <c r="Y56" s="337"/>
      <c r="Z56" s="338"/>
      <c r="AA56" s="337"/>
      <c r="AB56" s="337"/>
      <c r="AC56" s="373"/>
      <c r="AD56" s="374"/>
      <c r="AE56" s="374"/>
      <c r="AF56" s="374"/>
      <c r="AG56" s="374"/>
      <c r="AH56" s="375"/>
      <c r="AI56" s="256"/>
      <c r="AJ56" s="256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</row>
    <row r="57" spans="1:47" ht="12.75" customHeight="1">
      <c r="A57" s="314"/>
      <c r="B57" s="315"/>
      <c r="C57" s="315"/>
      <c r="D57" s="309">
        <f t="shared" si="0"/>
        <v>0</v>
      </c>
      <c r="E57" s="315"/>
      <c r="F57" s="315"/>
      <c r="G57" s="297">
        <f t="shared" si="1"/>
        <v>0</v>
      </c>
      <c r="H57" s="315"/>
      <c r="I57" s="315"/>
      <c r="J57" s="300">
        <f t="shared" si="2"/>
        <v>0</v>
      </c>
      <c r="K57" s="300">
        <f t="shared" si="3"/>
        <v>0</v>
      </c>
      <c r="L57" s="301">
        <v>0</v>
      </c>
      <c r="M57" s="302">
        <v>0</v>
      </c>
      <c r="N57" s="317">
        <v>0</v>
      </c>
      <c r="O57" s="317"/>
      <c r="P57" s="317"/>
      <c r="Q57" s="317"/>
      <c r="R57" s="317"/>
      <c r="S57" s="317"/>
      <c r="T57" s="317"/>
      <c r="U57" s="317"/>
      <c r="V57" s="317"/>
      <c r="W57" s="317"/>
      <c r="X57" s="317"/>
      <c r="Y57" s="317"/>
      <c r="Z57" s="339"/>
      <c r="AA57" s="317"/>
      <c r="AB57" s="317"/>
      <c r="AC57" s="464"/>
      <c r="AD57" s="464"/>
      <c r="AE57" s="464"/>
      <c r="AF57" s="464"/>
      <c r="AG57" s="464"/>
      <c r="AH57" s="464"/>
      <c r="AI57" s="256"/>
      <c r="AJ57" s="256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</row>
    <row r="58" spans="1:47" ht="12.75" customHeight="1">
      <c r="A58" s="353"/>
      <c r="B58" s="318"/>
      <c r="C58" s="318"/>
      <c r="D58" s="318">
        <f t="shared" si="0"/>
        <v>0</v>
      </c>
      <c r="E58" s="318"/>
      <c r="F58" s="318"/>
      <c r="G58" s="318"/>
      <c r="H58" s="318"/>
      <c r="I58" s="318"/>
      <c r="J58" s="318"/>
      <c r="K58" s="319" t="s">
        <v>66</v>
      </c>
      <c r="L58" s="320">
        <f>SUM(L27:L57)</f>
        <v>238.45999999999995</v>
      </c>
      <c r="M58" s="320">
        <f>SUM(M27:M57)</f>
        <v>190.14</v>
      </c>
      <c r="N58" s="321">
        <f>SUM(N27:N57)</f>
        <v>0</v>
      </c>
      <c r="O58" s="318"/>
      <c r="P58" s="318"/>
      <c r="Q58" s="318"/>
      <c r="R58" s="318"/>
      <c r="S58" s="318"/>
      <c r="T58" s="318"/>
      <c r="U58" s="321"/>
      <c r="V58" s="318"/>
      <c r="W58" s="318"/>
      <c r="X58" s="318"/>
      <c r="Y58" s="318"/>
      <c r="Z58" s="318"/>
      <c r="AA58" s="318"/>
      <c r="AB58" s="318"/>
      <c r="AC58" s="318"/>
      <c r="AD58" s="318"/>
      <c r="AE58" s="318"/>
      <c r="AF58" s="318"/>
      <c r="AG58" s="318"/>
      <c r="AH58" s="318"/>
      <c r="AI58" s="256"/>
      <c r="AJ58" s="256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</row>
    <row r="59" spans="1:47" ht="12.75" customHeight="1">
      <c r="A59" s="256"/>
      <c r="B59" s="256"/>
      <c r="C59" s="256"/>
      <c r="D59" s="256"/>
      <c r="E59" s="256"/>
      <c r="F59" s="256"/>
      <c r="G59" s="256"/>
      <c r="H59" s="256"/>
      <c r="I59" s="256"/>
      <c r="J59" s="256"/>
      <c r="K59" s="319" t="s">
        <v>67</v>
      </c>
      <c r="L59" s="320"/>
      <c r="M59" s="320"/>
      <c r="N59" s="320"/>
      <c r="O59" s="320"/>
      <c r="P59" s="320"/>
      <c r="Q59" s="320"/>
      <c r="R59" s="320"/>
      <c r="S59" s="320"/>
      <c r="T59" s="320"/>
      <c r="U59" s="320"/>
      <c r="V59" s="256"/>
      <c r="W59" s="256"/>
      <c r="X59" s="256"/>
      <c r="Y59" s="256"/>
      <c r="Z59" s="256"/>
      <c r="AA59" s="256"/>
      <c r="AB59" s="256"/>
      <c r="AC59" s="256"/>
      <c r="AD59" s="256"/>
      <c r="AE59" s="256"/>
      <c r="AF59" s="256"/>
      <c r="AG59" s="256"/>
      <c r="AH59" s="256"/>
      <c r="AI59" s="256"/>
      <c r="AJ59" s="256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</row>
    <row r="60" spans="1:47" ht="12.75" customHeight="1">
      <c r="A60" s="256"/>
      <c r="B60" s="256"/>
      <c r="C60" s="256"/>
      <c r="D60" s="256"/>
      <c r="E60" s="256"/>
      <c r="F60" s="256"/>
      <c r="G60" s="256"/>
      <c r="H60" s="256"/>
      <c r="I60" s="256"/>
      <c r="J60" s="256"/>
      <c r="K60" s="319" t="s">
        <v>68</v>
      </c>
      <c r="L60" s="320">
        <f>(L59+L58)</f>
        <v>238.45999999999995</v>
      </c>
      <c r="M60" s="320">
        <f>(M59+M58)</f>
        <v>190.14</v>
      </c>
      <c r="N60" s="320">
        <f>(N59+N58)</f>
        <v>0</v>
      </c>
      <c r="O60" s="256"/>
      <c r="P60" s="256"/>
      <c r="Q60" s="256"/>
      <c r="R60" s="256"/>
      <c r="S60" s="256"/>
      <c r="T60" s="256"/>
      <c r="U60" s="256"/>
      <c r="V60" s="256"/>
      <c r="W60" s="256"/>
      <c r="X60" s="256"/>
      <c r="Y60" s="256"/>
      <c r="Z60" s="256"/>
      <c r="AA60" s="256"/>
      <c r="AB60" s="256"/>
      <c r="AC60" s="256"/>
      <c r="AD60" s="256"/>
      <c r="AE60" s="256"/>
      <c r="AF60" s="256"/>
      <c r="AG60" s="256"/>
      <c r="AH60" s="256"/>
      <c r="AI60" s="256"/>
      <c r="AJ60" s="256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</row>
    <row r="61" spans="1:47" ht="20.100000000000001" customHeight="1">
      <c r="A61" s="256"/>
      <c r="B61" s="256"/>
      <c r="C61" s="256"/>
      <c r="D61" s="256"/>
      <c r="E61" s="256"/>
      <c r="F61" s="256"/>
      <c r="G61" s="256"/>
      <c r="H61" s="256"/>
      <c r="I61" s="256"/>
      <c r="J61" s="256"/>
      <c r="K61" s="256"/>
      <c r="L61" s="256"/>
      <c r="M61" s="256"/>
      <c r="N61" s="256"/>
      <c r="O61" s="256"/>
      <c r="P61" s="256"/>
      <c r="Q61" s="256"/>
      <c r="R61" s="256"/>
      <c r="S61" s="256"/>
      <c r="T61" s="256"/>
      <c r="U61" s="256"/>
      <c r="V61" s="256"/>
      <c r="W61" s="256"/>
      <c r="X61" s="256"/>
      <c r="Y61" s="256"/>
      <c r="Z61" s="256"/>
      <c r="AA61" s="256"/>
      <c r="AB61" s="256"/>
      <c r="AC61" s="256"/>
      <c r="AD61" s="256"/>
      <c r="AE61" s="256"/>
      <c r="AF61" s="256"/>
      <c r="AG61" s="256"/>
      <c r="AH61" s="256"/>
      <c r="AI61" s="256"/>
      <c r="AJ61" s="256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</row>
    <row r="62" spans="1:47" ht="20.100000000000001" customHeight="1">
      <c r="A62" s="256"/>
      <c r="B62" s="256"/>
      <c r="C62" s="256"/>
      <c r="D62" s="256"/>
      <c r="E62" s="256"/>
      <c r="F62" s="256"/>
      <c r="G62" s="256"/>
      <c r="H62" s="256"/>
      <c r="I62" s="256"/>
      <c r="J62" s="256"/>
      <c r="K62" s="256"/>
      <c r="L62" s="256"/>
      <c r="M62" s="256"/>
      <c r="N62" s="256"/>
      <c r="O62" s="256"/>
      <c r="P62" s="256"/>
      <c r="Q62" s="256"/>
      <c r="R62" s="256"/>
      <c r="S62" s="256"/>
      <c r="T62" s="256"/>
      <c r="U62" s="256"/>
      <c r="V62" s="256"/>
      <c r="W62" s="256"/>
      <c r="X62" s="256"/>
      <c r="Y62" s="256"/>
      <c r="Z62" s="256"/>
      <c r="AA62" s="256"/>
      <c r="AB62" s="256"/>
      <c r="AC62" s="256"/>
      <c r="AD62" s="256"/>
      <c r="AE62" s="256"/>
      <c r="AF62" s="256"/>
      <c r="AG62" s="256"/>
      <c r="AH62" s="256"/>
      <c r="AI62" s="256"/>
      <c r="AJ62" s="256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</row>
    <row r="63" spans="1:47" ht="20.100000000000001" customHeight="1">
      <c r="A63" s="256"/>
      <c r="B63" s="256"/>
      <c r="C63" s="256"/>
      <c r="D63" s="256"/>
      <c r="E63" s="256"/>
      <c r="F63" s="256"/>
      <c r="G63" s="256"/>
      <c r="H63" s="256"/>
      <c r="I63" s="256"/>
      <c r="J63" s="256"/>
      <c r="K63" s="256"/>
      <c r="L63" s="256"/>
      <c r="M63" s="256"/>
      <c r="N63" s="256"/>
      <c r="O63" s="256"/>
      <c r="P63" s="256"/>
      <c r="Q63" s="256"/>
      <c r="R63" s="256"/>
      <c r="S63" s="256"/>
      <c r="T63" s="256"/>
      <c r="U63" s="256"/>
      <c r="V63" s="256"/>
      <c r="W63" s="256"/>
      <c r="X63" s="256"/>
      <c r="Y63" s="256"/>
      <c r="Z63" s="256"/>
      <c r="AA63" s="256"/>
      <c r="AB63" s="256"/>
      <c r="AC63" s="256"/>
      <c r="AD63" s="256"/>
      <c r="AE63" s="256"/>
      <c r="AF63" s="256"/>
      <c r="AG63" s="256"/>
      <c r="AH63" s="256"/>
      <c r="AI63" s="256"/>
      <c r="AJ63" s="256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</row>
    <row r="64" spans="1:47" ht="20.100000000000001" customHeight="1"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</row>
    <row r="65" spans="2:47" ht="20.100000000000001" customHeight="1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</row>
    <row r="66" spans="2:47" ht="20.100000000000001" customHeight="1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</row>
    <row r="67" spans="2:47" ht="20.100000000000001" customHeight="1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</row>
    <row r="68" spans="2:47" ht="20.100000000000001" customHeight="1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</row>
    <row r="69" spans="2:47" ht="20.100000000000001" customHeight="1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</row>
  </sheetData>
  <sheetProtection selectLockedCells="1" selectUnlockedCells="1"/>
  <mergeCells count="65">
    <mergeCell ref="AC52:AH52"/>
    <mergeCell ref="AC53:AH53"/>
    <mergeCell ref="AC54:AH54"/>
    <mergeCell ref="AC55:AH55"/>
    <mergeCell ref="AC57:AH57"/>
    <mergeCell ref="AC47:AH47"/>
    <mergeCell ref="AC48:AH48"/>
    <mergeCell ref="AC49:AH49"/>
    <mergeCell ref="AC50:AH50"/>
    <mergeCell ref="AC51:AH51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22</vt:i4>
      </vt:variant>
    </vt:vector>
  </HeadingPairs>
  <TitlesOfParts>
    <vt:vector size="34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 </vt:lpstr>
      <vt:lpstr>October </vt:lpstr>
      <vt:lpstr>November </vt:lpstr>
      <vt:lpstr>December </vt:lpstr>
      <vt:lpstr>February!apr</vt:lpstr>
      <vt:lpstr>May!aug</vt:lpstr>
      <vt:lpstr>August!feb</vt:lpstr>
      <vt:lpstr>April!jan</vt:lpstr>
      <vt:lpstr>March!jul</vt:lpstr>
      <vt:lpstr>June!jun</vt:lpstr>
      <vt:lpstr>'December '!mar</vt:lpstr>
      <vt:lpstr>July!may</vt:lpstr>
      <vt:lpstr>'September '!nov</vt:lpstr>
      <vt:lpstr>'October '!oct</vt:lpstr>
      <vt:lpstr>April!Print_Area</vt:lpstr>
      <vt:lpstr>August!Print_Area</vt:lpstr>
      <vt:lpstr>'December '!Print_Area</vt:lpstr>
      <vt:lpstr>February!Print_Area</vt:lpstr>
      <vt:lpstr>July!Print_Area</vt:lpstr>
      <vt:lpstr>June!Print_Area</vt:lpstr>
      <vt:lpstr>March!Print_Area</vt:lpstr>
      <vt:lpstr>May!Print_Area</vt:lpstr>
      <vt:lpstr>'November '!Print_Area</vt:lpstr>
      <vt:lpstr>'October '!Print_Area</vt:lpstr>
      <vt:lpstr>'September '!Print_Area</vt:lpstr>
      <vt:lpstr>'November '!sep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Mishaun Bhakta</cp:lastModifiedBy>
  <cp:lastPrinted>2019-02-11T16:23:01Z</cp:lastPrinted>
  <dcterms:created xsi:type="dcterms:W3CDTF">2018-03-19T21:49:32Z</dcterms:created>
  <dcterms:modified xsi:type="dcterms:W3CDTF">2020-01-30T18:24:52Z</dcterms:modified>
</cp:coreProperties>
</file>