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F:\MAGNUM\Mishaun\Python Scripts\Data Extraction\"/>
    </mc:Choice>
  </mc:AlternateContent>
  <xr:revisionPtr revIDLastSave="0" documentId="13_ncr:1_{A556A093-C21E-4192-8A19-A0505EDE6388}" xr6:coauthVersionLast="45" xr6:coauthVersionMax="45" xr10:uidLastSave="{00000000-0000-0000-0000-000000000000}"/>
  <bookViews>
    <workbookView xWindow="1230" yWindow="1455" windowWidth="25950" windowHeight="11760" xr2:uid="{34564E0B-F163-4F33-B255-879C7F97D204}"/>
  </bookViews>
  <sheets>
    <sheet name="MPLP Data Map" sheetId="1" r:id="rId1"/>
    <sheet name="FilterList" sheetId="2" r:id="rId2"/>
  </sheets>
  <externalReferences>
    <externalReference r:id="rId3"/>
  </externalReferences>
  <definedNames>
    <definedName name="_Fill" hidden="1">#REF!</definedName>
    <definedName name="_Key1" hidden="1">#REF!</definedName>
    <definedName name="_Key2" hidden="1">#REF!</definedName>
    <definedName name="_Order1" hidden="1">255</definedName>
    <definedName name="_Order2" hidden="1">255</definedName>
    <definedName name="_Sort" hidden="1">#REF!</definedName>
    <definedName name="aa" hidden="1">#REF!</definedName>
    <definedName name="aaa" hidden="1">#REF!</definedName>
    <definedName name="aab" hidden="1">#REF!</definedName>
    <definedName name="aac" hidden="1">#REF!</definedName>
    <definedName name="aad" hidden="1">#REF!</definedName>
    <definedName name="aae" hidden="1">#REF!</definedName>
    <definedName name="aaf" hidden="1">#REF!</definedName>
    <definedName name="aah" hidden="1">#REF!</definedName>
    <definedName name="aai" hidden="1">#REF!</definedName>
    <definedName name="abc" hidden="1">#REF!</definedName>
    <definedName name="bb" hidden="1">#REF!</definedName>
    <definedName name="cc" hidden="1">#REF!</definedName>
    <definedName name="dd" hidden="1">#REF!</definedName>
    <definedName name="ee" hidden="1">#REF!</definedName>
    <definedName name="eee" hidden="1">#REF!</definedName>
    <definedName name="eqr" hidden="1">#REF!</definedName>
    <definedName name="eqw" hidden="1">#REF!</definedName>
    <definedName name="ewq" hidden="1">#REF!</definedName>
    <definedName name="ff" hidden="1">#REF!</definedName>
    <definedName name="filteridlist">FilterList!$B:$B</definedName>
    <definedName name="FilterList">[1]FilterList!$C:$C</definedName>
    <definedName name="gg" hidden="1">#REF!</definedName>
    <definedName name="ghe" hidden="1">#REF!</definedName>
    <definedName name="ghr" hidden="1">#REF!</definedName>
    <definedName name="ght" hidden="1">#REF!</definedName>
    <definedName name="ghy" hidden="1">#REF!</definedName>
    <definedName name="hat" hidden="1">#REF!</definedName>
    <definedName name="help" hidden="1">#REF!</definedName>
    <definedName name="hh" hidden="1">#REF!</definedName>
    <definedName name="January2011Compressors" hidden="1">#REF!</definedName>
    <definedName name="jj" hidden="1">#REF!</definedName>
    <definedName name="jk" hidden="1">#REF!</definedName>
    <definedName name="Key" hidden="1">#REF!</definedName>
    <definedName name="kk" hidden="1">#REF!</definedName>
    <definedName name="ll" hidden="1">#REF!</definedName>
    <definedName name="mm" hidden="1">#REF!</definedName>
    <definedName name="numb" hidden="1">#REF!</definedName>
    <definedName name="qq" hidden="1">#REF!</definedName>
    <definedName name="qqe" hidden="1">#REF!</definedName>
    <definedName name="qqi" hidden="1">#REF!</definedName>
    <definedName name="qqo" hidden="1">#REF!</definedName>
    <definedName name="qqp" hidden="1">#REF!</definedName>
    <definedName name="qqq" hidden="1">#REF!</definedName>
    <definedName name="qqr" hidden="1">#REF!</definedName>
    <definedName name="qqt" hidden="1">#REF!</definedName>
    <definedName name="qqu" hidden="1">#REF!</definedName>
    <definedName name="qqy" hidden="1">#REF!</definedName>
    <definedName name="qw" hidden="1">#REF!</definedName>
    <definedName name="qwe" hidden="1">#REF!</definedName>
    <definedName name="qwr" hidden="1">#REF!</definedName>
    <definedName name="qww" hidden="1">#REF!</definedName>
    <definedName name="rrr" hidden="1">#REF!</definedName>
    <definedName name="sl" hidden="1">#REF!</definedName>
    <definedName name="wer" hidden="1">#REF!</definedName>
    <definedName name="wqe" hidden="1">#REF!</definedName>
    <definedName name="wqi" hidden="1">#REF!</definedName>
    <definedName name="wqo" hidden="1">#REF!</definedName>
    <definedName name="wqp" hidden="1">#REF!</definedName>
    <definedName name="wqt" hidden="1">#REF!</definedName>
    <definedName name="wqu" hidden="1">#REF!</definedName>
    <definedName name="wqy" hidden="1">#REF!</definedName>
    <definedName name="wwe" hidden="1">#REF!</definedName>
    <definedName name="wwi" hidden="1">#REF!</definedName>
    <definedName name="wwo" hidden="1">#REF!</definedName>
    <definedName name="wwp" hidden="1">#REF!</definedName>
    <definedName name="wwq" hidden="1">#REF!</definedName>
    <definedName name="wwr" hidden="1">#REF!</definedName>
    <definedName name="wwt" hidden="1">#REF!</definedName>
    <definedName name="wwu" hidden="1">#REF!</definedName>
    <definedName name="www" hidden="1">#REF!</definedName>
    <definedName name="wwy" hidden="1">#REF!</definedName>
    <definedName name="y" hidden="1">#REF!</definedName>
    <definedName name="yy" hidden="1">#REF!</definedName>
  </definedNames>
  <calcPr calcId="191029" calcMode="autoNoTable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8" i="1" l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N199" i="1"/>
  <c r="G199" i="1"/>
  <c r="D199" i="1"/>
</calcChain>
</file>

<file path=xl/sharedStrings.xml><?xml version="1.0" encoding="utf-8"?>
<sst xmlns="http://schemas.openxmlformats.org/spreadsheetml/2006/main" count="1672" uniqueCount="643">
  <si>
    <t>Magnum Producing Well Info and Ids (hard coded)</t>
  </si>
  <si>
    <t>Magnum Wolfpak #</t>
  </si>
  <si>
    <t>Field Name</t>
  </si>
  <si>
    <t>Lease Name</t>
  </si>
  <si>
    <t>Well Number</t>
  </si>
  <si>
    <t>Commingle Permit Number</t>
  </si>
  <si>
    <t>District</t>
  </si>
  <si>
    <t>Lease Type</t>
  </si>
  <si>
    <t>RRC ID</t>
  </si>
  <si>
    <t>RRC ID Number</t>
  </si>
  <si>
    <t>Gauge Sheet Prod Vol</t>
  </si>
  <si>
    <t>Closing Oil Stock</t>
  </si>
  <si>
    <t>FilterList</t>
  </si>
  <si>
    <t>BLEIBLERVILLE (WILCOX 9000)</t>
  </si>
  <si>
    <t>A. SCHROEDER</t>
  </si>
  <si>
    <t/>
  </si>
  <si>
    <t>03</t>
  </si>
  <si>
    <t>o</t>
  </si>
  <si>
    <t>27151</t>
  </si>
  <si>
    <t>EXSUN (LOBO CONS.)</t>
  </si>
  <si>
    <t>ALEXANDER "A"</t>
  </si>
  <si>
    <t>04</t>
  </si>
  <si>
    <t>g</t>
  </si>
  <si>
    <t>244496</t>
  </si>
  <si>
    <t>248176</t>
  </si>
  <si>
    <t>255119</t>
  </si>
  <si>
    <t>LUCKY ( GOLA)</t>
  </si>
  <si>
    <t>ANDERSON</t>
  </si>
  <si>
    <t>26834</t>
  </si>
  <si>
    <t>LUCKY (THOMPSON 10100)</t>
  </si>
  <si>
    <t xml:space="preserve">    1T </t>
  </si>
  <si>
    <t>275419</t>
  </si>
  <si>
    <t>WILDCAT</t>
  </si>
  <si>
    <t>ANDERSON-THOMPSON</t>
  </si>
  <si>
    <t>27142</t>
  </si>
  <si>
    <t>COTTONWOOD CREEK, S. (FRIO 2300)</t>
  </si>
  <si>
    <t>ANGERSTEIN, H O</t>
  </si>
  <si>
    <t>02</t>
  </si>
  <si>
    <t>207897</t>
  </si>
  <si>
    <t>WHITES BAYOU (F-16)</t>
  </si>
  <si>
    <t>B.B. ROGERS GAS UNIT 1</t>
  </si>
  <si>
    <t>22499</t>
  </si>
  <si>
    <t>BAKER (WILCOX 10000)</t>
  </si>
  <si>
    <t>BAKER, EARL</t>
  </si>
  <si>
    <t xml:space="preserve">    1A </t>
  </si>
  <si>
    <t>127436</t>
  </si>
  <si>
    <t>BUTTERMILK (NODOSARIA 10,000)</t>
  </si>
  <si>
    <t>BAPTIST FOUNDATION</t>
  </si>
  <si>
    <t>279199</t>
  </si>
  <si>
    <t>BUTTERMILK (FRIO 8500)</t>
  </si>
  <si>
    <t>272614</t>
  </si>
  <si>
    <t>BRANDT (WILCOX DEEP)</t>
  </si>
  <si>
    <t>BETTGE</t>
  </si>
  <si>
    <t>200525</t>
  </si>
  <si>
    <t>TRIPLE -A- (FRIO 6450)</t>
  </si>
  <si>
    <t>BEYER</t>
  </si>
  <si>
    <t>12803</t>
  </si>
  <si>
    <t>TRIPLE -A- (FRIO 6600 SAND)</t>
  </si>
  <si>
    <t>BEYER, MONROE</t>
  </si>
  <si>
    <t>08717</t>
  </si>
  <si>
    <t>SPEAKS, S.W. (12010)</t>
  </si>
  <si>
    <t>BING</t>
  </si>
  <si>
    <t>133437</t>
  </si>
  <si>
    <t>ELIJAH GREEN (WILCOX 7)</t>
  </si>
  <si>
    <t>BLACK STONE MINERALS</t>
  </si>
  <si>
    <t>2T</t>
  </si>
  <si>
    <t>27236</t>
  </si>
  <si>
    <t>ELIJAH GREEN (WILCOX 10)</t>
  </si>
  <si>
    <t xml:space="preserve">    3 T</t>
  </si>
  <si>
    <t>283360</t>
  </si>
  <si>
    <t>ELIJAH GREEN (WILCOX 3)</t>
  </si>
  <si>
    <t>3C</t>
  </si>
  <si>
    <t>27285</t>
  </si>
  <si>
    <t>ELIJAH GREEN (WILCOX 6)</t>
  </si>
  <si>
    <t>282350</t>
  </si>
  <si>
    <t>4C</t>
  </si>
  <si>
    <t>27418</t>
  </si>
  <si>
    <t>BENBOW (WILCOX 10,000)</t>
  </si>
  <si>
    <t>BMB INVESTMENTS</t>
  </si>
  <si>
    <t xml:space="preserve">    1ST</t>
  </si>
  <si>
    <t>272206</t>
  </si>
  <si>
    <t>BTSA (YEGUA 4594)</t>
  </si>
  <si>
    <t>BRADFORD</t>
  </si>
  <si>
    <t>258014</t>
  </si>
  <si>
    <t>NORMANNA, E. (FRIO)</t>
  </si>
  <si>
    <t>286124</t>
  </si>
  <si>
    <t>SHERIDAN, S. W. (WILCOX 8200)</t>
  </si>
  <si>
    <t>BRISCOE C</t>
  </si>
  <si>
    <t>27162</t>
  </si>
  <si>
    <t>RAMSEY ( 8500 WILCOX)</t>
  </si>
  <si>
    <t>BROYLES B</t>
  </si>
  <si>
    <t>21879</t>
  </si>
  <si>
    <t>LA WARD, NORTH</t>
  </si>
  <si>
    <t>BURDITT, ALLEN L.</t>
  </si>
  <si>
    <t>08646</t>
  </si>
  <si>
    <t>ROSITA, E. (WILCOX CONS.)</t>
  </si>
  <si>
    <t>CASAS</t>
  </si>
  <si>
    <t>195786</t>
  </si>
  <si>
    <t>CHAPMAN RANCH (UPPER FRIO CONS.)</t>
  </si>
  <si>
    <t>CHAPMAN</t>
  </si>
  <si>
    <t>13410</t>
  </si>
  <si>
    <t>BORCHERS, EAST (1250)</t>
  </si>
  <si>
    <t>CHICOLETE CREEK</t>
  </si>
  <si>
    <t>250887</t>
  </si>
  <si>
    <t>MAY (UPPER 7B)</t>
  </si>
  <si>
    <t>CHILDS/MIDDLE/GU</t>
  </si>
  <si>
    <t>162080</t>
  </si>
  <si>
    <t>YORKTOWN, S (WILCOX 11100)</t>
  </si>
  <si>
    <t>CLIFFORD F. SPIES GAS UNIT 1</t>
  </si>
  <si>
    <t>174916</t>
  </si>
  <si>
    <t>MAY, W. (11,600 CONS.)</t>
  </si>
  <si>
    <t>COLLINS-BEVANS</t>
  </si>
  <si>
    <t>194224</t>
  </si>
  <si>
    <t>HI-LUK</t>
  </si>
  <si>
    <t>DALEY, IRENE</t>
  </si>
  <si>
    <t>10563</t>
  </si>
  <si>
    <t>BORCHERS, SOUTH (3600)</t>
  </si>
  <si>
    <t>DOROTIK G. U.</t>
  </si>
  <si>
    <t xml:space="preserve">    1R </t>
  </si>
  <si>
    <t>270531</t>
  </si>
  <si>
    <t>EGYPT (FIRST WILCOX)</t>
  </si>
  <si>
    <t>DUNCAN, G. C.</t>
  </si>
  <si>
    <t>160307</t>
  </si>
  <si>
    <t>HAMEL (WILCOX 8460)</t>
  </si>
  <si>
    <t>EAST HAMEL GAS UNIT 4</t>
  </si>
  <si>
    <t>278004</t>
  </si>
  <si>
    <t>EAST HAMEL GU 4</t>
  </si>
  <si>
    <t>24455</t>
  </si>
  <si>
    <t>LOMITA (AUSTIN CHALK)</t>
  </si>
  <si>
    <t>FIELDS UNIT</t>
  </si>
  <si>
    <t xml:space="preserve">    1H </t>
  </si>
  <si>
    <t>177442</t>
  </si>
  <si>
    <t>BIG HILL</t>
  </si>
  <si>
    <t>FITZHUGH</t>
  </si>
  <si>
    <t>1</t>
  </si>
  <si>
    <t>26482</t>
  </si>
  <si>
    <t>BIG HILL ( DISCORBIS B)</t>
  </si>
  <si>
    <t>2</t>
  </si>
  <si>
    <t>26262</t>
  </si>
  <si>
    <t>BIG HILL ( MIOCENE SIPHONINA)</t>
  </si>
  <si>
    <t>3</t>
  </si>
  <si>
    <t>26909</t>
  </si>
  <si>
    <t>FITZHUGH-MCLEAN</t>
  </si>
  <si>
    <t>27150</t>
  </si>
  <si>
    <t>BIG HILL (FRIO 10,100)</t>
  </si>
  <si>
    <t>FRIENDSHIP</t>
  </si>
  <si>
    <t>223401</t>
  </si>
  <si>
    <t>DEVIL (FRIO)</t>
  </si>
  <si>
    <t>188081</t>
  </si>
  <si>
    <t>BIG HILL, WEST (FRIO 10,400)</t>
  </si>
  <si>
    <t>FRIENDSHIP G.U.</t>
  </si>
  <si>
    <t>250605</t>
  </si>
  <si>
    <t>BIG HILL (NONION STRUMA SD.)</t>
  </si>
  <si>
    <t>FRIENDSHIP NO. 4 GAS UNIT</t>
  </si>
  <si>
    <t>233975</t>
  </si>
  <si>
    <t>AGUA DULCE (VICKSBURG CONSL.)</t>
  </si>
  <si>
    <t>FULLER</t>
  </si>
  <si>
    <t>225615</t>
  </si>
  <si>
    <t>PALACIOS (FRIO -C-)</t>
  </si>
  <si>
    <t>G.S. HARRISON UNIT</t>
  </si>
  <si>
    <t>247945</t>
  </si>
  <si>
    <t>COTTONWOOD CREEK, S.(YEGUA 4800)</t>
  </si>
  <si>
    <t>GEARY, C. A.</t>
  </si>
  <si>
    <t>08462</t>
  </si>
  <si>
    <t>COTTONWOOD CREEK, S. (YEGUA 4500</t>
  </si>
  <si>
    <t>05446</t>
  </si>
  <si>
    <t>HARVEY (M-3)</t>
  </si>
  <si>
    <t>HAMON-HARVEY</t>
  </si>
  <si>
    <t>12696</t>
  </si>
  <si>
    <t>HARVEY ( 9-A FRIO)</t>
  </si>
  <si>
    <t>HARVEY, J.H. UNIT</t>
  </si>
  <si>
    <t>13742</t>
  </si>
  <si>
    <t>CORPUS CHRISTI ( ALLEN)</t>
  </si>
  <si>
    <t>HATCH, G. W., ET AL</t>
  </si>
  <si>
    <t>039333</t>
  </si>
  <si>
    <t>CORPUS CHRISTI, W (CONSOLIDATED)</t>
  </si>
  <si>
    <t>HATCH, G.W. ET AL</t>
  </si>
  <si>
    <t>13726</t>
  </si>
  <si>
    <t>WHITES BAYOU, S. (9800)</t>
  </si>
  <si>
    <t>HAYNES, J. F.</t>
  </si>
  <si>
    <t>200844</t>
  </si>
  <si>
    <t>RAMSEY (8600 WILCOX)</t>
  </si>
  <si>
    <t>HERDER, GEORGE</t>
  </si>
  <si>
    <t>158027</t>
  </si>
  <si>
    <t>SEALY (WILCOX CONS.)</t>
  </si>
  <si>
    <t>HILLBOLDT</t>
  </si>
  <si>
    <t>210200</t>
  </si>
  <si>
    <t>215622</t>
  </si>
  <si>
    <t>HILLBOLDT GAS UNIT</t>
  </si>
  <si>
    <t>183638</t>
  </si>
  <si>
    <t>HINTZ ESTATE</t>
  </si>
  <si>
    <t>199834</t>
  </si>
  <si>
    <t>HINTZ ESTATE "A"</t>
  </si>
  <si>
    <t>163161</t>
  </si>
  <si>
    <t>HINTZ ESTATE 'A'</t>
  </si>
  <si>
    <t>201550</t>
  </si>
  <si>
    <t>217825</t>
  </si>
  <si>
    <t>216963</t>
  </si>
  <si>
    <t>HOFFMAN (WILCOX)</t>
  </si>
  <si>
    <t>HOFFMAN 116</t>
  </si>
  <si>
    <t>212342</t>
  </si>
  <si>
    <t>ROSITA, NW (WILCOX CONS.)</t>
  </si>
  <si>
    <t>226100</t>
  </si>
  <si>
    <t>233961</t>
  </si>
  <si>
    <t>213792</t>
  </si>
  <si>
    <t>LOUISE</t>
  </si>
  <si>
    <t>HOUSTON, WALLACE</t>
  </si>
  <si>
    <t>02812</t>
  </si>
  <si>
    <t>LUCKY (HUEBNER 8900)</t>
  </si>
  <si>
    <t>HUEBNER</t>
  </si>
  <si>
    <t>26193</t>
  </si>
  <si>
    <t>WEED (NODOSARIA)</t>
  </si>
  <si>
    <t>HURT, GEORGE E.</t>
  </si>
  <si>
    <t>24414</t>
  </si>
  <si>
    <t>PAPALOTE, E. (6000)</t>
  </si>
  <si>
    <t>HYNES</t>
  </si>
  <si>
    <t>06739</t>
  </si>
  <si>
    <t>PAPALOTE, E. (6000 STRAY)</t>
  </si>
  <si>
    <t>08169</t>
  </si>
  <si>
    <t>SUBLIME (9200)</t>
  </si>
  <si>
    <t>JOHNSON, B. A. "D" OIL UNIT</t>
  </si>
  <si>
    <t>25782</t>
  </si>
  <si>
    <t>SUBLIME (WILCOX 9100)</t>
  </si>
  <si>
    <t>JOHNSON, B. A. 'A'</t>
  </si>
  <si>
    <t>280832</t>
  </si>
  <si>
    <t>25785</t>
  </si>
  <si>
    <t>SUBLIME (WILCOX 9500)</t>
  </si>
  <si>
    <t>JOHNSON, B. A. 'E' GU</t>
  </si>
  <si>
    <t>161374</t>
  </si>
  <si>
    <t>SUBLIME (7360)</t>
  </si>
  <si>
    <t>JOHNSON, B.A.</t>
  </si>
  <si>
    <t>19798</t>
  </si>
  <si>
    <t>ORANGE HILL, S. (WILCOX 9320)</t>
  </si>
  <si>
    <t>KAECHELE, C. R.</t>
  </si>
  <si>
    <t>194105</t>
  </si>
  <si>
    <t>ORANGE HILL, SE. (WILCOX 9400)</t>
  </si>
  <si>
    <t>130820</t>
  </si>
  <si>
    <t>MAY, SOUTH (MASSIVE BASAL)</t>
  </si>
  <si>
    <t>KAUFER "B" UNIT</t>
  </si>
  <si>
    <t>191863</t>
  </si>
  <si>
    <t>KAUFER, LEO -B- /BA-2/ UNIT</t>
  </si>
  <si>
    <t>011885</t>
  </si>
  <si>
    <t>KAUFER, LEO -B- /MA.-1/</t>
  </si>
  <si>
    <t>011877</t>
  </si>
  <si>
    <t>CONROE (MIDDLE WILCOX CONS.)</t>
  </si>
  <si>
    <t>KEYSTONE MILLS</t>
  </si>
  <si>
    <t xml:space="preserve">    3W </t>
  </si>
  <si>
    <t>206045</t>
  </si>
  <si>
    <t>ORD (WILCOX J-1 SAND)</t>
  </si>
  <si>
    <t>KILROY-TIPTON</t>
  </si>
  <si>
    <t>132690</t>
  </si>
  <si>
    <t>MCCOOK, E. (VICKSBURG LO-Y-2)</t>
  </si>
  <si>
    <t>KOTARA ALDRIDGE GU</t>
  </si>
  <si>
    <t>127818</t>
  </si>
  <si>
    <t>JAVELINA (VICKSBURG CONS.)</t>
  </si>
  <si>
    <t>KOTARA-ALDRIDGE ET AL G U</t>
  </si>
  <si>
    <t>173434</t>
  </si>
  <si>
    <t>KRUEGAR, D. R.</t>
  </si>
  <si>
    <t>06169</t>
  </si>
  <si>
    <t>LOUISE (FRIO 5860)</t>
  </si>
  <si>
    <t>LANCASTER, W. H.</t>
  </si>
  <si>
    <t>133198</t>
  </si>
  <si>
    <t>5</t>
  </si>
  <si>
    <t>287522</t>
  </si>
  <si>
    <t>LOUISE (FRIO 6570)</t>
  </si>
  <si>
    <t>LANCASTER, W.H.</t>
  </si>
  <si>
    <t>22393</t>
  </si>
  <si>
    <t>GIDDINGS (WILCOX 4500)</t>
  </si>
  <si>
    <t>LEHMANN-ZOCH</t>
  </si>
  <si>
    <t>264922</t>
  </si>
  <si>
    <t>LIEBERMAN</t>
  </si>
  <si>
    <t>210199</t>
  </si>
  <si>
    <t>MAXINE, NE (8000)</t>
  </si>
  <si>
    <t>LINDHOLM, CHARLES</t>
  </si>
  <si>
    <t>052283</t>
  </si>
  <si>
    <t>MOBIL-DAVID, EAST</t>
  </si>
  <si>
    <t>MANLEY, ALMA</t>
  </si>
  <si>
    <t>140637</t>
  </si>
  <si>
    <t>THEIS, SOUTH(SLICK FIRST)</t>
  </si>
  <si>
    <t>MARTIN UNIT</t>
  </si>
  <si>
    <t>220079</t>
  </si>
  <si>
    <t>CISCO-BENAVIDES (LOBO CONS.)</t>
  </si>
  <si>
    <t>MARTINEZ CHILDREN TRUST FUND</t>
  </si>
  <si>
    <t>255120</t>
  </si>
  <si>
    <t>KELSEY (VXKBG. CONSOL.)</t>
  </si>
  <si>
    <t>MARTINEZ GAS UNIT</t>
  </si>
  <si>
    <t>252973</t>
  </si>
  <si>
    <t>MAXWELL (COOK MTN. 12,500)</t>
  </si>
  <si>
    <t>MAXWELL, GEORGE</t>
  </si>
  <si>
    <t>18769</t>
  </si>
  <si>
    <t>MAY (LOWER 7)</t>
  </si>
  <si>
    <t>MAY FIELD UNIT</t>
  </si>
  <si>
    <t xml:space="preserve">  24  L</t>
  </si>
  <si>
    <t>201238</t>
  </si>
  <si>
    <t>MAY (LOWER 7-B)</t>
  </si>
  <si>
    <t>242290</t>
  </si>
  <si>
    <t>MAY (MASSIVE 9)</t>
  </si>
  <si>
    <t xml:space="preserve">   24 L</t>
  </si>
  <si>
    <t>198253</t>
  </si>
  <si>
    <t>MAY (MIDDLE 8)</t>
  </si>
  <si>
    <t xml:space="preserve">   24 U</t>
  </si>
  <si>
    <t>159856</t>
  </si>
  <si>
    <t>MAYES, WEST (F-2)</t>
  </si>
  <si>
    <t>MAYES, M. E.</t>
  </si>
  <si>
    <t>12721</t>
  </si>
  <si>
    <t>TRIPLE -A- (FRIO 7100, E.)</t>
  </si>
  <si>
    <t>MCCANN, OLA</t>
  </si>
  <si>
    <t>190124</t>
  </si>
  <si>
    <t>TRIPLE A (9200 SAND)</t>
  </si>
  <si>
    <t xml:space="preserve">    1 L</t>
  </si>
  <si>
    <t>066093</t>
  </si>
  <si>
    <t>MIDWAY (9150)</t>
  </si>
  <si>
    <t>MCCANN, OLA GAS UNIT</t>
  </si>
  <si>
    <t xml:space="preserve">    2A </t>
  </si>
  <si>
    <t>276012</t>
  </si>
  <si>
    <t>MCINTYRE</t>
  </si>
  <si>
    <t>8</t>
  </si>
  <si>
    <t>26743</t>
  </si>
  <si>
    <t>MCINTYRE, WILLIS</t>
  </si>
  <si>
    <t>27533</t>
  </si>
  <si>
    <t>LOUISE (PERRY 6050)</t>
  </si>
  <si>
    <t>229081</t>
  </si>
  <si>
    <t>HARVEY, DEEP (ANDERSON)</t>
  </si>
  <si>
    <t>MCKAMEY</t>
  </si>
  <si>
    <t>054242</t>
  </si>
  <si>
    <t>PETTUS, S.E. (UPPER MUTT)</t>
  </si>
  <si>
    <t>MCKINNEY, J. E.</t>
  </si>
  <si>
    <t>08635</t>
  </si>
  <si>
    <t>PETTUS, SE. (WILCOX 7650)</t>
  </si>
  <si>
    <t>08247</t>
  </si>
  <si>
    <t>PETTUS, S.E. (1360)</t>
  </si>
  <si>
    <t>182045</t>
  </si>
  <si>
    <t>MCLEAN UNIT 3</t>
  </si>
  <si>
    <t>27348</t>
  </si>
  <si>
    <t>MCLEAN UNIT 4</t>
  </si>
  <si>
    <t>4</t>
  </si>
  <si>
    <t>834804</t>
  </si>
  <si>
    <t>MANOR LAKE (10,300)</t>
  </si>
  <si>
    <t>MCMILLIAN</t>
  </si>
  <si>
    <t>139199</t>
  </si>
  <si>
    <t>MENDOZA "B"</t>
  </si>
  <si>
    <t>250087</t>
  </si>
  <si>
    <t>FOSS-BROWN (WILCOX)</t>
  </si>
  <si>
    <t>MENNING</t>
  </si>
  <si>
    <t>245422</t>
  </si>
  <si>
    <t>THE RAPTURE (MAGNOLIA)</t>
  </si>
  <si>
    <t>MENNING A-129</t>
  </si>
  <si>
    <t>264004</t>
  </si>
  <si>
    <t>NELSONVILLE (WILCOX 9,000)</t>
  </si>
  <si>
    <t>MIKESKA</t>
  </si>
  <si>
    <t>235116</t>
  </si>
  <si>
    <t>NELSONVILLE ( WILCOX 10,400)</t>
  </si>
  <si>
    <t>MIKESKA, JERRY</t>
  </si>
  <si>
    <t>164970</t>
  </si>
  <si>
    <t>ORCONES (FRIO-VKSBG CONS.)</t>
  </si>
  <si>
    <t>MILLER WEST</t>
  </si>
  <si>
    <t>14061</t>
  </si>
  <si>
    <t>MILLER, C.A.</t>
  </si>
  <si>
    <t>10325</t>
  </si>
  <si>
    <t>PANNA MARIA (EDWARDS)</t>
  </si>
  <si>
    <t>MOCZYGEMBA, C.W.</t>
  </si>
  <si>
    <t>05086</t>
  </si>
  <si>
    <t>BLOOMBERG (VICKSBURG 6000)</t>
  </si>
  <si>
    <t>MORSE</t>
  </si>
  <si>
    <t>115364</t>
  </si>
  <si>
    <t>ULRICH (YEGUA CONSOL)</t>
  </si>
  <si>
    <t>NASH, HANNAH</t>
  </si>
  <si>
    <t>24644</t>
  </si>
  <si>
    <t>129832</t>
  </si>
  <si>
    <t>ULRICH (YEGUA 1D)</t>
  </si>
  <si>
    <t>127418</t>
  </si>
  <si>
    <t>128149</t>
  </si>
  <si>
    <t>NELSON, A. E.</t>
  </si>
  <si>
    <t>03212</t>
  </si>
  <si>
    <t>TRIPLE -A- (FRIO 7500)</t>
  </si>
  <si>
    <t>NELSON, A.E</t>
  </si>
  <si>
    <t>13668</t>
  </si>
  <si>
    <t>TRIPLE -A- (NELSON SAND)</t>
  </si>
  <si>
    <t>OLA MCCANN "A"</t>
  </si>
  <si>
    <t>13664</t>
  </si>
  <si>
    <t>MIDWAY (9300)</t>
  </si>
  <si>
    <t>OLA MCCANN GAS UNIT</t>
  </si>
  <si>
    <t>192315</t>
  </si>
  <si>
    <t>OVERLAND</t>
  </si>
  <si>
    <t>279165</t>
  </si>
  <si>
    <t>PORTER, WEST (PETTUS)</t>
  </si>
  <si>
    <t>PARGMANN, A. O.</t>
  </si>
  <si>
    <t>04248</t>
  </si>
  <si>
    <t>ROCK ISLAND (9900)</t>
  </si>
  <si>
    <t>PETERSON, JOHN ETAL UNIT</t>
  </si>
  <si>
    <t>058664</t>
  </si>
  <si>
    <t>MUY BUENO (9800)</t>
  </si>
  <si>
    <t>PETTUS HEIRS</t>
  </si>
  <si>
    <t>198005</t>
  </si>
  <si>
    <t>RIVERDALE (MASSIVE FIRST-WILCOX)</t>
  </si>
  <si>
    <t>184558</t>
  </si>
  <si>
    <t>MUY BUENO (WILCOX J)</t>
  </si>
  <si>
    <t>PETTUS, W. W. HEIRS</t>
  </si>
  <si>
    <t>172874</t>
  </si>
  <si>
    <t>180461</t>
  </si>
  <si>
    <t>MCKINNEY (WILCOX)</t>
  </si>
  <si>
    <t>PHILLIP A. MCKINNEY GAS UNIT</t>
  </si>
  <si>
    <t>253815</t>
  </si>
  <si>
    <t>JABO (L. HACKBERRY 8570)</t>
  </si>
  <si>
    <t>PIPKIN</t>
  </si>
  <si>
    <t>24246</t>
  </si>
  <si>
    <t>ANGELINA (12900)</t>
  </si>
  <si>
    <t>PIPKIN-WINGATE</t>
  </si>
  <si>
    <t>253385</t>
  </si>
  <si>
    <t>PLOW REALTY COMPANY</t>
  </si>
  <si>
    <t>11349</t>
  </si>
  <si>
    <t>ESTES COVE (E-1, FAULT BLOCK B)</t>
  </si>
  <si>
    <t>POLLY BROWN ET AL</t>
  </si>
  <si>
    <t>167923</t>
  </si>
  <si>
    <t>RAMSEY, E. (WILCOX 9350)</t>
  </si>
  <si>
    <t>POOLE</t>
  </si>
  <si>
    <t>047134</t>
  </si>
  <si>
    <t>RAMSEY (10,700)</t>
  </si>
  <si>
    <t>POOLE "B"</t>
  </si>
  <si>
    <t>193384</t>
  </si>
  <si>
    <t>RAMSEY, E. (WILCOX 10,700)</t>
  </si>
  <si>
    <t>PRIESMEYER "A"</t>
  </si>
  <si>
    <t>214235</t>
  </si>
  <si>
    <t>RAMSEY, E. (WILCOX 9370)</t>
  </si>
  <si>
    <t>PRIESMEYER, L.</t>
  </si>
  <si>
    <t>158691</t>
  </si>
  <si>
    <t>MCCOY (QUINN)</t>
  </si>
  <si>
    <t>QUINN, B. E.</t>
  </si>
  <si>
    <t>214543</t>
  </si>
  <si>
    <t>LOMITA (WILCOX 7400 SD)</t>
  </si>
  <si>
    <t>RANCHO CULLEN UNIT</t>
  </si>
  <si>
    <t xml:space="preserve">    2H </t>
  </si>
  <si>
    <t>284976</t>
  </si>
  <si>
    <t>TAIL FEATHERS (YEGUA)</t>
  </si>
  <si>
    <t>RASMUSSEN</t>
  </si>
  <si>
    <t>179674</t>
  </si>
  <si>
    <t>STEDMAN ISLAND</t>
  </si>
  <si>
    <t>REDFISH BAY PROPERTIES</t>
  </si>
  <si>
    <t>142434</t>
  </si>
  <si>
    <t>STEDMAN ISLAND(C-1)</t>
  </si>
  <si>
    <t>REDFISH BAY PROPERTIES, LTD.</t>
  </si>
  <si>
    <t>142269</t>
  </si>
  <si>
    <t>SEALY (FRIO 3500)</t>
  </si>
  <si>
    <t>RICHARDSON, ET AL GU</t>
  </si>
  <si>
    <t>238352</t>
  </si>
  <si>
    <t>JARVIS CREEK (5375)</t>
  </si>
  <si>
    <t>RIEGER</t>
  </si>
  <si>
    <t>27279</t>
  </si>
  <si>
    <t>FIFTEEN MILE CREEK (WILCOX)</t>
  </si>
  <si>
    <t>RIEMENSCHNEIDER</t>
  </si>
  <si>
    <t>192476</t>
  </si>
  <si>
    <t>HIGH ISLAND</t>
  </si>
  <si>
    <t>ROBERTS-MUELLER</t>
  </si>
  <si>
    <t>02099</t>
  </si>
  <si>
    <t>PALACIOS (MELBOURN E-3 SEG C)</t>
  </si>
  <si>
    <t>ROBESON</t>
  </si>
  <si>
    <t>285001</t>
  </si>
  <si>
    <t>PALACIOS (FRIO A, FB-1)</t>
  </si>
  <si>
    <t xml:space="preserve">    1C </t>
  </si>
  <si>
    <t>284977</t>
  </si>
  <si>
    <t>WHITES BAYOU (F-14)</t>
  </si>
  <si>
    <t>ROGERS, B. B. GU 2</t>
  </si>
  <si>
    <t xml:space="preserve">    2 C</t>
  </si>
  <si>
    <t>201104</t>
  </si>
  <si>
    <t>GIDDINGS (WILCOX 7300)</t>
  </si>
  <si>
    <t>ROYAL ET AL</t>
  </si>
  <si>
    <t>26501</t>
  </si>
  <si>
    <t>SCARBOROUGH</t>
  </si>
  <si>
    <t>13355</t>
  </si>
  <si>
    <t>COTTONWOOD CREEK, S (FRIO 2800)</t>
  </si>
  <si>
    <t>SCHAEFER, E. C.</t>
  </si>
  <si>
    <t>145447</t>
  </si>
  <si>
    <t>COTTONWOOD CREEK, SOUTH</t>
  </si>
  <si>
    <t>00394</t>
  </si>
  <si>
    <t>ESTES COVE (F-1 FB-B)</t>
  </si>
  <si>
    <t>SCHNITZ, OLIVIA</t>
  </si>
  <si>
    <t>12863</t>
  </si>
  <si>
    <t>WESTHOFF (COMBINED ASSOCIATED)</t>
  </si>
  <si>
    <t>SIMONS-HAFERNICK UNIT</t>
  </si>
  <si>
    <t>10778</t>
  </si>
  <si>
    <t>SIMONS-VANCE</t>
  </si>
  <si>
    <t>280417</t>
  </si>
  <si>
    <t>MAYES, SOUTH (FRIO 9000)</t>
  </si>
  <si>
    <t>SOUTH MAYES GAS UNIT 10</t>
  </si>
  <si>
    <t>038467</t>
  </si>
  <si>
    <t>MAYES, SOUTH (FRIO 19)</t>
  </si>
  <si>
    <t>184787</t>
  </si>
  <si>
    <t>MAYES SOUTH (FRIO 22)</t>
  </si>
  <si>
    <t>SOUTH MAYES UNIT 6</t>
  </si>
  <si>
    <t>113719</t>
  </si>
  <si>
    <t>SPIES, CLIFFORD F. G. U. #1</t>
  </si>
  <si>
    <t>053255</t>
  </si>
  <si>
    <t>059225</t>
  </si>
  <si>
    <t>YORKTOWN, SOUTH (ROEDER)</t>
  </si>
  <si>
    <t>SPIES, CLIFFORD F. G. U. #2</t>
  </si>
  <si>
    <t>138470</t>
  </si>
  <si>
    <t>ALLEN DOME (10,800)</t>
  </si>
  <si>
    <t>SPOHN FOUNDATION</t>
  </si>
  <si>
    <t>280236</t>
  </si>
  <si>
    <t>ZOLLER (10,000)</t>
  </si>
  <si>
    <t>STATE TRACT 44 UNIT</t>
  </si>
  <si>
    <t>10230</t>
  </si>
  <si>
    <t>WHITE POINT, E. (6050)</t>
  </si>
  <si>
    <t>STATE TRACT 750-A</t>
  </si>
  <si>
    <t>12360</t>
  </si>
  <si>
    <t>LOUISE (5470)</t>
  </si>
  <si>
    <t>STEWART, W. L.</t>
  </si>
  <si>
    <t>150672</t>
  </si>
  <si>
    <t>NELSONVILLE (9100)</t>
  </si>
  <si>
    <t>SUROVIK, FRANK</t>
  </si>
  <si>
    <t>24861</t>
  </si>
  <si>
    <t>CHENANGO (9520)</t>
  </si>
  <si>
    <t>TEN BRINK</t>
  </si>
  <si>
    <t>15252</t>
  </si>
  <si>
    <t>MONTE CHRISTO, SOUTH (11,130)</t>
  </si>
  <si>
    <t>THREE CITIES</t>
  </si>
  <si>
    <t>120373</t>
  </si>
  <si>
    <t>KARLGORE (YEGUA 4-G)</t>
  </si>
  <si>
    <t>TICONDEROGA A</t>
  </si>
  <si>
    <t>27401</t>
  </si>
  <si>
    <t>KARLGORE (YEGUA 2 SAND)</t>
  </si>
  <si>
    <t>TICONDEROGA B</t>
  </si>
  <si>
    <t>27495</t>
  </si>
  <si>
    <t>TICONDEROGA D</t>
  </si>
  <si>
    <t>27499</t>
  </si>
  <si>
    <t>TIPTON</t>
  </si>
  <si>
    <t>189915</t>
  </si>
  <si>
    <t>BLEIBLERVILLE (11000 WILCOX)</t>
  </si>
  <si>
    <t>TITAN</t>
  </si>
  <si>
    <t>192497</t>
  </si>
  <si>
    <t>BLUE LAKE (9400)</t>
  </si>
  <si>
    <t>VIEMAN, L.D.</t>
  </si>
  <si>
    <t>21610</t>
  </si>
  <si>
    <t>RAMSEY, E. (WILCOX 10300)</t>
  </si>
  <si>
    <t>ZAHRADNICK, ALFRED</t>
  </si>
  <si>
    <t>091859</t>
  </si>
  <si>
    <t>ZENGERLE</t>
  </si>
  <si>
    <t>200152</t>
  </si>
  <si>
    <t>Total</t>
  </si>
  <si>
    <t>Oil - Reporting Data</t>
  </si>
  <si>
    <t>MPLP Well Gauge Sheet Data Map</t>
  </si>
  <si>
    <t>Data Map</t>
  </si>
  <si>
    <t>Number of Oil Tanks</t>
  </si>
  <si>
    <t>FilterId</t>
  </si>
  <si>
    <t>Y</t>
  </si>
  <si>
    <t>Correct Summation of Oil Stock</t>
  </si>
  <si>
    <t>N</t>
  </si>
  <si>
    <t>N27</t>
  </si>
  <si>
    <t>Filename</t>
  </si>
  <si>
    <t>Baptist Foundation 2.xlsx</t>
  </si>
  <si>
    <t>Black stone Minerals # 2-T...xlsx</t>
  </si>
  <si>
    <t>Black stone Minerals # 2-C.xlsx</t>
  </si>
  <si>
    <t>Black stone Minerals # 3-C..xlsx</t>
  </si>
  <si>
    <t>Black stone Minerals # 4-C...xlsx</t>
  </si>
  <si>
    <t>BURDITT.xlsx</t>
  </si>
  <si>
    <t xml:space="preserve">Closing Stock on Reporting Month (Y/N) </t>
  </si>
  <si>
    <t>*example: anderson closing stock for november is placed on 1st day of december tab</t>
  </si>
  <si>
    <t>Oil Stock Cell</t>
  </si>
  <si>
    <t>Gauge Sheet Oil Production</t>
  </si>
  <si>
    <t>O28,O57</t>
  </si>
  <si>
    <t>Comments</t>
  </si>
  <si>
    <t>Gauge sheet stock summation is not correct because it includes water tank.  However, since there is only 1 tank, we can pull data from 1 cell</t>
  </si>
  <si>
    <t>D57</t>
  </si>
  <si>
    <t>(Months with 31 days) *Months with 30 days will be shifted up 1 cell</t>
  </si>
  <si>
    <t>*Range is for 31 day months Range (start, end)</t>
  </si>
  <si>
    <t>L27,L57</t>
  </si>
  <si>
    <t>Manual Extraction Gauge Sheet Prod</t>
  </si>
  <si>
    <t>Manual Extraction Closing Stock</t>
  </si>
  <si>
    <t>Yes if workbook contains mutliple years and year must be passed to select correct worksheet</t>
  </si>
  <si>
    <t>D39</t>
  </si>
  <si>
    <t>N9,N39</t>
  </si>
  <si>
    <t>D39,G39,J39</t>
  </si>
  <si>
    <t xml:space="preserve">2C </t>
  </si>
  <si>
    <t>0</t>
  </si>
  <si>
    <t>Only has 1 tank so we can assign Y to Correct Oil Stock Summation</t>
  </si>
  <si>
    <t>D39,G39</t>
  </si>
  <si>
    <t>O8,O39</t>
  </si>
  <si>
    <t>AH34</t>
  </si>
  <si>
    <t>D52</t>
  </si>
  <si>
    <t>L22,L52</t>
  </si>
  <si>
    <t>May Field.xlsx</t>
  </si>
  <si>
    <t>AB26</t>
  </si>
  <si>
    <t>East Hamel.xlsx</t>
  </si>
  <si>
    <t>Manually will have to pull data - This gauge sheet has running months on one sheet - too hard to pass values in</t>
  </si>
  <si>
    <t>K57</t>
  </si>
  <si>
    <t>Shift Up Required</t>
  </si>
  <si>
    <t>IF N, then this cell will always have the closing stock listed correctly for months with 30 dayas</t>
  </si>
  <si>
    <t>Harrison 2.xlsx</t>
  </si>
  <si>
    <t>*If no, then the gauge sheet will have tabs with well names to find</t>
  </si>
  <si>
    <t>pdf gauge sheet</t>
  </si>
  <si>
    <t>AK34</t>
  </si>
  <si>
    <t>R8,R39</t>
  </si>
  <si>
    <t>Steward #5 exists in worksheet, will have to make sure Stewart #6 is passed in</t>
  </si>
  <si>
    <t>Louise Field.xlsx</t>
  </si>
  <si>
    <t>Mclean.xlsx</t>
  </si>
  <si>
    <t>AD26</t>
  </si>
  <si>
    <t>Nelsonville.xlsx</t>
  </si>
  <si>
    <t>Menning #1 Production report.xlsx</t>
  </si>
  <si>
    <t>Closing stock is on next month's tab - would have to write logic to get correct sheet</t>
  </si>
  <si>
    <t>D57,G57</t>
  </si>
  <si>
    <t>Miller-West.xlsx</t>
  </si>
  <si>
    <t>AB42</t>
  </si>
  <si>
    <t>Bradford, Pettus H..xlsx</t>
  </si>
  <si>
    <t>IF closing stock is added correctly, can pass 1 value to obtain stock</t>
  </si>
  <si>
    <t>Preismeyer, Poole, Zahradnik.xlsx</t>
  </si>
  <si>
    <t>Robeson 1T.xlsx</t>
  </si>
  <si>
    <t>Robeson 1C.xlsx</t>
  </si>
  <si>
    <t>Spohn Foundation.xlsx</t>
  </si>
  <si>
    <t>State Tract Unit 44 Unit #2.xlsx</t>
  </si>
  <si>
    <t>Ticonderoga A-1 H.xlsx</t>
  </si>
  <si>
    <t>Ticonderoga D-1 H.xlsx</t>
  </si>
  <si>
    <t>Vieman #4.xlsx</t>
  </si>
  <si>
    <t>Just has one sheet</t>
  </si>
  <si>
    <t>N45</t>
  </si>
  <si>
    <t>AA15,AA45</t>
  </si>
  <si>
    <t>Rancho cullen sheet.xlsx</t>
  </si>
  <si>
    <t>Split oil tank - manually check</t>
  </si>
  <si>
    <t>Mag._Nov._19.xlsx</t>
  </si>
  <si>
    <t>Monthly Tabs</t>
  </si>
  <si>
    <t>Multiple Years</t>
  </si>
  <si>
    <t>Not Available</t>
  </si>
  <si>
    <t>L8,L38</t>
  </si>
  <si>
    <t>Do not produce oil</t>
  </si>
  <si>
    <t>BMB Investment #1.xlsx</t>
  </si>
  <si>
    <t>Chicolet Creek #1.xlsx</t>
  </si>
  <si>
    <t>Keystone Mills #3.xlsx</t>
  </si>
  <si>
    <t>wells do not produce oil</t>
  </si>
  <si>
    <t>O27,O57</t>
  </si>
  <si>
    <t>Garza, Korara Alridge, Martinez.xlsx</t>
  </si>
  <si>
    <t>Well will be plugged</t>
  </si>
  <si>
    <t>Ticonderoga B-1 H..xlsx</t>
  </si>
  <si>
    <t>winsaur.xlsx</t>
  </si>
  <si>
    <t>gauger sometimes doesn't complete sheet</t>
  </si>
  <si>
    <t>multiple sheets and name is abbeviated - also shared tank battery</t>
  </si>
  <si>
    <t>well has 2 zones - have to look at each sheet manually</t>
  </si>
  <si>
    <t>doesn't produce oil</t>
  </si>
  <si>
    <t>On pettus sheet but does not produce oil</t>
  </si>
  <si>
    <t>G37</t>
  </si>
  <si>
    <t>F7,F37</t>
  </si>
  <si>
    <t>can't find in november</t>
  </si>
  <si>
    <t>not found in november - but doesn't produce oil as well</t>
  </si>
  <si>
    <t>\</t>
  </si>
  <si>
    <t>*Not Available denotes gauge sheet is a pdf format or that a method of pulling data is not achievable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</si>
</sst>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name val="Times New Roman"/>
      <family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8"/>
      <name val="Times New Roman"/>
      <family val="1"/>
    </font>
    <font>
      <b/>
      <u/>
      <sz val="10"/>
      <name val="Times New Roman"/>
      <family val="1"/>
    </font>
    <font>
      <sz val="11"/>
      <name val="Calibri"/>
      <family val="2"/>
      <scheme val="minor"/>
    </font>
    <font>
      <sz val="14"/>
      <name val="Times New Roman"/>
      <family val="1"/>
    </font>
    <font>
      <b/>
      <u/>
      <sz val="16"/>
      <name val="Times New Roman"/>
      <family val="1"/>
    </font>
    <font>
      <i/>
      <sz val="9"/>
      <name val="Times New Roman"/>
      <family val="1"/>
    </font>
    <font>
      <sz val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auto="1"/>
      </left>
      <right/>
      <top/>
      <bottom/>
      <diagonal/>
    </border>
    <border>
      <left/>
      <right style="thick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0" fontId="2" fillId="0" borderId="0"/>
  </cellStyleXfs>
  <cellXfs count="44">
    <xf numFmtId="0" fontId="0" fillId="0" borderId="0" xfId="0"/>
    <xf numFmtId="0" fontId="4" fillId="0" borderId="0" xfId="0" applyFont="1" applyAlignment="1">
      <alignment wrapText="1"/>
    </xf>
    <xf numFmtId="0" fontId="0" fillId="0" borderId="0" xfId="0" applyAlignment="1">
      <alignment wrapText="1"/>
    </xf>
    <xf numFmtId="0" fontId="3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3" fillId="0" borderId="4" xfId="0" applyFont="1" applyBorder="1" applyAlignment="1">
      <alignment horizontal="center" wrapText="1"/>
    </xf>
    <xf numFmtId="0" fontId="0" fillId="0" borderId="0" xfId="0" applyAlignment="1">
      <alignment horizontal="center" wrapText="1"/>
    </xf>
    <xf numFmtId="0" fontId="6" fillId="0" borderId="0" xfId="0" applyFont="1" applyAlignment="1">
      <alignment wrapText="1"/>
    </xf>
    <xf numFmtId="0" fontId="4" fillId="0" borderId="2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6" fillId="0" borderId="0" xfId="0" applyNumberFormat="1" applyFont="1" applyAlignment="1">
      <alignment wrapText="1"/>
    </xf>
    <xf numFmtId="49" fontId="0" fillId="0" borderId="0" xfId="0" applyNumberFormat="1" applyAlignment="1">
      <alignment horizontal="center" wrapText="1"/>
    </xf>
    <xf numFmtId="0" fontId="6" fillId="0" borderId="0" xfId="0" applyFont="1" applyAlignment="1">
      <alignment horizontal="center" wrapText="1"/>
    </xf>
    <xf numFmtId="49" fontId="2" fillId="0" borderId="0" xfId="1" applyNumberFormat="1" applyAlignment="1">
      <alignment horizontal="center" wrapText="1"/>
    </xf>
    <xf numFmtId="49" fontId="2" fillId="0" borderId="0" xfId="1" applyNumberFormat="1" applyAlignment="1">
      <alignment wrapText="1"/>
    </xf>
    <xf numFmtId="0" fontId="2" fillId="0" borderId="5" xfId="1" applyBorder="1" applyAlignment="1">
      <alignment wrapText="1"/>
    </xf>
    <xf numFmtId="0" fontId="6" fillId="0" borderId="6" xfId="0" applyFont="1" applyBorder="1" applyAlignment="1">
      <alignment wrapText="1"/>
    </xf>
    <xf numFmtId="49" fontId="3" fillId="0" borderId="0" xfId="0" applyNumberFormat="1" applyFont="1" applyAlignment="1">
      <alignment horizontal="center" wrapText="1"/>
    </xf>
    <xf numFmtId="49" fontId="6" fillId="0" borderId="0" xfId="0" applyNumberFormat="1" applyFont="1" applyAlignment="1">
      <alignment horizontal="center" wrapText="1"/>
    </xf>
    <xf numFmtId="0" fontId="3" fillId="0" borderId="0" xfId="0" applyFont="1" applyAlignment="1">
      <alignment wrapText="1"/>
    </xf>
    <xf numFmtId="0" fontId="6" fillId="0" borderId="0" xfId="0" applyNumberFormat="1" applyFont="1" applyAlignment="1">
      <alignment horizontal="right" wrapText="1"/>
    </xf>
    <xf numFmtId="0" fontId="6" fillId="0" borderId="0" xfId="0" applyFont="1" applyAlignment="1">
      <alignment horizontal="right" wrapText="1"/>
    </xf>
    <xf numFmtId="49" fontId="2" fillId="2" borderId="7" xfId="1" applyNumberFormat="1" applyFill="1" applyBorder="1" applyAlignment="1">
      <alignment horizontal="center"/>
    </xf>
    <xf numFmtId="49" fontId="2" fillId="0" borderId="7" xfId="1" applyNumberFormat="1" applyBorder="1" applyAlignment="1">
      <alignment horizontal="center"/>
    </xf>
    <xf numFmtId="49" fontId="2" fillId="2" borderId="9" xfId="1" applyNumberFormat="1" applyFill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 wrapText="1"/>
    </xf>
    <xf numFmtId="0" fontId="9" fillId="0" borderId="0" xfId="0" applyFont="1" applyAlignment="1">
      <alignment wrapText="1"/>
    </xf>
    <xf numFmtId="0" fontId="6" fillId="0" borderId="0" xfId="0" applyFont="1" applyBorder="1" applyAlignment="1">
      <alignment wrapText="1"/>
    </xf>
    <xf numFmtId="49" fontId="0" fillId="0" borderId="0" xfId="0" applyNumberFormat="1" applyAlignment="1">
      <alignment wrapText="1"/>
    </xf>
    <xf numFmtId="49" fontId="3" fillId="0" borderId="0" xfId="0" applyNumberFormat="1" applyFont="1" applyAlignment="1">
      <alignment wrapText="1"/>
    </xf>
    <xf numFmtId="49" fontId="6" fillId="0" borderId="0" xfId="0" applyNumberFormat="1" applyFont="1" applyAlignment="1">
      <alignment wrapText="1"/>
    </xf>
    <xf numFmtId="0" fontId="8" fillId="0" borderId="0" xfId="0" applyFont="1" applyAlignment="1">
      <alignment horizontal="left" wrapText="1"/>
    </xf>
    <xf numFmtId="0" fontId="6" fillId="3" borderId="0" xfId="0" applyFont="1" applyFill="1" applyAlignment="1">
      <alignment wrapText="1"/>
    </xf>
    <xf numFmtId="0" fontId="4" fillId="0" borderId="1" xfId="0" applyFont="1" applyBorder="1" applyAlignment="1">
      <alignment horizontal="center" wrapText="1"/>
    </xf>
    <xf numFmtId="0" fontId="4" fillId="0" borderId="2" xfId="0" applyFont="1" applyBorder="1" applyAlignment="1">
      <alignment horizontal="center" wrapText="1"/>
    </xf>
    <xf numFmtId="0" fontId="4" fillId="0" borderId="3" xfId="0" applyFont="1" applyBorder="1" applyAlignment="1">
      <alignment horizontal="center" wrapText="1"/>
    </xf>
    <xf numFmtId="0" fontId="8" fillId="0" borderId="0" xfId="0" applyFont="1" applyAlignment="1">
      <alignment horizontal="left" wrapText="1"/>
    </xf>
    <xf numFmtId="49" fontId="1" fillId="2" borderId="7" xfId="1" applyNumberFormat="1" applyFont="1" applyFill="1" applyBorder="1"/>
    <xf numFmtId="49" fontId="1" fillId="0" borderId="7" xfId="1" applyNumberFormat="1" applyFont="1" applyBorder="1"/>
    <xf numFmtId="0" fontId="1" fillId="0" borderId="0" xfId="0" applyFont="1" applyAlignment="1">
      <alignment wrapText="1"/>
    </xf>
    <xf numFmtId="0" fontId="1" fillId="0" borderId="6" xfId="0" applyFont="1" applyBorder="1" applyAlignment="1">
      <alignment wrapText="1"/>
    </xf>
    <xf numFmtId="0" fontId="6" fillId="3" borderId="0" xfId="0" applyFont="1" applyFill="1" applyBorder="1" applyAlignment="1">
      <alignment wrapText="1"/>
    </xf>
    <xf numFmtId="0" fontId="6" fillId="0" borderId="0" xfId="0" applyFont="1" applyFill="1" applyBorder="1" applyAlignment="1">
      <alignment wrapText="1"/>
    </xf>
  </cellXfs>
  <cellStyles count="2">
    <cellStyle name="Normal" xfId="0" builtinId="0"/>
    <cellStyle name="Normal 2" xfId="1" xr:uid="{5158C797-9EA6-4EA4-AE1D-4A1F2D517A0E}"/>
  </cellStyles>
  <dxfs count="51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vertical="bottom" textRotation="0" wrapText="1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alignment horizontal="center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0" formatCode="General"/>
      <alignment vertical="bottom" textRotation="0" wrapText="1" indent="0" justifyLastLine="0" shrinkToFit="0" readingOrder="0"/>
      <border diagonalUp="0" diagonalDown="0" outline="0">
        <left/>
        <right style="thick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30" formatCode="@"/>
      <alignment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30" formatCode="@"/>
      <alignment horizontal="center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0" formatCode="General"/>
      <alignment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0" formatCode="General"/>
      <alignment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0" formatCode="General"/>
      <alignment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0" formatCode="General"/>
      <alignment vertical="bottom" textRotation="0" wrapText="1" indent="0" justifyLastLine="0" shrinkToFit="0" readingOrder="0"/>
    </dxf>
    <dxf>
      <alignment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AGNUM/Mishaun/Production%20Reporting/Production%20Reports%20by%20Month/MPLP/November%202019/November%202019%20-%20MPLP%20-%20PR%20EDI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ember 2019 EDI"/>
      <sheetName val="Working Spreadsheet November 19"/>
      <sheetName val="FuzzyLookup_AddIn_Undo_Sheet"/>
      <sheetName val="Roxanne Allocations"/>
      <sheetName val="Oct 2019 RRC Export"/>
      <sheetName val="2019 Fuel May"/>
      <sheetName val="South Texas Meter Statement"/>
      <sheetName val="SummaryTable"/>
      <sheetName val="Dropdown Controller"/>
      <sheetName val="FilterLi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2">
          <cell r="C2" t="str">
            <v>*copy values here to filter other sheets by same wolfpak number</v>
          </cell>
        </row>
        <row r="3">
          <cell r="C3" t="str">
            <v>FilterList</v>
          </cell>
        </row>
        <row r="4">
          <cell r="C4">
            <v>98201</v>
          </cell>
        </row>
        <row r="5">
          <cell r="C5">
            <v>99269</v>
          </cell>
        </row>
        <row r="6">
          <cell r="C6">
            <v>99288</v>
          </cell>
        </row>
        <row r="7">
          <cell r="C7">
            <v>99132</v>
          </cell>
        </row>
        <row r="8">
          <cell r="C8">
            <v>99133</v>
          </cell>
        </row>
        <row r="9">
          <cell r="C9">
            <v>99247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836548D-0375-4A86-ACF6-5B7A0E4FA803}" name="rrcworking" displayName="rrcworking" ref="C7:Z199" totalsRowCount="1" headerRowDxfId="50" dataDxfId="49" totalsRowDxfId="48">
  <autoFilter ref="C7:Z198" xr:uid="{00000000-0009-0000-0100-000006000000}"/>
  <sortState xmlns:xlrd2="http://schemas.microsoft.com/office/spreadsheetml/2017/richdata2" ref="D8:N198">
    <sortCondition ref="F7:F198"/>
  </sortState>
  <tableColumns count="24">
    <tableColumn id="6" xr3:uid="{0AB39496-FBB1-4918-8E42-3C497B919180}" name="FilterList" dataDxfId="47" totalsRowDxfId="23">
      <calculatedColumnFormula>COUNTIF(filteridlist,rrcworking[[#This Row],[RRC ID]])</calculatedColumnFormula>
    </tableColumn>
    <tableColumn id="14" xr3:uid="{A9B4E276-9EAA-407B-ADFE-F6379D99792B}" name="Magnum Wolfpak #" totalsRowFunction="count" dataDxfId="46" totalsRowDxfId="22"/>
    <tableColumn id="28" xr3:uid="{0FC587A0-BD50-4D99-8CBC-CFF74E0EB2D0}" name="Field Name" dataDxfId="45" totalsRowDxfId="21"/>
    <tableColumn id="1" xr3:uid="{23E66427-BFAC-4458-B5F2-683463FD0728}" name="Lease Name" totalsRowLabel="Total" dataDxfId="44" totalsRowDxfId="20"/>
    <tableColumn id="4" xr3:uid="{6D15200D-F1B7-4DD4-B108-F0F3D3A1D906}" name="Well Number" totalsRowFunction="count" dataDxfId="43" totalsRowDxfId="19"/>
    <tableColumn id="29" xr3:uid="{21E11C4D-CF0C-465E-B8A6-CD2454C9618E}" name="Commingle Permit Number" dataDxfId="42" totalsRowDxfId="18"/>
    <tableColumn id="16" xr3:uid="{DA8D6879-B03C-4209-B3BA-C436666AD112}" name="District" dataDxfId="41" totalsRowDxfId="17"/>
    <tableColumn id="30" xr3:uid="{F6C5CA0B-B248-499F-A7CF-E821748C0226}" name="Lease Type" dataDxfId="40" totalsRowDxfId="16"/>
    <tableColumn id="2" xr3:uid="{87CEA43E-DDC4-4150-8786-FF565D340ECD}" name="RRC ID" dataDxfId="39" totalsRowDxfId="15" dataCellStyle="Normal 2"/>
    <tableColumn id="3" xr3:uid="{86F8DD92-2AD0-495F-A7D7-68279BF647FC}" name="RRC ID Number" dataDxfId="38" totalsRowDxfId="14" dataCellStyle="Normal 2"/>
    <tableColumn id="23" xr3:uid="{B7118062-1974-45C7-8363-3E70593417F4}" name="Gauge Sheet Prod Vol" dataDxfId="37" totalsRowDxfId="13"/>
    <tableColumn id="10" xr3:uid="{03DFE092-565A-46C9-A945-CF33D8CDFF18}" name="Closing Oil Stock" totalsRowFunction="sum" dataDxfId="36" totalsRowDxfId="12"/>
    <tableColumn id="18" xr3:uid="{931C5AA4-5B57-4C03-AA57-800FA1DEA5ED}" name="Manual Extraction Gauge Sheet Prod" dataDxfId="35" totalsRowDxfId="11"/>
    <tableColumn id="17" xr3:uid="{02349304-B0C4-44B0-BE04-B547DDE7912E}" name="Manual Extraction Closing Stock" dataDxfId="34" totalsRowDxfId="10"/>
    <tableColumn id="5" xr3:uid="{B59D2EFA-E002-4F8C-B3F5-34D9E4EC4377}" name="Number of Oil Tanks" dataDxfId="33" totalsRowDxfId="9"/>
    <tableColumn id="7" xr3:uid="{F5CF1642-A186-4C1E-81E3-B03D5AC72EB8}" name="Monthly Tabs" dataDxfId="32" totalsRowDxfId="8"/>
    <tableColumn id="19" xr3:uid="{000E3743-76CD-4EC0-85B7-167D299CA60E}" name="Multiple Years" dataDxfId="31" totalsRowDxfId="7"/>
    <tableColumn id="8" xr3:uid="{BBAB4873-D766-4034-A5B3-5316A981E62C}" name="Correct Summation of Oil Stock" dataDxfId="30" totalsRowDxfId="6"/>
    <tableColumn id="11" xr3:uid="{CA9C6D4C-338D-411B-8952-E5C58D689996}" name="Closing Stock on Reporting Month (Y/N) " dataDxfId="29" totalsRowDxfId="5"/>
    <tableColumn id="9" xr3:uid="{52D8702B-5404-4632-85EF-C7D85E3947D5}" name="Oil Stock Cell" dataDxfId="28" totalsRowDxfId="4"/>
    <tableColumn id="20" xr3:uid="{A89C1F7F-927B-4992-93C3-A4A312F78BA7}" name="Shift Up Required" dataDxfId="27" totalsRowDxfId="3"/>
    <tableColumn id="12" xr3:uid="{E33D0ACE-0B65-4891-B139-A55419162591}" name="Gauge Sheet Oil Production" dataDxfId="26" totalsRowDxfId="2"/>
    <tableColumn id="13" xr3:uid="{5B934AD5-5F1F-4EC5-BA4E-18227C1B97F4}" name="Filename" totalsRowLabel="\" dataDxfId="25" totalsRowDxfId="1"/>
    <tableColumn id="15" xr3:uid="{72D722D5-4F82-4EC0-B1C1-D3E2DA25A91C}" name="Comments" dataDxfId="24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CE9C7-1F08-4B35-A2A9-FBEF7E5D7F05}">
  <sheetPr codeName="Sheet2">
    <pageSetUpPr fitToPage="1"/>
  </sheetPr>
  <dimension ref="C2:AA199"/>
  <sheetViews>
    <sheetView tabSelected="1" topLeftCell="A103" zoomScale="85" zoomScaleNormal="85" workbookViewId="0">
      <pane xSplit="5" topLeftCell="P1" activePane="topRight" state="frozen"/>
      <selection pane="topRight" activeCell="T186" sqref="T186"/>
    </sheetView>
  </sheetViews>
  <sheetFormatPr defaultRowHeight="12.75" x14ac:dyDescent="0.2"/>
  <cols>
    <col min="1" max="2" width="2.33203125" style="2" customWidth="1"/>
    <col min="3" max="3" width="12.1640625" style="2" customWidth="1"/>
    <col min="4" max="4" width="13.33203125" style="2" customWidth="1"/>
    <col min="5" max="5" width="38.6640625" style="2" customWidth="1"/>
    <col min="6" max="6" width="29.1640625" style="2" customWidth="1"/>
    <col min="7" max="7" width="11.83203125" style="2" customWidth="1"/>
    <col min="8" max="8" width="11.6640625" style="2" hidden="1" customWidth="1"/>
    <col min="9" max="9" width="11.83203125" style="2" hidden="1" customWidth="1"/>
    <col min="10" max="10" width="16.1640625" style="2" hidden="1" customWidth="1"/>
    <col min="11" max="11" width="14.1640625" style="2" customWidth="1"/>
    <col min="12" max="12" width="12" style="2" customWidth="1"/>
    <col min="13" max="13" width="12.83203125" style="2" customWidth="1"/>
    <col min="14" max="16" width="16" style="2" customWidth="1"/>
    <col min="17" max="17" width="9.1640625" style="2" customWidth="1"/>
    <col min="18" max="18" width="9.33203125" style="2"/>
    <col min="19" max="19" width="15" style="2" customWidth="1"/>
    <col min="20" max="20" width="12.1640625" style="2" customWidth="1"/>
    <col min="21" max="21" width="17" style="2" hidden="1" customWidth="1"/>
    <col min="22" max="22" width="13.6640625" style="2" customWidth="1"/>
    <col min="23" max="23" width="11" style="2" customWidth="1"/>
    <col min="24" max="24" width="34.6640625" style="2" bestFit="1" customWidth="1"/>
    <col min="25" max="25" width="56.33203125" style="2" customWidth="1"/>
    <col min="26" max="26" width="73.6640625" style="2" customWidth="1"/>
    <col min="27" max="16384" width="9.33203125" style="2"/>
  </cols>
  <sheetData>
    <row r="2" spans="3:27" ht="20.25" x14ac:dyDescent="0.3">
      <c r="C2" s="37" t="s">
        <v>540</v>
      </c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2"/>
    </row>
    <row r="3" spans="3:27" ht="20.25" x14ac:dyDescent="0.3"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2"/>
    </row>
    <row r="5" spans="3:27" s="1" customFormat="1" ht="56.25" customHeight="1" x14ac:dyDescent="0.35">
      <c r="C5" s="34" t="s">
        <v>0</v>
      </c>
      <c r="D5" s="35"/>
      <c r="E5" s="35"/>
      <c r="F5" s="35"/>
      <c r="G5" s="35"/>
      <c r="H5" s="35"/>
      <c r="I5" s="35"/>
      <c r="J5" s="35"/>
      <c r="K5" s="35"/>
      <c r="L5" s="36"/>
      <c r="M5" s="34" t="s">
        <v>539</v>
      </c>
      <c r="N5" s="36"/>
      <c r="O5" s="8"/>
      <c r="P5" s="8"/>
      <c r="Q5" s="34" t="s">
        <v>541</v>
      </c>
      <c r="R5" s="35"/>
      <c r="S5" s="35"/>
      <c r="T5" s="35"/>
      <c r="U5" s="35"/>
      <c r="V5" s="35"/>
      <c r="W5" s="35"/>
      <c r="X5" s="35"/>
      <c r="Y5" s="35"/>
      <c r="Z5" s="35"/>
      <c r="AA5" s="36"/>
    </row>
    <row r="6" spans="3:27" s="27" customFormat="1" ht="100.5" customHeight="1" x14ac:dyDescent="0.2"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 t="s">
        <v>588</v>
      </c>
      <c r="S6" s="26" t="s">
        <v>568</v>
      </c>
      <c r="T6" s="26" t="s">
        <v>603</v>
      </c>
      <c r="U6" s="26" t="s">
        <v>556</v>
      </c>
      <c r="V6" s="26" t="s">
        <v>563</v>
      </c>
      <c r="W6" s="26" t="s">
        <v>586</v>
      </c>
      <c r="X6" s="26" t="s">
        <v>564</v>
      </c>
      <c r="Y6" s="26" t="s">
        <v>642</v>
      </c>
      <c r="Z6" s="26"/>
      <c r="AA6" s="26"/>
    </row>
    <row r="7" spans="3:27" s="6" customFormat="1" ht="51" x14ac:dyDescent="0.2">
      <c r="C7" s="3" t="s">
        <v>12</v>
      </c>
      <c r="D7" s="3" t="s">
        <v>1</v>
      </c>
      <c r="E7" s="3" t="s">
        <v>2</v>
      </c>
      <c r="F7" s="3" t="s">
        <v>3</v>
      </c>
      <c r="G7" s="3" t="s">
        <v>4</v>
      </c>
      <c r="H7" s="3" t="s">
        <v>5</v>
      </c>
      <c r="I7" s="3" t="s">
        <v>6</v>
      </c>
      <c r="J7" s="3" t="s">
        <v>7</v>
      </c>
      <c r="K7" s="4" t="s">
        <v>8</v>
      </c>
      <c r="L7" s="4" t="s">
        <v>9</v>
      </c>
      <c r="M7" s="5" t="s">
        <v>10</v>
      </c>
      <c r="N7" s="3" t="s">
        <v>11</v>
      </c>
      <c r="O7" s="3" t="s">
        <v>566</v>
      </c>
      <c r="P7" s="3" t="s">
        <v>567</v>
      </c>
      <c r="Q7" s="6" t="s">
        <v>542</v>
      </c>
      <c r="R7" s="6" t="s">
        <v>618</v>
      </c>
      <c r="S7" s="6" t="s">
        <v>619</v>
      </c>
      <c r="T7" s="6" t="s">
        <v>545</v>
      </c>
      <c r="U7" s="6" t="s">
        <v>555</v>
      </c>
      <c r="V7" s="6" t="s">
        <v>557</v>
      </c>
      <c r="W7" s="6" t="s">
        <v>585</v>
      </c>
      <c r="X7" s="6" t="s">
        <v>558</v>
      </c>
      <c r="Y7" s="6" t="s">
        <v>548</v>
      </c>
      <c r="Z7" s="6" t="s">
        <v>560</v>
      </c>
    </row>
    <row r="8" spans="3:27" ht="15" x14ac:dyDescent="0.25">
      <c r="C8" s="10">
        <f>COUNTIF(filteridlist,rrcworking[[#This Row],[RRC ID]])</f>
        <v>0</v>
      </c>
      <c r="D8" s="7" t="e">
        <v>#N/A</v>
      </c>
      <c r="E8" s="7" t="s">
        <v>13</v>
      </c>
      <c r="F8" s="2" t="s">
        <v>14</v>
      </c>
      <c r="G8" s="11" t="s">
        <v>573</v>
      </c>
      <c r="H8" s="12" t="s">
        <v>15</v>
      </c>
      <c r="I8" s="13" t="s">
        <v>16</v>
      </c>
      <c r="J8" s="13" t="s">
        <v>17</v>
      </c>
      <c r="K8" s="14" t="s">
        <v>18</v>
      </c>
      <c r="L8" s="15">
        <v>27151</v>
      </c>
      <c r="M8" s="12"/>
      <c r="N8" s="16"/>
      <c r="O8" s="28"/>
      <c r="P8" s="28"/>
      <c r="Q8" s="7"/>
      <c r="R8" s="7"/>
      <c r="S8" s="7"/>
      <c r="T8" s="7"/>
      <c r="U8" s="7"/>
      <c r="V8" s="7"/>
      <c r="W8" s="7"/>
      <c r="X8" s="7"/>
      <c r="Y8" s="7"/>
      <c r="Z8" s="7"/>
    </row>
    <row r="9" spans="3:27" ht="15" x14ac:dyDescent="0.25">
      <c r="C9" s="10">
        <f>COUNTIF(filteridlist,rrcworking[[#This Row],[RRC ID]])</f>
        <v>1</v>
      </c>
      <c r="D9" s="7">
        <v>99265</v>
      </c>
      <c r="E9" s="7" t="s">
        <v>19</v>
      </c>
      <c r="F9" s="2" t="s">
        <v>20</v>
      </c>
      <c r="G9" s="11">
        <v>1</v>
      </c>
      <c r="H9" s="12" t="s">
        <v>15</v>
      </c>
      <c r="I9" s="13" t="s">
        <v>21</v>
      </c>
      <c r="J9" s="13" t="s">
        <v>22</v>
      </c>
      <c r="K9" s="14" t="s">
        <v>23</v>
      </c>
      <c r="L9" s="15">
        <v>244496</v>
      </c>
      <c r="M9" s="12"/>
      <c r="N9" s="16"/>
      <c r="O9" s="28"/>
      <c r="P9" s="28"/>
      <c r="Q9" s="33"/>
      <c r="R9" s="33"/>
      <c r="S9" s="33"/>
      <c r="T9" s="33"/>
      <c r="U9" s="7"/>
      <c r="V9" s="33"/>
      <c r="W9" s="33"/>
      <c r="X9" s="33"/>
      <c r="Y9" s="7" t="s">
        <v>620</v>
      </c>
      <c r="Z9" s="7" t="s">
        <v>622</v>
      </c>
    </row>
    <row r="10" spans="3:27" ht="15" x14ac:dyDescent="0.25">
      <c r="C10" s="10">
        <f>COUNTIF(filteridlist,rrcworking[[#This Row],[RRC ID]])</f>
        <v>1</v>
      </c>
      <c r="D10" s="7">
        <v>99266</v>
      </c>
      <c r="E10" s="7" t="s">
        <v>19</v>
      </c>
      <c r="F10" s="2" t="s">
        <v>20</v>
      </c>
      <c r="G10" s="11">
        <v>2</v>
      </c>
      <c r="H10" s="12" t="s">
        <v>15</v>
      </c>
      <c r="I10" s="13" t="s">
        <v>21</v>
      </c>
      <c r="J10" s="13" t="s">
        <v>22</v>
      </c>
      <c r="K10" s="14" t="s">
        <v>24</v>
      </c>
      <c r="L10" s="15">
        <v>248176</v>
      </c>
      <c r="M10" s="12"/>
      <c r="N10" s="16"/>
      <c r="O10" s="28"/>
      <c r="P10" s="28"/>
      <c r="Q10" s="33"/>
      <c r="R10" s="33"/>
      <c r="S10" s="33"/>
      <c r="T10" s="33"/>
      <c r="U10" s="7"/>
      <c r="V10" s="33"/>
      <c r="W10" s="33"/>
      <c r="X10" s="33"/>
      <c r="Y10" s="7" t="s">
        <v>620</v>
      </c>
      <c r="Z10" s="7" t="s">
        <v>622</v>
      </c>
    </row>
    <row r="11" spans="3:27" ht="15" x14ac:dyDescent="0.25">
      <c r="C11" s="10">
        <f>COUNTIF(filteridlist,rrcworking[[#This Row],[RRC ID]])</f>
        <v>1</v>
      </c>
      <c r="D11" s="7">
        <v>99267</v>
      </c>
      <c r="E11" s="7" t="s">
        <v>19</v>
      </c>
      <c r="F11" s="2" t="s">
        <v>20</v>
      </c>
      <c r="G11" s="11">
        <v>3</v>
      </c>
      <c r="H11" s="12" t="s">
        <v>15</v>
      </c>
      <c r="I11" s="13" t="s">
        <v>21</v>
      </c>
      <c r="J11" s="13" t="s">
        <v>22</v>
      </c>
      <c r="K11" s="14" t="s">
        <v>25</v>
      </c>
      <c r="L11" s="15">
        <v>255119</v>
      </c>
      <c r="M11" s="12"/>
      <c r="N11" s="16"/>
      <c r="O11" s="28"/>
      <c r="P11" s="28"/>
      <c r="Q11" s="33"/>
      <c r="R11" s="33"/>
      <c r="S11" s="33"/>
      <c r="T11" s="33"/>
      <c r="U11" s="7"/>
      <c r="V11" s="33"/>
      <c r="W11" s="33"/>
      <c r="X11" s="33"/>
      <c r="Y11" s="7" t="s">
        <v>620</v>
      </c>
      <c r="Z11" s="7" t="s">
        <v>622</v>
      </c>
    </row>
    <row r="12" spans="3:27" ht="30" x14ac:dyDescent="0.25">
      <c r="C12" s="10">
        <f>COUNTIF(filteridlist,rrcworking[[#This Row],[RRC ID]])</f>
        <v>1</v>
      </c>
      <c r="D12" s="7">
        <v>99229</v>
      </c>
      <c r="E12" s="7" t="s">
        <v>26</v>
      </c>
      <c r="F12" s="2" t="s">
        <v>27</v>
      </c>
      <c r="G12" s="29">
        <v>0</v>
      </c>
      <c r="H12" s="12" t="s">
        <v>15</v>
      </c>
      <c r="I12" s="13" t="s">
        <v>16</v>
      </c>
      <c r="J12" s="13" t="s">
        <v>17</v>
      </c>
      <c r="K12" s="14" t="s">
        <v>28</v>
      </c>
      <c r="L12" s="15">
        <v>26834</v>
      </c>
      <c r="M12" s="12"/>
      <c r="N12" s="16"/>
      <c r="O12" s="28">
        <v>481</v>
      </c>
      <c r="P12" s="16">
        <v>129</v>
      </c>
      <c r="Q12" s="33">
        <v>3</v>
      </c>
      <c r="R12" s="33" t="s">
        <v>544</v>
      </c>
      <c r="S12" s="33" t="s">
        <v>544</v>
      </c>
      <c r="T12" s="33" t="s">
        <v>544</v>
      </c>
      <c r="U12" s="7" t="s">
        <v>546</v>
      </c>
      <c r="V12" s="33" t="s">
        <v>547</v>
      </c>
      <c r="W12" s="33" t="s">
        <v>546</v>
      </c>
      <c r="X12" s="33" t="s">
        <v>559</v>
      </c>
      <c r="Y12" s="7" t="s">
        <v>620</v>
      </c>
      <c r="Z12" s="7" t="s">
        <v>598</v>
      </c>
    </row>
    <row r="13" spans="3:27" ht="15" x14ac:dyDescent="0.25">
      <c r="C13" s="10">
        <f>COUNTIF(filteridlist,rrcworking[[#This Row],[RRC ID]])</f>
        <v>0</v>
      </c>
      <c r="D13" s="7" t="e">
        <v>#N/A</v>
      </c>
      <c r="E13" s="7" t="s">
        <v>29</v>
      </c>
      <c r="F13" s="2" t="s">
        <v>27</v>
      </c>
      <c r="G13" s="11" t="s">
        <v>30</v>
      </c>
      <c r="H13" s="12" t="s">
        <v>15</v>
      </c>
      <c r="I13" s="13" t="s">
        <v>16</v>
      </c>
      <c r="J13" s="13" t="s">
        <v>22</v>
      </c>
      <c r="K13" s="14" t="s">
        <v>31</v>
      </c>
      <c r="L13" s="15">
        <v>275419</v>
      </c>
      <c r="M13" s="12"/>
      <c r="N13" s="16"/>
      <c r="O13" s="28"/>
      <c r="P13" s="28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3:27" ht="15" x14ac:dyDescent="0.25">
      <c r="C14" s="10">
        <f>COUNTIF(filteridlist,rrcworking[[#This Row],[RRC ID]])</f>
        <v>0</v>
      </c>
      <c r="D14" s="7" t="e">
        <v>#N/A</v>
      </c>
      <c r="E14" s="7" t="s">
        <v>32</v>
      </c>
      <c r="F14" s="2" t="s">
        <v>33</v>
      </c>
      <c r="G14" s="11">
        <v>0</v>
      </c>
      <c r="H14" s="12" t="s">
        <v>15</v>
      </c>
      <c r="I14" s="13" t="s">
        <v>16</v>
      </c>
      <c r="J14" s="13" t="s">
        <v>17</v>
      </c>
      <c r="K14" s="14" t="s">
        <v>34</v>
      </c>
      <c r="L14" s="15">
        <v>27142</v>
      </c>
      <c r="M14" s="12"/>
      <c r="N14" s="16"/>
      <c r="O14" s="28"/>
      <c r="P14" s="28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3:27" ht="30" x14ac:dyDescent="0.25">
      <c r="C15" s="10">
        <f>COUNTIF(filteridlist,rrcworking[[#This Row],[RRC ID]])</f>
        <v>1</v>
      </c>
      <c r="D15" s="7">
        <v>93701</v>
      </c>
      <c r="E15" s="7" t="s">
        <v>35</v>
      </c>
      <c r="F15" s="2" t="s">
        <v>36</v>
      </c>
      <c r="G15" s="11">
        <v>1</v>
      </c>
      <c r="H15" s="12" t="s">
        <v>15</v>
      </c>
      <c r="I15" s="13" t="s">
        <v>37</v>
      </c>
      <c r="J15" s="13" t="s">
        <v>22</v>
      </c>
      <c r="K15" s="14" t="s">
        <v>38</v>
      </c>
      <c r="L15" s="15">
        <v>207897</v>
      </c>
      <c r="M15" s="12"/>
      <c r="N15" s="16"/>
      <c r="O15" s="28"/>
      <c r="P15" s="28"/>
      <c r="Q15" s="7"/>
      <c r="R15" s="7"/>
      <c r="S15" s="7"/>
      <c r="T15" s="7"/>
      <c r="U15" s="7"/>
      <c r="V15" s="7"/>
      <c r="W15" s="7"/>
      <c r="X15" s="7"/>
      <c r="Y15" s="7" t="s">
        <v>620</v>
      </c>
      <c r="Z15" s="7" t="s">
        <v>583</v>
      </c>
    </row>
    <row r="16" spans="3:27" ht="15" x14ac:dyDescent="0.25">
      <c r="C16" s="10">
        <f>COUNTIF(filteridlist,rrcworking[[#This Row],[RRC ID]])</f>
        <v>0</v>
      </c>
      <c r="D16" s="7" t="e">
        <v>#N/A</v>
      </c>
      <c r="E16" s="7" t="s">
        <v>39</v>
      </c>
      <c r="F16" s="2" t="s">
        <v>40</v>
      </c>
      <c r="G16" s="11">
        <v>0</v>
      </c>
      <c r="H16" s="12" t="s">
        <v>15</v>
      </c>
      <c r="I16" s="13" t="s">
        <v>16</v>
      </c>
      <c r="J16" s="13" t="s">
        <v>17</v>
      </c>
      <c r="K16" s="14" t="s">
        <v>41</v>
      </c>
      <c r="L16" s="15">
        <v>22499</v>
      </c>
      <c r="M16" s="12"/>
      <c r="N16" s="16"/>
      <c r="O16" s="28"/>
      <c r="P16" s="28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3:26" ht="15" x14ac:dyDescent="0.25">
      <c r="C17" s="10">
        <f>COUNTIF(filteridlist,rrcworking[[#This Row],[RRC ID]])</f>
        <v>0</v>
      </c>
      <c r="D17" s="7" t="e">
        <v>#N/A</v>
      </c>
      <c r="E17" s="7" t="s">
        <v>42</v>
      </c>
      <c r="F17" s="2" t="s">
        <v>43</v>
      </c>
      <c r="G17" s="11" t="s">
        <v>44</v>
      </c>
      <c r="H17" s="12" t="s">
        <v>15</v>
      </c>
      <c r="I17" s="13" t="s">
        <v>37</v>
      </c>
      <c r="J17" s="13" t="s">
        <v>22</v>
      </c>
      <c r="K17" s="14" t="s">
        <v>45</v>
      </c>
      <c r="L17" s="15">
        <v>127436</v>
      </c>
      <c r="M17" s="12"/>
      <c r="N17" s="16"/>
      <c r="O17" s="28"/>
      <c r="P17" s="28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3:26" ht="45" x14ac:dyDescent="0.25">
      <c r="C18" s="10">
        <f>COUNTIF(filteridlist,rrcworking[[#This Row],[RRC ID]])</f>
        <v>1</v>
      </c>
      <c r="D18" s="7">
        <v>99230</v>
      </c>
      <c r="E18" s="7" t="s">
        <v>46</v>
      </c>
      <c r="F18" s="2" t="s">
        <v>47</v>
      </c>
      <c r="G18" s="29">
        <v>2</v>
      </c>
      <c r="H18" s="12" t="s">
        <v>15</v>
      </c>
      <c r="I18" s="13" t="s">
        <v>16</v>
      </c>
      <c r="J18" s="13" t="s">
        <v>22</v>
      </c>
      <c r="K18" s="14" t="s">
        <v>48</v>
      </c>
      <c r="L18" s="15">
        <v>279199</v>
      </c>
      <c r="M18" s="12"/>
      <c r="N18" s="16"/>
      <c r="O18" s="28">
        <v>87</v>
      </c>
      <c r="P18" s="16">
        <v>27</v>
      </c>
      <c r="Q18" s="7">
        <v>1</v>
      </c>
      <c r="R18" s="7" t="s">
        <v>544</v>
      </c>
      <c r="S18" s="7" t="s">
        <v>544</v>
      </c>
      <c r="T18" s="7" t="s">
        <v>544</v>
      </c>
      <c r="U18" s="7" t="s">
        <v>544</v>
      </c>
      <c r="V18" s="7" t="s">
        <v>562</v>
      </c>
      <c r="W18" s="7" t="s">
        <v>544</v>
      </c>
      <c r="X18" s="7" t="s">
        <v>565</v>
      </c>
      <c r="Y18" s="7" t="s">
        <v>549</v>
      </c>
      <c r="Z18" s="7" t="s">
        <v>561</v>
      </c>
    </row>
    <row r="19" spans="3:26" ht="15" x14ac:dyDescent="0.25">
      <c r="C19" s="10">
        <f>COUNTIF(filteridlist,rrcworking[[#This Row],[RRC ID]])</f>
        <v>0</v>
      </c>
      <c r="D19" s="7" t="e">
        <v>#N/A</v>
      </c>
      <c r="E19" s="7" t="s">
        <v>49</v>
      </c>
      <c r="F19" s="2" t="s">
        <v>47</v>
      </c>
      <c r="G19" s="11">
        <v>1</v>
      </c>
      <c r="H19" s="12" t="s">
        <v>15</v>
      </c>
      <c r="I19" s="13" t="s">
        <v>16</v>
      </c>
      <c r="J19" s="13" t="s">
        <v>22</v>
      </c>
      <c r="K19" s="14" t="s">
        <v>50</v>
      </c>
      <c r="L19" s="15">
        <v>272614</v>
      </c>
      <c r="M19" s="12"/>
      <c r="N19" s="16"/>
      <c r="O19" s="28"/>
      <c r="P19" s="28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3:26" ht="15" x14ac:dyDescent="0.25">
      <c r="C20" s="10">
        <f>COUNTIF(filteridlist,rrcworking[[#This Row],[RRC ID]])</f>
        <v>0</v>
      </c>
      <c r="D20" s="7" t="e">
        <v>#N/A</v>
      </c>
      <c r="E20" s="7" t="s">
        <v>51</v>
      </c>
      <c r="F20" s="2" t="s">
        <v>52</v>
      </c>
      <c r="G20" s="11">
        <v>1</v>
      </c>
      <c r="H20" s="12" t="s">
        <v>15</v>
      </c>
      <c r="I20" s="13" t="s">
        <v>37</v>
      </c>
      <c r="J20" s="13" t="s">
        <v>22</v>
      </c>
      <c r="K20" s="14" t="s">
        <v>53</v>
      </c>
      <c r="L20" s="15">
        <v>200525</v>
      </c>
      <c r="M20" s="12"/>
      <c r="N20" s="16"/>
      <c r="O20" s="28"/>
      <c r="P20" s="28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3:26" ht="15" x14ac:dyDescent="0.25">
      <c r="C21" s="10">
        <f>COUNTIF(filteridlist,rrcworking[[#This Row],[RRC ID]])</f>
        <v>0</v>
      </c>
      <c r="D21" s="7" t="e">
        <v>#N/A</v>
      </c>
      <c r="E21" s="7" t="s">
        <v>54</v>
      </c>
      <c r="F21" s="2" t="s">
        <v>55</v>
      </c>
      <c r="G21" s="11">
        <v>0</v>
      </c>
      <c r="H21" s="12" t="s">
        <v>15</v>
      </c>
      <c r="I21" s="13" t="s">
        <v>21</v>
      </c>
      <c r="J21" s="13" t="s">
        <v>17</v>
      </c>
      <c r="K21" s="14" t="s">
        <v>56</v>
      </c>
      <c r="L21" s="15">
        <v>12803</v>
      </c>
      <c r="M21" s="12"/>
      <c r="N21" s="16"/>
      <c r="O21" s="28"/>
      <c r="P21" s="28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3:26" ht="15" x14ac:dyDescent="0.25">
      <c r="C22" s="10">
        <f>COUNTIF(filteridlist,rrcworking[[#This Row],[RRC ID]])</f>
        <v>0</v>
      </c>
      <c r="D22" s="7" t="e">
        <v>#N/A</v>
      </c>
      <c r="E22" s="7" t="s">
        <v>57</v>
      </c>
      <c r="F22" s="2" t="s">
        <v>58</v>
      </c>
      <c r="G22" s="11">
        <v>0</v>
      </c>
      <c r="H22" s="12" t="s">
        <v>15</v>
      </c>
      <c r="I22" s="13" t="s">
        <v>21</v>
      </c>
      <c r="J22" s="13" t="s">
        <v>17</v>
      </c>
      <c r="K22" s="14" t="s">
        <v>59</v>
      </c>
      <c r="L22" s="15">
        <v>8717</v>
      </c>
      <c r="M22" s="12"/>
      <c r="N22" s="16"/>
      <c r="O22" s="28"/>
      <c r="P22" s="28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3:26" ht="15" x14ac:dyDescent="0.25">
      <c r="C23" s="10">
        <f>COUNTIF(filteridlist,rrcworking[[#This Row],[RRC ID]])</f>
        <v>1</v>
      </c>
      <c r="D23" s="7">
        <v>98201</v>
      </c>
      <c r="E23" s="7" t="s">
        <v>60</v>
      </c>
      <c r="F23" s="2" t="s">
        <v>61</v>
      </c>
      <c r="G23" s="11">
        <v>1</v>
      </c>
      <c r="H23" s="12" t="s">
        <v>15</v>
      </c>
      <c r="I23" s="13" t="s">
        <v>37</v>
      </c>
      <c r="J23" s="13" t="s">
        <v>22</v>
      </c>
      <c r="K23" s="14" t="s">
        <v>62</v>
      </c>
      <c r="L23" s="15">
        <v>133437</v>
      </c>
      <c r="M23" s="12"/>
      <c r="N23" s="16"/>
      <c r="O23" s="7"/>
      <c r="P23" s="16"/>
      <c r="Q23" s="33"/>
      <c r="R23" s="33"/>
      <c r="S23" s="33"/>
      <c r="T23" s="33"/>
      <c r="U23" s="7"/>
      <c r="V23" s="33"/>
      <c r="W23" s="33"/>
      <c r="X23" s="33"/>
      <c r="Y23" s="7" t="s">
        <v>620</v>
      </c>
      <c r="Z23" s="7" t="s">
        <v>639</v>
      </c>
    </row>
    <row r="24" spans="3:26" ht="15" x14ac:dyDescent="0.25">
      <c r="C24" s="10">
        <f>COUNTIF(filteridlist,rrcworking[[#This Row],[RRC ID]])</f>
        <v>1</v>
      </c>
      <c r="D24" s="7">
        <v>99294</v>
      </c>
      <c r="E24" s="7" t="s">
        <v>63</v>
      </c>
      <c r="F24" s="2" t="s">
        <v>64</v>
      </c>
      <c r="G24" s="30" t="s">
        <v>65</v>
      </c>
      <c r="H24" s="12" t="s">
        <v>15</v>
      </c>
      <c r="I24" s="13" t="s">
        <v>16</v>
      </c>
      <c r="J24" s="13" t="s">
        <v>17</v>
      </c>
      <c r="K24" s="14" t="s">
        <v>66</v>
      </c>
      <c r="L24" s="15">
        <v>27236</v>
      </c>
      <c r="M24" s="12"/>
      <c r="N24" s="16"/>
      <c r="O24" s="28">
        <v>635</v>
      </c>
      <c r="P24" s="16">
        <v>134</v>
      </c>
      <c r="Q24" s="7">
        <v>1</v>
      </c>
      <c r="R24" s="7" t="s">
        <v>544</v>
      </c>
      <c r="S24" s="7" t="s">
        <v>546</v>
      </c>
      <c r="T24" s="7" t="s">
        <v>544</v>
      </c>
      <c r="U24" s="7" t="s">
        <v>544</v>
      </c>
      <c r="V24" s="7" t="s">
        <v>569</v>
      </c>
      <c r="W24" s="7" t="s">
        <v>546</v>
      </c>
      <c r="X24" s="7" t="s">
        <v>570</v>
      </c>
      <c r="Y24" s="7" t="s">
        <v>550</v>
      </c>
      <c r="Z24" s="7" t="s">
        <v>574</v>
      </c>
    </row>
    <row r="25" spans="3:26" ht="15" x14ac:dyDescent="0.25">
      <c r="C25" s="10">
        <f>COUNTIF(filteridlist,rrcworking[[#This Row],[RRC ID]])</f>
        <v>0</v>
      </c>
      <c r="D25" s="7" t="e">
        <v>#N/A</v>
      </c>
      <c r="E25" s="7" t="s">
        <v>67</v>
      </c>
      <c r="F25" s="2" t="s">
        <v>64</v>
      </c>
      <c r="G25" s="11" t="s">
        <v>68</v>
      </c>
      <c r="H25" s="12" t="s">
        <v>15</v>
      </c>
      <c r="I25" s="13" t="s">
        <v>16</v>
      </c>
      <c r="J25" s="13" t="s">
        <v>22</v>
      </c>
      <c r="K25" s="14" t="s">
        <v>69</v>
      </c>
      <c r="L25" s="15">
        <v>283360</v>
      </c>
      <c r="M25" s="12"/>
      <c r="N25" s="16"/>
      <c r="O25" s="28"/>
      <c r="P25" s="28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3:26" ht="15" x14ac:dyDescent="0.25">
      <c r="C26" s="10">
        <f>COUNTIF(filteridlist,rrcworking[[#This Row],[RRC ID]])</f>
        <v>1</v>
      </c>
      <c r="D26" s="7">
        <v>99293</v>
      </c>
      <c r="E26" s="7" t="s">
        <v>70</v>
      </c>
      <c r="F26" s="2" t="s">
        <v>64</v>
      </c>
      <c r="G26" s="30" t="s">
        <v>71</v>
      </c>
      <c r="H26" s="12" t="s">
        <v>15</v>
      </c>
      <c r="I26" s="13" t="s">
        <v>16</v>
      </c>
      <c r="J26" s="13" t="s">
        <v>17</v>
      </c>
      <c r="K26" s="14" t="s">
        <v>72</v>
      </c>
      <c r="L26" s="15">
        <v>27285</v>
      </c>
      <c r="M26" s="12"/>
      <c r="N26" s="16"/>
      <c r="O26" s="28">
        <v>421</v>
      </c>
      <c r="P26" s="16">
        <v>172</v>
      </c>
      <c r="Q26" s="7">
        <v>3</v>
      </c>
      <c r="R26" s="7" t="s">
        <v>544</v>
      </c>
      <c r="S26" s="7" t="s">
        <v>546</v>
      </c>
      <c r="T26" s="7" t="s">
        <v>546</v>
      </c>
      <c r="U26" s="7" t="s">
        <v>544</v>
      </c>
      <c r="V26" s="7" t="s">
        <v>571</v>
      </c>
      <c r="W26" s="7" t="s">
        <v>546</v>
      </c>
      <c r="X26" s="7" t="s">
        <v>570</v>
      </c>
      <c r="Y26" s="7" t="s">
        <v>552</v>
      </c>
      <c r="Z26" s="7"/>
    </row>
    <row r="27" spans="3:26" ht="15" x14ac:dyDescent="0.25">
      <c r="C27" s="10">
        <f>COUNTIF(filteridlist,rrcworking[[#This Row],[RRC ID]])</f>
        <v>1</v>
      </c>
      <c r="D27" s="7">
        <v>99286</v>
      </c>
      <c r="E27" s="7" t="s">
        <v>73</v>
      </c>
      <c r="F27" s="2" t="s">
        <v>64</v>
      </c>
      <c r="G27" s="29" t="s">
        <v>572</v>
      </c>
      <c r="H27" s="12" t="s">
        <v>15</v>
      </c>
      <c r="I27" s="13" t="s">
        <v>16</v>
      </c>
      <c r="J27" s="13" t="s">
        <v>22</v>
      </c>
      <c r="K27" s="14" t="s">
        <v>74</v>
      </c>
      <c r="L27" s="15">
        <v>282350</v>
      </c>
      <c r="M27" s="12"/>
      <c r="N27" s="16"/>
      <c r="O27" s="28">
        <v>738</v>
      </c>
      <c r="P27" s="16">
        <v>369</v>
      </c>
      <c r="Q27" s="7">
        <v>3</v>
      </c>
      <c r="R27" s="7" t="s">
        <v>544</v>
      </c>
      <c r="S27" s="7" t="s">
        <v>546</v>
      </c>
      <c r="T27" s="7" t="s">
        <v>546</v>
      </c>
      <c r="U27" s="7" t="s">
        <v>544</v>
      </c>
      <c r="V27" s="7" t="s">
        <v>571</v>
      </c>
      <c r="W27" s="7" t="s">
        <v>546</v>
      </c>
      <c r="X27" s="7" t="s">
        <v>570</v>
      </c>
      <c r="Y27" s="7" t="s">
        <v>551</v>
      </c>
      <c r="Z27" s="7"/>
    </row>
    <row r="28" spans="3:26" ht="15" x14ac:dyDescent="0.25">
      <c r="C28" s="10">
        <f>COUNTIF(filteridlist,rrcworking[[#This Row],[RRC ID]])</f>
        <v>1</v>
      </c>
      <c r="D28" s="7">
        <v>99295</v>
      </c>
      <c r="E28" s="7" t="s">
        <v>73</v>
      </c>
      <c r="F28" s="2" t="s">
        <v>64</v>
      </c>
      <c r="G28" s="30" t="s">
        <v>75</v>
      </c>
      <c r="H28" s="12" t="s">
        <v>15</v>
      </c>
      <c r="I28" s="13" t="s">
        <v>16</v>
      </c>
      <c r="J28" s="13" t="s">
        <v>17</v>
      </c>
      <c r="K28" s="14" t="s">
        <v>76</v>
      </c>
      <c r="L28" s="15">
        <v>27418</v>
      </c>
      <c r="M28" s="12"/>
      <c r="N28" s="16"/>
      <c r="O28" s="28">
        <v>2777</v>
      </c>
      <c r="P28" s="16">
        <v>514</v>
      </c>
      <c r="Q28" s="7">
        <v>2</v>
      </c>
      <c r="R28" s="7" t="s">
        <v>544</v>
      </c>
      <c r="S28" s="7" t="s">
        <v>546</v>
      </c>
      <c r="T28" s="7" t="s">
        <v>546</v>
      </c>
      <c r="U28" s="7" t="s">
        <v>544</v>
      </c>
      <c r="V28" s="7" t="s">
        <v>575</v>
      </c>
      <c r="W28" s="7" t="s">
        <v>546</v>
      </c>
      <c r="X28" s="7" t="s">
        <v>570</v>
      </c>
      <c r="Y28" s="7" t="s">
        <v>553</v>
      </c>
      <c r="Z28" s="7"/>
    </row>
    <row r="29" spans="3:26" ht="15" x14ac:dyDescent="0.25">
      <c r="C29" s="10">
        <f>COUNTIF(filteridlist,rrcworking[[#This Row],[RRC ID]])</f>
        <v>1</v>
      </c>
      <c r="D29" s="7">
        <v>99228</v>
      </c>
      <c r="E29" s="7" t="s">
        <v>77</v>
      </c>
      <c r="F29" s="2" t="s">
        <v>78</v>
      </c>
      <c r="G29" s="11" t="s">
        <v>79</v>
      </c>
      <c r="H29" s="12" t="s">
        <v>15</v>
      </c>
      <c r="I29" s="13" t="s">
        <v>37</v>
      </c>
      <c r="J29" s="13" t="s">
        <v>22</v>
      </c>
      <c r="K29" s="14" t="s">
        <v>80</v>
      </c>
      <c r="L29" s="15">
        <v>272206</v>
      </c>
      <c r="M29" s="12"/>
      <c r="N29" s="16"/>
      <c r="O29" s="28">
        <v>0</v>
      </c>
      <c r="P29" s="28">
        <v>149</v>
      </c>
      <c r="Q29" s="7">
        <v>3</v>
      </c>
      <c r="R29" s="7" t="s">
        <v>544</v>
      </c>
      <c r="S29" s="7" t="s">
        <v>546</v>
      </c>
      <c r="T29" s="7" t="s">
        <v>544</v>
      </c>
      <c r="U29" s="7"/>
      <c r="V29" s="7" t="s">
        <v>571</v>
      </c>
      <c r="W29" s="7" t="s">
        <v>546</v>
      </c>
      <c r="X29" s="7" t="s">
        <v>570</v>
      </c>
      <c r="Y29" s="7" t="s">
        <v>623</v>
      </c>
      <c r="Z29" s="7"/>
    </row>
    <row r="30" spans="3:26" ht="15" x14ac:dyDescent="0.25">
      <c r="C30" s="10">
        <f>COUNTIF(filteridlist,rrcworking[[#This Row],[RRC ID]])</f>
        <v>0</v>
      </c>
      <c r="D30" s="7" t="e">
        <v>#N/A</v>
      </c>
      <c r="E30" s="7" t="s">
        <v>81</v>
      </c>
      <c r="F30" s="2" t="s">
        <v>82</v>
      </c>
      <c r="G30" s="11">
        <v>1</v>
      </c>
      <c r="H30" s="12" t="s">
        <v>15</v>
      </c>
      <c r="I30" s="13" t="s">
        <v>37</v>
      </c>
      <c r="J30" s="13" t="s">
        <v>22</v>
      </c>
      <c r="K30" s="14" t="s">
        <v>83</v>
      </c>
      <c r="L30" s="15">
        <v>258014</v>
      </c>
      <c r="M30" s="12"/>
      <c r="N30" s="16"/>
      <c r="O30" s="28"/>
      <c r="P30" s="28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3:26" ht="15" x14ac:dyDescent="0.25">
      <c r="C31" s="10">
        <f>COUNTIF(filteridlist,rrcworking[[#This Row],[RRC ID]])</f>
        <v>1</v>
      </c>
      <c r="D31" s="7">
        <v>99255</v>
      </c>
      <c r="E31" s="7" t="s">
        <v>84</v>
      </c>
      <c r="F31" s="2" t="s">
        <v>82</v>
      </c>
      <c r="G31" s="11">
        <v>1</v>
      </c>
      <c r="H31" s="12" t="s">
        <v>15</v>
      </c>
      <c r="I31" s="13" t="s">
        <v>37</v>
      </c>
      <c r="J31" s="13" t="s">
        <v>22</v>
      </c>
      <c r="K31" s="14" t="s">
        <v>85</v>
      </c>
      <c r="L31" s="15">
        <v>286124</v>
      </c>
      <c r="M31" s="12"/>
      <c r="N31" s="16"/>
      <c r="O31" s="42"/>
      <c r="P31" s="42"/>
      <c r="Q31" s="33"/>
      <c r="R31" s="33"/>
      <c r="S31" s="33"/>
      <c r="T31" s="33"/>
      <c r="U31" s="7"/>
      <c r="V31" s="33"/>
      <c r="W31" s="33"/>
      <c r="X31" s="33"/>
      <c r="Y31" s="7" t="s">
        <v>620</v>
      </c>
      <c r="Z31" s="7" t="s">
        <v>636</v>
      </c>
    </row>
    <row r="32" spans="3:26" ht="15" x14ac:dyDescent="0.25">
      <c r="C32" s="10">
        <f>COUNTIF(filteridlist,rrcworking[[#This Row],[RRC ID]])</f>
        <v>0</v>
      </c>
      <c r="D32" s="7" t="e">
        <v>#N/A</v>
      </c>
      <c r="E32" s="7" t="s">
        <v>86</v>
      </c>
      <c r="F32" s="2" t="s">
        <v>87</v>
      </c>
      <c r="G32" s="11">
        <v>0</v>
      </c>
      <c r="H32" s="12" t="s">
        <v>15</v>
      </c>
      <c r="I32" s="13" t="s">
        <v>16</v>
      </c>
      <c r="J32" s="13" t="s">
        <v>17</v>
      </c>
      <c r="K32" s="14" t="s">
        <v>88</v>
      </c>
      <c r="L32" s="15">
        <v>27162</v>
      </c>
      <c r="M32" s="12"/>
      <c r="N32" s="16"/>
      <c r="O32" s="28"/>
      <c r="P32" s="28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3:26" ht="15" x14ac:dyDescent="0.25">
      <c r="C33" s="10">
        <f>COUNTIF(filteridlist,rrcworking[[#This Row],[RRC ID]])</f>
        <v>0</v>
      </c>
      <c r="D33" s="7" t="e">
        <v>#N/A</v>
      </c>
      <c r="E33" s="7" t="s">
        <v>89</v>
      </c>
      <c r="F33" s="2" t="s">
        <v>90</v>
      </c>
      <c r="G33" s="11">
        <v>0</v>
      </c>
      <c r="H33" s="12" t="s">
        <v>15</v>
      </c>
      <c r="I33" s="13" t="s">
        <v>16</v>
      </c>
      <c r="J33" s="13" t="s">
        <v>17</v>
      </c>
      <c r="K33" s="14" t="s">
        <v>91</v>
      </c>
      <c r="L33" s="15">
        <v>21879</v>
      </c>
      <c r="M33" s="12"/>
      <c r="N33" s="16"/>
      <c r="O33" s="28"/>
      <c r="P33" s="28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3:26" ht="15" x14ac:dyDescent="0.25">
      <c r="C34" s="10">
        <f>COUNTIF(filteridlist,rrcworking[[#This Row],[RRC ID]])</f>
        <v>1</v>
      </c>
      <c r="D34" s="7">
        <v>98921</v>
      </c>
      <c r="E34" s="7" t="s">
        <v>92</v>
      </c>
      <c r="F34" s="2" t="s">
        <v>93</v>
      </c>
      <c r="G34" s="29">
        <v>0</v>
      </c>
      <c r="H34" s="12" t="s">
        <v>15</v>
      </c>
      <c r="I34" s="13" t="s">
        <v>37</v>
      </c>
      <c r="J34" s="13" t="s">
        <v>17</v>
      </c>
      <c r="K34" s="14" t="s">
        <v>94</v>
      </c>
      <c r="L34" s="15">
        <v>8646</v>
      </c>
      <c r="M34" s="12"/>
      <c r="N34" s="16"/>
      <c r="O34" s="28">
        <v>162</v>
      </c>
      <c r="P34" s="16">
        <v>121</v>
      </c>
      <c r="Q34" s="7">
        <v>2</v>
      </c>
      <c r="R34" s="7" t="s">
        <v>544</v>
      </c>
      <c r="S34" s="7" t="s">
        <v>544</v>
      </c>
      <c r="T34" s="7" t="s">
        <v>544</v>
      </c>
      <c r="U34" s="7" t="s">
        <v>544</v>
      </c>
      <c r="V34" s="7" t="s">
        <v>577</v>
      </c>
      <c r="W34" s="7" t="s">
        <v>546</v>
      </c>
      <c r="X34" s="7" t="s">
        <v>576</v>
      </c>
      <c r="Y34" s="7" t="s">
        <v>554</v>
      </c>
      <c r="Z34" s="7"/>
    </row>
    <row r="35" spans="3:26" ht="15" x14ac:dyDescent="0.25">
      <c r="C35" s="10">
        <f>COUNTIF(filteridlist,rrcworking[[#This Row],[RRC ID]])</f>
        <v>0</v>
      </c>
      <c r="D35" s="7" t="e">
        <v>#N/A</v>
      </c>
      <c r="E35" s="7" t="s">
        <v>95</v>
      </c>
      <c r="F35" s="2" t="s">
        <v>96</v>
      </c>
      <c r="G35" s="11">
        <v>2</v>
      </c>
      <c r="H35" s="12" t="s">
        <v>15</v>
      </c>
      <c r="I35" s="13" t="s">
        <v>21</v>
      </c>
      <c r="J35" s="13" t="s">
        <v>22</v>
      </c>
      <c r="K35" s="14" t="s">
        <v>97</v>
      </c>
      <c r="L35" s="15">
        <v>195786</v>
      </c>
      <c r="M35" s="12"/>
      <c r="N35" s="16"/>
      <c r="O35" s="28"/>
      <c r="P35" s="28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3:26" ht="30" x14ac:dyDescent="0.25">
      <c r="C36" s="10">
        <f>COUNTIF(filteridlist,rrcworking[[#This Row],[RRC ID]])</f>
        <v>0</v>
      </c>
      <c r="D36" s="7" t="e">
        <v>#N/A</v>
      </c>
      <c r="E36" s="7" t="s">
        <v>98</v>
      </c>
      <c r="F36" s="2" t="s">
        <v>99</v>
      </c>
      <c r="G36" s="11">
        <v>0</v>
      </c>
      <c r="H36" s="12" t="s">
        <v>15</v>
      </c>
      <c r="I36" s="13" t="s">
        <v>21</v>
      </c>
      <c r="J36" s="13" t="s">
        <v>17</v>
      </c>
      <c r="K36" s="14" t="s">
        <v>100</v>
      </c>
      <c r="L36" s="15">
        <v>13410</v>
      </c>
      <c r="M36" s="12"/>
      <c r="N36" s="16"/>
      <c r="O36" s="28"/>
      <c r="P36" s="28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3:26" ht="15" x14ac:dyDescent="0.25">
      <c r="C37" s="10">
        <f>COUNTIF(filteridlist,rrcworking[[#This Row],[RRC ID]])</f>
        <v>1</v>
      </c>
      <c r="D37" s="7">
        <v>99017</v>
      </c>
      <c r="E37" s="7" t="s">
        <v>101</v>
      </c>
      <c r="F37" s="2" t="s">
        <v>102</v>
      </c>
      <c r="G37" s="11">
        <v>1</v>
      </c>
      <c r="H37" s="12" t="s">
        <v>15</v>
      </c>
      <c r="I37" s="13" t="s">
        <v>37</v>
      </c>
      <c r="J37" s="13" t="s">
        <v>22</v>
      </c>
      <c r="K37" s="14" t="s">
        <v>103</v>
      </c>
      <c r="L37" s="15">
        <v>250887</v>
      </c>
      <c r="M37" s="12"/>
      <c r="N37" s="16"/>
      <c r="O37" s="28">
        <v>0</v>
      </c>
      <c r="P37" s="28">
        <v>0</v>
      </c>
      <c r="Q37" s="7">
        <v>3</v>
      </c>
      <c r="R37" s="7" t="s">
        <v>544</v>
      </c>
      <c r="S37" s="7" t="s">
        <v>546</v>
      </c>
      <c r="T37" s="7" t="s">
        <v>544</v>
      </c>
      <c r="U37" s="7"/>
      <c r="V37" s="7" t="s">
        <v>571</v>
      </c>
      <c r="W37" s="7" t="s">
        <v>546</v>
      </c>
      <c r="X37" s="7" t="s">
        <v>570</v>
      </c>
      <c r="Y37" s="7" t="s">
        <v>624</v>
      </c>
      <c r="Z37" s="7"/>
    </row>
    <row r="38" spans="3:26" ht="15" x14ac:dyDescent="0.25">
      <c r="C38" s="10">
        <f>COUNTIF(filteridlist,rrcworking[[#This Row],[RRC ID]])</f>
        <v>1</v>
      </c>
      <c r="D38" s="7">
        <v>99067</v>
      </c>
      <c r="E38" s="7" t="s">
        <v>104</v>
      </c>
      <c r="F38" s="2" t="s">
        <v>105</v>
      </c>
      <c r="G38" s="11">
        <v>14</v>
      </c>
      <c r="H38" s="12" t="s">
        <v>15</v>
      </c>
      <c r="I38" s="13" t="s">
        <v>21</v>
      </c>
      <c r="J38" s="13" t="s">
        <v>22</v>
      </c>
      <c r="K38" s="14" t="s">
        <v>106</v>
      </c>
      <c r="L38" s="15">
        <v>162080</v>
      </c>
      <c r="M38" s="12"/>
      <c r="N38" s="16"/>
      <c r="O38" s="42"/>
      <c r="P38" s="42"/>
      <c r="Q38" s="33"/>
      <c r="R38" s="33"/>
      <c r="S38" s="33"/>
      <c r="T38" s="33"/>
      <c r="U38" s="7"/>
      <c r="V38" s="33"/>
      <c r="W38" s="33"/>
      <c r="X38" s="33"/>
      <c r="Y38" s="7" t="s">
        <v>620</v>
      </c>
      <c r="Z38" s="7" t="s">
        <v>635</v>
      </c>
    </row>
    <row r="39" spans="3:26" ht="30" x14ac:dyDescent="0.25">
      <c r="C39" s="10">
        <f>COUNTIF(filteridlist,rrcworking[[#This Row],[RRC ID]])</f>
        <v>1</v>
      </c>
      <c r="D39" s="7">
        <v>98915</v>
      </c>
      <c r="E39" s="7" t="s">
        <v>107</v>
      </c>
      <c r="F39" s="2" t="s">
        <v>108</v>
      </c>
      <c r="G39" s="11">
        <v>4</v>
      </c>
      <c r="H39" s="12" t="s">
        <v>15</v>
      </c>
      <c r="I39" s="13" t="s">
        <v>37</v>
      </c>
      <c r="J39" s="13" t="s">
        <v>22</v>
      </c>
      <c r="K39" s="14" t="s">
        <v>109</v>
      </c>
      <c r="L39" s="15">
        <v>174916</v>
      </c>
      <c r="M39" s="12"/>
      <c r="N39" s="16"/>
      <c r="O39" s="28"/>
      <c r="P39" s="28"/>
      <c r="Q39" s="7"/>
      <c r="R39" s="7"/>
      <c r="S39" s="7"/>
      <c r="T39" s="7"/>
      <c r="U39" s="7"/>
      <c r="V39" s="7"/>
      <c r="W39" s="7"/>
      <c r="X39" s="7"/>
      <c r="Y39" s="7" t="s">
        <v>620</v>
      </c>
      <c r="Z39" s="7" t="s">
        <v>583</v>
      </c>
    </row>
    <row r="40" spans="3:26" ht="15" x14ac:dyDescent="0.25">
      <c r="C40" s="10">
        <f>COUNTIF(filteridlist,rrcworking[[#This Row],[RRC ID]])</f>
        <v>1</v>
      </c>
      <c r="D40" s="7">
        <v>99069</v>
      </c>
      <c r="E40" s="7" t="s">
        <v>110</v>
      </c>
      <c r="F40" s="2" t="s">
        <v>111</v>
      </c>
      <c r="G40" s="29">
        <v>2</v>
      </c>
      <c r="H40" s="12" t="s">
        <v>15</v>
      </c>
      <c r="I40" s="13" t="s">
        <v>21</v>
      </c>
      <c r="J40" s="13" t="s">
        <v>22</v>
      </c>
      <c r="K40" s="14" t="s">
        <v>112</v>
      </c>
      <c r="L40" s="15">
        <v>194224</v>
      </c>
      <c r="M40" s="12"/>
      <c r="N40" s="16"/>
      <c r="O40" s="28">
        <v>12</v>
      </c>
      <c r="P40" s="16">
        <v>251</v>
      </c>
      <c r="Q40" s="7">
        <v>1</v>
      </c>
      <c r="R40" s="7" t="s">
        <v>546</v>
      </c>
      <c r="S40" s="7" t="s">
        <v>546</v>
      </c>
      <c r="T40" s="7" t="s">
        <v>544</v>
      </c>
      <c r="U40" s="7" t="s">
        <v>544</v>
      </c>
      <c r="V40" s="7" t="s">
        <v>578</v>
      </c>
      <c r="W40" s="7" t="s">
        <v>546</v>
      </c>
      <c r="X40" s="7" t="s">
        <v>579</v>
      </c>
      <c r="Y40" s="7" t="s">
        <v>580</v>
      </c>
      <c r="Z40" s="7"/>
    </row>
    <row r="41" spans="3:26" ht="15" x14ac:dyDescent="0.25">
      <c r="C41" s="10">
        <f>COUNTIF(filteridlist,rrcworking[[#This Row],[RRC ID]])</f>
        <v>0</v>
      </c>
      <c r="D41" s="7" t="e">
        <v>#N/A</v>
      </c>
      <c r="E41" s="7" t="s">
        <v>113</v>
      </c>
      <c r="F41" s="2" t="s">
        <v>114</v>
      </c>
      <c r="G41" s="11">
        <v>0</v>
      </c>
      <c r="H41" s="12" t="s">
        <v>15</v>
      </c>
      <c r="I41" s="13" t="s">
        <v>21</v>
      </c>
      <c r="J41" s="13" t="s">
        <v>17</v>
      </c>
      <c r="K41" s="14" t="s">
        <v>115</v>
      </c>
      <c r="L41" s="15">
        <v>10563</v>
      </c>
      <c r="M41" s="12"/>
      <c r="N41" s="16"/>
      <c r="O41" s="28"/>
      <c r="P41" s="28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3:26" ht="15" x14ac:dyDescent="0.25">
      <c r="C42" s="10">
        <f>COUNTIF(filteridlist,rrcworking[[#This Row],[RRC ID]])</f>
        <v>0</v>
      </c>
      <c r="D42" s="7" t="e">
        <v>#N/A</v>
      </c>
      <c r="E42" s="7" t="s">
        <v>116</v>
      </c>
      <c r="F42" s="2" t="s">
        <v>117</v>
      </c>
      <c r="G42" s="11" t="s">
        <v>118</v>
      </c>
      <c r="H42" s="12" t="s">
        <v>15</v>
      </c>
      <c r="I42" s="13" t="s">
        <v>37</v>
      </c>
      <c r="J42" s="13" t="s">
        <v>22</v>
      </c>
      <c r="K42" s="14" t="s">
        <v>119</v>
      </c>
      <c r="L42" s="15">
        <v>270531</v>
      </c>
      <c r="M42" s="12"/>
      <c r="N42" s="16"/>
      <c r="O42" s="28"/>
      <c r="P42" s="28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3:26" ht="15" x14ac:dyDescent="0.25">
      <c r="C43" s="10">
        <f>COUNTIF(filteridlist,rrcworking[[#This Row],[RRC ID]])</f>
        <v>0</v>
      </c>
      <c r="D43" s="7" t="e">
        <v>#N/A</v>
      </c>
      <c r="E43" s="7" t="s">
        <v>120</v>
      </c>
      <c r="F43" s="2" t="s">
        <v>121</v>
      </c>
      <c r="G43" s="11">
        <v>1</v>
      </c>
      <c r="H43" s="12" t="s">
        <v>15</v>
      </c>
      <c r="I43" s="13" t="s">
        <v>16</v>
      </c>
      <c r="J43" s="13" t="s">
        <v>22</v>
      </c>
      <c r="K43" s="14" t="s">
        <v>122</v>
      </c>
      <c r="L43" s="15">
        <v>160307</v>
      </c>
      <c r="M43" s="12"/>
      <c r="N43" s="16"/>
      <c r="O43" s="28"/>
      <c r="P43" s="28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3:26" ht="15" x14ac:dyDescent="0.25">
      <c r="C44" s="10">
        <f>COUNTIF(filteridlist,rrcworking[[#This Row],[RRC ID]])</f>
        <v>1</v>
      </c>
      <c r="D44" s="7">
        <v>98965</v>
      </c>
      <c r="E44" s="7" t="s">
        <v>123</v>
      </c>
      <c r="F44" s="2" t="s">
        <v>124</v>
      </c>
      <c r="G44" s="29">
        <v>3</v>
      </c>
      <c r="H44" s="12" t="s">
        <v>15</v>
      </c>
      <c r="I44" s="13" t="s">
        <v>16</v>
      </c>
      <c r="J44" s="13" t="s">
        <v>22</v>
      </c>
      <c r="K44" s="14" t="s">
        <v>125</v>
      </c>
      <c r="L44" s="15">
        <v>278004</v>
      </c>
      <c r="M44" s="12"/>
      <c r="N44" s="16"/>
      <c r="O44" s="28">
        <v>172</v>
      </c>
      <c r="P44" s="16">
        <v>172</v>
      </c>
      <c r="Q44" s="7">
        <v>1</v>
      </c>
      <c r="R44" s="7" t="s">
        <v>546</v>
      </c>
      <c r="S44" s="7" t="s">
        <v>546</v>
      </c>
      <c r="T44" s="7" t="s">
        <v>544</v>
      </c>
      <c r="U44" s="7" t="s">
        <v>544</v>
      </c>
      <c r="V44" s="7" t="s">
        <v>581</v>
      </c>
      <c r="W44" s="7" t="s">
        <v>546</v>
      </c>
      <c r="X44" s="7" t="s">
        <v>570</v>
      </c>
      <c r="Y44" s="7" t="s">
        <v>582</v>
      </c>
      <c r="Z44" s="7" t="s">
        <v>612</v>
      </c>
    </row>
    <row r="45" spans="3:26" ht="15" x14ac:dyDescent="0.25">
      <c r="C45" s="10">
        <f>COUNTIF(filteridlist,rrcworking[[#This Row],[RRC ID]])</f>
        <v>0</v>
      </c>
      <c r="D45" s="7" t="e">
        <v>#N/A</v>
      </c>
      <c r="E45" s="7" t="s">
        <v>123</v>
      </c>
      <c r="F45" s="2" t="s">
        <v>126</v>
      </c>
      <c r="G45" s="11">
        <v>0</v>
      </c>
      <c r="H45" s="12" t="s">
        <v>15</v>
      </c>
      <c r="I45" s="13" t="s">
        <v>16</v>
      </c>
      <c r="J45" s="13" t="s">
        <v>17</v>
      </c>
      <c r="K45" s="14" t="s">
        <v>127</v>
      </c>
      <c r="L45" s="15">
        <v>24455</v>
      </c>
      <c r="M45" s="12"/>
      <c r="N45" s="16"/>
      <c r="O45" s="28"/>
      <c r="P45" s="28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3:26" ht="15" x14ac:dyDescent="0.25">
      <c r="C46" s="10">
        <f>COUNTIF(filteridlist,rrcworking[[#This Row],[RRC ID]])</f>
        <v>0</v>
      </c>
      <c r="D46" s="7" t="e">
        <v>#N/A</v>
      </c>
      <c r="E46" s="7" t="s">
        <v>128</v>
      </c>
      <c r="F46" s="2" t="s">
        <v>129</v>
      </c>
      <c r="G46" s="11" t="s">
        <v>130</v>
      </c>
      <c r="H46" s="12" t="s">
        <v>15</v>
      </c>
      <c r="I46" s="13" t="s">
        <v>16</v>
      </c>
      <c r="J46" s="13" t="s">
        <v>22</v>
      </c>
      <c r="K46" s="14" t="s">
        <v>131</v>
      </c>
      <c r="L46" s="15">
        <v>177442</v>
      </c>
      <c r="M46" s="12"/>
      <c r="N46" s="16"/>
      <c r="O46" s="28"/>
      <c r="P46" s="28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3:26" ht="15" x14ac:dyDescent="0.25">
      <c r="C47" s="10">
        <f>COUNTIF(filteridlist,rrcworking[[#This Row],[RRC ID]])</f>
        <v>0</v>
      </c>
      <c r="D47" s="7" t="e">
        <v>#N/A</v>
      </c>
      <c r="E47" s="7" t="s">
        <v>132</v>
      </c>
      <c r="F47" s="2" t="s">
        <v>133</v>
      </c>
      <c r="G47" s="17" t="s">
        <v>134</v>
      </c>
      <c r="H47" s="12" t="s">
        <v>15</v>
      </c>
      <c r="I47" s="13" t="s">
        <v>16</v>
      </c>
      <c r="J47" s="13" t="s">
        <v>17</v>
      </c>
      <c r="K47" s="14" t="s">
        <v>135</v>
      </c>
      <c r="L47" s="15">
        <v>26482</v>
      </c>
      <c r="M47" s="12"/>
      <c r="N47" s="16"/>
      <c r="O47" s="28"/>
      <c r="P47" s="28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3:26" ht="15" x14ac:dyDescent="0.25">
      <c r="C48" s="10">
        <f>COUNTIF(filteridlist,rrcworking[[#This Row],[RRC ID]])</f>
        <v>1</v>
      </c>
      <c r="D48" s="7">
        <v>99225</v>
      </c>
      <c r="E48" s="7" t="s">
        <v>136</v>
      </c>
      <c r="F48" s="2" t="s">
        <v>133</v>
      </c>
      <c r="G48" s="17" t="s">
        <v>137</v>
      </c>
      <c r="H48" s="12" t="s">
        <v>15</v>
      </c>
      <c r="I48" s="13" t="s">
        <v>16</v>
      </c>
      <c r="J48" s="13" t="s">
        <v>17</v>
      </c>
      <c r="K48" s="14" t="s">
        <v>138</v>
      </c>
      <c r="L48" s="15">
        <v>26262</v>
      </c>
      <c r="M48" s="12"/>
      <c r="N48" s="16"/>
      <c r="O48" s="43"/>
      <c r="P48" s="43"/>
      <c r="Q48" s="33"/>
      <c r="R48" s="33"/>
      <c r="S48" s="33"/>
      <c r="T48" s="33"/>
      <c r="U48" s="7"/>
      <c r="V48" s="33"/>
      <c r="W48" s="33"/>
      <c r="X48" s="33"/>
      <c r="Y48" s="7" t="s">
        <v>620</v>
      </c>
      <c r="Z48" s="7" t="s">
        <v>635</v>
      </c>
    </row>
    <row r="49" spans="3:26" ht="15" x14ac:dyDescent="0.25">
      <c r="C49" s="10">
        <f>COUNTIF(filteridlist,rrcworking[[#This Row],[RRC ID]])</f>
        <v>0</v>
      </c>
      <c r="D49" s="7" t="e">
        <v>#N/A</v>
      </c>
      <c r="E49" s="7" t="s">
        <v>139</v>
      </c>
      <c r="F49" s="2" t="s">
        <v>133</v>
      </c>
      <c r="G49" s="17" t="s">
        <v>140</v>
      </c>
      <c r="H49" s="12" t="s">
        <v>15</v>
      </c>
      <c r="I49" s="13" t="s">
        <v>16</v>
      </c>
      <c r="J49" s="13" t="s">
        <v>17</v>
      </c>
      <c r="K49" s="14" t="s">
        <v>141</v>
      </c>
      <c r="L49" s="15">
        <v>26909</v>
      </c>
      <c r="M49" s="12"/>
      <c r="N49" s="16"/>
      <c r="O49" s="28"/>
      <c r="P49" s="28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3:26" ht="15" x14ac:dyDescent="0.25">
      <c r="C50" s="10">
        <f>COUNTIF(filteridlist,rrcworking[[#This Row],[RRC ID]])</f>
        <v>0</v>
      </c>
      <c r="D50" s="7" t="e">
        <v>#N/A</v>
      </c>
      <c r="E50" s="7" t="s">
        <v>132</v>
      </c>
      <c r="F50" s="2" t="s">
        <v>142</v>
      </c>
      <c r="G50" s="11">
        <v>0</v>
      </c>
      <c r="H50" s="12" t="s">
        <v>15</v>
      </c>
      <c r="I50" s="13" t="s">
        <v>16</v>
      </c>
      <c r="J50" s="13" t="s">
        <v>17</v>
      </c>
      <c r="K50" s="14" t="s">
        <v>143</v>
      </c>
      <c r="L50" s="15">
        <v>27150</v>
      </c>
      <c r="M50" s="12"/>
      <c r="N50" s="16"/>
      <c r="O50" s="28"/>
      <c r="P50" s="28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3:26" ht="15" x14ac:dyDescent="0.25">
      <c r="C51" s="10">
        <f>COUNTIF(filteridlist,rrcworking[[#This Row],[RRC ID]])</f>
        <v>0</v>
      </c>
      <c r="D51" s="7" t="e">
        <v>#N/A</v>
      </c>
      <c r="E51" s="7" t="s">
        <v>144</v>
      </c>
      <c r="F51" s="2" t="s">
        <v>145</v>
      </c>
      <c r="G51" s="11">
        <v>5</v>
      </c>
      <c r="H51" s="12" t="s">
        <v>15</v>
      </c>
      <c r="I51" s="13" t="s">
        <v>16</v>
      </c>
      <c r="J51" s="13" t="s">
        <v>22</v>
      </c>
      <c r="K51" s="14" t="s">
        <v>146</v>
      </c>
      <c r="L51" s="15">
        <v>223401</v>
      </c>
      <c r="M51" s="12"/>
      <c r="N51" s="16"/>
      <c r="O51" s="28"/>
      <c r="P51" s="28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3:26" ht="15" x14ac:dyDescent="0.25">
      <c r="C52" s="10">
        <f>COUNTIF(filteridlist,rrcworking[[#This Row],[RRC ID]])</f>
        <v>0</v>
      </c>
      <c r="D52" s="7" t="e">
        <v>#N/A</v>
      </c>
      <c r="E52" s="7" t="s">
        <v>147</v>
      </c>
      <c r="F52" s="2" t="s">
        <v>145</v>
      </c>
      <c r="G52" s="11">
        <v>1</v>
      </c>
      <c r="H52" s="12" t="s">
        <v>15</v>
      </c>
      <c r="I52" s="13" t="s">
        <v>16</v>
      </c>
      <c r="J52" s="13" t="s">
        <v>22</v>
      </c>
      <c r="K52" s="14" t="s">
        <v>148</v>
      </c>
      <c r="L52" s="15">
        <v>188081</v>
      </c>
      <c r="M52" s="12"/>
      <c r="N52" s="16"/>
      <c r="O52" s="28"/>
      <c r="P52" s="28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3:26" ht="15" x14ac:dyDescent="0.25">
      <c r="C53" s="10">
        <f>COUNTIF(filteridlist,rrcworking[[#This Row],[RRC ID]])</f>
        <v>0</v>
      </c>
      <c r="D53" s="7" t="e">
        <v>#N/A</v>
      </c>
      <c r="E53" s="7" t="s">
        <v>149</v>
      </c>
      <c r="F53" s="2" t="s">
        <v>150</v>
      </c>
      <c r="G53" s="11">
        <v>7</v>
      </c>
      <c r="H53" s="12" t="s">
        <v>15</v>
      </c>
      <c r="I53" s="13" t="s">
        <v>16</v>
      </c>
      <c r="J53" s="13" t="s">
        <v>22</v>
      </c>
      <c r="K53" s="14" t="s">
        <v>151</v>
      </c>
      <c r="L53" s="15">
        <v>250605</v>
      </c>
      <c r="M53" s="12"/>
      <c r="N53" s="16"/>
      <c r="O53" s="28"/>
      <c r="P53" s="28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3:26" ht="26.25" x14ac:dyDescent="0.25">
      <c r="C54" s="10">
        <f>COUNTIF(filteridlist,rrcworking[[#This Row],[RRC ID]])</f>
        <v>0</v>
      </c>
      <c r="D54" s="7" t="e">
        <v>#N/A</v>
      </c>
      <c r="E54" s="7" t="s">
        <v>152</v>
      </c>
      <c r="F54" s="2" t="s">
        <v>153</v>
      </c>
      <c r="G54" s="11">
        <v>1</v>
      </c>
      <c r="H54" s="12" t="s">
        <v>15</v>
      </c>
      <c r="I54" s="13" t="s">
        <v>16</v>
      </c>
      <c r="J54" s="13" t="s">
        <v>22</v>
      </c>
      <c r="K54" s="14" t="s">
        <v>154</v>
      </c>
      <c r="L54" s="15">
        <v>233975</v>
      </c>
      <c r="M54" s="12"/>
      <c r="N54" s="16"/>
      <c r="O54" s="28"/>
      <c r="P54" s="28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3:26" ht="15" x14ac:dyDescent="0.25">
      <c r="C55" s="10">
        <f>COUNTIF(filteridlist,rrcworking[[#This Row],[RRC ID]])</f>
        <v>0</v>
      </c>
      <c r="D55" s="7" t="e">
        <v>#N/A</v>
      </c>
      <c r="E55" s="7" t="s">
        <v>155</v>
      </c>
      <c r="F55" s="2" t="s">
        <v>156</v>
      </c>
      <c r="G55" s="11">
        <v>1</v>
      </c>
      <c r="H55" s="12" t="s">
        <v>15</v>
      </c>
      <c r="I55" s="13" t="s">
        <v>21</v>
      </c>
      <c r="J55" s="13" t="s">
        <v>22</v>
      </c>
      <c r="K55" s="14" t="s">
        <v>157</v>
      </c>
      <c r="L55" s="15">
        <v>225615</v>
      </c>
      <c r="M55" s="12"/>
      <c r="N55" s="16"/>
      <c r="O55" s="28"/>
      <c r="P55" s="28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3:26" ht="15" x14ac:dyDescent="0.25">
      <c r="C56" s="10">
        <f>COUNTIF(filteridlist,rrcworking[[#This Row],[RRC ID]])</f>
        <v>1</v>
      </c>
      <c r="D56" s="7">
        <v>99307</v>
      </c>
      <c r="E56" s="7" t="s">
        <v>158</v>
      </c>
      <c r="F56" s="2" t="s">
        <v>159</v>
      </c>
      <c r="G56" s="29">
        <v>2</v>
      </c>
      <c r="H56" s="12" t="s">
        <v>15</v>
      </c>
      <c r="I56" s="13" t="s">
        <v>16</v>
      </c>
      <c r="J56" s="13" t="s">
        <v>22</v>
      </c>
      <c r="K56" s="14" t="s">
        <v>160</v>
      </c>
      <c r="L56" s="15">
        <v>247945</v>
      </c>
      <c r="M56" s="12"/>
      <c r="N56" s="16"/>
      <c r="O56" s="28">
        <v>15</v>
      </c>
      <c r="P56" s="16">
        <v>68</v>
      </c>
      <c r="Q56" s="7">
        <v>2</v>
      </c>
      <c r="R56" s="7" t="s">
        <v>544</v>
      </c>
      <c r="S56" s="7" t="s">
        <v>544</v>
      </c>
      <c r="T56" s="7" t="s">
        <v>544</v>
      </c>
      <c r="U56" s="7" t="s">
        <v>544</v>
      </c>
      <c r="V56" s="7" t="s">
        <v>584</v>
      </c>
      <c r="W56" s="7" t="s">
        <v>544</v>
      </c>
      <c r="X56" s="7" t="s">
        <v>565</v>
      </c>
      <c r="Y56" s="7" t="s">
        <v>587</v>
      </c>
      <c r="Z56" s="7"/>
    </row>
    <row r="57" spans="3:26" ht="30" x14ac:dyDescent="0.25">
      <c r="C57" s="10">
        <f>COUNTIF(filteridlist,rrcworking[[#This Row],[RRC ID]])</f>
        <v>0</v>
      </c>
      <c r="D57" s="7" t="e">
        <v>#N/A</v>
      </c>
      <c r="E57" s="7" t="s">
        <v>161</v>
      </c>
      <c r="F57" s="2" t="s">
        <v>162</v>
      </c>
      <c r="G57" s="11">
        <v>0</v>
      </c>
      <c r="H57" s="12" t="s">
        <v>15</v>
      </c>
      <c r="I57" s="13" t="s">
        <v>37</v>
      </c>
      <c r="J57" s="13" t="s">
        <v>17</v>
      </c>
      <c r="K57" s="14" t="s">
        <v>163</v>
      </c>
      <c r="L57" s="15">
        <v>8462</v>
      </c>
      <c r="M57" s="12"/>
      <c r="N57" s="16"/>
      <c r="O57" s="28"/>
      <c r="P57" s="28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3:26" ht="30" x14ac:dyDescent="0.25">
      <c r="C58" s="10">
        <f>COUNTIF(filteridlist,rrcworking[[#This Row],[RRC ID]])</f>
        <v>1</v>
      </c>
      <c r="D58" s="7">
        <v>93806</v>
      </c>
      <c r="E58" s="7" t="s">
        <v>164</v>
      </c>
      <c r="F58" s="2" t="s">
        <v>162</v>
      </c>
      <c r="G58" s="29">
        <v>0</v>
      </c>
      <c r="H58" s="12" t="s">
        <v>15</v>
      </c>
      <c r="I58" s="13" t="s">
        <v>37</v>
      </c>
      <c r="J58" s="13" t="s">
        <v>17</v>
      </c>
      <c r="K58" s="14" t="s">
        <v>165</v>
      </c>
      <c r="L58" s="15">
        <v>5446</v>
      </c>
      <c r="M58" s="12"/>
      <c r="N58" s="16"/>
      <c r="O58" s="28"/>
      <c r="P58" s="16"/>
      <c r="Q58" s="33"/>
      <c r="R58" s="33"/>
      <c r="S58" s="33"/>
      <c r="T58" s="33"/>
      <c r="U58" s="33"/>
      <c r="V58" s="33"/>
      <c r="W58" s="33"/>
      <c r="X58" s="33"/>
      <c r="Y58" s="7" t="s">
        <v>620</v>
      </c>
      <c r="Z58" s="7" t="s">
        <v>583</v>
      </c>
    </row>
    <row r="59" spans="3:26" ht="15" x14ac:dyDescent="0.25">
      <c r="C59" s="10">
        <f>COUNTIF(filteridlist,rrcworking[[#This Row],[RRC ID]])</f>
        <v>0</v>
      </c>
      <c r="D59" s="7" t="e">
        <v>#N/A</v>
      </c>
      <c r="E59" s="7" t="s">
        <v>166</v>
      </c>
      <c r="F59" s="2" t="s">
        <v>167</v>
      </c>
      <c r="G59" s="11">
        <v>0</v>
      </c>
      <c r="H59" s="12" t="s">
        <v>15</v>
      </c>
      <c r="I59" s="13" t="s">
        <v>21</v>
      </c>
      <c r="J59" s="13" t="s">
        <v>17</v>
      </c>
      <c r="K59" s="14" t="s">
        <v>168</v>
      </c>
      <c r="L59" s="15">
        <v>12696</v>
      </c>
      <c r="M59" s="12"/>
      <c r="N59" s="16"/>
      <c r="O59" s="28"/>
      <c r="P59" s="28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3:26" ht="15" x14ac:dyDescent="0.25">
      <c r="C60" s="10">
        <f>COUNTIF(filteridlist,rrcworking[[#This Row],[RRC ID]])</f>
        <v>0</v>
      </c>
      <c r="D60" s="7" t="e">
        <v>#N/A</v>
      </c>
      <c r="E60" s="7" t="s">
        <v>169</v>
      </c>
      <c r="F60" s="2" t="s">
        <v>170</v>
      </c>
      <c r="G60" s="11">
        <v>0</v>
      </c>
      <c r="H60" s="12" t="s">
        <v>15</v>
      </c>
      <c r="I60" s="13" t="s">
        <v>21</v>
      </c>
      <c r="J60" s="13" t="s">
        <v>17</v>
      </c>
      <c r="K60" s="14" t="s">
        <v>171</v>
      </c>
      <c r="L60" s="15">
        <v>13742</v>
      </c>
      <c r="M60" s="12"/>
      <c r="N60" s="16"/>
      <c r="O60" s="28"/>
      <c r="P60" s="28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3:26" ht="15" x14ac:dyDescent="0.25">
      <c r="C61" s="10">
        <f>COUNTIF(filteridlist,rrcworking[[#This Row],[RRC ID]])</f>
        <v>0</v>
      </c>
      <c r="D61" s="7" t="e">
        <v>#N/A</v>
      </c>
      <c r="E61" s="7" t="s">
        <v>172</v>
      </c>
      <c r="F61" s="2" t="s">
        <v>173</v>
      </c>
      <c r="G61" s="11">
        <v>1</v>
      </c>
      <c r="H61" s="12" t="s">
        <v>15</v>
      </c>
      <c r="I61" s="13" t="s">
        <v>21</v>
      </c>
      <c r="J61" s="13" t="s">
        <v>22</v>
      </c>
      <c r="K61" s="14" t="s">
        <v>174</v>
      </c>
      <c r="L61" s="15">
        <v>39333</v>
      </c>
      <c r="M61" s="12"/>
      <c r="N61" s="16"/>
      <c r="O61" s="28"/>
      <c r="P61" s="28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3:26" ht="30" x14ac:dyDescent="0.25">
      <c r="C62" s="10">
        <f>COUNTIF(filteridlist,rrcworking[[#This Row],[RRC ID]])</f>
        <v>0</v>
      </c>
      <c r="D62" s="7" t="e">
        <v>#N/A</v>
      </c>
      <c r="E62" s="7" t="s">
        <v>175</v>
      </c>
      <c r="F62" s="2" t="s">
        <v>176</v>
      </c>
      <c r="G62" s="11">
        <v>0</v>
      </c>
      <c r="H62" s="12" t="s">
        <v>15</v>
      </c>
      <c r="I62" s="13" t="s">
        <v>21</v>
      </c>
      <c r="J62" s="13" t="s">
        <v>17</v>
      </c>
      <c r="K62" s="14" t="s">
        <v>177</v>
      </c>
      <c r="L62" s="15">
        <v>13726</v>
      </c>
      <c r="M62" s="12"/>
      <c r="N62" s="16"/>
      <c r="O62" s="28"/>
      <c r="P62" s="28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3:26" ht="15" x14ac:dyDescent="0.25">
      <c r="C63" s="10">
        <f>COUNTIF(filteridlist,rrcworking[[#This Row],[RRC ID]])</f>
        <v>0</v>
      </c>
      <c r="D63" s="7" t="e">
        <v>#N/A</v>
      </c>
      <c r="E63" s="7" t="s">
        <v>178</v>
      </c>
      <c r="F63" s="2" t="s">
        <v>179</v>
      </c>
      <c r="G63" s="11">
        <v>1</v>
      </c>
      <c r="H63" s="12" t="s">
        <v>15</v>
      </c>
      <c r="I63" s="13" t="s">
        <v>16</v>
      </c>
      <c r="J63" s="13" t="s">
        <v>22</v>
      </c>
      <c r="K63" s="14" t="s">
        <v>180</v>
      </c>
      <c r="L63" s="15">
        <v>200844</v>
      </c>
      <c r="M63" s="12"/>
      <c r="N63" s="16"/>
      <c r="O63" s="28"/>
      <c r="P63" s="28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3:26" ht="15" x14ac:dyDescent="0.25">
      <c r="C64" s="10">
        <f>COUNTIF(filteridlist,rrcworking[[#This Row],[RRC ID]])</f>
        <v>0</v>
      </c>
      <c r="D64" s="7" t="e">
        <v>#N/A</v>
      </c>
      <c r="E64" s="7" t="s">
        <v>181</v>
      </c>
      <c r="F64" s="2" t="s">
        <v>182</v>
      </c>
      <c r="G64" s="11">
        <v>1</v>
      </c>
      <c r="H64" s="12" t="s">
        <v>15</v>
      </c>
      <c r="I64" s="13" t="s">
        <v>16</v>
      </c>
      <c r="J64" s="13" t="s">
        <v>22</v>
      </c>
      <c r="K64" s="14" t="s">
        <v>183</v>
      </c>
      <c r="L64" s="15">
        <v>158027</v>
      </c>
      <c r="M64" s="12"/>
      <c r="N64" s="16"/>
      <c r="O64" s="28"/>
      <c r="P64" s="28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3:26" ht="15" x14ac:dyDescent="0.25">
      <c r="C65" s="10">
        <f>COUNTIF(filteridlist,rrcworking[[#This Row],[RRC ID]])</f>
        <v>1</v>
      </c>
      <c r="D65" s="7">
        <v>99007</v>
      </c>
      <c r="E65" s="7" t="s">
        <v>184</v>
      </c>
      <c r="F65" s="2" t="s">
        <v>185</v>
      </c>
      <c r="G65" s="11">
        <v>6</v>
      </c>
      <c r="H65" s="12" t="s">
        <v>15</v>
      </c>
      <c r="I65" s="13" t="s">
        <v>16</v>
      </c>
      <c r="J65" s="13" t="s">
        <v>22</v>
      </c>
      <c r="K65" s="14" t="s">
        <v>186</v>
      </c>
      <c r="L65" s="15">
        <v>210200</v>
      </c>
      <c r="M65" s="12"/>
      <c r="N65" s="16"/>
      <c r="O65" s="28"/>
      <c r="P65" s="28"/>
      <c r="Q65" s="33"/>
      <c r="R65" s="33"/>
      <c r="S65" s="33"/>
      <c r="T65" s="33"/>
      <c r="U65" s="7"/>
      <c r="V65" s="33"/>
      <c r="W65" s="33"/>
      <c r="X65" s="33"/>
      <c r="Y65" s="7" t="s">
        <v>620</v>
      </c>
      <c r="Z65" s="7" t="s">
        <v>589</v>
      </c>
    </row>
    <row r="66" spans="3:26" ht="15" x14ac:dyDescent="0.25">
      <c r="C66" s="10">
        <f>COUNTIF(filteridlist,rrcworking[[#This Row],[RRC ID]])</f>
        <v>1</v>
      </c>
      <c r="D66" s="7">
        <v>98988</v>
      </c>
      <c r="E66" s="7" t="s">
        <v>184</v>
      </c>
      <c r="F66" s="2" t="s">
        <v>185</v>
      </c>
      <c r="G66" s="11">
        <v>2</v>
      </c>
      <c r="H66" s="12" t="s">
        <v>15</v>
      </c>
      <c r="I66" s="13" t="s">
        <v>16</v>
      </c>
      <c r="J66" s="13" t="s">
        <v>22</v>
      </c>
      <c r="K66" s="14" t="s">
        <v>187</v>
      </c>
      <c r="L66" s="15">
        <v>215622</v>
      </c>
      <c r="M66" s="12"/>
      <c r="N66" s="16"/>
      <c r="O66" s="28"/>
      <c r="P66" s="28"/>
      <c r="Q66" s="33"/>
      <c r="R66" s="33"/>
      <c r="S66" s="33"/>
      <c r="T66" s="33"/>
      <c r="U66" s="7"/>
      <c r="V66" s="33"/>
      <c r="W66" s="33"/>
      <c r="X66" s="33"/>
      <c r="Y66" s="7" t="s">
        <v>620</v>
      </c>
      <c r="Z66" s="7" t="s">
        <v>589</v>
      </c>
    </row>
    <row r="67" spans="3:26" ht="15" x14ac:dyDescent="0.25">
      <c r="C67" s="10">
        <f>COUNTIF(filteridlist,rrcworking[[#This Row],[RRC ID]])</f>
        <v>1</v>
      </c>
      <c r="D67" s="7">
        <v>98987</v>
      </c>
      <c r="E67" s="7" t="s">
        <v>184</v>
      </c>
      <c r="F67" s="2" t="s">
        <v>188</v>
      </c>
      <c r="G67" s="11">
        <v>1</v>
      </c>
      <c r="H67" s="12" t="s">
        <v>15</v>
      </c>
      <c r="I67" s="13" t="s">
        <v>16</v>
      </c>
      <c r="J67" s="13" t="s">
        <v>22</v>
      </c>
      <c r="K67" s="14" t="s">
        <v>189</v>
      </c>
      <c r="L67" s="15">
        <v>183638</v>
      </c>
      <c r="M67" s="12"/>
      <c r="N67" s="16"/>
      <c r="O67" s="28"/>
      <c r="P67" s="28"/>
      <c r="Q67" s="33"/>
      <c r="R67" s="33"/>
      <c r="S67" s="33"/>
      <c r="T67" s="33"/>
      <c r="U67" s="7"/>
      <c r="V67" s="33"/>
      <c r="W67" s="33"/>
      <c r="X67" s="33"/>
      <c r="Y67" s="7" t="s">
        <v>620</v>
      </c>
      <c r="Z67" s="7" t="s">
        <v>589</v>
      </c>
    </row>
    <row r="68" spans="3:26" ht="15" x14ac:dyDescent="0.25">
      <c r="C68" s="10">
        <f>COUNTIF(filteridlist,rrcworking[[#This Row],[RRC ID]])</f>
        <v>1</v>
      </c>
      <c r="D68" s="7">
        <v>98956</v>
      </c>
      <c r="E68" s="7" t="s">
        <v>184</v>
      </c>
      <c r="F68" s="2" t="s">
        <v>190</v>
      </c>
      <c r="G68" s="11">
        <v>1</v>
      </c>
      <c r="H68" s="12">
        <v>1988</v>
      </c>
      <c r="I68" s="13" t="s">
        <v>16</v>
      </c>
      <c r="J68" s="13" t="s">
        <v>22</v>
      </c>
      <c r="K68" s="14" t="s">
        <v>191</v>
      </c>
      <c r="L68" s="15">
        <v>199834</v>
      </c>
      <c r="M68" s="12"/>
      <c r="N68" s="16"/>
      <c r="O68" s="28"/>
      <c r="P68" s="28"/>
      <c r="Q68" s="33"/>
      <c r="R68" s="33"/>
      <c r="S68" s="33"/>
      <c r="T68" s="33"/>
      <c r="U68" s="7"/>
      <c r="V68" s="33"/>
      <c r="W68" s="33"/>
      <c r="X68" s="33"/>
      <c r="Y68" s="7" t="s">
        <v>620</v>
      </c>
      <c r="Z68" s="7" t="s">
        <v>589</v>
      </c>
    </row>
    <row r="69" spans="3:26" ht="15" x14ac:dyDescent="0.25">
      <c r="C69" s="10">
        <f>COUNTIF(filteridlist,rrcworking[[#This Row],[RRC ID]])</f>
        <v>0</v>
      </c>
      <c r="D69" s="7" t="e">
        <v>#N/A</v>
      </c>
      <c r="E69" s="7" t="s">
        <v>184</v>
      </c>
      <c r="F69" s="2" t="s">
        <v>192</v>
      </c>
      <c r="G69" s="11">
        <v>4</v>
      </c>
      <c r="H69" s="12">
        <v>1988</v>
      </c>
      <c r="I69" s="13" t="s">
        <v>16</v>
      </c>
      <c r="J69" s="13" t="s">
        <v>22</v>
      </c>
      <c r="K69" s="14" t="s">
        <v>193</v>
      </c>
      <c r="L69" s="15">
        <v>163161</v>
      </c>
      <c r="M69" s="12"/>
      <c r="N69" s="16"/>
      <c r="O69" s="28"/>
      <c r="P69" s="28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3:26" ht="15" x14ac:dyDescent="0.25">
      <c r="C70" s="10">
        <f>COUNTIF(filteridlist,rrcworking[[#This Row],[RRC ID]])</f>
        <v>1</v>
      </c>
      <c r="D70" s="7">
        <v>98959</v>
      </c>
      <c r="E70" s="7" t="s">
        <v>184</v>
      </c>
      <c r="F70" s="2" t="s">
        <v>194</v>
      </c>
      <c r="G70" s="11">
        <v>3</v>
      </c>
      <c r="H70" s="12">
        <v>1988</v>
      </c>
      <c r="I70" s="13" t="s">
        <v>16</v>
      </c>
      <c r="J70" s="13" t="s">
        <v>22</v>
      </c>
      <c r="K70" s="14" t="s">
        <v>195</v>
      </c>
      <c r="L70" s="15">
        <v>201550</v>
      </c>
      <c r="M70" s="12"/>
      <c r="N70" s="16"/>
      <c r="O70" s="28"/>
      <c r="P70" s="28"/>
      <c r="Q70" s="33"/>
      <c r="R70" s="33"/>
      <c r="S70" s="33"/>
      <c r="T70" s="33"/>
      <c r="U70" s="7"/>
      <c r="V70" s="33"/>
      <c r="W70" s="33"/>
      <c r="X70" s="33"/>
      <c r="Y70" s="7" t="s">
        <v>620</v>
      </c>
      <c r="Z70" s="7" t="s">
        <v>589</v>
      </c>
    </row>
    <row r="71" spans="3:26" ht="15" x14ac:dyDescent="0.25">
      <c r="C71" s="10">
        <f>COUNTIF(filteridlist,rrcworking[[#This Row],[RRC ID]])</f>
        <v>1</v>
      </c>
      <c r="D71" s="7">
        <v>98958</v>
      </c>
      <c r="E71" s="7" t="s">
        <v>184</v>
      </c>
      <c r="F71" s="2" t="s">
        <v>194</v>
      </c>
      <c r="G71" s="11">
        <v>1</v>
      </c>
      <c r="H71" s="12" t="s">
        <v>15</v>
      </c>
      <c r="I71" s="13" t="s">
        <v>16</v>
      </c>
      <c r="J71" s="13" t="s">
        <v>22</v>
      </c>
      <c r="K71" s="14" t="s">
        <v>196</v>
      </c>
      <c r="L71" s="15">
        <v>217825</v>
      </c>
      <c r="M71" s="12"/>
      <c r="N71" s="16"/>
      <c r="O71" s="28"/>
      <c r="P71" s="28"/>
      <c r="Q71" s="33"/>
      <c r="R71" s="33"/>
      <c r="S71" s="33"/>
      <c r="T71" s="33"/>
      <c r="U71" s="7"/>
      <c r="V71" s="33"/>
      <c r="W71" s="33"/>
      <c r="X71" s="33"/>
      <c r="Y71" s="7" t="s">
        <v>620</v>
      </c>
      <c r="Z71" s="7" t="s">
        <v>589</v>
      </c>
    </row>
    <row r="72" spans="3:26" ht="15" x14ac:dyDescent="0.25">
      <c r="C72" s="10">
        <f>COUNTIF(filteridlist,rrcworking[[#This Row],[RRC ID]])</f>
        <v>0</v>
      </c>
      <c r="D72" s="7" t="e">
        <v>#N/A</v>
      </c>
      <c r="E72" s="7" t="s">
        <v>184</v>
      </c>
      <c r="F72" s="2" t="s">
        <v>194</v>
      </c>
      <c r="G72" s="11">
        <v>5</v>
      </c>
      <c r="H72" s="12" t="s">
        <v>15</v>
      </c>
      <c r="I72" s="13" t="s">
        <v>16</v>
      </c>
      <c r="J72" s="13" t="s">
        <v>22</v>
      </c>
      <c r="K72" s="14" t="s">
        <v>197</v>
      </c>
      <c r="L72" s="15">
        <v>216963</v>
      </c>
      <c r="M72" s="12"/>
      <c r="N72" s="16"/>
      <c r="O72" s="28"/>
      <c r="P72" s="28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3:26" ht="15" x14ac:dyDescent="0.25">
      <c r="C73" s="10">
        <f>COUNTIF(filteridlist,rrcworking[[#This Row],[RRC ID]])</f>
        <v>1</v>
      </c>
      <c r="D73" s="7">
        <v>99093</v>
      </c>
      <c r="E73" s="7" t="s">
        <v>198</v>
      </c>
      <c r="F73" s="2" t="s">
        <v>199</v>
      </c>
      <c r="G73" s="11">
        <v>2</v>
      </c>
      <c r="H73" s="12" t="s">
        <v>15</v>
      </c>
      <c r="I73" s="13" t="s">
        <v>21</v>
      </c>
      <c r="J73" s="13" t="s">
        <v>22</v>
      </c>
      <c r="K73" s="14" t="s">
        <v>200</v>
      </c>
      <c r="L73" s="15">
        <v>212342</v>
      </c>
      <c r="M73" s="12"/>
      <c r="N73" s="16"/>
      <c r="O73" s="28"/>
      <c r="P73" s="28"/>
      <c r="Q73" s="33"/>
      <c r="R73" s="33"/>
      <c r="S73" s="33"/>
      <c r="T73" s="33"/>
      <c r="U73" s="7"/>
      <c r="V73" s="33"/>
      <c r="W73" s="33"/>
      <c r="X73" s="33"/>
      <c r="Y73" s="7" t="s">
        <v>620</v>
      </c>
      <c r="Z73" s="7" t="s">
        <v>626</v>
      </c>
    </row>
    <row r="74" spans="3:26" ht="15" x14ac:dyDescent="0.25">
      <c r="C74" s="10">
        <f>COUNTIF(filteridlist,rrcworking[[#This Row],[RRC ID]])</f>
        <v>1</v>
      </c>
      <c r="D74" s="7">
        <v>99095</v>
      </c>
      <c r="E74" s="7" t="s">
        <v>201</v>
      </c>
      <c r="F74" s="2" t="s">
        <v>199</v>
      </c>
      <c r="G74" s="11">
        <v>5</v>
      </c>
      <c r="H74" s="12" t="s">
        <v>15</v>
      </c>
      <c r="I74" s="13" t="s">
        <v>21</v>
      </c>
      <c r="J74" s="13" t="s">
        <v>22</v>
      </c>
      <c r="K74" s="14" t="s">
        <v>202</v>
      </c>
      <c r="L74" s="15">
        <v>226100</v>
      </c>
      <c r="M74" s="12"/>
      <c r="N74" s="16"/>
      <c r="O74" s="28"/>
      <c r="P74" s="28"/>
      <c r="Q74" s="33"/>
      <c r="R74" s="33"/>
      <c r="S74" s="33"/>
      <c r="T74" s="33"/>
      <c r="U74" s="7"/>
      <c r="V74" s="33"/>
      <c r="W74" s="33"/>
      <c r="X74" s="33"/>
      <c r="Y74" s="7" t="s">
        <v>620</v>
      </c>
      <c r="Z74" s="7" t="s">
        <v>626</v>
      </c>
    </row>
    <row r="75" spans="3:26" ht="15" x14ac:dyDescent="0.25">
      <c r="C75" s="10">
        <f>COUNTIF(filteridlist,rrcworking[[#This Row],[RRC ID]])</f>
        <v>1</v>
      </c>
      <c r="D75" s="7">
        <v>99094</v>
      </c>
      <c r="E75" s="7" t="s">
        <v>201</v>
      </c>
      <c r="F75" s="2" t="s">
        <v>199</v>
      </c>
      <c r="G75" s="11">
        <v>3</v>
      </c>
      <c r="H75" s="12" t="s">
        <v>15</v>
      </c>
      <c r="I75" s="13" t="s">
        <v>21</v>
      </c>
      <c r="J75" s="13" t="s">
        <v>22</v>
      </c>
      <c r="K75" s="14" t="s">
        <v>203</v>
      </c>
      <c r="L75" s="15">
        <v>233961</v>
      </c>
      <c r="M75" s="12"/>
      <c r="N75" s="16"/>
      <c r="O75" s="28"/>
      <c r="P75" s="28"/>
      <c r="Q75" s="33"/>
      <c r="R75" s="33"/>
      <c r="S75" s="33"/>
      <c r="T75" s="33"/>
      <c r="U75" s="7"/>
      <c r="V75" s="33"/>
      <c r="W75" s="33"/>
      <c r="X75" s="33"/>
      <c r="Y75" s="7" t="s">
        <v>620</v>
      </c>
      <c r="Z75" s="7" t="s">
        <v>626</v>
      </c>
    </row>
    <row r="76" spans="3:26" ht="15" x14ac:dyDescent="0.25">
      <c r="C76" s="10">
        <f>COUNTIF(filteridlist,rrcworking[[#This Row],[RRC ID]])</f>
        <v>0</v>
      </c>
      <c r="D76" s="7" t="e">
        <v>#N/A</v>
      </c>
      <c r="E76" s="7" t="s">
        <v>198</v>
      </c>
      <c r="F76" s="2" t="s">
        <v>199</v>
      </c>
      <c r="G76" s="11">
        <v>1</v>
      </c>
      <c r="H76" s="12" t="s">
        <v>15</v>
      </c>
      <c r="I76" s="13" t="s">
        <v>21</v>
      </c>
      <c r="J76" s="13" t="s">
        <v>22</v>
      </c>
      <c r="K76" s="14" t="s">
        <v>204</v>
      </c>
      <c r="L76" s="15">
        <v>213792</v>
      </c>
      <c r="M76" s="12"/>
      <c r="N76" s="16"/>
      <c r="O76" s="28"/>
      <c r="P76" s="28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3:26" ht="15" x14ac:dyDescent="0.25">
      <c r="C77" s="10">
        <f>COUNTIF(filteridlist,rrcworking[[#This Row],[RRC ID]])</f>
        <v>0</v>
      </c>
      <c r="D77" s="7" t="e">
        <v>#N/A</v>
      </c>
      <c r="E77" s="7" t="s">
        <v>205</v>
      </c>
      <c r="F77" s="2" t="s">
        <v>206</v>
      </c>
      <c r="G77" s="11">
        <v>0</v>
      </c>
      <c r="H77" s="12" t="s">
        <v>15</v>
      </c>
      <c r="I77" s="13" t="s">
        <v>16</v>
      </c>
      <c r="J77" s="13" t="s">
        <v>17</v>
      </c>
      <c r="K77" s="14" t="s">
        <v>207</v>
      </c>
      <c r="L77" s="15">
        <v>2812</v>
      </c>
      <c r="M77" s="12"/>
      <c r="N77" s="16"/>
      <c r="O77" s="28"/>
      <c r="P77" s="28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3:26" ht="15" x14ac:dyDescent="0.25">
      <c r="C78" s="10">
        <f>COUNTIF(filteridlist,rrcworking[[#This Row],[RRC ID]])</f>
        <v>0</v>
      </c>
      <c r="D78" s="7" t="e">
        <v>#N/A</v>
      </c>
      <c r="E78" s="7" t="s">
        <v>208</v>
      </c>
      <c r="F78" s="2" t="s">
        <v>209</v>
      </c>
      <c r="G78" s="11">
        <v>0</v>
      </c>
      <c r="H78" s="12" t="s">
        <v>15</v>
      </c>
      <c r="I78" s="13" t="s">
        <v>16</v>
      </c>
      <c r="J78" s="13" t="s">
        <v>17</v>
      </c>
      <c r="K78" s="14" t="s">
        <v>210</v>
      </c>
      <c r="L78" s="15">
        <v>26193</v>
      </c>
      <c r="M78" s="12"/>
      <c r="N78" s="16"/>
      <c r="O78" s="28"/>
      <c r="P78" s="28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3:26" ht="15" x14ac:dyDescent="0.25">
      <c r="C79" s="10">
        <f>COUNTIF(filteridlist,rrcworking[[#This Row],[RRC ID]])</f>
        <v>0</v>
      </c>
      <c r="D79" s="7" t="e">
        <v>#N/A</v>
      </c>
      <c r="E79" s="7" t="s">
        <v>211</v>
      </c>
      <c r="F79" s="2" t="s">
        <v>212</v>
      </c>
      <c r="G79" s="11">
        <v>0</v>
      </c>
      <c r="H79" s="12" t="s">
        <v>15</v>
      </c>
      <c r="I79" s="13" t="s">
        <v>16</v>
      </c>
      <c r="J79" s="13" t="s">
        <v>17</v>
      </c>
      <c r="K79" s="14" t="s">
        <v>213</v>
      </c>
      <c r="L79" s="15">
        <v>24414</v>
      </c>
      <c r="M79" s="12"/>
      <c r="N79" s="16"/>
      <c r="O79" s="28"/>
      <c r="P79" s="28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3:26" ht="15" x14ac:dyDescent="0.25">
      <c r="C80" s="10">
        <f>COUNTIF(filteridlist,rrcworking[[#This Row],[RRC ID]])</f>
        <v>0</v>
      </c>
      <c r="D80" s="7" t="e">
        <v>#N/A</v>
      </c>
      <c r="E80" s="7" t="s">
        <v>214</v>
      </c>
      <c r="F80" s="2" t="s">
        <v>215</v>
      </c>
      <c r="G80" s="11">
        <v>0</v>
      </c>
      <c r="H80" s="12" t="s">
        <v>15</v>
      </c>
      <c r="I80" s="13" t="s">
        <v>37</v>
      </c>
      <c r="J80" s="13" t="s">
        <v>17</v>
      </c>
      <c r="K80" s="14" t="s">
        <v>216</v>
      </c>
      <c r="L80" s="15">
        <v>6739</v>
      </c>
      <c r="M80" s="12"/>
      <c r="N80" s="16"/>
      <c r="O80" s="28"/>
      <c r="P80" s="28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3:26" ht="15" x14ac:dyDescent="0.25">
      <c r="C81" s="10">
        <f>COUNTIF(filteridlist,rrcworking[[#This Row],[RRC ID]])</f>
        <v>0</v>
      </c>
      <c r="D81" s="7" t="e">
        <v>#N/A</v>
      </c>
      <c r="E81" s="7" t="s">
        <v>217</v>
      </c>
      <c r="F81" s="2" t="s">
        <v>215</v>
      </c>
      <c r="G81" s="11">
        <v>0</v>
      </c>
      <c r="H81" s="12" t="s">
        <v>15</v>
      </c>
      <c r="I81" s="13" t="s">
        <v>37</v>
      </c>
      <c r="J81" s="13" t="s">
        <v>17</v>
      </c>
      <c r="K81" s="14" t="s">
        <v>218</v>
      </c>
      <c r="L81" s="15">
        <v>8169</v>
      </c>
      <c r="M81" s="12"/>
      <c r="N81" s="16"/>
      <c r="O81" s="28"/>
      <c r="P81" s="28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3:26" ht="26.25" x14ac:dyDescent="0.25">
      <c r="C82" s="10">
        <f>COUNTIF(filteridlist,rrcworking[[#This Row],[RRC ID]])</f>
        <v>1</v>
      </c>
      <c r="D82" s="7">
        <v>82001</v>
      </c>
      <c r="E82" s="7" t="s">
        <v>219</v>
      </c>
      <c r="F82" s="2" t="s">
        <v>220</v>
      </c>
      <c r="G82" s="29">
        <v>0</v>
      </c>
      <c r="H82" s="12" t="s">
        <v>15</v>
      </c>
      <c r="I82" s="13" t="s">
        <v>16</v>
      </c>
      <c r="J82" s="13" t="s">
        <v>17</v>
      </c>
      <c r="K82" s="14" t="s">
        <v>221</v>
      </c>
      <c r="L82" s="15">
        <v>25782</v>
      </c>
      <c r="M82" s="12"/>
      <c r="N82" s="16"/>
      <c r="O82" s="28"/>
      <c r="P82" s="16"/>
      <c r="Q82" s="33"/>
      <c r="R82" s="33"/>
      <c r="S82" s="33"/>
      <c r="T82" s="33"/>
      <c r="U82" s="33"/>
      <c r="V82" s="33"/>
      <c r="W82" s="33"/>
      <c r="X82" s="33"/>
      <c r="Y82" s="7" t="s">
        <v>620</v>
      </c>
      <c r="Z82" s="7" t="s">
        <v>589</v>
      </c>
    </row>
    <row r="83" spans="3:26" ht="15" x14ac:dyDescent="0.25">
      <c r="C83" s="10">
        <f>COUNTIF(filteridlist,rrcworking[[#This Row],[RRC ID]])</f>
        <v>1</v>
      </c>
      <c r="D83" s="7">
        <v>96701</v>
      </c>
      <c r="E83" s="7" t="s">
        <v>222</v>
      </c>
      <c r="F83" s="2" t="s">
        <v>223</v>
      </c>
      <c r="G83" s="11">
        <v>1</v>
      </c>
      <c r="H83" s="12" t="s">
        <v>15</v>
      </c>
      <c r="I83" s="13" t="s">
        <v>16</v>
      </c>
      <c r="J83" s="13" t="s">
        <v>22</v>
      </c>
      <c r="K83" s="14" t="s">
        <v>224</v>
      </c>
      <c r="L83" s="15">
        <v>280832</v>
      </c>
      <c r="M83" s="12"/>
      <c r="N83" s="16"/>
      <c r="O83" s="42"/>
      <c r="P83" s="42"/>
      <c r="Q83" s="33"/>
      <c r="R83" s="33"/>
      <c r="S83" s="33"/>
      <c r="T83" s="33"/>
      <c r="U83" s="7"/>
      <c r="V83" s="33"/>
      <c r="W83" s="33"/>
      <c r="X83" s="33"/>
      <c r="Y83" s="7" t="s">
        <v>620</v>
      </c>
      <c r="Z83" s="7" t="s">
        <v>589</v>
      </c>
    </row>
    <row r="84" spans="3:26" ht="15" x14ac:dyDescent="0.25">
      <c r="C84" s="10">
        <f>COUNTIF(filteridlist,rrcworking[[#This Row],[RRC ID]])</f>
        <v>0</v>
      </c>
      <c r="D84" s="7" t="e">
        <v>#N/A</v>
      </c>
      <c r="E84" s="7" t="s">
        <v>219</v>
      </c>
      <c r="F84" s="2" t="s">
        <v>223</v>
      </c>
      <c r="G84" s="11">
        <v>0</v>
      </c>
      <c r="H84" s="12" t="s">
        <v>15</v>
      </c>
      <c r="I84" s="13" t="s">
        <v>16</v>
      </c>
      <c r="J84" s="13" t="s">
        <v>17</v>
      </c>
      <c r="K84" s="14" t="s">
        <v>225</v>
      </c>
      <c r="L84" s="15">
        <v>25785</v>
      </c>
      <c r="M84" s="12"/>
      <c r="N84" s="16"/>
      <c r="O84" s="28"/>
      <c r="P84" s="28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3:26" ht="15" x14ac:dyDescent="0.25">
      <c r="C85" s="10">
        <f>COUNTIF(filteridlist,rrcworking[[#This Row],[RRC ID]])</f>
        <v>1</v>
      </c>
      <c r="D85" s="7">
        <v>96501</v>
      </c>
      <c r="E85" s="7" t="s">
        <v>226</v>
      </c>
      <c r="F85" s="2" t="s">
        <v>227</v>
      </c>
      <c r="G85" s="29">
        <v>1</v>
      </c>
      <c r="H85" s="12" t="s">
        <v>15</v>
      </c>
      <c r="I85" s="13" t="s">
        <v>16</v>
      </c>
      <c r="J85" s="13" t="s">
        <v>22</v>
      </c>
      <c r="K85" s="14" t="s">
        <v>228</v>
      </c>
      <c r="L85" s="15">
        <v>161374</v>
      </c>
      <c r="M85" s="12"/>
      <c r="N85" s="16"/>
      <c r="O85" s="28"/>
      <c r="P85" s="16"/>
      <c r="Q85" s="33"/>
      <c r="R85" s="33"/>
      <c r="S85" s="33"/>
      <c r="T85" s="33"/>
      <c r="U85" s="33"/>
      <c r="V85" s="33"/>
      <c r="W85" s="33"/>
      <c r="X85" s="33"/>
      <c r="Y85" s="7" t="s">
        <v>620</v>
      </c>
      <c r="Z85" s="7" t="s">
        <v>589</v>
      </c>
    </row>
    <row r="86" spans="3:26" ht="15" x14ac:dyDescent="0.25">
      <c r="C86" s="10">
        <f>COUNTIF(filteridlist,rrcworking[[#This Row],[RRC ID]])</f>
        <v>0</v>
      </c>
      <c r="D86" s="7" t="e">
        <v>#N/A</v>
      </c>
      <c r="E86" s="7" t="s">
        <v>229</v>
      </c>
      <c r="F86" s="2" t="s">
        <v>230</v>
      </c>
      <c r="G86" s="11">
        <v>0</v>
      </c>
      <c r="H86" s="12" t="s">
        <v>15</v>
      </c>
      <c r="I86" s="13" t="s">
        <v>16</v>
      </c>
      <c r="J86" s="13" t="s">
        <v>17</v>
      </c>
      <c r="K86" s="14" t="s">
        <v>231</v>
      </c>
      <c r="L86" s="15">
        <v>19798</v>
      </c>
      <c r="M86" s="12"/>
      <c r="N86" s="16"/>
      <c r="O86" s="28"/>
      <c r="P86" s="28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3:26" ht="15" x14ac:dyDescent="0.25">
      <c r="C87" s="10">
        <f>COUNTIF(filteridlist,rrcworking[[#This Row],[RRC ID]])</f>
        <v>0</v>
      </c>
      <c r="D87" s="7" t="e">
        <v>#N/A</v>
      </c>
      <c r="E87" s="7" t="s">
        <v>232</v>
      </c>
      <c r="F87" s="2" t="s">
        <v>233</v>
      </c>
      <c r="G87" s="11">
        <v>2</v>
      </c>
      <c r="H87" s="12" t="s">
        <v>15</v>
      </c>
      <c r="I87" s="13" t="s">
        <v>16</v>
      </c>
      <c r="J87" s="13" t="s">
        <v>22</v>
      </c>
      <c r="K87" s="14" t="s">
        <v>234</v>
      </c>
      <c r="L87" s="15">
        <v>194105</v>
      </c>
      <c r="M87" s="12"/>
      <c r="N87" s="16"/>
      <c r="O87" s="28"/>
      <c r="P87" s="28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3:26" ht="15" x14ac:dyDescent="0.25">
      <c r="C88" s="10">
        <f>COUNTIF(filteridlist,rrcworking[[#This Row],[RRC ID]])</f>
        <v>0</v>
      </c>
      <c r="D88" s="7" t="e">
        <v>#N/A</v>
      </c>
      <c r="E88" s="7" t="s">
        <v>235</v>
      </c>
      <c r="F88" s="2" t="s">
        <v>233</v>
      </c>
      <c r="G88" s="11">
        <v>1</v>
      </c>
      <c r="H88" s="12" t="s">
        <v>15</v>
      </c>
      <c r="I88" s="13" t="s">
        <v>16</v>
      </c>
      <c r="J88" s="13" t="s">
        <v>22</v>
      </c>
      <c r="K88" s="14" t="s">
        <v>236</v>
      </c>
      <c r="L88" s="15">
        <v>130820</v>
      </c>
      <c r="M88" s="12"/>
      <c r="N88" s="16"/>
      <c r="O88" s="28"/>
      <c r="P88" s="28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3:26" ht="15" x14ac:dyDescent="0.25">
      <c r="C89" s="10">
        <f>COUNTIF(filteridlist,rrcworking[[#This Row],[RRC ID]])</f>
        <v>0</v>
      </c>
      <c r="D89" s="7" t="e">
        <v>#N/A</v>
      </c>
      <c r="E89" s="7" t="s">
        <v>237</v>
      </c>
      <c r="F89" s="2" t="s">
        <v>238</v>
      </c>
      <c r="G89" s="11">
        <v>3</v>
      </c>
      <c r="H89" s="12" t="s">
        <v>15</v>
      </c>
      <c r="I89" s="13" t="s">
        <v>21</v>
      </c>
      <c r="J89" s="13" t="s">
        <v>22</v>
      </c>
      <c r="K89" s="14" t="s">
        <v>239</v>
      </c>
      <c r="L89" s="15">
        <v>191863</v>
      </c>
      <c r="M89" s="12"/>
      <c r="N89" s="16"/>
      <c r="O89" s="28"/>
      <c r="P89" s="28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3:26" ht="26.25" x14ac:dyDescent="0.25">
      <c r="C90" s="10">
        <f>COUNTIF(filteridlist,rrcworking[[#This Row],[RRC ID]])</f>
        <v>1</v>
      </c>
      <c r="D90" s="7">
        <v>99065</v>
      </c>
      <c r="E90" s="7" t="s">
        <v>237</v>
      </c>
      <c r="F90" s="2" t="s">
        <v>240</v>
      </c>
      <c r="G90" s="11">
        <v>2</v>
      </c>
      <c r="H90" s="12" t="s">
        <v>15</v>
      </c>
      <c r="I90" s="13" t="s">
        <v>21</v>
      </c>
      <c r="J90" s="13" t="s">
        <v>22</v>
      </c>
      <c r="K90" s="14" t="s">
        <v>241</v>
      </c>
      <c r="L90" s="15">
        <v>11885</v>
      </c>
      <c r="M90" s="12"/>
      <c r="N90" s="16"/>
      <c r="O90" s="42"/>
      <c r="P90" s="42"/>
      <c r="Q90" s="33"/>
      <c r="R90" s="33"/>
      <c r="S90" s="33"/>
      <c r="T90" s="33"/>
      <c r="U90" s="7"/>
      <c r="V90" s="33"/>
      <c r="W90" s="33"/>
      <c r="X90" s="33"/>
      <c r="Y90" s="7" t="s">
        <v>620</v>
      </c>
      <c r="Z90" s="7" t="s">
        <v>634</v>
      </c>
    </row>
    <row r="91" spans="3:26" ht="15" x14ac:dyDescent="0.25">
      <c r="C91" s="10">
        <f>COUNTIF(filteridlist,rrcworking[[#This Row],[RRC ID]])</f>
        <v>1</v>
      </c>
      <c r="D91" s="7">
        <v>99113</v>
      </c>
      <c r="E91" s="7" t="s">
        <v>237</v>
      </c>
      <c r="F91" s="2" t="s">
        <v>242</v>
      </c>
      <c r="G91" s="11">
        <v>1</v>
      </c>
      <c r="H91" s="12" t="s">
        <v>15</v>
      </c>
      <c r="I91" s="13" t="s">
        <v>21</v>
      </c>
      <c r="J91" s="13" t="s">
        <v>22</v>
      </c>
      <c r="K91" s="14" t="s">
        <v>243</v>
      </c>
      <c r="L91" s="15">
        <v>11877</v>
      </c>
      <c r="M91" s="12"/>
      <c r="N91" s="16"/>
      <c r="O91" s="42"/>
      <c r="P91" s="42"/>
      <c r="Q91" s="33"/>
      <c r="R91" s="33"/>
      <c r="S91" s="33"/>
      <c r="T91" s="33"/>
      <c r="U91" s="7"/>
      <c r="V91" s="33"/>
      <c r="W91" s="33"/>
      <c r="X91" s="33"/>
      <c r="Y91" s="7" t="s">
        <v>620</v>
      </c>
      <c r="Z91" s="7" t="s">
        <v>635</v>
      </c>
    </row>
    <row r="92" spans="3:26" ht="15" x14ac:dyDescent="0.25">
      <c r="C92" s="10">
        <f>COUNTIF(filteridlist,rrcworking[[#This Row],[RRC ID]])</f>
        <v>1</v>
      </c>
      <c r="D92" s="7">
        <v>99278</v>
      </c>
      <c r="E92" s="7" t="s">
        <v>244</v>
      </c>
      <c r="F92" s="2" t="s">
        <v>245</v>
      </c>
      <c r="G92" s="11" t="s">
        <v>246</v>
      </c>
      <c r="H92" s="12" t="s">
        <v>15</v>
      </c>
      <c r="I92" s="13" t="s">
        <v>16</v>
      </c>
      <c r="J92" s="13" t="s">
        <v>22</v>
      </c>
      <c r="K92" s="14" t="s">
        <v>247</v>
      </c>
      <c r="L92" s="15">
        <v>206045</v>
      </c>
      <c r="M92" s="12"/>
      <c r="N92" s="16"/>
      <c r="O92" s="28">
        <v>29</v>
      </c>
      <c r="P92" s="28">
        <v>169</v>
      </c>
      <c r="Q92" s="7">
        <v>2</v>
      </c>
      <c r="R92" s="7" t="s">
        <v>544</v>
      </c>
      <c r="S92" s="7" t="s">
        <v>546</v>
      </c>
      <c r="T92" s="7" t="s">
        <v>544</v>
      </c>
      <c r="U92" s="7"/>
      <c r="V92" s="7" t="s">
        <v>599</v>
      </c>
      <c r="W92" s="7" t="s">
        <v>544</v>
      </c>
      <c r="X92" s="7" t="s">
        <v>565</v>
      </c>
      <c r="Y92" s="7" t="s">
        <v>625</v>
      </c>
      <c r="Z92" s="7"/>
    </row>
    <row r="93" spans="3:26" ht="15" x14ac:dyDescent="0.25">
      <c r="C93" s="10">
        <f>COUNTIF(filteridlist,rrcworking[[#This Row],[RRC ID]])</f>
        <v>0</v>
      </c>
      <c r="D93" s="7" t="e">
        <v>#N/A</v>
      </c>
      <c r="E93" s="7" t="s">
        <v>248</v>
      </c>
      <c r="F93" s="2" t="s">
        <v>249</v>
      </c>
      <c r="G93" s="11">
        <v>1</v>
      </c>
      <c r="H93" s="12">
        <v>5113</v>
      </c>
      <c r="I93" s="13" t="s">
        <v>37</v>
      </c>
      <c r="J93" s="13" t="s">
        <v>22</v>
      </c>
      <c r="K93" s="14" t="s">
        <v>250</v>
      </c>
      <c r="L93" s="15">
        <v>132690</v>
      </c>
      <c r="M93" s="12"/>
      <c r="N93" s="16"/>
      <c r="O93" s="28"/>
      <c r="P93" s="28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3:26" ht="15" x14ac:dyDescent="0.25">
      <c r="C94" s="10">
        <f>COUNTIF(filteridlist,rrcworking[[#This Row],[RRC ID]])</f>
        <v>0</v>
      </c>
      <c r="D94" s="7" t="e">
        <v>#N/A</v>
      </c>
      <c r="E94" s="7" t="s">
        <v>251</v>
      </c>
      <c r="F94" s="2" t="s">
        <v>252</v>
      </c>
      <c r="G94" s="11">
        <v>1</v>
      </c>
      <c r="H94" s="12" t="s">
        <v>15</v>
      </c>
      <c r="I94" s="13" t="s">
        <v>21</v>
      </c>
      <c r="J94" s="13" t="s">
        <v>22</v>
      </c>
      <c r="K94" s="14" t="s">
        <v>253</v>
      </c>
      <c r="L94" s="15">
        <v>127818</v>
      </c>
      <c r="M94" s="12"/>
      <c r="N94" s="16"/>
      <c r="O94" s="28"/>
      <c r="P94" s="28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3:26" ht="26.25" x14ac:dyDescent="0.25">
      <c r="C95" s="10">
        <f>COUNTIF(filteridlist,rrcworking[[#This Row],[RRC ID]])</f>
        <v>1</v>
      </c>
      <c r="D95" s="7">
        <v>98990</v>
      </c>
      <c r="E95" s="7" t="s">
        <v>254</v>
      </c>
      <c r="F95" s="2" t="s">
        <v>255</v>
      </c>
      <c r="G95" s="11">
        <v>2</v>
      </c>
      <c r="H95" s="12" t="s">
        <v>15</v>
      </c>
      <c r="I95" s="13" t="s">
        <v>21</v>
      </c>
      <c r="J95" s="13" t="s">
        <v>22</v>
      </c>
      <c r="K95" s="14" t="s">
        <v>256</v>
      </c>
      <c r="L95" s="15">
        <v>173434</v>
      </c>
      <c r="M95" s="12"/>
      <c r="N95" s="16"/>
      <c r="O95" s="28">
        <v>0</v>
      </c>
      <c r="P95" s="28">
        <v>169</v>
      </c>
      <c r="Q95" s="7">
        <v>1</v>
      </c>
      <c r="R95" s="7" t="s">
        <v>546</v>
      </c>
      <c r="S95" s="7" t="s">
        <v>546</v>
      </c>
      <c r="T95" s="7" t="s">
        <v>544</v>
      </c>
      <c r="U95" s="7"/>
      <c r="V95" s="7" t="s">
        <v>562</v>
      </c>
      <c r="W95" s="7" t="s">
        <v>544</v>
      </c>
      <c r="X95" s="7" t="s">
        <v>627</v>
      </c>
      <c r="Y95" s="7" t="s">
        <v>628</v>
      </c>
      <c r="Z95" s="7"/>
    </row>
    <row r="96" spans="3:26" ht="30" x14ac:dyDescent="0.25">
      <c r="C96" s="10">
        <f>COUNTIF(filteridlist,rrcworking[[#This Row],[RRC ID]])</f>
        <v>1</v>
      </c>
      <c r="D96" s="7">
        <v>93901</v>
      </c>
      <c r="E96" s="7" t="s">
        <v>164</v>
      </c>
      <c r="F96" s="2" t="s">
        <v>257</v>
      </c>
      <c r="G96" s="29">
        <v>0</v>
      </c>
      <c r="H96" s="12" t="s">
        <v>15</v>
      </c>
      <c r="I96" s="13" t="s">
        <v>37</v>
      </c>
      <c r="J96" s="13" t="s">
        <v>17</v>
      </c>
      <c r="K96" s="14" t="s">
        <v>258</v>
      </c>
      <c r="L96" s="15">
        <v>6169</v>
      </c>
      <c r="M96" s="12"/>
      <c r="N96" s="16"/>
      <c r="O96" s="28"/>
      <c r="P96" s="16"/>
      <c r="Q96" s="33"/>
      <c r="R96" s="33"/>
      <c r="S96" s="33"/>
      <c r="T96" s="33"/>
      <c r="U96" s="33"/>
      <c r="V96" s="33"/>
      <c r="W96" s="33"/>
      <c r="X96" s="33"/>
      <c r="Y96" s="7" t="s">
        <v>620</v>
      </c>
      <c r="Z96" s="7" t="s">
        <v>583</v>
      </c>
    </row>
    <row r="97" spans="3:26" ht="15" x14ac:dyDescent="0.25">
      <c r="C97" s="10">
        <f>COUNTIF(filteridlist,rrcworking[[#This Row],[RRC ID]])</f>
        <v>0</v>
      </c>
      <c r="D97" s="7" t="e">
        <v>#N/A</v>
      </c>
      <c r="E97" s="7" t="s">
        <v>259</v>
      </c>
      <c r="F97" s="2" t="s">
        <v>260</v>
      </c>
      <c r="G97" s="11">
        <v>7</v>
      </c>
      <c r="H97" s="12">
        <v>1471</v>
      </c>
      <c r="I97" s="13" t="s">
        <v>16</v>
      </c>
      <c r="J97" s="13" t="s">
        <v>22</v>
      </c>
      <c r="K97" s="14" t="s">
        <v>261</v>
      </c>
      <c r="L97" s="15">
        <v>133198</v>
      </c>
      <c r="M97" s="12"/>
      <c r="N97" s="16"/>
      <c r="O97" s="28"/>
      <c r="P97" s="28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3:26" ht="15" x14ac:dyDescent="0.25">
      <c r="C98" s="10">
        <f>COUNTIF(filteridlist,rrcworking[[#This Row],[RRC ID]])</f>
        <v>1</v>
      </c>
      <c r="D98" s="7">
        <v>99159</v>
      </c>
      <c r="E98" s="7" t="s">
        <v>205</v>
      </c>
      <c r="F98" s="2" t="s">
        <v>260</v>
      </c>
      <c r="G98" s="30" t="s">
        <v>262</v>
      </c>
      <c r="H98" s="12"/>
      <c r="I98" s="13" t="s">
        <v>16</v>
      </c>
      <c r="J98" s="13" t="s">
        <v>22</v>
      </c>
      <c r="K98" s="14" t="s">
        <v>263</v>
      </c>
      <c r="L98" s="15">
        <v>287522</v>
      </c>
      <c r="M98" s="12"/>
      <c r="N98" s="16"/>
      <c r="O98" s="28">
        <v>12</v>
      </c>
      <c r="P98" s="16">
        <v>168</v>
      </c>
      <c r="Q98" s="7">
        <v>2</v>
      </c>
      <c r="R98" s="7" t="s">
        <v>546</v>
      </c>
      <c r="S98" s="7" t="s">
        <v>546</v>
      </c>
      <c r="T98" s="7" t="s">
        <v>544</v>
      </c>
      <c r="U98" s="7" t="s">
        <v>544</v>
      </c>
      <c r="V98" s="7" t="s">
        <v>577</v>
      </c>
      <c r="W98" s="7" t="s">
        <v>546</v>
      </c>
      <c r="X98" s="7" t="s">
        <v>576</v>
      </c>
      <c r="Y98" s="7" t="s">
        <v>593</v>
      </c>
      <c r="Z98" s="7"/>
    </row>
    <row r="99" spans="3:26" ht="15" x14ac:dyDescent="0.25">
      <c r="C99" s="10">
        <f>COUNTIF(filteridlist,rrcworking[[#This Row],[RRC ID]])</f>
        <v>0</v>
      </c>
      <c r="D99" s="7" t="e">
        <v>#N/A</v>
      </c>
      <c r="E99" s="7" t="s">
        <v>264</v>
      </c>
      <c r="F99" s="2" t="s">
        <v>265</v>
      </c>
      <c r="G99" s="11">
        <v>0</v>
      </c>
      <c r="H99" s="12">
        <v>1471</v>
      </c>
      <c r="I99" s="13" t="s">
        <v>16</v>
      </c>
      <c r="J99" s="13" t="s">
        <v>17</v>
      </c>
      <c r="K99" s="14" t="s">
        <v>266</v>
      </c>
      <c r="L99" s="15">
        <v>22393</v>
      </c>
      <c r="M99" s="12"/>
      <c r="N99" s="16"/>
      <c r="O99" s="28"/>
      <c r="P99" s="28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3:26" ht="15" x14ac:dyDescent="0.25">
      <c r="C100" s="10">
        <f>COUNTIF(filteridlist,rrcworking[[#This Row],[RRC ID]])</f>
        <v>0</v>
      </c>
      <c r="D100" s="7" t="e">
        <v>#N/A</v>
      </c>
      <c r="E100" s="7" t="s">
        <v>267</v>
      </c>
      <c r="F100" s="2" t="s">
        <v>268</v>
      </c>
      <c r="G100" s="11">
        <v>1</v>
      </c>
      <c r="H100" s="12" t="s">
        <v>15</v>
      </c>
      <c r="I100" s="13" t="s">
        <v>16</v>
      </c>
      <c r="J100" s="13" t="s">
        <v>22</v>
      </c>
      <c r="K100" s="14" t="s">
        <v>269</v>
      </c>
      <c r="L100" s="15">
        <v>264922</v>
      </c>
      <c r="M100" s="12"/>
      <c r="N100" s="16"/>
      <c r="O100" s="28"/>
      <c r="P100" s="28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3:26" ht="15" x14ac:dyDescent="0.25">
      <c r="C101" s="10">
        <f>COUNTIF(filteridlist,rrcworking[[#This Row],[RRC ID]])</f>
        <v>1</v>
      </c>
      <c r="D101" s="7">
        <v>98955</v>
      </c>
      <c r="E101" s="7" t="s">
        <v>184</v>
      </c>
      <c r="F101" s="2" t="s">
        <v>270</v>
      </c>
      <c r="G101" s="11">
        <v>1</v>
      </c>
      <c r="H101" s="12" t="s">
        <v>15</v>
      </c>
      <c r="I101" s="13" t="s">
        <v>16</v>
      </c>
      <c r="J101" s="13" t="s">
        <v>22</v>
      </c>
      <c r="K101" s="14" t="s">
        <v>271</v>
      </c>
      <c r="L101" s="15">
        <v>210199</v>
      </c>
      <c r="M101" s="12"/>
      <c r="N101" s="16"/>
      <c r="O101" s="28"/>
      <c r="P101" s="28"/>
      <c r="Q101" s="33"/>
      <c r="R101" s="33"/>
      <c r="S101" s="33"/>
      <c r="T101" s="33"/>
      <c r="U101" s="7"/>
      <c r="V101" s="33"/>
      <c r="W101" s="33"/>
      <c r="X101" s="33"/>
      <c r="Y101" s="7" t="s">
        <v>620</v>
      </c>
      <c r="Z101" s="7" t="s">
        <v>589</v>
      </c>
    </row>
    <row r="102" spans="3:26" ht="15" x14ac:dyDescent="0.25">
      <c r="C102" s="10">
        <f>COUNTIF(filteridlist,rrcworking[[#This Row],[RRC ID]])</f>
        <v>0</v>
      </c>
      <c r="D102" s="7" t="e">
        <v>#N/A</v>
      </c>
      <c r="E102" s="7" t="s">
        <v>272</v>
      </c>
      <c r="F102" s="2" t="s">
        <v>273</v>
      </c>
      <c r="G102" s="11">
        <v>1</v>
      </c>
      <c r="H102" s="12" t="s">
        <v>15</v>
      </c>
      <c r="I102" s="13" t="s">
        <v>37</v>
      </c>
      <c r="J102" s="13" t="s">
        <v>22</v>
      </c>
      <c r="K102" s="14" t="s">
        <v>274</v>
      </c>
      <c r="L102" s="15">
        <v>52283</v>
      </c>
      <c r="M102" s="12"/>
      <c r="N102" s="16"/>
      <c r="O102" s="28"/>
      <c r="P102" s="28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3:26" ht="15" x14ac:dyDescent="0.25">
      <c r="C103" s="10">
        <f>COUNTIF(filteridlist,rrcworking[[#This Row],[RRC ID]])</f>
        <v>0</v>
      </c>
      <c r="D103" s="7" t="e">
        <v>#N/A</v>
      </c>
      <c r="E103" s="7" t="s">
        <v>275</v>
      </c>
      <c r="F103" s="2" t="s">
        <v>276</v>
      </c>
      <c r="G103" s="11">
        <v>1</v>
      </c>
      <c r="H103" s="12" t="s">
        <v>15</v>
      </c>
      <c r="I103" s="13" t="s">
        <v>21</v>
      </c>
      <c r="J103" s="13" t="s">
        <v>22</v>
      </c>
      <c r="K103" s="14" t="s">
        <v>277</v>
      </c>
      <c r="L103" s="15">
        <v>140637</v>
      </c>
      <c r="M103" s="12"/>
      <c r="N103" s="16"/>
      <c r="O103" s="28"/>
      <c r="P103" s="28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3:26" ht="15" x14ac:dyDescent="0.25">
      <c r="C104" s="10">
        <f>COUNTIF(filteridlist,rrcworking[[#This Row],[RRC ID]])</f>
        <v>0</v>
      </c>
      <c r="D104" s="7" t="e">
        <v>#N/A</v>
      </c>
      <c r="E104" s="7" t="s">
        <v>278</v>
      </c>
      <c r="F104" s="2" t="s">
        <v>279</v>
      </c>
      <c r="G104" s="11">
        <v>2</v>
      </c>
      <c r="H104" s="12" t="s">
        <v>15</v>
      </c>
      <c r="I104" s="13" t="s">
        <v>37</v>
      </c>
      <c r="J104" s="13" t="s">
        <v>22</v>
      </c>
      <c r="K104" s="14" t="s">
        <v>280</v>
      </c>
      <c r="L104" s="15">
        <v>220079</v>
      </c>
      <c r="M104" s="12"/>
      <c r="N104" s="16"/>
      <c r="O104" s="28"/>
      <c r="P104" s="28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3:26" ht="26.25" x14ac:dyDescent="0.25">
      <c r="C105" s="10">
        <f>COUNTIF(filteridlist,rrcworking[[#This Row],[RRC ID]])</f>
        <v>1</v>
      </c>
      <c r="D105" s="7">
        <v>99269</v>
      </c>
      <c r="E105" s="7" t="s">
        <v>281</v>
      </c>
      <c r="F105" s="2" t="s">
        <v>282</v>
      </c>
      <c r="G105" s="11">
        <v>1</v>
      </c>
      <c r="H105" s="12" t="s">
        <v>15</v>
      </c>
      <c r="I105" s="13" t="s">
        <v>21</v>
      </c>
      <c r="J105" s="13" t="s">
        <v>22</v>
      </c>
      <c r="K105" s="14" t="s">
        <v>283</v>
      </c>
      <c r="L105" s="15">
        <v>255120</v>
      </c>
      <c r="M105" s="12"/>
      <c r="N105" s="16"/>
      <c r="O105" s="28"/>
      <c r="P105" s="28"/>
      <c r="Q105" s="33"/>
      <c r="R105" s="33"/>
      <c r="S105" s="33"/>
      <c r="T105" s="33"/>
      <c r="U105" s="7"/>
      <c r="V105" s="33"/>
      <c r="W105" s="33"/>
      <c r="X105" s="33"/>
      <c r="Y105" s="7" t="s">
        <v>620</v>
      </c>
      <c r="Z105" s="7" t="s">
        <v>635</v>
      </c>
    </row>
    <row r="106" spans="3:26" ht="15" x14ac:dyDescent="0.25">
      <c r="C106" s="10">
        <f>COUNTIF(filteridlist,rrcworking[[#This Row],[RRC ID]])</f>
        <v>0</v>
      </c>
      <c r="D106" s="7" t="e">
        <v>#N/A</v>
      </c>
      <c r="E106" s="7" t="s">
        <v>284</v>
      </c>
      <c r="F106" s="2" t="s">
        <v>285</v>
      </c>
      <c r="G106" s="11">
        <v>1</v>
      </c>
      <c r="H106" s="12" t="s">
        <v>15</v>
      </c>
      <c r="I106" s="13" t="s">
        <v>21</v>
      </c>
      <c r="J106" s="13" t="s">
        <v>22</v>
      </c>
      <c r="K106" s="14" t="s">
        <v>286</v>
      </c>
      <c r="L106" s="15">
        <v>252973</v>
      </c>
      <c r="M106" s="12"/>
      <c r="N106" s="16"/>
      <c r="O106" s="28"/>
      <c r="P106" s="28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3:26" ht="15" x14ac:dyDescent="0.25">
      <c r="C107" s="10">
        <f>COUNTIF(filteridlist,rrcworking[[#This Row],[RRC ID]])</f>
        <v>1</v>
      </c>
      <c r="D107" s="7">
        <v>92001</v>
      </c>
      <c r="E107" s="7" t="s">
        <v>287</v>
      </c>
      <c r="F107" s="2" t="s">
        <v>288</v>
      </c>
      <c r="G107" s="29">
        <v>0</v>
      </c>
      <c r="H107" s="12" t="s">
        <v>15</v>
      </c>
      <c r="I107" s="13" t="s">
        <v>16</v>
      </c>
      <c r="J107" s="13" t="s">
        <v>17</v>
      </c>
      <c r="K107" s="14" t="s">
        <v>289</v>
      </c>
      <c r="L107" s="15">
        <v>18769</v>
      </c>
      <c r="M107" s="12"/>
      <c r="N107" s="16"/>
      <c r="O107" s="28"/>
      <c r="P107" s="16"/>
      <c r="Q107" s="33"/>
      <c r="R107" s="33"/>
      <c r="S107" s="33"/>
      <c r="T107" s="33"/>
      <c r="U107" s="33"/>
      <c r="V107" s="33"/>
      <c r="W107" s="33"/>
      <c r="X107" s="33"/>
      <c r="Y107" s="7" t="s">
        <v>620</v>
      </c>
      <c r="Z107" s="7" t="s">
        <v>589</v>
      </c>
    </row>
    <row r="108" spans="3:26" ht="15" x14ac:dyDescent="0.25">
      <c r="C108" s="10">
        <f>COUNTIF(filteridlist,rrcworking[[#This Row],[RRC ID]])</f>
        <v>1</v>
      </c>
      <c r="D108" s="7">
        <v>99058</v>
      </c>
      <c r="E108" s="7" t="s">
        <v>290</v>
      </c>
      <c r="F108" s="2" t="s">
        <v>291</v>
      </c>
      <c r="G108" s="11" t="s">
        <v>292</v>
      </c>
      <c r="H108" s="12" t="s">
        <v>15</v>
      </c>
      <c r="I108" s="13" t="s">
        <v>21</v>
      </c>
      <c r="J108" s="13" t="s">
        <v>22</v>
      </c>
      <c r="K108" s="14" t="s">
        <v>293</v>
      </c>
      <c r="L108" s="15">
        <v>201238</v>
      </c>
      <c r="M108" s="12"/>
      <c r="N108" s="16"/>
      <c r="O108" s="42"/>
      <c r="P108" s="42"/>
      <c r="Q108" s="33"/>
      <c r="R108" s="33"/>
      <c r="S108" s="33"/>
      <c r="T108" s="33"/>
      <c r="U108" s="7"/>
      <c r="V108" s="33"/>
      <c r="W108" s="33"/>
      <c r="X108" s="33"/>
      <c r="Y108" s="7" t="s">
        <v>620</v>
      </c>
      <c r="Z108" s="7" t="s">
        <v>633</v>
      </c>
    </row>
    <row r="109" spans="3:26" ht="15" x14ac:dyDescent="0.25">
      <c r="C109" s="10">
        <f>COUNTIF(filteridlist,rrcworking[[#This Row],[RRC ID]])</f>
        <v>0</v>
      </c>
      <c r="D109" s="7" t="e">
        <v>#N/A</v>
      </c>
      <c r="E109" s="7" t="s">
        <v>294</v>
      </c>
      <c r="F109" s="2" t="s">
        <v>291</v>
      </c>
      <c r="G109" s="11">
        <v>20</v>
      </c>
      <c r="H109" s="12" t="s">
        <v>15</v>
      </c>
      <c r="I109" s="13" t="s">
        <v>21</v>
      </c>
      <c r="J109" s="13" t="s">
        <v>22</v>
      </c>
      <c r="K109" s="14" t="s">
        <v>295</v>
      </c>
      <c r="L109" s="15">
        <v>242290</v>
      </c>
      <c r="M109" s="12"/>
      <c r="N109" s="16"/>
      <c r="O109" s="28"/>
      <c r="P109" s="28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3:26" ht="15" x14ac:dyDescent="0.25">
      <c r="C110" s="10">
        <f>COUNTIF(filteridlist,rrcworking[[#This Row],[RRC ID]])</f>
        <v>0</v>
      </c>
      <c r="D110" s="7" t="e">
        <v>#N/A</v>
      </c>
      <c r="E110" s="7" t="s">
        <v>296</v>
      </c>
      <c r="F110" s="2" t="s">
        <v>291</v>
      </c>
      <c r="G110" s="11" t="s">
        <v>297</v>
      </c>
      <c r="H110" s="12" t="s">
        <v>15</v>
      </c>
      <c r="I110" s="13" t="s">
        <v>21</v>
      </c>
      <c r="J110" s="13" t="s">
        <v>22</v>
      </c>
      <c r="K110" s="14" t="s">
        <v>298</v>
      </c>
      <c r="L110" s="15">
        <v>198253</v>
      </c>
      <c r="M110" s="12"/>
      <c r="N110" s="16"/>
      <c r="O110" s="28"/>
      <c r="P110" s="28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3:26" ht="15" x14ac:dyDescent="0.25">
      <c r="C111" s="10">
        <f>COUNTIF(filteridlist,rrcworking[[#This Row],[RRC ID]])</f>
        <v>0</v>
      </c>
      <c r="D111" s="7" t="e">
        <v>#N/A</v>
      </c>
      <c r="E111" s="7" t="s">
        <v>299</v>
      </c>
      <c r="F111" s="2" t="s">
        <v>291</v>
      </c>
      <c r="G111" s="11" t="s">
        <v>300</v>
      </c>
      <c r="H111" s="12" t="s">
        <v>15</v>
      </c>
      <c r="I111" s="13" t="s">
        <v>21</v>
      </c>
      <c r="J111" s="13" t="s">
        <v>22</v>
      </c>
      <c r="K111" s="14" t="s">
        <v>301</v>
      </c>
      <c r="L111" s="15">
        <v>159856</v>
      </c>
      <c r="M111" s="12"/>
      <c r="N111" s="16"/>
      <c r="O111" s="28"/>
      <c r="P111" s="28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3:26" ht="15" x14ac:dyDescent="0.25">
      <c r="C112" s="10">
        <f>COUNTIF(filteridlist,rrcworking[[#This Row],[RRC ID]])</f>
        <v>0</v>
      </c>
      <c r="D112" s="7" t="e">
        <v>#N/A</v>
      </c>
      <c r="E112" s="7" t="s">
        <v>302</v>
      </c>
      <c r="F112" s="2" t="s">
        <v>303</v>
      </c>
      <c r="G112" s="11">
        <v>0</v>
      </c>
      <c r="H112" s="12" t="s">
        <v>15</v>
      </c>
      <c r="I112" s="13" t="s">
        <v>16</v>
      </c>
      <c r="J112" s="13" t="s">
        <v>17</v>
      </c>
      <c r="K112" s="14" t="s">
        <v>304</v>
      </c>
      <c r="L112" s="15">
        <v>12721</v>
      </c>
      <c r="M112" s="12"/>
      <c r="N112" s="16"/>
      <c r="O112" s="28"/>
      <c r="P112" s="28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3:26" ht="15" x14ac:dyDescent="0.25">
      <c r="C113" s="10">
        <f>COUNTIF(filteridlist,rrcworking[[#This Row],[RRC ID]])</f>
        <v>0</v>
      </c>
      <c r="D113" s="7" t="e">
        <v>#N/A</v>
      </c>
      <c r="E113" s="7" t="s">
        <v>305</v>
      </c>
      <c r="F113" s="2" t="s">
        <v>306</v>
      </c>
      <c r="G113" s="11">
        <v>4</v>
      </c>
      <c r="H113" s="12" t="s">
        <v>15</v>
      </c>
      <c r="I113" s="13" t="s">
        <v>21</v>
      </c>
      <c r="J113" s="13" t="s">
        <v>22</v>
      </c>
      <c r="K113" s="14" t="s">
        <v>307</v>
      </c>
      <c r="L113" s="15">
        <v>190124</v>
      </c>
      <c r="M113" s="12"/>
      <c r="N113" s="16"/>
      <c r="O113" s="28"/>
      <c r="P113" s="28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3:26" ht="15" x14ac:dyDescent="0.25">
      <c r="C114" s="10">
        <f>COUNTIF(filteridlist,rrcworking[[#This Row],[RRC ID]])</f>
        <v>1</v>
      </c>
      <c r="D114" s="7">
        <v>99128</v>
      </c>
      <c r="E114" s="7" t="s">
        <v>308</v>
      </c>
      <c r="F114" s="2" t="s">
        <v>306</v>
      </c>
      <c r="G114" s="29" t="s">
        <v>309</v>
      </c>
      <c r="H114" s="12">
        <v>5050</v>
      </c>
      <c r="I114" s="18" t="s">
        <v>21</v>
      </c>
      <c r="J114" s="18" t="s">
        <v>22</v>
      </c>
      <c r="K114" s="14" t="s">
        <v>310</v>
      </c>
      <c r="L114" s="15">
        <v>66093</v>
      </c>
      <c r="M114" s="12"/>
      <c r="N114" s="16"/>
      <c r="O114" s="28"/>
      <c r="P114" s="16"/>
      <c r="Q114" s="33"/>
      <c r="R114" s="33"/>
      <c r="S114" s="33"/>
      <c r="T114" s="33"/>
      <c r="U114" s="7"/>
      <c r="V114" s="33"/>
      <c r="W114" s="33"/>
      <c r="X114" s="33"/>
      <c r="Y114" s="7" t="s">
        <v>620</v>
      </c>
      <c r="Z114" s="7" t="s">
        <v>616</v>
      </c>
    </row>
    <row r="115" spans="3:26" ht="15" x14ac:dyDescent="0.25">
      <c r="C115" s="10">
        <f>COUNTIF(filteridlist,rrcworking[[#This Row],[RRC ID]])</f>
        <v>1</v>
      </c>
      <c r="D115" s="7">
        <v>99134</v>
      </c>
      <c r="E115" s="7" t="s">
        <v>311</v>
      </c>
      <c r="F115" s="2" t="s">
        <v>312</v>
      </c>
      <c r="G115" s="11" t="s">
        <v>313</v>
      </c>
      <c r="H115" s="12">
        <v>5050</v>
      </c>
      <c r="I115" s="13" t="s">
        <v>21</v>
      </c>
      <c r="J115" s="13" t="s">
        <v>22</v>
      </c>
      <c r="K115" s="14" t="s">
        <v>314</v>
      </c>
      <c r="L115" s="15">
        <v>276012</v>
      </c>
      <c r="M115" s="12"/>
      <c r="N115" s="16"/>
      <c r="O115" s="43"/>
      <c r="P115" s="43"/>
      <c r="Q115" s="33"/>
      <c r="R115" s="33"/>
      <c r="S115" s="33"/>
      <c r="T115" s="33"/>
      <c r="U115" s="7"/>
      <c r="V115" s="33"/>
      <c r="W115" s="33"/>
      <c r="X115" s="33"/>
      <c r="Y115" s="7" t="s">
        <v>620</v>
      </c>
      <c r="Z115" s="7" t="s">
        <v>635</v>
      </c>
    </row>
    <row r="116" spans="3:26" ht="15" x14ac:dyDescent="0.25">
      <c r="C116" s="10">
        <f>COUNTIF(filteridlist,rrcworking[[#This Row],[RRC ID]])</f>
        <v>1</v>
      </c>
      <c r="D116" s="7">
        <v>99216</v>
      </c>
      <c r="E116" s="7" t="s">
        <v>205</v>
      </c>
      <c r="F116" s="2" t="s">
        <v>315</v>
      </c>
      <c r="G116" s="17" t="s">
        <v>316</v>
      </c>
      <c r="H116" s="12" t="s">
        <v>15</v>
      </c>
      <c r="I116" s="13" t="s">
        <v>16</v>
      </c>
      <c r="J116" s="13" t="s">
        <v>17</v>
      </c>
      <c r="K116" s="14" t="s">
        <v>317</v>
      </c>
      <c r="L116" s="15">
        <v>26743</v>
      </c>
      <c r="M116" s="12"/>
      <c r="N116" s="16"/>
      <c r="O116" s="42"/>
      <c r="P116" s="42"/>
      <c r="Q116" s="33"/>
      <c r="R116" s="33"/>
      <c r="S116" s="33"/>
      <c r="T116" s="33"/>
      <c r="U116" s="7"/>
      <c r="V116" s="33"/>
      <c r="W116" s="33"/>
      <c r="X116" s="33"/>
      <c r="Y116" s="7" t="s">
        <v>620</v>
      </c>
      <c r="Z116" s="7" t="s">
        <v>635</v>
      </c>
    </row>
    <row r="117" spans="3:26" ht="15" x14ac:dyDescent="0.25">
      <c r="C117" s="10">
        <f>COUNTIF(filteridlist,rrcworking[[#This Row],[RRC ID]])</f>
        <v>1</v>
      </c>
      <c r="D117" s="7">
        <v>99186</v>
      </c>
      <c r="E117" s="7" t="s">
        <v>205</v>
      </c>
      <c r="F117" s="19" t="s">
        <v>318</v>
      </c>
      <c r="G117" s="17" t="s">
        <v>134</v>
      </c>
      <c r="H117" s="12"/>
      <c r="I117" s="13" t="s">
        <v>16</v>
      </c>
      <c r="J117" s="13" t="s">
        <v>17</v>
      </c>
      <c r="K117" s="14" t="s">
        <v>319</v>
      </c>
      <c r="L117" s="15">
        <v>27533</v>
      </c>
      <c r="M117" s="12"/>
      <c r="N117" s="16"/>
      <c r="O117" s="42"/>
      <c r="P117" s="42"/>
      <c r="Q117" s="33"/>
      <c r="R117" s="33"/>
      <c r="S117" s="33"/>
      <c r="T117" s="33"/>
      <c r="U117" s="7"/>
      <c r="V117" s="33"/>
      <c r="W117" s="33"/>
      <c r="X117" s="33"/>
      <c r="Y117" s="7" t="s">
        <v>620</v>
      </c>
      <c r="Z117" s="7" t="s">
        <v>632</v>
      </c>
    </row>
    <row r="118" spans="3:26" ht="15" x14ac:dyDescent="0.25">
      <c r="C118" s="10">
        <f>COUNTIF(filteridlist,rrcworking[[#This Row],[RRC ID]])</f>
        <v>0</v>
      </c>
      <c r="D118" s="7" t="e">
        <v>#N/A</v>
      </c>
      <c r="E118" s="7" t="s">
        <v>320</v>
      </c>
      <c r="F118" s="2" t="s">
        <v>318</v>
      </c>
      <c r="G118" s="11">
        <v>7</v>
      </c>
      <c r="H118" s="12" t="s">
        <v>15</v>
      </c>
      <c r="I118" s="13" t="s">
        <v>16</v>
      </c>
      <c r="J118" s="13" t="s">
        <v>22</v>
      </c>
      <c r="K118" s="14" t="s">
        <v>321</v>
      </c>
      <c r="L118" s="15">
        <v>229081</v>
      </c>
      <c r="M118" s="12"/>
      <c r="N118" s="16"/>
      <c r="O118" s="28"/>
      <c r="P118" s="28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3:26" ht="15" x14ac:dyDescent="0.25">
      <c r="C119" s="10">
        <f>COUNTIF(filteridlist,rrcworking[[#This Row],[RRC ID]])</f>
        <v>0</v>
      </c>
      <c r="D119" s="7" t="e">
        <v>#N/A</v>
      </c>
      <c r="E119" s="7" t="s">
        <v>322</v>
      </c>
      <c r="F119" s="2" t="s">
        <v>323</v>
      </c>
      <c r="G119" s="11">
        <v>2</v>
      </c>
      <c r="H119" s="12" t="s">
        <v>15</v>
      </c>
      <c r="I119" s="13" t="s">
        <v>21</v>
      </c>
      <c r="J119" s="13" t="s">
        <v>22</v>
      </c>
      <c r="K119" s="14" t="s">
        <v>324</v>
      </c>
      <c r="L119" s="15">
        <v>54242</v>
      </c>
      <c r="M119" s="12"/>
      <c r="N119" s="16"/>
      <c r="O119" s="28"/>
      <c r="P119" s="28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3:26" ht="15" x14ac:dyDescent="0.25">
      <c r="C120" s="10">
        <f>COUNTIF(filteridlist,rrcworking[[#This Row],[RRC ID]])</f>
        <v>0</v>
      </c>
      <c r="D120" s="7" t="e">
        <v>#N/A</v>
      </c>
      <c r="E120" s="7" t="s">
        <v>325</v>
      </c>
      <c r="F120" s="2" t="s">
        <v>326</v>
      </c>
      <c r="G120" s="11">
        <v>0</v>
      </c>
      <c r="H120" s="12" t="s">
        <v>15</v>
      </c>
      <c r="I120" s="13" t="s">
        <v>37</v>
      </c>
      <c r="J120" s="13" t="s">
        <v>17</v>
      </c>
      <c r="K120" s="14" t="s">
        <v>327</v>
      </c>
      <c r="L120" s="15">
        <v>8635</v>
      </c>
      <c r="M120" s="12"/>
      <c r="N120" s="16"/>
      <c r="O120" s="28"/>
      <c r="P120" s="28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3:26" ht="15" x14ac:dyDescent="0.25">
      <c r="C121" s="10">
        <f>COUNTIF(filteridlist,rrcworking[[#This Row],[RRC ID]])</f>
        <v>0</v>
      </c>
      <c r="D121" s="7" t="e">
        <v>#N/A</v>
      </c>
      <c r="E121" s="7" t="s">
        <v>328</v>
      </c>
      <c r="F121" s="2" t="s">
        <v>326</v>
      </c>
      <c r="G121" s="11">
        <v>0</v>
      </c>
      <c r="H121" s="12" t="s">
        <v>15</v>
      </c>
      <c r="I121" s="13" t="s">
        <v>37</v>
      </c>
      <c r="J121" s="13" t="s">
        <v>17</v>
      </c>
      <c r="K121" s="14" t="s">
        <v>329</v>
      </c>
      <c r="L121" s="15">
        <v>8247</v>
      </c>
      <c r="M121" s="12"/>
      <c r="N121" s="16"/>
      <c r="O121" s="28"/>
      <c r="P121" s="28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3:26" ht="15" x14ac:dyDescent="0.25">
      <c r="C122" s="10">
        <f>COUNTIF(filteridlist,rrcworking[[#This Row],[RRC ID]])</f>
        <v>0</v>
      </c>
      <c r="D122" s="7" t="e">
        <v>#N/A</v>
      </c>
      <c r="E122" s="7" t="s">
        <v>330</v>
      </c>
      <c r="F122" s="2" t="s">
        <v>326</v>
      </c>
      <c r="G122" s="11">
        <v>5</v>
      </c>
      <c r="H122" s="12" t="s">
        <v>15</v>
      </c>
      <c r="I122" s="13" t="s">
        <v>37</v>
      </c>
      <c r="J122" s="13" t="s">
        <v>22</v>
      </c>
      <c r="K122" s="14" t="s">
        <v>331</v>
      </c>
      <c r="L122" s="15">
        <v>182045</v>
      </c>
      <c r="M122" s="12"/>
      <c r="N122" s="16"/>
      <c r="O122" s="28"/>
      <c r="P122" s="28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3:26" ht="15" x14ac:dyDescent="0.25">
      <c r="C123" s="10">
        <f>COUNTIF(filteridlist,rrcworking[[#This Row],[RRC ID]])</f>
        <v>1</v>
      </c>
      <c r="D123" s="7">
        <v>99288</v>
      </c>
      <c r="E123" s="7" t="s">
        <v>136</v>
      </c>
      <c r="F123" s="2" t="s">
        <v>332</v>
      </c>
      <c r="G123" s="11">
        <v>0</v>
      </c>
      <c r="H123" s="12" t="s">
        <v>15</v>
      </c>
      <c r="I123" s="13" t="s">
        <v>16</v>
      </c>
      <c r="J123" s="13" t="s">
        <v>17</v>
      </c>
      <c r="K123" s="14" t="s">
        <v>333</v>
      </c>
      <c r="L123" s="15">
        <v>27348</v>
      </c>
      <c r="M123" s="12"/>
      <c r="N123" s="16"/>
      <c r="O123" s="28">
        <v>0</v>
      </c>
      <c r="P123" s="28">
        <v>187</v>
      </c>
      <c r="Q123" s="7">
        <v>2</v>
      </c>
      <c r="R123" s="7" t="s">
        <v>546</v>
      </c>
      <c r="S123" s="7" t="s">
        <v>546</v>
      </c>
      <c r="T123" s="7" t="s">
        <v>544</v>
      </c>
      <c r="U123" s="7"/>
      <c r="V123" s="7" t="s">
        <v>584</v>
      </c>
      <c r="W123" s="7" t="s">
        <v>544</v>
      </c>
      <c r="X123" s="7" t="s">
        <v>565</v>
      </c>
      <c r="Y123" s="7" t="s">
        <v>594</v>
      </c>
      <c r="Z123" s="7"/>
    </row>
    <row r="124" spans="3:26" ht="15" x14ac:dyDescent="0.25">
      <c r="C124" s="10">
        <f>COUNTIF(filteridlist,rrcworking[[#This Row],[RRC ID]])</f>
        <v>1</v>
      </c>
      <c r="D124" s="7">
        <v>99297</v>
      </c>
      <c r="E124" s="7" t="e">
        <v>#N/A</v>
      </c>
      <c r="F124" s="7" t="s">
        <v>334</v>
      </c>
      <c r="G124" s="31" t="s">
        <v>335</v>
      </c>
      <c r="H124" s="12"/>
      <c r="I124" s="18" t="s">
        <v>16</v>
      </c>
      <c r="J124" s="18" t="s">
        <v>17</v>
      </c>
      <c r="K124" s="14" t="s">
        <v>336</v>
      </c>
      <c r="L124" s="15">
        <v>834804</v>
      </c>
      <c r="M124" s="12"/>
      <c r="N124" s="16"/>
      <c r="O124" s="28">
        <v>2387</v>
      </c>
      <c r="P124" s="16">
        <v>187</v>
      </c>
      <c r="Q124" s="7">
        <v>2</v>
      </c>
      <c r="R124" s="7" t="s">
        <v>546</v>
      </c>
      <c r="S124" s="7" t="s">
        <v>546</v>
      </c>
      <c r="T124" s="7" t="s">
        <v>544</v>
      </c>
      <c r="U124" s="7" t="s">
        <v>544</v>
      </c>
      <c r="V124" s="7" t="s">
        <v>584</v>
      </c>
      <c r="W124" s="7" t="s">
        <v>544</v>
      </c>
      <c r="X124" s="7" t="s">
        <v>565</v>
      </c>
      <c r="Y124" s="7" t="s">
        <v>594</v>
      </c>
      <c r="Z124" s="7"/>
    </row>
    <row r="125" spans="3:26" ht="15" x14ac:dyDescent="0.25">
      <c r="C125" s="10">
        <f>COUNTIF(filteridlist,rrcworking[[#This Row],[RRC ID]])</f>
        <v>0</v>
      </c>
      <c r="D125" s="7" t="e">
        <v>#N/A</v>
      </c>
      <c r="E125" s="7" t="s">
        <v>337</v>
      </c>
      <c r="F125" s="2" t="s">
        <v>338</v>
      </c>
      <c r="G125" s="11">
        <v>1</v>
      </c>
      <c r="H125" s="12" t="s">
        <v>15</v>
      </c>
      <c r="I125" s="13" t="s">
        <v>16</v>
      </c>
      <c r="J125" s="13" t="s">
        <v>22</v>
      </c>
      <c r="K125" s="14" t="s">
        <v>339</v>
      </c>
      <c r="L125" s="15">
        <v>139199</v>
      </c>
      <c r="M125" s="12"/>
      <c r="N125" s="16"/>
      <c r="O125" s="28"/>
      <c r="P125" s="28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3:26" ht="15" x14ac:dyDescent="0.25">
      <c r="C126" s="10">
        <f>COUNTIF(filteridlist,rrcworking[[#This Row],[RRC ID]])</f>
        <v>1</v>
      </c>
      <c r="D126" s="7">
        <v>99268</v>
      </c>
      <c r="E126" s="7" t="s">
        <v>19</v>
      </c>
      <c r="F126" s="2" t="s">
        <v>340</v>
      </c>
      <c r="G126" s="11">
        <v>1</v>
      </c>
      <c r="H126" s="12" t="s">
        <v>15</v>
      </c>
      <c r="I126" s="13" t="s">
        <v>21</v>
      </c>
      <c r="J126" s="13" t="s">
        <v>22</v>
      </c>
      <c r="K126" s="14" t="s">
        <v>341</v>
      </c>
      <c r="L126" s="15">
        <v>250087</v>
      </c>
      <c r="M126" s="12"/>
      <c r="N126" s="16"/>
      <c r="O126" s="28"/>
      <c r="P126" s="28"/>
      <c r="Q126" s="7">
        <v>1</v>
      </c>
      <c r="R126" s="7" t="s">
        <v>546</v>
      </c>
      <c r="S126" s="7" t="s">
        <v>546</v>
      </c>
      <c r="T126" s="7" t="s">
        <v>544</v>
      </c>
      <c r="U126" s="7"/>
      <c r="V126" s="7" t="s">
        <v>637</v>
      </c>
      <c r="W126" s="7" t="s">
        <v>544</v>
      </c>
      <c r="X126" s="7" t="s">
        <v>638</v>
      </c>
      <c r="Y126" s="7" t="s">
        <v>620</v>
      </c>
      <c r="Z126" s="7" t="s">
        <v>640</v>
      </c>
    </row>
    <row r="127" spans="3:26" ht="15" x14ac:dyDescent="0.25">
      <c r="C127" s="10">
        <f>COUNTIF(filteridlist,rrcworking[[#This Row],[RRC ID]])</f>
        <v>1</v>
      </c>
      <c r="D127" s="7">
        <v>99102</v>
      </c>
      <c r="E127" s="7" t="s">
        <v>342</v>
      </c>
      <c r="F127" s="2" t="s">
        <v>343</v>
      </c>
      <c r="G127" s="29">
        <v>1</v>
      </c>
      <c r="H127" s="12" t="s">
        <v>15</v>
      </c>
      <c r="I127" s="13" t="s">
        <v>37</v>
      </c>
      <c r="J127" s="13" t="s">
        <v>22</v>
      </c>
      <c r="K127" s="14" t="s">
        <v>344</v>
      </c>
      <c r="L127" s="15">
        <v>245422</v>
      </c>
      <c r="M127" s="12"/>
      <c r="N127" s="16"/>
      <c r="O127" s="28">
        <v>683</v>
      </c>
      <c r="P127" s="16">
        <v>334</v>
      </c>
      <c r="Q127" s="7">
        <v>2</v>
      </c>
      <c r="R127" s="7" t="s">
        <v>544</v>
      </c>
      <c r="S127" s="7" t="s">
        <v>546</v>
      </c>
      <c r="T127" s="7" t="s">
        <v>544</v>
      </c>
      <c r="U127" s="7" t="s">
        <v>544</v>
      </c>
      <c r="V127" s="7" t="s">
        <v>595</v>
      </c>
      <c r="W127" s="7" t="s">
        <v>546</v>
      </c>
      <c r="X127" s="7" t="s">
        <v>570</v>
      </c>
      <c r="Y127" s="7" t="s">
        <v>597</v>
      </c>
      <c r="Z127" s="7"/>
    </row>
    <row r="128" spans="3:26" ht="15" x14ac:dyDescent="0.25">
      <c r="C128" s="10">
        <f>COUNTIF(filteridlist,rrcworking[[#This Row],[RRC ID]])</f>
        <v>0</v>
      </c>
      <c r="D128" s="7" t="e">
        <v>#N/A</v>
      </c>
      <c r="E128" s="7" t="s">
        <v>345</v>
      </c>
      <c r="F128" s="2" t="s">
        <v>346</v>
      </c>
      <c r="G128" s="11">
        <v>1</v>
      </c>
      <c r="H128" s="12" t="s">
        <v>15</v>
      </c>
      <c r="I128" s="13" t="s">
        <v>37</v>
      </c>
      <c r="J128" s="13" t="s">
        <v>22</v>
      </c>
      <c r="K128" s="14" t="s">
        <v>347</v>
      </c>
      <c r="L128" s="15">
        <v>264004</v>
      </c>
      <c r="M128" s="12"/>
      <c r="N128" s="16"/>
      <c r="O128" s="28"/>
      <c r="P128" s="28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3:26" ht="15" x14ac:dyDescent="0.25">
      <c r="C129" s="10">
        <f>COUNTIF(filteridlist,rrcworking[[#This Row],[RRC ID]])</f>
        <v>0</v>
      </c>
      <c r="D129" s="7" t="e">
        <v>#N/A</v>
      </c>
      <c r="E129" s="7" t="s">
        <v>348</v>
      </c>
      <c r="F129" s="2" t="s">
        <v>349</v>
      </c>
      <c r="G129" s="11">
        <v>2</v>
      </c>
      <c r="H129" s="12" t="s">
        <v>15</v>
      </c>
      <c r="I129" s="13" t="s">
        <v>16</v>
      </c>
      <c r="J129" s="13" t="s">
        <v>22</v>
      </c>
      <c r="K129" s="14" t="s">
        <v>350</v>
      </c>
      <c r="L129" s="15">
        <v>235116</v>
      </c>
      <c r="M129" s="12"/>
      <c r="N129" s="16"/>
      <c r="O129" s="28"/>
      <c r="P129" s="28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3:26" ht="15" x14ac:dyDescent="0.25">
      <c r="C130" s="10">
        <f>COUNTIF(filteridlist,rrcworking[[#This Row],[RRC ID]])</f>
        <v>1</v>
      </c>
      <c r="D130" s="7">
        <v>98801</v>
      </c>
      <c r="E130" s="7" t="s">
        <v>351</v>
      </c>
      <c r="F130" s="2" t="s">
        <v>352</v>
      </c>
      <c r="G130" s="29">
        <v>1</v>
      </c>
      <c r="H130" s="12" t="s">
        <v>15</v>
      </c>
      <c r="I130" s="13" t="s">
        <v>16</v>
      </c>
      <c r="J130" s="13" t="s">
        <v>22</v>
      </c>
      <c r="K130" s="14" t="s">
        <v>353</v>
      </c>
      <c r="L130" s="15">
        <v>164970</v>
      </c>
      <c r="M130" s="12"/>
      <c r="N130" s="16"/>
      <c r="O130" s="28">
        <v>17</v>
      </c>
      <c r="P130" s="16">
        <v>87</v>
      </c>
      <c r="Q130" s="7">
        <v>1</v>
      </c>
      <c r="R130" s="7" t="s">
        <v>546</v>
      </c>
      <c r="S130" s="7" t="s">
        <v>546</v>
      </c>
      <c r="T130" s="7" t="s">
        <v>544</v>
      </c>
      <c r="U130" s="7" t="s">
        <v>544</v>
      </c>
      <c r="V130" s="7" t="s">
        <v>584</v>
      </c>
      <c r="W130" s="7" t="s">
        <v>544</v>
      </c>
      <c r="X130" s="7" t="s">
        <v>565</v>
      </c>
      <c r="Y130" s="7" t="s">
        <v>596</v>
      </c>
      <c r="Z130" s="7"/>
    </row>
    <row r="131" spans="3:26" ht="15" x14ac:dyDescent="0.25">
      <c r="C131" s="10">
        <f>COUNTIF(filteridlist,rrcworking[[#This Row],[RRC ID]])</f>
        <v>1</v>
      </c>
      <c r="D131" s="7">
        <v>99259</v>
      </c>
      <c r="E131" s="7" t="s">
        <v>354</v>
      </c>
      <c r="F131" s="2" t="s">
        <v>355</v>
      </c>
      <c r="G131" s="29">
        <v>0</v>
      </c>
      <c r="H131" s="12" t="s">
        <v>15</v>
      </c>
      <c r="I131" s="13" t="s">
        <v>21</v>
      </c>
      <c r="J131" s="13" t="s">
        <v>17</v>
      </c>
      <c r="K131" s="14" t="s">
        <v>356</v>
      </c>
      <c r="L131" s="15">
        <v>14061</v>
      </c>
      <c r="M131" s="12"/>
      <c r="N131" s="16"/>
      <c r="O131" s="28">
        <v>285</v>
      </c>
      <c r="P131" s="16">
        <v>170</v>
      </c>
      <c r="Q131" s="7">
        <v>2</v>
      </c>
      <c r="R131" s="7" t="s">
        <v>544</v>
      </c>
      <c r="S131" s="7" t="s">
        <v>544</v>
      </c>
      <c r="T131" s="7" t="s">
        <v>546</v>
      </c>
      <c r="U131" s="7" t="s">
        <v>544</v>
      </c>
      <c r="V131" s="7" t="s">
        <v>599</v>
      </c>
      <c r="W131" s="7" t="s">
        <v>544</v>
      </c>
      <c r="X131" s="7" t="s">
        <v>565</v>
      </c>
      <c r="Y131" s="7" t="s">
        <v>600</v>
      </c>
      <c r="Z131" s="7"/>
    </row>
    <row r="132" spans="3:26" ht="15" x14ac:dyDescent="0.25">
      <c r="C132" s="10">
        <f>COUNTIF(filteridlist,rrcworking[[#This Row],[RRC ID]])</f>
        <v>1</v>
      </c>
      <c r="D132" s="7">
        <v>95801</v>
      </c>
      <c r="E132" s="7" t="s">
        <v>113</v>
      </c>
      <c r="F132" s="2" t="s">
        <v>357</v>
      </c>
      <c r="G132" s="29">
        <v>0</v>
      </c>
      <c r="H132" s="12" t="s">
        <v>15</v>
      </c>
      <c r="I132" s="13" t="s">
        <v>21</v>
      </c>
      <c r="J132" s="13" t="s">
        <v>17</v>
      </c>
      <c r="K132" s="14" t="s">
        <v>358</v>
      </c>
      <c r="L132" s="15">
        <v>10325</v>
      </c>
      <c r="M132" s="12"/>
      <c r="N132" s="16"/>
      <c r="O132" s="28">
        <v>2</v>
      </c>
      <c r="P132" s="16">
        <v>59</v>
      </c>
      <c r="Q132" s="7">
        <v>2</v>
      </c>
      <c r="R132" s="7" t="s">
        <v>546</v>
      </c>
      <c r="S132" s="7" t="s">
        <v>546</v>
      </c>
      <c r="T132" s="7" t="s">
        <v>544</v>
      </c>
      <c r="U132" s="7" t="s">
        <v>544</v>
      </c>
      <c r="V132" s="7" t="s">
        <v>584</v>
      </c>
      <c r="W132" s="7" t="s">
        <v>546</v>
      </c>
      <c r="X132" s="7" t="s">
        <v>565</v>
      </c>
      <c r="Y132" s="7" t="s">
        <v>617</v>
      </c>
      <c r="Z132" s="7"/>
    </row>
    <row r="133" spans="3:26" ht="15" x14ac:dyDescent="0.25">
      <c r="C133" s="10">
        <f>COUNTIF(filteridlist,rrcworking[[#This Row],[RRC ID]])</f>
        <v>0</v>
      </c>
      <c r="D133" s="7" t="e">
        <v>#N/A</v>
      </c>
      <c r="E133" s="7" t="s">
        <v>359</v>
      </c>
      <c r="F133" s="2" t="s">
        <v>360</v>
      </c>
      <c r="G133" s="11">
        <v>0</v>
      </c>
      <c r="H133" s="12" t="s">
        <v>15</v>
      </c>
      <c r="I133" s="13" t="s">
        <v>37</v>
      </c>
      <c r="J133" s="13" t="s">
        <v>17</v>
      </c>
      <c r="K133" s="14" t="s">
        <v>361</v>
      </c>
      <c r="L133" s="15">
        <v>5086</v>
      </c>
      <c r="M133" s="12"/>
      <c r="N133" s="16"/>
      <c r="O133" s="28"/>
      <c r="P133" s="28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3:26" ht="15" x14ac:dyDescent="0.25">
      <c r="C134" s="10">
        <f>COUNTIF(filteridlist,rrcworking[[#This Row],[RRC ID]])</f>
        <v>0</v>
      </c>
      <c r="D134" s="7" t="e">
        <v>#N/A</v>
      </c>
      <c r="E134" s="7" t="s">
        <v>362</v>
      </c>
      <c r="F134" s="2" t="s">
        <v>363</v>
      </c>
      <c r="G134" s="11">
        <v>1</v>
      </c>
      <c r="H134" s="12" t="s">
        <v>15</v>
      </c>
      <c r="I134" s="13" t="s">
        <v>21</v>
      </c>
      <c r="J134" s="13" t="s">
        <v>22</v>
      </c>
      <c r="K134" s="14" t="s">
        <v>364</v>
      </c>
      <c r="L134" s="15">
        <v>115364</v>
      </c>
      <c r="M134" s="12"/>
      <c r="N134" s="16"/>
      <c r="O134" s="28"/>
      <c r="P134" s="28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3:26" ht="15" x14ac:dyDescent="0.25">
      <c r="C135" s="10">
        <f>COUNTIF(filteridlist,rrcworking[[#This Row],[RRC ID]])</f>
        <v>1</v>
      </c>
      <c r="D135" s="7">
        <v>98961</v>
      </c>
      <c r="E135" s="7" t="s">
        <v>365</v>
      </c>
      <c r="F135" s="2" t="s">
        <v>366</v>
      </c>
      <c r="G135" s="29">
        <v>0</v>
      </c>
      <c r="H135" s="12" t="s">
        <v>15</v>
      </c>
      <c r="I135" s="13" t="s">
        <v>16</v>
      </c>
      <c r="J135" s="13" t="s">
        <v>17</v>
      </c>
      <c r="K135" s="14" t="s">
        <v>367</v>
      </c>
      <c r="L135" s="15">
        <v>24644</v>
      </c>
      <c r="M135" s="12"/>
      <c r="N135" s="16"/>
      <c r="O135" s="28"/>
      <c r="P135" s="16"/>
      <c r="Q135" s="33"/>
      <c r="R135" s="33"/>
      <c r="S135" s="33"/>
      <c r="T135" s="33"/>
      <c r="U135" s="33"/>
      <c r="V135" s="33"/>
      <c r="W135" s="33"/>
      <c r="X135" s="33"/>
      <c r="Y135" s="7" t="s">
        <v>620</v>
      </c>
      <c r="Z135" s="7" t="s">
        <v>589</v>
      </c>
    </row>
    <row r="136" spans="3:26" ht="15" x14ac:dyDescent="0.25">
      <c r="C136" s="10">
        <f>COUNTIF(filteridlist,rrcworking[[#This Row],[RRC ID]])</f>
        <v>0</v>
      </c>
      <c r="D136" s="7" t="e">
        <v>#N/A</v>
      </c>
      <c r="E136" s="7" t="s">
        <v>365</v>
      </c>
      <c r="F136" s="2" t="s">
        <v>366</v>
      </c>
      <c r="G136" s="11">
        <v>3</v>
      </c>
      <c r="H136" s="12" t="s">
        <v>15</v>
      </c>
      <c r="I136" s="13" t="s">
        <v>16</v>
      </c>
      <c r="J136" s="13" t="s">
        <v>22</v>
      </c>
      <c r="K136" s="14" t="s">
        <v>368</v>
      </c>
      <c r="L136" s="15">
        <v>129832</v>
      </c>
      <c r="M136" s="12"/>
      <c r="N136" s="16"/>
      <c r="O136" s="28"/>
      <c r="P136" s="28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3:26" ht="15" x14ac:dyDescent="0.25">
      <c r="C137" s="10">
        <f>COUNTIF(filteridlist,rrcworking[[#This Row],[RRC ID]])</f>
        <v>0</v>
      </c>
      <c r="D137" s="7" t="e">
        <v>#N/A</v>
      </c>
      <c r="E137" s="7" t="s">
        <v>369</v>
      </c>
      <c r="F137" s="2" t="s">
        <v>366</v>
      </c>
      <c r="G137" s="11">
        <v>5</v>
      </c>
      <c r="H137" s="12" t="s">
        <v>15</v>
      </c>
      <c r="I137" s="13" t="s">
        <v>16</v>
      </c>
      <c r="J137" s="13" t="s">
        <v>22</v>
      </c>
      <c r="K137" s="14" t="s">
        <v>370</v>
      </c>
      <c r="L137" s="15">
        <v>127418</v>
      </c>
      <c r="M137" s="12"/>
      <c r="N137" s="16"/>
      <c r="O137" s="28"/>
      <c r="P137" s="28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3:26" ht="15" x14ac:dyDescent="0.25">
      <c r="C138" s="10">
        <f>COUNTIF(filteridlist,rrcworking[[#This Row],[RRC ID]])</f>
        <v>0</v>
      </c>
      <c r="D138" s="7" t="e">
        <v>#N/A</v>
      </c>
      <c r="E138" s="7" t="s">
        <v>369</v>
      </c>
      <c r="F138" s="2" t="s">
        <v>366</v>
      </c>
      <c r="G138" s="11">
        <v>4</v>
      </c>
      <c r="H138" s="12" t="s">
        <v>15</v>
      </c>
      <c r="I138" s="13" t="s">
        <v>16</v>
      </c>
      <c r="J138" s="13" t="s">
        <v>22</v>
      </c>
      <c r="K138" s="14" t="s">
        <v>371</v>
      </c>
      <c r="L138" s="15">
        <v>128149</v>
      </c>
      <c r="M138" s="12"/>
      <c r="N138" s="16"/>
      <c r="O138" s="28"/>
      <c r="P138" s="28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3:26" ht="15" x14ac:dyDescent="0.25">
      <c r="C139" s="10">
        <f>COUNTIF(filteridlist,rrcworking[[#This Row],[RRC ID]])</f>
        <v>1</v>
      </c>
      <c r="D139" s="7">
        <v>99132</v>
      </c>
      <c r="E139" s="7" t="s">
        <v>57</v>
      </c>
      <c r="F139" s="2" t="s">
        <v>372</v>
      </c>
      <c r="G139" s="30" t="s">
        <v>335</v>
      </c>
      <c r="H139" s="12">
        <v>6114</v>
      </c>
      <c r="I139" s="13" t="s">
        <v>21</v>
      </c>
      <c r="J139" s="13" t="s">
        <v>17</v>
      </c>
      <c r="K139" s="14" t="s">
        <v>373</v>
      </c>
      <c r="L139" s="15">
        <v>3212</v>
      </c>
      <c r="M139" s="12"/>
      <c r="N139" s="16"/>
      <c r="O139" s="28"/>
      <c r="P139" s="16"/>
      <c r="Q139" s="33"/>
      <c r="R139" s="33"/>
      <c r="S139" s="33"/>
      <c r="T139" s="33"/>
      <c r="U139" s="7"/>
      <c r="V139" s="33"/>
      <c r="W139" s="33"/>
      <c r="X139" s="33"/>
      <c r="Y139" s="7" t="s">
        <v>620</v>
      </c>
      <c r="Z139" s="7" t="s">
        <v>616</v>
      </c>
    </row>
    <row r="140" spans="3:26" ht="15" x14ac:dyDescent="0.25">
      <c r="C140" s="10">
        <f>COUNTIF(filteridlist,rrcworking[[#This Row],[RRC ID]])</f>
        <v>1</v>
      </c>
      <c r="D140" s="7">
        <v>99133</v>
      </c>
      <c r="E140" s="7" t="s">
        <v>374</v>
      </c>
      <c r="F140" s="2" t="s">
        <v>375</v>
      </c>
      <c r="G140" s="17" t="s">
        <v>316</v>
      </c>
      <c r="H140" s="12">
        <v>6114</v>
      </c>
      <c r="I140" s="13" t="s">
        <v>21</v>
      </c>
      <c r="J140" s="13" t="s">
        <v>17</v>
      </c>
      <c r="K140" s="14" t="s">
        <v>376</v>
      </c>
      <c r="L140" s="15">
        <v>13668</v>
      </c>
      <c r="M140" s="12"/>
      <c r="N140" s="16"/>
      <c r="O140" s="28"/>
      <c r="P140" s="28"/>
      <c r="Q140" s="33"/>
      <c r="R140" s="33"/>
      <c r="S140" s="33"/>
      <c r="T140" s="33"/>
      <c r="U140" s="7"/>
      <c r="V140" s="33"/>
      <c r="W140" s="33"/>
      <c r="X140" s="33"/>
      <c r="Y140" s="7" t="s">
        <v>620</v>
      </c>
      <c r="Z140" s="7"/>
    </row>
    <row r="141" spans="3:26" ht="15" x14ac:dyDescent="0.25">
      <c r="C141" s="10">
        <f>COUNTIF(filteridlist,rrcworking[[#This Row],[RRC ID]])</f>
        <v>0</v>
      </c>
      <c r="D141" s="7" t="e">
        <v>#N/A</v>
      </c>
      <c r="E141" s="7" t="s">
        <v>377</v>
      </c>
      <c r="F141" s="2" t="s">
        <v>378</v>
      </c>
      <c r="G141" s="11">
        <v>0</v>
      </c>
      <c r="H141" s="12" t="s">
        <v>15</v>
      </c>
      <c r="I141" s="13" t="s">
        <v>21</v>
      </c>
      <c r="J141" s="13" t="s">
        <v>17</v>
      </c>
      <c r="K141" s="14" t="s">
        <v>379</v>
      </c>
      <c r="L141" s="15">
        <v>13664</v>
      </c>
      <c r="M141" s="12"/>
      <c r="N141" s="16"/>
      <c r="O141" s="28"/>
      <c r="P141" s="28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3:26" ht="15" x14ac:dyDescent="0.25">
      <c r="C142" s="10">
        <f>COUNTIF(filteridlist,rrcworking[[#This Row],[RRC ID]])</f>
        <v>0</v>
      </c>
      <c r="D142" s="7" t="e">
        <v>#N/A</v>
      </c>
      <c r="E142" s="7" t="s">
        <v>380</v>
      </c>
      <c r="F142" s="2" t="s">
        <v>381</v>
      </c>
      <c r="G142" s="11">
        <v>2</v>
      </c>
      <c r="H142" s="12" t="s">
        <v>15</v>
      </c>
      <c r="I142" s="13" t="s">
        <v>21</v>
      </c>
      <c r="J142" s="13" t="s">
        <v>22</v>
      </c>
      <c r="K142" s="14" t="s">
        <v>382</v>
      </c>
      <c r="L142" s="15">
        <v>192315</v>
      </c>
      <c r="M142" s="12"/>
      <c r="N142" s="16"/>
      <c r="O142" s="28"/>
      <c r="P142" s="28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3:26" ht="15" x14ac:dyDescent="0.25">
      <c r="C143" s="10">
        <f>COUNTIF(filteridlist,rrcworking[[#This Row],[RRC ID]])</f>
        <v>0</v>
      </c>
      <c r="D143" s="7" t="e">
        <v>#N/A</v>
      </c>
      <c r="E143" s="7" t="s">
        <v>205</v>
      </c>
      <c r="F143" s="2" t="s">
        <v>383</v>
      </c>
      <c r="G143" s="11">
        <v>1</v>
      </c>
      <c r="H143" s="12" t="s">
        <v>15</v>
      </c>
      <c r="I143" s="13" t="s">
        <v>16</v>
      </c>
      <c r="J143" s="13" t="s">
        <v>22</v>
      </c>
      <c r="K143" s="14" t="s">
        <v>384</v>
      </c>
      <c r="L143" s="15">
        <v>279165</v>
      </c>
      <c r="M143" s="12"/>
      <c r="N143" s="16"/>
      <c r="O143" s="28"/>
      <c r="P143" s="28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3:26" ht="15" x14ac:dyDescent="0.25">
      <c r="C144" s="10">
        <f>COUNTIF(filteridlist,rrcworking[[#This Row],[RRC ID]])</f>
        <v>0</v>
      </c>
      <c r="D144" s="7" t="e">
        <v>#N/A</v>
      </c>
      <c r="E144" s="7" t="s">
        <v>385</v>
      </c>
      <c r="F144" s="2" t="s">
        <v>386</v>
      </c>
      <c r="G144" s="11">
        <v>0</v>
      </c>
      <c r="H144" s="12" t="s">
        <v>15</v>
      </c>
      <c r="I144" s="13" t="s">
        <v>37</v>
      </c>
      <c r="J144" s="13" t="s">
        <v>17</v>
      </c>
      <c r="K144" s="14" t="s">
        <v>387</v>
      </c>
      <c r="L144" s="15">
        <v>4248</v>
      </c>
      <c r="M144" s="12"/>
      <c r="N144" s="16"/>
      <c r="O144" s="28"/>
      <c r="P144" s="28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3:26" ht="26.25" x14ac:dyDescent="0.25">
      <c r="C145" s="10">
        <f>COUNTIF(filteridlist,rrcworking[[#This Row],[RRC ID]])</f>
        <v>0</v>
      </c>
      <c r="D145" s="7" t="e">
        <v>#N/A</v>
      </c>
      <c r="E145" s="7" t="s">
        <v>388</v>
      </c>
      <c r="F145" s="2" t="s">
        <v>389</v>
      </c>
      <c r="G145" s="11">
        <v>1</v>
      </c>
      <c r="H145" s="12" t="s">
        <v>15</v>
      </c>
      <c r="I145" s="13" t="s">
        <v>16</v>
      </c>
      <c r="J145" s="13" t="s">
        <v>22</v>
      </c>
      <c r="K145" s="14" t="s">
        <v>390</v>
      </c>
      <c r="L145" s="15">
        <v>58664</v>
      </c>
      <c r="M145" s="12"/>
      <c r="N145" s="16"/>
      <c r="O145" s="28"/>
      <c r="P145" s="28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3:26" ht="15" x14ac:dyDescent="0.25">
      <c r="C146" s="10">
        <f>COUNTIF(filteridlist,rrcworking[[#This Row],[RRC ID]])</f>
        <v>0</v>
      </c>
      <c r="D146" s="7" t="e">
        <v>#N/A</v>
      </c>
      <c r="E146" s="7" t="s">
        <v>391</v>
      </c>
      <c r="F146" s="2" t="s">
        <v>392</v>
      </c>
      <c r="G146" s="11">
        <v>5</v>
      </c>
      <c r="H146" s="12">
        <v>5048</v>
      </c>
      <c r="I146" s="13" t="s">
        <v>37</v>
      </c>
      <c r="J146" s="13" t="s">
        <v>22</v>
      </c>
      <c r="K146" s="14" t="s">
        <v>393</v>
      </c>
      <c r="L146" s="15">
        <v>198005</v>
      </c>
      <c r="M146" s="12"/>
      <c r="N146" s="16"/>
      <c r="O146" s="28"/>
      <c r="P146" s="28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3:26" ht="30" x14ac:dyDescent="0.25">
      <c r="C147" s="10">
        <f>COUNTIF(filteridlist,rrcworking[[#This Row],[RRC ID]])</f>
        <v>0</v>
      </c>
      <c r="D147" s="7" t="e">
        <v>#N/A</v>
      </c>
      <c r="E147" s="7" t="s">
        <v>394</v>
      </c>
      <c r="F147" s="2" t="s">
        <v>392</v>
      </c>
      <c r="G147" s="11">
        <v>3</v>
      </c>
      <c r="H147" s="12">
        <v>5048</v>
      </c>
      <c r="I147" s="13" t="s">
        <v>37</v>
      </c>
      <c r="J147" s="13" t="s">
        <v>22</v>
      </c>
      <c r="K147" s="14" t="s">
        <v>395</v>
      </c>
      <c r="L147" s="15">
        <v>184558</v>
      </c>
      <c r="M147" s="12"/>
      <c r="N147" s="16"/>
      <c r="O147" s="28"/>
      <c r="P147" s="28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3:26" ht="15" x14ac:dyDescent="0.25">
      <c r="C148" s="10">
        <f>COUNTIF(filteridlist,rrcworking[[#This Row],[RRC ID]])</f>
        <v>0</v>
      </c>
      <c r="D148" s="7" t="e">
        <v>#N/A</v>
      </c>
      <c r="E148" s="7" t="s">
        <v>396</v>
      </c>
      <c r="F148" s="2" t="s">
        <v>397</v>
      </c>
      <c r="G148" s="11">
        <v>1</v>
      </c>
      <c r="H148" s="12" t="s">
        <v>15</v>
      </c>
      <c r="I148" s="13" t="s">
        <v>37</v>
      </c>
      <c r="J148" s="13" t="s">
        <v>22</v>
      </c>
      <c r="K148" s="14" t="s">
        <v>398</v>
      </c>
      <c r="L148" s="15">
        <v>172874</v>
      </c>
      <c r="M148" s="12"/>
      <c r="N148" s="16"/>
      <c r="O148" s="28"/>
      <c r="P148" s="28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3:26" ht="15" x14ac:dyDescent="0.25">
      <c r="C149" s="10">
        <f>COUNTIF(filteridlist,rrcworking[[#This Row],[RRC ID]])</f>
        <v>1</v>
      </c>
      <c r="D149" s="7">
        <v>99256</v>
      </c>
      <c r="E149" s="7" t="s">
        <v>391</v>
      </c>
      <c r="F149" s="2" t="s">
        <v>397</v>
      </c>
      <c r="G149" s="29">
        <v>1</v>
      </c>
      <c r="H149" s="12">
        <v>5048</v>
      </c>
      <c r="I149" s="13" t="s">
        <v>37</v>
      </c>
      <c r="J149" s="13" t="s">
        <v>22</v>
      </c>
      <c r="K149" s="14" t="s">
        <v>399</v>
      </c>
      <c r="L149" s="15">
        <v>180461</v>
      </c>
      <c r="M149" s="12"/>
      <c r="N149" s="16"/>
      <c r="O149" s="28">
        <v>48</v>
      </c>
      <c r="P149" s="16">
        <v>154</v>
      </c>
      <c r="Q149" s="7">
        <v>2</v>
      </c>
      <c r="R149" s="7" t="s">
        <v>546</v>
      </c>
      <c r="S149" s="7" t="s">
        <v>546</v>
      </c>
      <c r="T149" s="7" t="s">
        <v>544</v>
      </c>
      <c r="U149" s="7" t="s">
        <v>544</v>
      </c>
      <c r="V149" s="7" t="s">
        <v>601</v>
      </c>
      <c r="W149" s="7" t="s">
        <v>546</v>
      </c>
      <c r="X149" s="7" t="s">
        <v>621</v>
      </c>
      <c r="Y149" s="7" t="s">
        <v>602</v>
      </c>
      <c r="Z149" s="7"/>
    </row>
    <row r="150" spans="3:26" ht="26.25" x14ac:dyDescent="0.25">
      <c r="C150" s="10">
        <f>COUNTIF(filteridlist,rrcworking[[#This Row],[RRC ID]])</f>
        <v>0</v>
      </c>
      <c r="D150" s="7" t="e">
        <v>#N/A</v>
      </c>
      <c r="E150" s="7" t="s">
        <v>400</v>
      </c>
      <c r="F150" s="2" t="s">
        <v>401</v>
      </c>
      <c r="G150" s="11">
        <v>1</v>
      </c>
      <c r="H150" s="12" t="s">
        <v>15</v>
      </c>
      <c r="I150" s="13" t="s">
        <v>37</v>
      </c>
      <c r="J150" s="13" t="s">
        <v>22</v>
      </c>
      <c r="K150" s="14" t="s">
        <v>402</v>
      </c>
      <c r="L150" s="15">
        <v>253815</v>
      </c>
      <c r="M150" s="12"/>
      <c r="N150" s="16"/>
      <c r="O150" s="28"/>
      <c r="P150" s="28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3:26" ht="15" x14ac:dyDescent="0.25">
      <c r="C151" s="10">
        <f>COUNTIF(filteridlist,rrcworking[[#This Row],[RRC ID]])</f>
        <v>0</v>
      </c>
      <c r="D151" s="7" t="e">
        <v>#N/A</v>
      </c>
      <c r="E151" s="7" t="s">
        <v>403</v>
      </c>
      <c r="F151" s="2" t="s">
        <v>404</v>
      </c>
      <c r="G151" s="11">
        <v>0</v>
      </c>
      <c r="H151" s="12" t="s">
        <v>15</v>
      </c>
      <c r="I151" s="13" t="s">
        <v>16</v>
      </c>
      <c r="J151" s="13" t="s">
        <v>17</v>
      </c>
      <c r="K151" s="14" t="s">
        <v>405</v>
      </c>
      <c r="L151" s="15">
        <v>24246</v>
      </c>
      <c r="M151" s="12"/>
      <c r="N151" s="16"/>
      <c r="O151" s="28"/>
      <c r="P151" s="28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3:26" ht="15" x14ac:dyDescent="0.25">
      <c r="C152" s="10">
        <f>COUNTIF(filteridlist,rrcworking[[#This Row],[RRC ID]])</f>
        <v>0</v>
      </c>
      <c r="D152" s="7" t="e">
        <v>#N/A</v>
      </c>
      <c r="E152" s="7" t="s">
        <v>406</v>
      </c>
      <c r="F152" s="2" t="s">
        <v>407</v>
      </c>
      <c r="G152" s="11">
        <v>1</v>
      </c>
      <c r="H152" s="12" t="s">
        <v>15</v>
      </c>
      <c r="I152" s="13" t="s">
        <v>16</v>
      </c>
      <c r="J152" s="13" t="s">
        <v>22</v>
      </c>
      <c r="K152" s="14" t="s">
        <v>408</v>
      </c>
      <c r="L152" s="15">
        <v>253385</v>
      </c>
      <c r="M152" s="12"/>
      <c r="N152" s="16"/>
      <c r="O152" s="28"/>
      <c r="P152" s="28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3:26" ht="15" x14ac:dyDescent="0.25">
      <c r="C153" s="10">
        <f>COUNTIF(filteridlist,rrcworking[[#This Row],[RRC ID]])</f>
        <v>1</v>
      </c>
      <c r="D153" s="7">
        <v>98910</v>
      </c>
      <c r="E153" s="7" t="s">
        <v>86</v>
      </c>
      <c r="F153" s="2" t="s">
        <v>409</v>
      </c>
      <c r="G153" s="29">
        <v>0</v>
      </c>
      <c r="H153" s="12" t="s">
        <v>15</v>
      </c>
      <c r="I153" s="13" t="s">
        <v>16</v>
      </c>
      <c r="J153" s="13" t="s">
        <v>17</v>
      </c>
      <c r="K153" s="14" t="s">
        <v>410</v>
      </c>
      <c r="L153" s="15">
        <v>11349</v>
      </c>
      <c r="M153" s="12"/>
      <c r="N153" s="16"/>
      <c r="O153" s="28"/>
      <c r="P153" s="16"/>
      <c r="Q153" s="33"/>
      <c r="R153" s="33"/>
      <c r="S153" s="33"/>
      <c r="T153" s="33"/>
      <c r="U153" s="33"/>
      <c r="V153" s="33"/>
      <c r="W153" s="33"/>
      <c r="X153" s="33"/>
      <c r="Y153" s="7" t="s">
        <v>620</v>
      </c>
      <c r="Z153" s="7" t="s">
        <v>589</v>
      </c>
    </row>
    <row r="154" spans="3:26" ht="15" x14ac:dyDescent="0.25">
      <c r="C154" s="10">
        <f>COUNTIF(filteridlist,rrcworking[[#This Row],[RRC ID]])</f>
        <v>0</v>
      </c>
      <c r="D154" s="7" t="e">
        <v>#N/A</v>
      </c>
      <c r="E154" s="7" t="s">
        <v>411</v>
      </c>
      <c r="F154" s="2" t="s">
        <v>412</v>
      </c>
      <c r="G154" s="11">
        <v>1</v>
      </c>
      <c r="H154" s="12" t="s">
        <v>15</v>
      </c>
      <c r="I154" s="13" t="s">
        <v>21</v>
      </c>
      <c r="J154" s="13" t="s">
        <v>22</v>
      </c>
      <c r="K154" s="14" t="s">
        <v>413</v>
      </c>
      <c r="L154" s="15">
        <v>167923</v>
      </c>
      <c r="M154" s="12"/>
      <c r="N154" s="16"/>
      <c r="O154" s="28"/>
      <c r="P154" s="28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3:26" ht="15" x14ac:dyDescent="0.25">
      <c r="C155" s="10">
        <f>COUNTIF(filteridlist,rrcworking[[#This Row],[RRC ID]])</f>
        <v>0</v>
      </c>
      <c r="D155" s="7" t="e">
        <v>#N/A</v>
      </c>
      <c r="E155" s="7" t="s">
        <v>414</v>
      </c>
      <c r="F155" s="2" t="s">
        <v>415</v>
      </c>
      <c r="G155" s="11">
        <v>1</v>
      </c>
      <c r="H155" s="12" t="s">
        <v>15</v>
      </c>
      <c r="I155" s="13" t="s">
        <v>16</v>
      </c>
      <c r="J155" s="13" t="s">
        <v>22</v>
      </c>
      <c r="K155" s="14" t="s">
        <v>416</v>
      </c>
      <c r="L155" s="15">
        <v>47134</v>
      </c>
      <c r="M155" s="12"/>
      <c r="N155" s="16"/>
      <c r="O155" s="28"/>
      <c r="P155" s="28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3:26" ht="15" x14ac:dyDescent="0.25">
      <c r="C156" s="10">
        <f>COUNTIF(filteridlist,rrcworking[[#This Row],[RRC ID]])</f>
        <v>1</v>
      </c>
      <c r="D156" s="7">
        <v>98401</v>
      </c>
      <c r="E156" s="7" t="s">
        <v>417</v>
      </c>
      <c r="F156" s="2" t="s">
        <v>418</v>
      </c>
      <c r="G156" s="29">
        <v>2</v>
      </c>
      <c r="H156" s="12" t="s">
        <v>15</v>
      </c>
      <c r="I156" s="13" t="s">
        <v>16</v>
      </c>
      <c r="J156" s="13" t="s">
        <v>22</v>
      </c>
      <c r="K156" s="14" t="s">
        <v>419</v>
      </c>
      <c r="L156" s="15">
        <v>193384</v>
      </c>
      <c r="M156" s="12"/>
      <c r="N156" s="16"/>
      <c r="O156" s="28">
        <v>0</v>
      </c>
      <c r="P156" s="16">
        <v>51</v>
      </c>
      <c r="Q156" s="7">
        <v>2</v>
      </c>
      <c r="R156" s="7" t="s">
        <v>546</v>
      </c>
      <c r="S156" s="7" t="s">
        <v>546</v>
      </c>
      <c r="T156" s="7" t="s">
        <v>544</v>
      </c>
      <c r="U156" s="7" t="s">
        <v>544</v>
      </c>
      <c r="V156" s="7" t="s">
        <v>595</v>
      </c>
      <c r="W156" s="7" t="s">
        <v>546</v>
      </c>
      <c r="X156" s="7" t="s">
        <v>570</v>
      </c>
      <c r="Y156" s="7" t="s">
        <v>604</v>
      </c>
      <c r="Z156" s="7"/>
    </row>
    <row r="157" spans="3:26" ht="15" x14ac:dyDescent="0.25">
      <c r="C157" s="10">
        <f>COUNTIF(filteridlist,rrcworking[[#This Row],[RRC ID]])</f>
        <v>0</v>
      </c>
      <c r="D157" s="7" t="e">
        <v>#N/A</v>
      </c>
      <c r="E157" s="7" t="s">
        <v>420</v>
      </c>
      <c r="F157" s="2" t="s">
        <v>421</v>
      </c>
      <c r="G157" s="11">
        <v>2</v>
      </c>
      <c r="H157" s="12" t="s">
        <v>15</v>
      </c>
      <c r="I157" s="13" t="s">
        <v>16</v>
      </c>
      <c r="J157" s="13" t="s">
        <v>22</v>
      </c>
      <c r="K157" s="14" t="s">
        <v>422</v>
      </c>
      <c r="L157" s="15">
        <v>214235</v>
      </c>
      <c r="M157" s="12"/>
      <c r="N157" s="16"/>
      <c r="O157" s="28"/>
      <c r="P157" s="28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3:26" ht="15" x14ac:dyDescent="0.25">
      <c r="C158" s="10">
        <f>COUNTIF(filteridlist,rrcworking[[#This Row],[RRC ID]])</f>
        <v>1</v>
      </c>
      <c r="D158" s="7">
        <v>96901</v>
      </c>
      <c r="E158" s="7" t="s">
        <v>423</v>
      </c>
      <c r="F158" s="2" t="s">
        <v>424</v>
      </c>
      <c r="G158" s="11">
        <v>1</v>
      </c>
      <c r="H158" s="12" t="s">
        <v>15</v>
      </c>
      <c r="I158" s="13" t="s">
        <v>16</v>
      </c>
      <c r="J158" s="13" t="s">
        <v>22</v>
      </c>
      <c r="K158" s="14" t="s">
        <v>425</v>
      </c>
      <c r="L158" s="15">
        <v>158691</v>
      </c>
      <c r="M158" s="12"/>
      <c r="N158" s="16"/>
      <c r="O158" s="28">
        <v>19</v>
      </c>
      <c r="P158" s="16">
        <v>54</v>
      </c>
      <c r="Q158" s="7">
        <v>1</v>
      </c>
      <c r="R158" s="7" t="s">
        <v>546</v>
      </c>
      <c r="S158" s="7" t="s">
        <v>546</v>
      </c>
      <c r="T158" s="7" t="s">
        <v>544</v>
      </c>
      <c r="U158" s="7" t="s">
        <v>544</v>
      </c>
      <c r="V158" s="7" t="s">
        <v>581</v>
      </c>
      <c r="W158" s="7" t="s">
        <v>546</v>
      </c>
      <c r="X158" s="7" t="s">
        <v>570</v>
      </c>
      <c r="Y158" s="7" t="s">
        <v>604</v>
      </c>
      <c r="Z158" s="7"/>
    </row>
    <row r="159" spans="3:26" ht="15" x14ac:dyDescent="0.25">
      <c r="C159" s="10">
        <f>COUNTIF(filteridlist,rrcworking[[#This Row],[RRC ID]])</f>
        <v>0</v>
      </c>
      <c r="D159" s="7" t="e">
        <v>#N/A</v>
      </c>
      <c r="E159" s="7" t="s">
        <v>426</v>
      </c>
      <c r="F159" s="2" t="s">
        <v>427</v>
      </c>
      <c r="G159" s="11">
        <v>1</v>
      </c>
      <c r="H159" s="12" t="s">
        <v>15</v>
      </c>
      <c r="I159" s="13" t="s">
        <v>16</v>
      </c>
      <c r="J159" s="13" t="s">
        <v>22</v>
      </c>
      <c r="K159" s="14" t="s">
        <v>428</v>
      </c>
      <c r="L159" s="15">
        <v>214543</v>
      </c>
      <c r="M159" s="12"/>
      <c r="N159" s="16"/>
      <c r="O159" s="28"/>
      <c r="P159" s="28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3:26" ht="15" x14ac:dyDescent="0.25">
      <c r="C160" s="10">
        <f>COUNTIF(filteridlist,rrcworking[[#This Row],[RRC ID]])</f>
        <v>1</v>
      </c>
      <c r="D160" s="7">
        <v>99101</v>
      </c>
      <c r="E160" s="7" t="s">
        <v>429</v>
      </c>
      <c r="F160" s="2" t="s">
        <v>430</v>
      </c>
      <c r="G160" s="29" t="s">
        <v>431</v>
      </c>
      <c r="H160" s="12" t="s">
        <v>15</v>
      </c>
      <c r="I160" s="13" t="s">
        <v>16</v>
      </c>
      <c r="J160" s="13" t="s">
        <v>22</v>
      </c>
      <c r="K160" s="14" t="s">
        <v>432</v>
      </c>
      <c r="L160" s="15">
        <v>284976</v>
      </c>
      <c r="M160" s="12"/>
      <c r="N160" s="16"/>
      <c r="O160" s="28">
        <v>162</v>
      </c>
      <c r="P160" s="16">
        <v>255</v>
      </c>
      <c r="Q160" s="7">
        <v>3</v>
      </c>
      <c r="R160" s="7" t="s">
        <v>544</v>
      </c>
      <c r="S160" s="7" t="s">
        <v>544</v>
      </c>
      <c r="T160" s="7" t="s">
        <v>546</v>
      </c>
      <c r="U160" s="7" t="s">
        <v>544</v>
      </c>
      <c r="V160" s="7" t="s">
        <v>571</v>
      </c>
      <c r="W160" s="7" t="s">
        <v>544</v>
      </c>
      <c r="X160" s="7" t="s">
        <v>570</v>
      </c>
      <c r="Y160" s="7" t="s">
        <v>615</v>
      </c>
      <c r="Z160" s="7"/>
    </row>
    <row r="161" spans="3:26" ht="15" x14ac:dyDescent="0.25">
      <c r="C161" s="10">
        <f>COUNTIF(filteridlist,rrcworking[[#This Row],[RRC ID]])</f>
        <v>0</v>
      </c>
      <c r="D161" s="7" t="e">
        <v>#N/A</v>
      </c>
      <c r="E161" s="7" t="s">
        <v>433</v>
      </c>
      <c r="F161" s="2" t="s">
        <v>434</v>
      </c>
      <c r="G161" s="11">
        <v>5</v>
      </c>
      <c r="H161" s="12" t="s">
        <v>15</v>
      </c>
      <c r="I161" s="13" t="s">
        <v>16</v>
      </c>
      <c r="J161" s="13" t="s">
        <v>22</v>
      </c>
      <c r="K161" s="14" t="s">
        <v>435</v>
      </c>
      <c r="L161" s="15">
        <v>179674</v>
      </c>
      <c r="M161" s="12"/>
      <c r="N161" s="16"/>
      <c r="O161" s="28"/>
      <c r="P161" s="28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3:26" ht="15" x14ac:dyDescent="0.25">
      <c r="C162" s="10">
        <f>COUNTIF(filteridlist,rrcworking[[#This Row],[RRC ID]])</f>
        <v>0</v>
      </c>
      <c r="D162" s="7" t="e">
        <v>#N/A</v>
      </c>
      <c r="E162" s="7" t="s">
        <v>436</v>
      </c>
      <c r="F162" s="2" t="s">
        <v>437</v>
      </c>
      <c r="G162" s="11">
        <v>2</v>
      </c>
      <c r="H162" s="12" t="s">
        <v>15</v>
      </c>
      <c r="I162" s="13" t="s">
        <v>21</v>
      </c>
      <c r="J162" s="13" t="s">
        <v>22</v>
      </c>
      <c r="K162" s="14" t="s">
        <v>438</v>
      </c>
      <c r="L162" s="15">
        <v>142434</v>
      </c>
      <c r="M162" s="12"/>
      <c r="N162" s="16"/>
      <c r="O162" s="28"/>
      <c r="P162" s="28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3:26" ht="26.25" x14ac:dyDescent="0.25">
      <c r="C163" s="10">
        <f>COUNTIF(filteridlist,rrcworking[[#This Row],[RRC ID]])</f>
        <v>0</v>
      </c>
      <c r="D163" s="7" t="e">
        <v>#N/A</v>
      </c>
      <c r="E163" s="7" t="s">
        <v>439</v>
      </c>
      <c r="F163" s="2" t="s">
        <v>440</v>
      </c>
      <c r="G163" s="11">
        <v>1</v>
      </c>
      <c r="H163" s="12" t="s">
        <v>15</v>
      </c>
      <c r="I163" s="13" t="s">
        <v>21</v>
      </c>
      <c r="J163" s="13" t="s">
        <v>22</v>
      </c>
      <c r="K163" s="14" t="s">
        <v>441</v>
      </c>
      <c r="L163" s="15">
        <v>142269</v>
      </c>
      <c r="M163" s="12"/>
      <c r="N163" s="16"/>
      <c r="O163" s="28"/>
      <c r="P163" s="28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3:26" ht="15" x14ac:dyDescent="0.25">
      <c r="C164" s="10">
        <f>COUNTIF(filteridlist,rrcworking[[#This Row],[RRC ID]])</f>
        <v>0</v>
      </c>
      <c r="D164" s="7" t="e">
        <v>#N/A</v>
      </c>
      <c r="E164" s="7" t="s">
        <v>442</v>
      </c>
      <c r="F164" s="2" t="s">
        <v>443</v>
      </c>
      <c r="G164" s="11">
        <v>1</v>
      </c>
      <c r="H164" s="12" t="s">
        <v>15</v>
      </c>
      <c r="I164" s="13" t="s">
        <v>16</v>
      </c>
      <c r="J164" s="13" t="s">
        <v>22</v>
      </c>
      <c r="K164" s="14" t="s">
        <v>444</v>
      </c>
      <c r="L164" s="15">
        <v>238352</v>
      </c>
      <c r="M164" s="12"/>
      <c r="N164" s="16"/>
      <c r="O164" s="28"/>
      <c r="P164" s="28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3:26" ht="15" x14ac:dyDescent="0.25">
      <c r="C165" s="10">
        <f>COUNTIF(filteridlist,rrcworking[[#This Row],[RRC ID]])</f>
        <v>0</v>
      </c>
      <c r="D165" s="7" t="e">
        <v>#N/A</v>
      </c>
      <c r="E165" s="7" t="s">
        <v>445</v>
      </c>
      <c r="F165" s="2" t="s">
        <v>446</v>
      </c>
      <c r="G165" s="11">
        <v>0</v>
      </c>
      <c r="H165" s="12" t="s">
        <v>15</v>
      </c>
      <c r="I165" s="13" t="s">
        <v>16</v>
      </c>
      <c r="J165" s="13" t="s">
        <v>17</v>
      </c>
      <c r="K165" s="14" t="s">
        <v>447</v>
      </c>
      <c r="L165" s="15">
        <v>27279</v>
      </c>
      <c r="M165" s="12"/>
      <c r="N165" s="16"/>
      <c r="O165" s="28"/>
      <c r="P165" s="28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3:26" ht="15" x14ac:dyDescent="0.25">
      <c r="C166" s="10">
        <f>COUNTIF(filteridlist,rrcworking[[#This Row],[RRC ID]])</f>
        <v>0</v>
      </c>
      <c r="D166" s="7" t="e">
        <v>#N/A</v>
      </c>
      <c r="E166" s="7" t="s">
        <v>448</v>
      </c>
      <c r="F166" s="2" t="s">
        <v>449</v>
      </c>
      <c r="G166" s="11">
        <v>1</v>
      </c>
      <c r="H166" s="12" t="s">
        <v>15</v>
      </c>
      <c r="I166" s="13" t="s">
        <v>37</v>
      </c>
      <c r="J166" s="13" t="s">
        <v>22</v>
      </c>
      <c r="K166" s="14" t="s">
        <v>450</v>
      </c>
      <c r="L166" s="15">
        <v>192476</v>
      </c>
      <c r="M166" s="12"/>
      <c r="N166" s="16"/>
      <c r="O166" s="28"/>
      <c r="P166" s="28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3:26" ht="15" x14ac:dyDescent="0.25">
      <c r="C167" s="10">
        <f>COUNTIF(filteridlist,rrcworking[[#This Row],[RRC ID]])</f>
        <v>1</v>
      </c>
      <c r="D167" s="7">
        <v>99026</v>
      </c>
      <c r="E167" s="7" t="s">
        <v>451</v>
      </c>
      <c r="F167" s="2" t="s">
        <v>452</v>
      </c>
      <c r="G167" s="11">
        <v>0</v>
      </c>
      <c r="H167" s="12" t="s">
        <v>15</v>
      </c>
      <c r="I167" s="13" t="s">
        <v>16</v>
      </c>
      <c r="J167" s="13" t="s">
        <v>17</v>
      </c>
      <c r="K167" s="14" t="s">
        <v>453</v>
      </c>
      <c r="L167" s="15">
        <v>2099</v>
      </c>
      <c r="M167" s="12"/>
      <c r="N167" s="16"/>
      <c r="O167" s="28"/>
      <c r="P167" s="28"/>
      <c r="Q167" s="33"/>
      <c r="R167" s="33"/>
      <c r="S167" s="33"/>
      <c r="T167" s="33"/>
      <c r="U167" s="7"/>
      <c r="V167" s="33"/>
      <c r="W167" s="33"/>
      <c r="X167" s="33"/>
      <c r="Y167" s="7" t="s">
        <v>620</v>
      </c>
      <c r="Z167" s="7" t="s">
        <v>589</v>
      </c>
    </row>
    <row r="168" spans="3:26" ht="15" x14ac:dyDescent="0.25">
      <c r="C168" s="10">
        <f>COUNTIF(filteridlist,rrcworking[[#This Row],[RRC ID]])</f>
        <v>1</v>
      </c>
      <c r="D168" s="7">
        <v>99312</v>
      </c>
      <c r="E168" s="7" t="s">
        <v>454</v>
      </c>
      <c r="F168" s="2" t="s">
        <v>455</v>
      </c>
      <c r="G168" s="29" t="s">
        <v>30</v>
      </c>
      <c r="H168" s="12" t="s">
        <v>15</v>
      </c>
      <c r="I168" s="13" t="s">
        <v>16</v>
      </c>
      <c r="J168" s="13" t="s">
        <v>22</v>
      </c>
      <c r="K168" s="14" t="s">
        <v>456</v>
      </c>
      <c r="L168" s="15">
        <v>285001</v>
      </c>
      <c r="M168" s="12"/>
      <c r="N168" s="16"/>
      <c r="O168" s="28">
        <v>35</v>
      </c>
      <c r="P168" s="16">
        <v>38</v>
      </c>
      <c r="Q168" s="7">
        <v>1</v>
      </c>
      <c r="R168" s="7" t="s">
        <v>544</v>
      </c>
      <c r="S168" s="7" t="s">
        <v>544</v>
      </c>
      <c r="T168" s="7" t="s">
        <v>544</v>
      </c>
      <c r="U168" s="7" t="s">
        <v>544</v>
      </c>
      <c r="V168" s="7" t="s">
        <v>569</v>
      </c>
      <c r="W168" s="7" t="s">
        <v>544</v>
      </c>
      <c r="X168" s="7" t="s">
        <v>570</v>
      </c>
      <c r="Y168" s="7" t="s">
        <v>605</v>
      </c>
      <c r="Z168" s="7"/>
    </row>
    <row r="169" spans="3:26" ht="15" x14ac:dyDescent="0.25">
      <c r="C169" s="10">
        <f>COUNTIF(filteridlist,rrcworking[[#This Row],[RRC ID]])</f>
        <v>1</v>
      </c>
      <c r="D169" s="7">
        <v>99246</v>
      </c>
      <c r="E169" s="7" t="s">
        <v>457</v>
      </c>
      <c r="F169" s="2" t="s">
        <v>455</v>
      </c>
      <c r="G169" s="29" t="s">
        <v>458</v>
      </c>
      <c r="H169" s="12" t="s">
        <v>15</v>
      </c>
      <c r="I169" s="13" t="s">
        <v>16</v>
      </c>
      <c r="J169" s="13" t="s">
        <v>22</v>
      </c>
      <c r="K169" s="14" t="s">
        <v>459</v>
      </c>
      <c r="L169" s="15">
        <v>284977</v>
      </c>
      <c r="M169" s="12"/>
      <c r="N169" s="16"/>
      <c r="O169" s="28">
        <v>47</v>
      </c>
      <c r="P169" s="16">
        <v>73</v>
      </c>
      <c r="Q169" s="7">
        <v>2</v>
      </c>
      <c r="R169" s="7" t="s">
        <v>544</v>
      </c>
      <c r="S169" s="7" t="s">
        <v>544</v>
      </c>
      <c r="T169" s="7" t="s">
        <v>546</v>
      </c>
      <c r="U169" s="7" t="s">
        <v>544</v>
      </c>
      <c r="V169" s="7" t="s">
        <v>575</v>
      </c>
      <c r="W169" s="7" t="s">
        <v>544</v>
      </c>
      <c r="X169" s="7" t="s">
        <v>570</v>
      </c>
      <c r="Y169" s="7" t="s">
        <v>606</v>
      </c>
      <c r="Z169" s="7"/>
    </row>
    <row r="170" spans="3:26" ht="15" x14ac:dyDescent="0.25">
      <c r="C170" s="10">
        <f>COUNTIF(filteridlist,rrcworking[[#This Row],[RRC ID]])</f>
        <v>0</v>
      </c>
      <c r="D170" s="7" t="e">
        <v>#N/A</v>
      </c>
      <c r="E170" s="7" t="s">
        <v>460</v>
      </c>
      <c r="F170" s="2" t="s">
        <v>461</v>
      </c>
      <c r="G170" s="11" t="s">
        <v>462</v>
      </c>
      <c r="H170" s="12" t="s">
        <v>15</v>
      </c>
      <c r="I170" s="13" t="s">
        <v>16</v>
      </c>
      <c r="J170" s="13" t="s">
        <v>22</v>
      </c>
      <c r="K170" s="14" t="s">
        <v>463</v>
      </c>
      <c r="L170" s="15">
        <v>201104</v>
      </c>
      <c r="M170" s="12"/>
      <c r="N170" s="16"/>
      <c r="O170" s="28"/>
      <c r="P170" s="28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3:26" ht="15" x14ac:dyDescent="0.25">
      <c r="C171" s="10">
        <f>COUNTIF(filteridlist,rrcworking[[#This Row],[RRC ID]])</f>
        <v>1</v>
      </c>
      <c r="D171" s="7">
        <v>99140</v>
      </c>
      <c r="E171" s="7" t="s">
        <v>464</v>
      </c>
      <c r="F171" s="2" t="s">
        <v>465</v>
      </c>
      <c r="G171" s="11">
        <v>0</v>
      </c>
      <c r="H171" s="12" t="s">
        <v>15</v>
      </c>
      <c r="I171" s="13" t="s">
        <v>16</v>
      </c>
      <c r="J171" s="13" t="s">
        <v>17</v>
      </c>
      <c r="K171" s="14" t="s">
        <v>466</v>
      </c>
      <c r="L171" s="15">
        <v>26501</v>
      </c>
      <c r="M171" s="12"/>
      <c r="N171" s="16"/>
      <c r="O171" s="28"/>
      <c r="P171" s="28"/>
      <c r="Q171" s="7"/>
      <c r="R171" s="7"/>
      <c r="S171" s="7"/>
      <c r="T171" s="7"/>
      <c r="U171" s="7"/>
      <c r="V171" s="7"/>
      <c r="W171" s="7"/>
      <c r="X171" s="7"/>
      <c r="Y171" s="7" t="s">
        <v>620</v>
      </c>
      <c r="Z171" s="7" t="s">
        <v>629</v>
      </c>
    </row>
    <row r="172" spans="3:26" ht="15" x14ac:dyDescent="0.25">
      <c r="C172" s="10">
        <f>COUNTIF(filteridlist,rrcworking[[#This Row],[RRC ID]])</f>
        <v>1</v>
      </c>
      <c r="D172" s="7">
        <v>98979</v>
      </c>
      <c r="E172" s="7" t="s">
        <v>155</v>
      </c>
      <c r="F172" s="2" t="s">
        <v>467</v>
      </c>
      <c r="G172" s="29">
        <v>0</v>
      </c>
      <c r="H172" s="12" t="s">
        <v>15</v>
      </c>
      <c r="I172" s="13" t="s">
        <v>21</v>
      </c>
      <c r="J172" s="13" t="s">
        <v>17</v>
      </c>
      <c r="K172" s="14" t="s">
        <v>468</v>
      </c>
      <c r="L172" s="15">
        <v>13355</v>
      </c>
      <c r="M172" s="12"/>
      <c r="N172" s="16"/>
      <c r="O172" s="28">
        <v>72</v>
      </c>
      <c r="P172" s="16">
        <v>165</v>
      </c>
      <c r="Q172" s="7">
        <v>2</v>
      </c>
      <c r="R172" s="7" t="s">
        <v>546</v>
      </c>
      <c r="S172" s="7" t="s">
        <v>546</v>
      </c>
      <c r="T172" s="7" t="s">
        <v>544</v>
      </c>
      <c r="U172" s="7" t="s">
        <v>544</v>
      </c>
      <c r="V172" s="7" t="s">
        <v>584</v>
      </c>
      <c r="W172" s="7" t="s">
        <v>546</v>
      </c>
      <c r="X172" s="7" t="s">
        <v>565</v>
      </c>
      <c r="Y172" s="7" t="s">
        <v>617</v>
      </c>
      <c r="Z172" s="7"/>
    </row>
    <row r="173" spans="3:26" ht="30" x14ac:dyDescent="0.25">
      <c r="C173" s="10">
        <f>COUNTIF(filteridlist,rrcworking[[#This Row],[RRC ID]])</f>
        <v>0</v>
      </c>
      <c r="D173" s="7" t="e">
        <v>#N/A</v>
      </c>
      <c r="E173" s="7" t="s">
        <v>469</v>
      </c>
      <c r="F173" s="2" t="s">
        <v>470</v>
      </c>
      <c r="G173" s="11">
        <v>5</v>
      </c>
      <c r="H173" s="12" t="s">
        <v>15</v>
      </c>
      <c r="I173" s="13" t="s">
        <v>37</v>
      </c>
      <c r="J173" s="13" t="s">
        <v>22</v>
      </c>
      <c r="K173" s="14" t="s">
        <v>471</v>
      </c>
      <c r="L173" s="15">
        <v>145447</v>
      </c>
      <c r="M173" s="12"/>
      <c r="N173" s="16"/>
      <c r="O173" s="28"/>
      <c r="P173" s="28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3:26" ht="30" x14ac:dyDescent="0.25">
      <c r="C174" s="10">
        <f>COUNTIF(filteridlist,rrcworking[[#This Row],[RRC ID]])</f>
        <v>1</v>
      </c>
      <c r="D174" s="7">
        <v>34001</v>
      </c>
      <c r="E174" s="7" t="s">
        <v>472</v>
      </c>
      <c r="F174" s="2" t="s">
        <v>470</v>
      </c>
      <c r="G174" s="29">
        <v>0</v>
      </c>
      <c r="H174" s="12" t="s">
        <v>15</v>
      </c>
      <c r="I174" s="13" t="s">
        <v>37</v>
      </c>
      <c r="J174" s="13" t="s">
        <v>17</v>
      </c>
      <c r="K174" s="14" t="s">
        <v>473</v>
      </c>
      <c r="L174" s="15">
        <v>394</v>
      </c>
      <c r="M174" s="12"/>
      <c r="N174" s="16"/>
      <c r="O174" s="28"/>
      <c r="P174" s="16"/>
      <c r="Q174" s="33"/>
      <c r="R174" s="33"/>
      <c r="S174" s="33"/>
      <c r="T174" s="33"/>
      <c r="U174" s="33"/>
      <c r="V174" s="33"/>
      <c r="W174" s="33"/>
      <c r="X174" s="33"/>
      <c r="Y174" s="7" t="s">
        <v>620</v>
      </c>
      <c r="Z174" s="7" t="s">
        <v>583</v>
      </c>
    </row>
    <row r="175" spans="3:26" ht="15" x14ac:dyDescent="0.25">
      <c r="C175" s="10">
        <f>COUNTIF(filteridlist,rrcworking[[#This Row],[RRC ID]])</f>
        <v>0</v>
      </c>
      <c r="D175" s="7" t="e">
        <v>#N/A</v>
      </c>
      <c r="E175" s="7" t="s">
        <v>474</v>
      </c>
      <c r="F175" s="2" t="s">
        <v>475</v>
      </c>
      <c r="G175" s="11">
        <v>0</v>
      </c>
      <c r="H175" s="12" t="s">
        <v>15</v>
      </c>
      <c r="I175" s="13" t="s">
        <v>21</v>
      </c>
      <c r="J175" s="13" t="s">
        <v>17</v>
      </c>
      <c r="K175" s="14" t="s">
        <v>476</v>
      </c>
      <c r="L175" s="15">
        <v>12863</v>
      </c>
      <c r="M175" s="12"/>
      <c r="N175" s="16"/>
      <c r="O175" s="28"/>
      <c r="P175" s="28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3:26" ht="30" x14ac:dyDescent="0.25">
      <c r="C176" s="10">
        <f>COUNTIF(filteridlist,rrcworking[[#This Row],[RRC ID]])</f>
        <v>0</v>
      </c>
      <c r="D176" s="7" t="e">
        <v>#N/A</v>
      </c>
      <c r="E176" s="7" t="s">
        <v>477</v>
      </c>
      <c r="F176" s="2" t="s">
        <v>478</v>
      </c>
      <c r="G176" s="11">
        <v>0</v>
      </c>
      <c r="H176" s="12" t="s">
        <v>15</v>
      </c>
      <c r="I176" s="13" t="s">
        <v>37</v>
      </c>
      <c r="J176" s="13" t="s">
        <v>17</v>
      </c>
      <c r="K176" s="14" t="s">
        <v>479</v>
      </c>
      <c r="L176" s="15">
        <v>10778</v>
      </c>
      <c r="M176" s="12"/>
      <c r="N176" s="16"/>
      <c r="O176" s="28"/>
      <c r="P176" s="28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3:26" ht="30" x14ac:dyDescent="0.25">
      <c r="C177" s="10">
        <f>COUNTIF(filteridlist,rrcworking[[#This Row],[RRC ID]])</f>
        <v>0</v>
      </c>
      <c r="D177" s="7" t="e">
        <v>#N/A</v>
      </c>
      <c r="E177" s="7" t="s">
        <v>477</v>
      </c>
      <c r="F177" s="2" t="s">
        <v>480</v>
      </c>
      <c r="G177" s="11">
        <v>1</v>
      </c>
      <c r="H177" s="12" t="s">
        <v>15</v>
      </c>
      <c r="I177" s="13" t="s">
        <v>37</v>
      </c>
      <c r="J177" s="13" t="s">
        <v>22</v>
      </c>
      <c r="K177" s="14" t="s">
        <v>481</v>
      </c>
      <c r="L177" s="15">
        <v>280417</v>
      </c>
      <c r="M177" s="12"/>
      <c r="N177" s="16"/>
      <c r="O177" s="28"/>
      <c r="P177" s="28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3:26" ht="26.25" x14ac:dyDescent="0.25">
      <c r="C178" s="10">
        <f>COUNTIF(filteridlist,rrcworking[[#This Row],[RRC ID]])</f>
        <v>0</v>
      </c>
      <c r="D178" s="7" t="e">
        <v>#N/A</v>
      </c>
      <c r="E178" s="7" t="s">
        <v>482</v>
      </c>
      <c r="F178" s="2" t="s">
        <v>483</v>
      </c>
      <c r="G178" s="11">
        <v>3</v>
      </c>
      <c r="H178" s="12" t="s">
        <v>15</v>
      </c>
      <c r="I178" s="13" t="s">
        <v>16</v>
      </c>
      <c r="J178" s="13" t="s">
        <v>22</v>
      </c>
      <c r="K178" s="14" t="s">
        <v>484</v>
      </c>
      <c r="L178" s="15">
        <v>38467</v>
      </c>
      <c r="M178" s="12"/>
      <c r="N178" s="16"/>
      <c r="O178" s="28"/>
      <c r="P178" s="28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3:26" ht="26.25" x14ac:dyDescent="0.25">
      <c r="C179" s="20">
        <f>COUNTIF(filteridlist,rrcworking[[#This Row],[RRC ID]])</f>
        <v>1</v>
      </c>
      <c r="D179" s="21">
        <v>599109</v>
      </c>
      <c r="E179" s="7" t="s">
        <v>485</v>
      </c>
      <c r="F179" s="2" t="s">
        <v>483</v>
      </c>
      <c r="G179" s="29">
        <v>5</v>
      </c>
      <c r="H179" s="12" t="s">
        <v>15</v>
      </c>
      <c r="I179" s="13" t="s">
        <v>16</v>
      </c>
      <c r="J179" s="13" t="s">
        <v>22</v>
      </c>
      <c r="K179" s="14" t="s">
        <v>486</v>
      </c>
      <c r="L179" s="15">
        <v>184787</v>
      </c>
      <c r="M179" s="12"/>
      <c r="N179" s="16"/>
      <c r="O179" s="28"/>
      <c r="P179" s="16"/>
      <c r="Q179" s="33"/>
      <c r="R179" s="33"/>
      <c r="S179" s="33"/>
      <c r="T179" s="33"/>
      <c r="U179" s="33"/>
      <c r="V179" s="33"/>
      <c r="W179" s="33"/>
      <c r="X179" s="33"/>
      <c r="Y179" s="7" t="s">
        <v>620</v>
      </c>
      <c r="Z179" s="7" t="s">
        <v>589</v>
      </c>
    </row>
    <row r="180" spans="3:26" ht="15" x14ac:dyDescent="0.25">
      <c r="C180" s="20">
        <f>COUNTIF(filteridlist,rrcworking[[#This Row],[RRC ID]])</f>
        <v>1</v>
      </c>
      <c r="D180" s="21">
        <v>699109</v>
      </c>
      <c r="E180" s="7" t="s">
        <v>487</v>
      </c>
      <c r="F180" s="2" t="s">
        <v>488</v>
      </c>
      <c r="G180" s="29">
        <v>23</v>
      </c>
      <c r="H180" s="12" t="s">
        <v>15</v>
      </c>
      <c r="I180" s="13" t="s">
        <v>16</v>
      </c>
      <c r="J180" s="13" t="s">
        <v>22</v>
      </c>
      <c r="K180" s="14" t="s">
        <v>489</v>
      </c>
      <c r="L180" s="15">
        <v>113719</v>
      </c>
      <c r="M180" s="12"/>
      <c r="N180" s="16"/>
      <c r="O180" s="28"/>
      <c r="P180" s="16"/>
      <c r="Q180" s="33"/>
      <c r="R180" s="33"/>
      <c r="S180" s="33"/>
      <c r="T180" s="33"/>
      <c r="U180" s="33"/>
      <c r="V180" s="33"/>
      <c r="W180" s="33"/>
      <c r="X180" s="33"/>
      <c r="Y180" s="7" t="s">
        <v>620</v>
      </c>
      <c r="Z180" s="7" t="s">
        <v>589</v>
      </c>
    </row>
    <row r="181" spans="3:26" ht="15" x14ac:dyDescent="0.25">
      <c r="C181" s="10">
        <f>COUNTIF(filteridlist,rrcworking[[#This Row],[RRC ID]])</f>
        <v>0</v>
      </c>
      <c r="D181" s="7" t="e">
        <v>#N/A</v>
      </c>
      <c r="E181" s="7" t="s">
        <v>107</v>
      </c>
      <c r="F181" s="2" t="s">
        <v>490</v>
      </c>
      <c r="G181" s="11">
        <v>1</v>
      </c>
      <c r="H181" s="12" t="s">
        <v>15</v>
      </c>
      <c r="I181" s="13" t="s">
        <v>37</v>
      </c>
      <c r="J181" s="13" t="s">
        <v>22</v>
      </c>
      <c r="K181" s="14" t="s">
        <v>491</v>
      </c>
      <c r="L181" s="15">
        <v>53255</v>
      </c>
      <c r="M181" s="12"/>
      <c r="N181" s="16"/>
      <c r="O181" s="28"/>
      <c r="P181" s="28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3:26" ht="15" x14ac:dyDescent="0.25">
      <c r="C182" s="10">
        <f>COUNTIF(filteridlist,rrcworking[[#This Row],[RRC ID]])</f>
        <v>0</v>
      </c>
      <c r="D182" s="7" t="e">
        <v>#N/A</v>
      </c>
      <c r="E182" s="7" t="s">
        <v>107</v>
      </c>
      <c r="F182" s="2" t="s">
        <v>490</v>
      </c>
      <c r="G182" s="11">
        <v>2</v>
      </c>
      <c r="H182" s="12" t="s">
        <v>15</v>
      </c>
      <c r="I182" s="13" t="s">
        <v>37</v>
      </c>
      <c r="J182" s="13" t="s">
        <v>22</v>
      </c>
      <c r="K182" s="14" t="s">
        <v>492</v>
      </c>
      <c r="L182" s="15">
        <v>59225</v>
      </c>
      <c r="M182" s="12"/>
      <c r="N182" s="16"/>
      <c r="O182" s="28"/>
      <c r="P182" s="28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3:26" ht="15" x14ac:dyDescent="0.25">
      <c r="C183" s="10">
        <f>COUNTIF(filteridlist,rrcworking[[#This Row],[RRC ID]])</f>
        <v>0</v>
      </c>
      <c r="D183" s="7" t="e">
        <v>#N/A</v>
      </c>
      <c r="E183" s="7" t="s">
        <v>493</v>
      </c>
      <c r="F183" s="2" t="s">
        <v>494</v>
      </c>
      <c r="G183" s="11">
        <v>1</v>
      </c>
      <c r="H183" s="12" t="s">
        <v>15</v>
      </c>
      <c r="I183" s="13" t="s">
        <v>37</v>
      </c>
      <c r="J183" s="13" t="s">
        <v>22</v>
      </c>
      <c r="K183" s="14" t="s">
        <v>495</v>
      </c>
      <c r="L183" s="15">
        <v>138470</v>
      </c>
      <c r="M183" s="12"/>
      <c r="N183" s="16"/>
      <c r="O183" s="28"/>
      <c r="P183" s="28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3:26" ht="15" x14ac:dyDescent="0.25">
      <c r="C184" s="10">
        <f>COUNTIF(filteridlist,rrcworking[[#This Row],[RRC ID]])</f>
        <v>1</v>
      </c>
      <c r="D184" s="7">
        <v>99270</v>
      </c>
      <c r="E184" s="7" t="s">
        <v>496</v>
      </c>
      <c r="F184" s="2" t="s">
        <v>497</v>
      </c>
      <c r="G184" s="29">
        <v>1</v>
      </c>
      <c r="H184" s="12" t="s">
        <v>15</v>
      </c>
      <c r="I184" s="13" t="s">
        <v>16</v>
      </c>
      <c r="J184" s="13" t="s">
        <v>22</v>
      </c>
      <c r="K184" s="14" t="s">
        <v>498</v>
      </c>
      <c r="L184" s="15">
        <v>280236</v>
      </c>
      <c r="M184" s="12"/>
      <c r="N184" s="16"/>
      <c r="O184" s="28">
        <v>2550</v>
      </c>
      <c r="P184" s="16">
        <v>431</v>
      </c>
      <c r="Q184" s="7">
        <v>2</v>
      </c>
      <c r="R184" s="7" t="s">
        <v>544</v>
      </c>
      <c r="S184" s="7" t="s">
        <v>544</v>
      </c>
      <c r="T184" s="7" t="s">
        <v>546</v>
      </c>
      <c r="U184" s="7" t="s">
        <v>544</v>
      </c>
      <c r="V184" s="7" t="s">
        <v>575</v>
      </c>
      <c r="W184" s="7" t="s">
        <v>544</v>
      </c>
      <c r="X184" s="7" t="s">
        <v>570</v>
      </c>
      <c r="Y184" s="7" t="s">
        <v>607</v>
      </c>
      <c r="Z184" s="7"/>
    </row>
    <row r="185" spans="3:26" ht="15" x14ac:dyDescent="0.25">
      <c r="C185" s="10">
        <f>COUNTIF(filteridlist,rrcworking[[#This Row],[RRC ID]])</f>
        <v>1</v>
      </c>
      <c r="D185" s="7">
        <v>99247</v>
      </c>
      <c r="E185" s="7" t="s">
        <v>499</v>
      </c>
      <c r="F185" s="2" t="s">
        <v>500</v>
      </c>
      <c r="G185" s="29">
        <v>0</v>
      </c>
      <c r="H185" s="12" t="s">
        <v>15</v>
      </c>
      <c r="I185" s="13" t="s">
        <v>37</v>
      </c>
      <c r="J185" s="13" t="s">
        <v>17</v>
      </c>
      <c r="K185" s="14" t="s">
        <v>501</v>
      </c>
      <c r="L185" s="15">
        <v>10230</v>
      </c>
      <c r="M185" s="12"/>
      <c r="N185" s="16"/>
      <c r="O185" s="28">
        <v>78</v>
      </c>
      <c r="P185" s="16">
        <v>180</v>
      </c>
      <c r="Q185" s="7">
        <v>2</v>
      </c>
      <c r="R185" s="7" t="s">
        <v>544</v>
      </c>
      <c r="S185" s="7" t="s">
        <v>546</v>
      </c>
      <c r="T185" s="7" t="s">
        <v>544</v>
      </c>
      <c r="U185" s="7" t="s">
        <v>544</v>
      </c>
      <c r="V185" s="7" t="s">
        <v>584</v>
      </c>
      <c r="W185" s="7" t="s">
        <v>544</v>
      </c>
      <c r="X185" s="7" t="s">
        <v>565</v>
      </c>
      <c r="Y185" s="7" t="s">
        <v>608</v>
      </c>
      <c r="Z185" s="7"/>
    </row>
    <row r="186" spans="3:26" ht="15" x14ac:dyDescent="0.25">
      <c r="C186" s="10">
        <f>COUNTIF(filteridlist,rrcworking[[#This Row],[RRC ID]])</f>
        <v>1</v>
      </c>
      <c r="D186" s="7">
        <v>98983</v>
      </c>
      <c r="E186" s="7" t="s">
        <v>502</v>
      </c>
      <c r="F186" s="2" t="s">
        <v>503</v>
      </c>
      <c r="G186" s="11">
        <v>0</v>
      </c>
      <c r="H186" s="12" t="s">
        <v>15</v>
      </c>
      <c r="I186" s="18" t="s">
        <v>21</v>
      </c>
      <c r="J186" s="18" t="s">
        <v>17</v>
      </c>
      <c r="K186" s="14" t="s">
        <v>504</v>
      </c>
      <c r="L186" s="15">
        <v>12360</v>
      </c>
      <c r="M186" s="12"/>
      <c r="N186" s="16"/>
      <c r="O186" s="28">
        <v>0</v>
      </c>
      <c r="P186" s="28">
        <v>63</v>
      </c>
      <c r="Q186" s="7">
        <v>2</v>
      </c>
      <c r="R186" s="7" t="s">
        <v>546</v>
      </c>
      <c r="S186" s="7" t="s">
        <v>546</v>
      </c>
      <c r="T186" s="7" t="s">
        <v>544</v>
      </c>
      <c r="U186" s="7"/>
      <c r="V186" s="7" t="s">
        <v>584</v>
      </c>
      <c r="W186" s="7" t="s">
        <v>546</v>
      </c>
      <c r="X186" s="7" t="s">
        <v>565</v>
      </c>
      <c r="Y186" s="7" t="s">
        <v>631</v>
      </c>
      <c r="Z186" s="7"/>
    </row>
    <row r="187" spans="3:26" ht="30" x14ac:dyDescent="0.25">
      <c r="C187" s="10">
        <f>COUNTIF(filteridlist,rrcworking[[#This Row],[RRC ID]])</f>
        <v>1</v>
      </c>
      <c r="D187" s="7">
        <v>99161</v>
      </c>
      <c r="E187" s="7" t="s">
        <v>505</v>
      </c>
      <c r="F187" s="2" t="s">
        <v>506</v>
      </c>
      <c r="G187" s="29">
        <v>6</v>
      </c>
      <c r="H187" s="12" t="s">
        <v>15</v>
      </c>
      <c r="I187" s="13" t="s">
        <v>16</v>
      </c>
      <c r="J187" s="13" t="s">
        <v>22</v>
      </c>
      <c r="K187" s="14" t="s">
        <v>507</v>
      </c>
      <c r="L187" s="15">
        <v>150672</v>
      </c>
      <c r="M187" s="12"/>
      <c r="N187" s="16"/>
      <c r="O187" s="28">
        <v>242</v>
      </c>
      <c r="P187" s="16">
        <v>225</v>
      </c>
      <c r="Q187" s="7">
        <v>2</v>
      </c>
      <c r="R187" s="7" t="s">
        <v>546</v>
      </c>
      <c r="S187" s="7" t="s">
        <v>546</v>
      </c>
      <c r="T187" s="7" t="s">
        <v>544</v>
      </c>
      <c r="U187" s="7" t="s">
        <v>544</v>
      </c>
      <c r="V187" s="7" t="s">
        <v>590</v>
      </c>
      <c r="W187" s="7" t="s">
        <v>546</v>
      </c>
      <c r="X187" s="7" t="s">
        <v>591</v>
      </c>
      <c r="Y187" s="7" t="s">
        <v>593</v>
      </c>
      <c r="Z187" s="7" t="s">
        <v>592</v>
      </c>
    </row>
    <row r="188" spans="3:26" ht="15" x14ac:dyDescent="0.25">
      <c r="C188" s="10">
        <f>COUNTIF(filteridlist,rrcworking[[#This Row],[RRC ID]])</f>
        <v>1</v>
      </c>
      <c r="D188" s="7">
        <v>48001</v>
      </c>
      <c r="E188" s="7" t="s">
        <v>508</v>
      </c>
      <c r="F188" s="2" t="s">
        <v>509</v>
      </c>
      <c r="G188" s="11">
        <v>0</v>
      </c>
      <c r="H188" s="12" t="s">
        <v>15</v>
      </c>
      <c r="I188" s="13" t="s">
        <v>16</v>
      </c>
      <c r="J188" s="13" t="s">
        <v>17</v>
      </c>
      <c r="K188" s="14" t="s">
        <v>510</v>
      </c>
      <c r="L188" s="15">
        <v>24861</v>
      </c>
      <c r="M188" s="12"/>
      <c r="N188" s="16"/>
      <c r="O188" s="28">
        <v>0</v>
      </c>
      <c r="P188" s="28">
        <v>30</v>
      </c>
      <c r="Q188" s="7">
        <v>1</v>
      </c>
      <c r="R188" s="7" t="s">
        <v>546</v>
      </c>
      <c r="S188" s="7" t="s">
        <v>546</v>
      </c>
      <c r="T188" s="7" t="s">
        <v>544</v>
      </c>
      <c r="U188" s="7"/>
      <c r="V188" s="7" t="s">
        <v>584</v>
      </c>
      <c r="W188" s="7" t="s">
        <v>544</v>
      </c>
      <c r="X188" s="7" t="s">
        <v>565</v>
      </c>
      <c r="Y188" s="7" t="s">
        <v>596</v>
      </c>
      <c r="Z188" s="7"/>
    </row>
    <row r="189" spans="3:26" ht="15" x14ac:dyDescent="0.25">
      <c r="C189" s="10">
        <f>COUNTIF(filteridlist,rrcworking[[#This Row],[RRC ID]])</f>
        <v>0</v>
      </c>
      <c r="D189" s="7" t="e">
        <v>#N/A</v>
      </c>
      <c r="E189" s="7" t="s">
        <v>511</v>
      </c>
      <c r="F189" s="2" t="s">
        <v>512</v>
      </c>
      <c r="G189" s="11">
        <v>0</v>
      </c>
      <c r="H189" s="12" t="s">
        <v>15</v>
      </c>
      <c r="I189" s="13" t="s">
        <v>16</v>
      </c>
      <c r="J189" s="13" t="s">
        <v>17</v>
      </c>
      <c r="K189" s="14" t="s">
        <v>513</v>
      </c>
      <c r="L189" s="15">
        <v>15252</v>
      </c>
      <c r="M189" s="12"/>
      <c r="N189" s="16"/>
      <c r="O189" s="28"/>
      <c r="P189" s="28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3:26" ht="15" x14ac:dyDescent="0.25">
      <c r="C190" s="10">
        <f>COUNTIF(filteridlist,rrcworking[[#This Row],[RRC ID]])</f>
        <v>0</v>
      </c>
      <c r="D190" s="7" t="e">
        <v>#N/A</v>
      </c>
      <c r="E190" s="7" t="s">
        <v>514</v>
      </c>
      <c r="F190" s="2" t="s">
        <v>515</v>
      </c>
      <c r="G190" s="11">
        <v>1</v>
      </c>
      <c r="H190" s="12" t="s">
        <v>15</v>
      </c>
      <c r="I190" s="13" t="s">
        <v>21</v>
      </c>
      <c r="J190" s="13" t="s">
        <v>22</v>
      </c>
      <c r="K190" s="14" t="s">
        <v>516</v>
      </c>
      <c r="L190" s="15">
        <v>120373</v>
      </c>
      <c r="M190" s="12"/>
      <c r="N190" s="16"/>
      <c r="O190" s="28"/>
      <c r="P190" s="28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3:26" ht="15" x14ac:dyDescent="0.25">
      <c r="C191" s="10">
        <f>COUNTIF(filteridlist,rrcworking[[#This Row],[RRC ID]])</f>
        <v>1</v>
      </c>
      <c r="D191" s="7">
        <v>99305</v>
      </c>
      <c r="E191" s="7" t="s">
        <v>517</v>
      </c>
      <c r="F191" s="2" t="s">
        <v>518</v>
      </c>
      <c r="G191" s="29">
        <v>0</v>
      </c>
      <c r="H191" s="12" t="s">
        <v>15</v>
      </c>
      <c r="I191" s="13" t="s">
        <v>16</v>
      </c>
      <c r="J191" s="13" t="s">
        <v>17</v>
      </c>
      <c r="K191" s="14" t="s">
        <v>519</v>
      </c>
      <c r="L191" s="15">
        <v>27401</v>
      </c>
      <c r="M191" s="12"/>
      <c r="N191" s="16"/>
      <c r="O191" s="28">
        <v>336</v>
      </c>
      <c r="P191" s="16">
        <v>299</v>
      </c>
      <c r="Q191" s="7">
        <v>3</v>
      </c>
      <c r="R191" s="7" t="s">
        <v>544</v>
      </c>
      <c r="S191" s="7" t="s">
        <v>546</v>
      </c>
      <c r="T191" s="7" t="s">
        <v>546</v>
      </c>
      <c r="U191" s="7" t="s">
        <v>544</v>
      </c>
      <c r="V191" s="7" t="s">
        <v>571</v>
      </c>
      <c r="W191" s="7" t="s">
        <v>546</v>
      </c>
      <c r="X191" s="7" t="s">
        <v>570</v>
      </c>
      <c r="Y191" s="7" t="s">
        <v>609</v>
      </c>
      <c r="Z191" s="7"/>
    </row>
    <row r="192" spans="3:26" ht="15" x14ac:dyDescent="0.25">
      <c r="C192" s="10">
        <f>COUNTIF(filteridlist,rrcworking[[#This Row],[RRC ID]])</f>
        <v>1</v>
      </c>
      <c r="D192" s="7">
        <v>99302</v>
      </c>
      <c r="E192" s="7" t="s">
        <v>520</v>
      </c>
      <c r="F192" s="2" t="s">
        <v>521</v>
      </c>
      <c r="G192" s="11">
        <v>0</v>
      </c>
      <c r="H192" s="12" t="s">
        <v>15</v>
      </c>
      <c r="I192" s="13" t="s">
        <v>16</v>
      </c>
      <c r="J192" s="13" t="s">
        <v>17</v>
      </c>
      <c r="K192" s="14" t="s">
        <v>522</v>
      </c>
      <c r="L192" s="15">
        <v>27495</v>
      </c>
      <c r="M192" s="12"/>
      <c r="N192" s="16"/>
      <c r="O192" s="28">
        <v>57</v>
      </c>
      <c r="P192" s="28">
        <v>164</v>
      </c>
      <c r="Q192" s="7">
        <v>1</v>
      </c>
      <c r="R192" s="7" t="s">
        <v>544</v>
      </c>
      <c r="S192" s="7" t="s">
        <v>546</v>
      </c>
      <c r="T192" s="7" t="s">
        <v>544</v>
      </c>
      <c r="U192" s="7"/>
      <c r="V192" s="7" t="s">
        <v>569</v>
      </c>
      <c r="W192" s="7" t="s">
        <v>546</v>
      </c>
      <c r="X192" s="7" t="s">
        <v>570</v>
      </c>
      <c r="Y192" s="7" t="s">
        <v>630</v>
      </c>
      <c r="Z192" s="7" t="s">
        <v>574</v>
      </c>
    </row>
    <row r="193" spans="3:26" ht="15" x14ac:dyDescent="0.25">
      <c r="C193" s="10">
        <f>COUNTIF(filteridlist,rrcworking[[#This Row],[RRC ID]])</f>
        <v>1</v>
      </c>
      <c r="D193" s="7">
        <v>99296</v>
      </c>
      <c r="E193" s="7" t="s">
        <v>520</v>
      </c>
      <c r="F193" s="2" t="s">
        <v>523</v>
      </c>
      <c r="G193" s="29">
        <v>0</v>
      </c>
      <c r="H193" s="12" t="s">
        <v>15</v>
      </c>
      <c r="I193" s="13" t="s">
        <v>16</v>
      </c>
      <c r="J193" s="13" t="s">
        <v>17</v>
      </c>
      <c r="K193" s="14" t="s">
        <v>524</v>
      </c>
      <c r="L193" s="15">
        <v>27499</v>
      </c>
      <c r="M193" s="12"/>
      <c r="N193" s="16"/>
      <c r="O193" s="28">
        <v>127</v>
      </c>
      <c r="P193" s="16">
        <v>508</v>
      </c>
      <c r="Q193" s="7">
        <v>3</v>
      </c>
      <c r="R193" s="7" t="s">
        <v>544</v>
      </c>
      <c r="S193" s="7" t="s">
        <v>546</v>
      </c>
      <c r="T193" s="7" t="s">
        <v>546</v>
      </c>
      <c r="U193" s="7" t="s">
        <v>544</v>
      </c>
      <c r="V193" s="7" t="s">
        <v>571</v>
      </c>
      <c r="W193" s="7" t="s">
        <v>546</v>
      </c>
      <c r="X193" s="7" t="s">
        <v>570</v>
      </c>
      <c r="Y193" s="7" t="s">
        <v>610</v>
      </c>
      <c r="Z193" s="7"/>
    </row>
    <row r="194" spans="3:26" ht="15" x14ac:dyDescent="0.25">
      <c r="C194" s="10">
        <f>COUNTIF(filteridlist,rrcworking[[#This Row],[RRC ID]])</f>
        <v>0</v>
      </c>
      <c r="D194" s="7" t="e">
        <v>#N/A</v>
      </c>
      <c r="E194" s="7" t="s">
        <v>248</v>
      </c>
      <c r="F194" s="2" t="s">
        <v>525</v>
      </c>
      <c r="G194" s="11">
        <v>2</v>
      </c>
      <c r="H194" s="12">
        <v>5113</v>
      </c>
      <c r="I194" s="13" t="s">
        <v>37</v>
      </c>
      <c r="J194" s="13" t="s">
        <v>22</v>
      </c>
      <c r="K194" s="14" t="s">
        <v>526</v>
      </c>
      <c r="L194" s="15">
        <v>189915</v>
      </c>
      <c r="M194" s="12"/>
      <c r="N194" s="16"/>
      <c r="O194" s="28"/>
      <c r="P194" s="28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3:26" ht="15" x14ac:dyDescent="0.25">
      <c r="C195" s="10">
        <f>COUNTIF(filteridlist,rrcworking[[#This Row],[RRC ID]])</f>
        <v>0</v>
      </c>
      <c r="D195" s="7" t="e">
        <v>#N/A</v>
      </c>
      <c r="E195" s="7" t="s">
        <v>527</v>
      </c>
      <c r="F195" s="2" t="s">
        <v>528</v>
      </c>
      <c r="G195" s="11">
        <v>1</v>
      </c>
      <c r="H195" s="12" t="s">
        <v>15</v>
      </c>
      <c r="I195" s="13" t="s">
        <v>16</v>
      </c>
      <c r="J195" s="13" t="s">
        <v>22</v>
      </c>
      <c r="K195" s="14" t="s">
        <v>529</v>
      </c>
      <c r="L195" s="15">
        <v>192497</v>
      </c>
      <c r="M195" s="12"/>
      <c r="N195" s="16"/>
      <c r="O195" s="28"/>
      <c r="P195" s="28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3:26" ht="15" x14ac:dyDescent="0.25">
      <c r="C196" s="10">
        <f>COUNTIF(filteridlist,rrcworking[[#This Row],[RRC ID]])</f>
        <v>1</v>
      </c>
      <c r="D196" s="7">
        <v>99194</v>
      </c>
      <c r="E196" s="7" t="s">
        <v>530</v>
      </c>
      <c r="F196" s="2" t="s">
        <v>531</v>
      </c>
      <c r="G196" s="29">
        <v>0</v>
      </c>
      <c r="H196" s="12" t="s">
        <v>15</v>
      </c>
      <c r="I196" s="13" t="s">
        <v>16</v>
      </c>
      <c r="J196" s="13" t="s">
        <v>17</v>
      </c>
      <c r="K196" s="14" t="s">
        <v>532</v>
      </c>
      <c r="L196" s="15">
        <v>21610</v>
      </c>
      <c r="M196" s="12"/>
      <c r="N196" s="16"/>
      <c r="O196" s="28">
        <v>599</v>
      </c>
      <c r="P196" s="16">
        <v>281</v>
      </c>
      <c r="Q196" s="7">
        <v>2</v>
      </c>
      <c r="R196" s="7" t="s">
        <v>546</v>
      </c>
      <c r="S196" s="7" t="s">
        <v>546</v>
      </c>
      <c r="T196" s="7" t="s">
        <v>544</v>
      </c>
      <c r="U196" s="7" t="s">
        <v>544</v>
      </c>
      <c r="V196" s="7" t="s">
        <v>613</v>
      </c>
      <c r="W196" s="7" t="s">
        <v>546</v>
      </c>
      <c r="X196" s="7" t="s">
        <v>614</v>
      </c>
      <c r="Y196" s="7" t="s">
        <v>611</v>
      </c>
      <c r="Z196" s="7" t="s">
        <v>612</v>
      </c>
    </row>
    <row r="197" spans="3:26" ht="15" x14ac:dyDescent="0.25">
      <c r="C197" s="10">
        <f>COUNTIF(filteridlist,rrcworking[[#This Row],[RRC ID]])</f>
        <v>1</v>
      </c>
      <c r="D197" s="7">
        <v>80001</v>
      </c>
      <c r="E197" s="7" t="s">
        <v>533</v>
      </c>
      <c r="F197" s="2" t="s">
        <v>534</v>
      </c>
      <c r="G197" s="29">
        <v>1</v>
      </c>
      <c r="H197" s="12" t="s">
        <v>15</v>
      </c>
      <c r="I197" s="13" t="s">
        <v>16</v>
      </c>
      <c r="J197" s="13" t="s">
        <v>22</v>
      </c>
      <c r="K197" s="14" t="s">
        <v>535</v>
      </c>
      <c r="L197" s="15">
        <v>91859</v>
      </c>
      <c r="M197" s="12"/>
      <c r="N197" s="16"/>
      <c r="O197" s="28">
        <v>0</v>
      </c>
      <c r="P197" s="16">
        <v>77</v>
      </c>
      <c r="Q197" s="7">
        <v>2</v>
      </c>
      <c r="R197" s="7" t="s">
        <v>546</v>
      </c>
      <c r="S197" s="7" t="s">
        <v>546</v>
      </c>
      <c r="T197" s="7" t="s">
        <v>544</v>
      </c>
      <c r="U197" s="7" t="s">
        <v>544</v>
      </c>
      <c r="V197" s="7" t="s">
        <v>595</v>
      </c>
      <c r="W197" s="7" t="s">
        <v>546</v>
      </c>
      <c r="X197" s="7" t="s">
        <v>570</v>
      </c>
      <c r="Y197" s="7" t="s">
        <v>604</v>
      </c>
      <c r="Z197" s="7"/>
    </row>
    <row r="198" spans="3:26" ht="15" x14ac:dyDescent="0.25">
      <c r="C198" s="10">
        <f>COUNTIF(filteridlist,rrcworking[[#This Row],[RRC ID]])</f>
        <v>0</v>
      </c>
      <c r="D198" s="7" t="e">
        <v>#N/A</v>
      </c>
      <c r="E198" s="7" t="s">
        <v>51</v>
      </c>
      <c r="F198" s="2" t="s">
        <v>536</v>
      </c>
      <c r="G198" s="11">
        <v>1</v>
      </c>
      <c r="H198" s="12" t="s">
        <v>15</v>
      </c>
      <c r="I198" s="13" t="s">
        <v>37</v>
      </c>
      <c r="J198" s="13" t="s">
        <v>22</v>
      </c>
      <c r="K198" s="14" t="s">
        <v>537</v>
      </c>
      <c r="L198" s="15">
        <v>200152</v>
      </c>
      <c r="M198" s="12"/>
      <c r="N198" s="16"/>
      <c r="O198" s="28"/>
      <c r="P198" s="28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3:26" ht="15" x14ac:dyDescent="0.25">
      <c r="D199" s="7">
        <f>SUBTOTAL(103,rrcworking[Magnum Wolfpak '#])</f>
        <v>191</v>
      </c>
      <c r="E199" s="7"/>
      <c r="F199" s="7" t="s">
        <v>538</v>
      </c>
      <c r="G199" s="12">
        <f>SUBTOTAL(103,rrcworking[Well Number])</f>
        <v>191</v>
      </c>
      <c r="H199" s="12"/>
      <c r="I199" s="12"/>
      <c r="J199" s="12"/>
      <c r="K199" s="40"/>
      <c r="L199" s="41"/>
      <c r="M199" s="16"/>
      <c r="N199" s="7">
        <f>SUBTOTAL(109,rrcworking[Closing Oil Stock])</f>
        <v>0</v>
      </c>
      <c r="O199" s="7"/>
      <c r="P199" s="7"/>
      <c r="Y199" s="2" t="s">
        <v>641</v>
      </c>
    </row>
  </sheetData>
  <mergeCells count="4">
    <mergeCell ref="Q5:AA5"/>
    <mergeCell ref="C2:V3"/>
    <mergeCell ref="M5:N5"/>
    <mergeCell ref="C5:L5"/>
  </mergeCells>
  <phoneticPr fontId="10" type="noConversion"/>
  <pageMargins left="0.25" right="0.25" top="0.75" bottom="0.75" header="0.3" footer="0.3"/>
  <pageSetup scale="34" orientation="landscape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CE97F-E2DF-4A19-925C-430C368F134B}">
  <sheetPr codeName="Sheet1"/>
  <dimension ref="B3:B84"/>
  <sheetViews>
    <sheetView topLeftCell="A41" workbookViewId="0">
      <selection activeCell="B45" sqref="B45:B84"/>
    </sheetView>
  </sheetViews>
  <sheetFormatPr defaultRowHeight="12.75" x14ac:dyDescent="0.2"/>
  <cols>
    <col min="2" max="2" width="17.5" style="9" customWidth="1"/>
  </cols>
  <sheetData>
    <row r="3" spans="2:2" ht="19.5" thickBot="1" x14ac:dyDescent="0.35">
      <c r="B3" s="25" t="s">
        <v>543</v>
      </c>
    </row>
    <row r="4" spans="2:2" ht="15" x14ac:dyDescent="0.25">
      <c r="B4" s="24" t="s">
        <v>28</v>
      </c>
    </row>
    <row r="5" spans="2:2" ht="15" x14ac:dyDescent="0.25">
      <c r="B5" s="23" t="s">
        <v>48</v>
      </c>
    </row>
    <row r="6" spans="2:2" ht="15" x14ac:dyDescent="0.25">
      <c r="B6" s="22" t="s">
        <v>66</v>
      </c>
    </row>
    <row r="7" spans="2:2" ht="15" x14ac:dyDescent="0.25">
      <c r="B7" s="23" t="s">
        <v>72</v>
      </c>
    </row>
    <row r="8" spans="2:2" ht="15" x14ac:dyDescent="0.25">
      <c r="B8" s="22" t="s">
        <v>74</v>
      </c>
    </row>
    <row r="9" spans="2:2" ht="15" x14ac:dyDescent="0.25">
      <c r="B9" s="23" t="s">
        <v>76</v>
      </c>
    </row>
    <row r="10" spans="2:2" ht="15" x14ac:dyDescent="0.25">
      <c r="B10" s="22" t="s">
        <v>94</v>
      </c>
    </row>
    <row r="11" spans="2:2" ht="15" x14ac:dyDescent="0.25">
      <c r="B11" s="23" t="s">
        <v>112</v>
      </c>
    </row>
    <row r="12" spans="2:2" ht="15" x14ac:dyDescent="0.25">
      <c r="B12" s="22" t="s">
        <v>125</v>
      </c>
    </row>
    <row r="13" spans="2:2" ht="15" x14ac:dyDescent="0.25">
      <c r="B13" s="23" t="s">
        <v>160</v>
      </c>
    </row>
    <row r="14" spans="2:2" ht="15" x14ac:dyDescent="0.25">
      <c r="B14" s="22" t="s">
        <v>165</v>
      </c>
    </row>
    <row r="15" spans="2:2" ht="15" x14ac:dyDescent="0.25">
      <c r="B15" s="23" t="s">
        <v>221</v>
      </c>
    </row>
    <row r="16" spans="2:2" ht="15" x14ac:dyDescent="0.25">
      <c r="B16" s="22" t="s">
        <v>228</v>
      </c>
    </row>
    <row r="17" spans="2:2" ht="15" x14ac:dyDescent="0.25">
      <c r="B17" s="23" t="s">
        <v>258</v>
      </c>
    </row>
    <row r="18" spans="2:2" ht="15" x14ac:dyDescent="0.25">
      <c r="B18" s="22" t="s">
        <v>263</v>
      </c>
    </row>
    <row r="19" spans="2:2" ht="15" x14ac:dyDescent="0.25">
      <c r="B19" s="23" t="s">
        <v>289</v>
      </c>
    </row>
    <row r="20" spans="2:2" ht="15" x14ac:dyDescent="0.25">
      <c r="B20" s="22" t="s">
        <v>310</v>
      </c>
    </row>
    <row r="21" spans="2:2" ht="15" x14ac:dyDescent="0.25">
      <c r="B21" s="23" t="s">
        <v>336</v>
      </c>
    </row>
    <row r="22" spans="2:2" ht="15" x14ac:dyDescent="0.25">
      <c r="B22" s="22" t="s">
        <v>344</v>
      </c>
    </row>
    <row r="23" spans="2:2" ht="15" x14ac:dyDescent="0.25">
      <c r="B23" s="23" t="s">
        <v>353</v>
      </c>
    </row>
    <row r="24" spans="2:2" ht="15" x14ac:dyDescent="0.25">
      <c r="B24" s="22" t="s">
        <v>356</v>
      </c>
    </row>
    <row r="25" spans="2:2" ht="15" x14ac:dyDescent="0.25">
      <c r="B25" s="23" t="s">
        <v>358</v>
      </c>
    </row>
    <row r="26" spans="2:2" ht="15" x14ac:dyDescent="0.25">
      <c r="B26" s="22" t="s">
        <v>367</v>
      </c>
    </row>
    <row r="27" spans="2:2" ht="15" x14ac:dyDescent="0.25">
      <c r="B27" s="23" t="s">
        <v>373</v>
      </c>
    </row>
    <row r="28" spans="2:2" ht="15" x14ac:dyDescent="0.25">
      <c r="B28" s="22" t="s">
        <v>399</v>
      </c>
    </row>
    <row r="29" spans="2:2" ht="15" x14ac:dyDescent="0.25">
      <c r="B29" s="23" t="s">
        <v>410</v>
      </c>
    </row>
    <row r="30" spans="2:2" ht="15" x14ac:dyDescent="0.25">
      <c r="B30" s="22" t="s">
        <v>419</v>
      </c>
    </row>
    <row r="31" spans="2:2" ht="15" x14ac:dyDescent="0.25">
      <c r="B31" s="23" t="s">
        <v>432</v>
      </c>
    </row>
    <row r="32" spans="2:2" ht="15" x14ac:dyDescent="0.25">
      <c r="B32" s="22" t="s">
        <v>456</v>
      </c>
    </row>
    <row r="33" spans="2:2" ht="15" x14ac:dyDescent="0.25">
      <c r="B33" s="23" t="s">
        <v>459</v>
      </c>
    </row>
    <row r="34" spans="2:2" ht="15" x14ac:dyDescent="0.25">
      <c r="B34" s="22" t="s">
        <v>468</v>
      </c>
    </row>
    <row r="35" spans="2:2" ht="15" x14ac:dyDescent="0.25">
      <c r="B35" s="23" t="s">
        <v>473</v>
      </c>
    </row>
    <row r="36" spans="2:2" ht="15" x14ac:dyDescent="0.25">
      <c r="B36" s="22" t="s">
        <v>486</v>
      </c>
    </row>
    <row r="37" spans="2:2" ht="15" x14ac:dyDescent="0.25">
      <c r="B37" s="23" t="s">
        <v>489</v>
      </c>
    </row>
    <row r="38" spans="2:2" ht="15" x14ac:dyDescent="0.25">
      <c r="B38" s="22" t="s">
        <v>498</v>
      </c>
    </row>
    <row r="39" spans="2:2" ht="15" x14ac:dyDescent="0.25">
      <c r="B39" s="23" t="s">
        <v>501</v>
      </c>
    </row>
    <row r="40" spans="2:2" ht="15" x14ac:dyDescent="0.25">
      <c r="B40" s="22" t="s">
        <v>507</v>
      </c>
    </row>
    <row r="41" spans="2:2" ht="15" x14ac:dyDescent="0.25">
      <c r="B41" s="23" t="s">
        <v>519</v>
      </c>
    </row>
    <row r="42" spans="2:2" ht="15" x14ac:dyDescent="0.25">
      <c r="B42" s="22" t="s">
        <v>524</v>
      </c>
    </row>
    <row r="43" spans="2:2" ht="15" x14ac:dyDescent="0.25">
      <c r="B43" s="23" t="s">
        <v>532</v>
      </c>
    </row>
    <row r="44" spans="2:2" ht="15" x14ac:dyDescent="0.25">
      <c r="B44" s="22" t="s">
        <v>535</v>
      </c>
    </row>
    <row r="45" spans="2:2" ht="15" x14ac:dyDescent="0.25">
      <c r="B45" s="38" t="s">
        <v>23</v>
      </c>
    </row>
    <row r="46" spans="2:2" ht="15" x14ac:dyDescent="0.25">
      <c r="B46" s="39" t="s">
        <v>24</v>
      </c>
    </row>
    <row r="47" spans="2:2" ht="15" x14ac:dyDescent="0.25">
      <c r="B47" s="38" t="s">
        <v>25</v>
      </c>
    </row>
    <row r="48" spans="2:2" ht="15" x14ac:dyDescent="0.25">
      <c r="B48" s="39" t="s">
        <v>38</v>
      </c>
    </row>
    <row r="49" spans="2:2" ht="15" x14ac:dyDescent="0.25">
      <c r="B49" s="38" t="s">
        <v>62</v>
      </c>
    </row>
    <row r="50" spans="2:2" ht="15" x14ac:dyDescent="0.25">
      <c r="B50" s="39" t="s">
        <v>80</v>
      </c>
    </row>
    <row r="51" spans="2:2" ht="15" x14ac:dyDescent="0.25">
      <c r="B51" s="38" t="s">
        <v>85</v>
      </c>
    </row>
    <row r="52" spans="2:2" ht="15" x14ac:dyDescent="0.25">
      <c r="B52" s="39" t="s">
        <v>103</v>
      </c>
    </row>
    <row r="53" spans="2:2" ht="15" x14ac:dyDescent="0.25">
      <c r="B53" s="38" t="s">
        <v>106</v>
      </c>
    </row>
    <row r="54" spans="2:2" ht="15" x14ac:dyDescent="0.25">
      <c r="B54" s="39" t="s">
        <v>109</v>
      </c>
    </row>
    <row r="55" spans="2:2" ht="15" x14ac:dyDescent="0.25">
      <c r="B55" s="38" t="s">
        <v>138</v>
      </c>
    </row>
    <row r="56" spans="2:2" ht="15" x14ac:dyDescent="0.25">
      <c r="B56" s="39" t="s">
        <v>186</v>
      </c>
    </row>
    <row r="57" spans="2:2" ht="15" x14ac:dyDescent="0.25">
      <c r="B57" s="38" t="s">
        <v>187</v>
      </c>
    </row>
    <row r="58" spans="2:2" ht="15" x14ac:dyDescent="0.25">
      <c r="B58" s="39" t="s">
        <v>189</v>
      </c>
    </row>
    <row r="59" spans="2:2" ht="15" x14ac:dyDescent="0.25">
      <c r="B59" s="38" t="s">
        <v>191</v>
      </c>
    </row>
    <row r="60" spans="2:2" ht="15" x14ac:dyDescent="0.25">
      <c r="B60" s="39" t="s">
        <v>195</v>
      </c>
    </row>
    <row r="61" spans="2:2" ht="15" x14ac:dyDescent="0.25">
      <c r="B61" s="38" t="s">
        <v>196</v>
      </c>
    </row>
    <row r="62" spans="2:2" ht="15" x14ac:dyDescent="0.25">
      <c r="B62" s="39" t="s">
        <v>200</v>
      </c>
    </row>
    <row r="63" spans="2:2" ht="15" x14ac:dyDescent="0.25">
      <c r="B63" s="38" t="s">
        <v>202</v>
      </c>
    </row>
    <row r="64" spans="2:2" ht="15" x14ac:dyDescent="0.25">
      <c r="B64" s="39" t="s">
        <v>203</v>
      </c>
    </row>
    <row r="65" spans="2:2" ht="15" x14ac:dyDescent="0.25">
      <c r="B65" s="38" t="s">
        <v>224</v>
      </c>
    </row>
    <row r="66" spans="2:2" ht="15" x14ac:dyDescent="0.25">
      <c r="B66" s="39" t="s">
        <v>241</v>
      </c>
    </row>
    <row r="67" spans="2:2" ht="15" x14ac:dyDescent="0.25">
      <c r="B67" s="38" t="s">
        <v>243</v>
      </c>
    </row>
    <row r="68" spans="2:2" ht="15" x14ac:dyDescent="0.25">
      <c r="B68" s="39" t="s">
        <v>247</v>
      </c>
    </row>
    <row r="69" spans="2:2" ht="15" x14ac:dyDescent="0.25">
      <c r="B69" s="38" t="s">
        <v>256</v>
      </c>
    </row>
    <row r="70" spans="2:2" ht="15" x14ac:dyDescent="0.25">
      <c r="B70" s="39" t="s">
        <v>271</v>
      </c>
    </row>
    <row r="71" spans="2:2" ht="15" x14ac:dyDescent="0.25">
      <c r="B71" s="38" t="s">
        <v>283</v>
      </c>
    </row>
    <row r="72" spans="2:2" ht="15" x14ac:dyDescent="0.25">
      <c r="B72" s="39" t="s">
        <v>293</v>
      </c>
    </row>
    <row r="73" spans="2:2" ht="15" x14ac:dyDescent="0.25">
      <c r="B73" s="38" t="s">
        <v>314</v>
      </c>
    </row>
    <row r="74" spans="2:2" ht="15" x14ac:dyDescent="0.25">
      <c r="B74" s="39" t="s">
        <v>317</v>
      </c>
    </row>
    <row r="75" spans="2:2" ht="15" x14ac:dyDescent="0.25">
      <c r="B75" s="38" t="s">
        <v>319</v>
      </c>
    </row>
    <row r="76" spans="2:2" ht="15" x14ac:dyDescent="0.25">
      <c r="B76" s="39" t="s">
        <v>333</v>
      </c>
    </row>
    <row r="77" spans="2:2" ht="15" x14ac:dyDescent="0.25">
      <c r="B77" s="38" t="s">
        <v>341</v>
      </c>
    </row>
    <row r="78" spans="2:2" ht="15" x14ac:dyDescent="0.25">
      <c r="B78" s="39" t="s">
        <v>376</v>
      </c>
    </row>
    <row r="79" spans="2:2" ht="15" x14ac:dyDescent="0.25">
      <c r="B79" s="38" t="s">
        <v>425</v>
      </c>
    </row>
    <row r="80" spans="2:2" ht="15" x14ac:dyDescent="0.25">
      <c r="B80" s="39" t="s">
        <v>453</v>
      </c>
    </row>
    <row r="81" spans="2:2" ht="15" x14ac:dyDescent="0.25">
      <c r="B81" s="38" t="s">
        <v>466</v>
      </c>
    </row>
    <row r="82" spans="2:2" ht="15" x14ac:dyDescent="0.25">
      <c r="B82" s="39" t="s">
        <v>504</v>
      </c>
    </row>
    <row r="83" spans="2:2" ht="15" x14ac:dyDescent="0.25">
      <c r="B83" s="38" t="s">
        <v>510</v>
      </c>
    </row>
    <row r="84" spans="2:2" ht="15" x14ac:dyDescent="0.25">
      <c r="B84" s="39" t="s">
        <v>522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MPLP Data Map</vt:lpstr>
      <vt:lpstr>FilterList</vt:lpstr>
      <vt:lpstr>filteridlist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Mishaun Bhakta</dc:creator>
  <cp:lastModifiedBy>Mishaun Bhakta</cp:lastModifiedBy>
  <dcterms:created xsi:type="dcterms:W3CDTF">2020-01-15T16:14:18Z</dcterms:created>
  <dcterms:modified xsi:type="dcterms:W3CDTF">2020-01-30T16:25:12Z</dcterms:modified>
</cp:coreProperties>
</file>