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shaun\Desktop\test\gauge\"/>
    </mc:Choice>
  </mc:AlternateContent>
  <xr:revisionPtr revIDLastSave="0" documentId="8_{8E9D0BA9-2809-4A5E-BA75-9A1BFB17D6B1}" xr6:coauthVersionLast="45" xr6:coauthVersionMax="45" xr10:uidLastSave="{00000000-0000-0000-0000-000000000000}"/>
  <bookViews>
    <workbookView xWindow="1665" yWindow="3735" windowWidth="25950" windowHeight="11760" activeTab="4" xr2:uid="{00000000-000D-0000-FFFF-FFFF00000000}"/>
  </bookViews>
  <sheets>
    <sheet name="Well#1" sheetId="1" r:id="rId1"/>
    <sheet name="Offshore Production Platform" sheetId="2" r:id="rId2"/>
    <sheet name="Onshore" sheetId="3" r:id="rId3"/>
    <sheet name="Compressor Station" sheetId="4" r:id="rId4"/>
    <sheet name="offshore notes" sheetId="5" r:id="rId5"/>
    <sheet name="onshore note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5" i="4" l="1"/>
  <c r="N19" i="4"/>
  <c r="N14" i="4" l="1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13" i="4"/>
  <c r="P24" i="3" l="1"/>
  <c r="AE5" i="3" l="1"/>
  <c r="W44" i="3" l="1"/>
  <c r="X44" i="3"/>
  <c r="Y44" i="3"/>
  <c r="J34" i="3" l="1"/>
  <c r="V44" i="3" l="1"/>
  <c r="E44" i="4" l="1"/>
  <c r="D44" i="4"/>
  <c r="C44" i="4"/>
  <c r="B44" i="4"/>
  <c r="R44" i="4"/>
  <c r="P44" i="4"/>
  <c r="N44" i="4"/>
  <c r="M44" i="4"/>
  <c r="L44" i="4"/>
  <c r="E5" i="6" l="1"/>
  <c r="E5" i="5"/>
  <c r="K5" i="3"/>
  <c r="AE44" i="3"/>
  <c r="AC44" i="3"/>
  <c r="AA44" i="3"/>
  <c r="AD44" i="3" s="1"/>
  <c r="S43" i="3"/>
  <c r="P43" i="3"/>
  <c r="M43" i="3"/>
  <c r="J43" i="3"/>
  <c r="G43" i="3"/>
  <c r="D43" i="3"/>
  <c r="S42" i="3"/>
  <c r="P42" i="3"/>
  <c r="M42" i="3"/>
  <c r="J42" i="3"/>
  <c r="G42" i="3"/>
  <c r="D42" i="3"/>
  <c r="S41" i="3"/>
  <c r="P41" i="3"/>
  <c r="M41" i="3"/>
  <c r="J41" i="3"/>
  <c r="G41" i="3"/>
  <c r="D41" i="3"/>
  <c r="S40" i="3"/>
  <c r="P40" i="3"/>
  <c r="M40" i="3"/>
  <c r="J40" i="3"/>
  <c r="G40" i="3"/>
  <c r="D40" i="3"/>
  <c r="S39" i="3"/>
  <c r="P39" i="3"/>
  <c r="M39" i="3"/>
  <c r="J39" i="3"/>
  <c r="G39" i="3"/>
  <c r="D39" i="3"/>
  <c r="S38" i="3"/>
  <c r="P38" i="3"/>
  <c r="M38" i="3"/>
  <c r="J38" i="3"/>
  <c r="G38" i="3"/>
  <c r="D38" i="3"/>
  <c r="S37" i="3"/>
  <c r="P37" i="3"/>
  <c r="M37" i="3"/>
  <c r="J37" i="3"/>
  <c r="G37" i="3"/>
  <c r="D37" i="3"/>
  <c r="S36" i="3"/>
  <c r="P36" i="3"/>
  <c r="M36" i="3"/>
  <c r="J36" i="3"/>
  <c r="G36" i="3"/>
  <c r="D36" i="3"/>
  <c r="S35" i="3"/>
  <c r="P35" i="3"/>
  <c r="M35" i="3"/>
  <c r="J35" i="3"/>
  <c r="G35" i="3"/>
  <c r="D35" i="3"/>
  <c r="S34" i="3"/>
  <c r="P34" i="3"/>
  <c r="M34" i="3"/>
  <c r="G34" i="3"/>
  <c r="D34" i="3"/>
  <c r="S33" i="3"/>
  <c r="P33" i="3"/>
  <c r="M33" i="3"/>
  <c r="J33" i="3"/>
  <c r="G33" i="3"/>
  <c r="D33" i="3"/>
  <c r="S32" i="3"/>
  <c r="P32" i="3"/>
  <c r="M32" i="3"/>
  <c r="J32" i="3"/>
  <c r="G32" i="3"/>
  <c r="D32" i="3"/>
  <c r="S31" i="3"/>
  <c r="P31" i="3"/>
  <c r="M31" i="3"/>
  <c r="J31" i="3"/>
  <c r="G31" i="3"/>
  <c r="D31" i="3"/>
  <c r="S30" i="3"/>
  <c r="P30" i="3"/>
  <c r="M30" i="3"/>
  <c r="J30" i="3"/>
  <c r="G30" i="3"/>
  <c r="D30" i="3"/>
  <c r="S29" i="3"/>
  <c r="P29" i="3"/>
  <c r="M29" i="3"/>
  <c r="J29" i="3"/>
  <c r="G29" i="3"/>
  <c r="D29" i="3"/>
  <c r="S28" i="3"/>
  <c r="P28" i="3"/>
  <c r="M28" i="3"/>
  <c r="J28" i="3"/>
  <c r="G28" i="3"/>
  <c r="D28" i="3"/>
  <c r="S27" i="3"/>
  <c r="P27" i="3"/>
  <c r="M27" i="3"/>
  <c r="J27" i="3"/>
  <c r="G27" i="3"/>
  <c r="D27" i="3"/>
  <c r="S26" i="3"/>
  <c r="P26" i="3"/>
  <c r="M26" i="3"/>
  <c r="J26" i="3"/>
  <c r="G26" i="3"/>
  <c r="D26" i="3"/>
  <c r="S25" i="3"/>
  <c r="P25" i="3"/>
  <c r="M25" i="3"/>
  <c r="J25" i="3"/>
  <c r="G25" i="3"/>
  <c r="D25" i="3"/>
  <c r="S24" i="3"/>
  <c r="M24" i="3"/>
  <c r="J24" i="3"/>
  <c r="G24" i="3"/>
  <c r="D24" i="3"/>
  <c r="S23" i="3"/>
  <c r="P23" i="3"/>
  <c r="M23" i="3"/>
  <c r="J23" i="3"/>
  <c r="G23" i="3"/>
  <c r="D23" i="3"/>
  <c r="S22" i="3"/>
  <c r="P22" i="3"/>
  <c r="M22" i="3"/>
  <c r="J22" i="3"/>
  <c r="G22" i="3"/>
  <c r="D22" i="3"/>
  <c r="S21" i="3"/>
  <c r="P21" i="3"/>
  <c r="M21" i="3"/>
  <c r="J21" i="3"/>
  <c r="G21" i="3"/>
  <c r="D21" i="3"/>
  <c r="S20" i="3"/>
  <c r="P20" i="3"/>
  <c r="M20" i="3"/>
  <c r="J20" i="3"/>
  <c r="G20" i="3"/>
  <c r="D20" i="3"/>
  <c r="S19" i="3"/>
  <c r="P19" i="3"/>
  <c r="M19" i="3"/>
  <c r="J19" i="3"/>
  <c r="G19" i="3"/>
  <c r="D19" i="3"/>
  <c r="S18" i="3"/>
  <c r="P18" i="3"/>
  <c r="M18" i="3"/>
  <c r="J18" i="3"/>
  <c r="G18" i="3"/>
  <c r="D18" i="3"/>
  <c r="S17" i="3"/>
  <c r="P17" i="3"/>
  <c r="M17" i="3"/>
  <c r="J17" i="3"/>
  <c r="G17" i="3"/>
  <c r="D17" i="3"/>
  <c r="S16" i="3"/>
  <c r="P16" i="3"/>
  <c r="M16" i="3"/>
  <c r="J16" i="3"/>
  <c r="G16" i="3"/>
  <c r="D16" i="3"/>
  <c r="S15" i="3"/>
  <c r="P15" i="3"/>
  <c r="M15" i="3"/>
  <c r="J15" i="3"/>
  <c r="G15" i="3"/>
  <c r="D15" i="3"/>
  <c r="S14" i="3"/>
  <c r="P14" i="3"/>
  <c r="M14" i="3"/>
  <c r="J14" i="3"/>
  <c r="G14" i="3"/>
  <c r="D14" i="3"/>
  <c r="S13" i="3"/>
  <c r="P13" i="3"/>
  <c r="M13" i="3"/>
  <c r="J13" i="3"/>
  <c r="G13" i="3"/>
  <c r="D13" i="3"/>
  <c r="K43" i="2"/>
  <c r="I43" i="2"/>
  <c r="H43" i="2"/>
  <c r="G43" i="2"/>
  <c r="E43" i="2"/>
  <c r="D43" i="2"/>
  <c r="C43" i="2"/>
  <c r="H43" i="1"/>
  <c r="G43" i="1"/>
  <c r="F43" i="1"/>
  <c r="E43" i="1"/>
  <c r="T18" i="3" l="1"/>
  <c r="T14" i="3"/>
  <c r="T13" i="3"/>
  <c r="T15" i="3"/>
  <c r="T19" i="3"/>
  <c r="T17" i="3"/>
  <c r="T16" i="3"/>
  <c r="U16" i="3" s="1"/>
  <c r="T35" i="3"/>
  <c r="T36" i="3"/>
  <c r="T37" i="3"/>
  <c r="T38" i="3"/>
  <c r="T39" i="3"/>
  <c r="T40" i="3"/>
  <c r="T42" i="3"/>
  <c r="T41" i="3"/>
  <c r="T43" i="3"/>
  <c r="T34" i="3"/>
  <c r="T33" i="3"/>
  <c r="T31" i="3"/>
  <c r="T32" i="3"/>
  <c r="T29" i="3"/>
  <c r="T28" i="3"/>
  <c r="T30" i="3"/>
  <c r="T27" i="3"/>
  <c r="T26" i="3"/>
  <c r="T25" i="3"/>
  <c r="T22" i="3"/>
  <c r="T23" i="3"/>
  <c r="T24" i="3"/>
  <c r="T21" i="3"/>
  <c r="T20" i="3"/>
  <c r="U18" i="3" l="1"/>
  <c r="U19" i="3"/>
  <c r="U15" i="3"/>
  <c r="U14" i="3"/>
  <c r="U26" i="3"/>
  <c r="U17" i="3"/>
  <c r="U32" i="3"/>
  <c r="U39" i="3"/>
  <c r="U35" i="3"/>
  <c r="U36" i="3"/>
  <c r="U37" i="3"/>
  <c r="U38" i="3"/>
  <c r="U40" i="3"/>
  <c r="U43" i="3"/>
  <c r="U42" i="3"/>
  <c r="U41" i="3"/>
  <c r="U34" i="3"/>
  <c r="U33" i="3"/>
  <c r="U29" i="3"/>
  <c r="U30" i="3"/>
  <c r="U28" i="3"/>
  <c r="U31" i="3"/>
  <c r="U27" i="3"/>
  <c r="U25" i="3"/>
  <c r="U23" i="3"/>
  <c r="U22" i="3"/>
  <c r="U21" i="3"/>
  <c r="U20" i="3"/>
  <c r="U44" i="3" l="1"/>
</calcChain>
</file>

<file path=xl/sharedStrings.xml><?xml version="1.0" encoding="utf-8"?>
<sst xmlns="http://schemas.openxmlformats.org/spreadsheetml/2006/main" count="328" uniqueCount="103">
  <si>
    <r>
      <rPr>
        <b/>
        <sz val="11"/>
        <color rgb="FF000000"/>
        <rFont val="Calibri"/>
        <family val="2"/>
      </rPr>
      <t>DUE IN OFFICE BY 5TH OF FOLLOWING MONTH</t>
    </r>
    <r>
      <rPr>
        <b/>
        <sz val="11"/>
        <color rgb="FF000000"/>
        <rFont val="Calibri"/>
        <family val="2"/>
      </rPr>
      <t xml:space="preserve">
</t>
    </r>
    <r>
      <rPr>
        <sz val="20"/>
        <color rgb="FF000000"/>
        <rFont val="Calibri"/>
        <family val="2"/>
      </rPr>
      <t>MAGNUM OPERATING, LLC</t>
    </r>
    <r>
      <rPr>
        <sz val="20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500 N. SHORELINE * SUITE 322 * CORPUS CHRISTI, TEXAS 78401-0313</t>
    </r>
  </si>
  <si>
    <t>Lease:</t>
  </si>
  <si>
    <t>Bull Redfish - Well #1</t>
  </si>
  <si>
    <t>County:</t>
  </si>
  <si>
    <t>Calhoun</t>
  </si>
  <si>
    <t>State:</t>
  </si>
  <si>
    <t>TX</t>
  </si>
  <si>
    <t>Month:</t>
  </si>
  <si>
    <t>Year:</t>
  </si>
  <si>
    <t>Pumper:</t>
  </si>
  <si>
    <t>James/ Russel</t>
  </si>
  <si>
    <t>Operator:</t>
  </si>
  <si>
    <t>Magnum Operating, LLC</t>
  </si>
  <si>
    <t>Oil, Water, and Gas #'s are yestdays production</t>
  </si>
  <si>
    <t>Date</t>
  </si>
  <si>
    <t>Pressure</t>
  </si>
  <si>
    <t>Choke</t>
  </si>
  <si>
    <t>Estimated Daily Production</t>
  </si>
  <si>
    <t>Estimated Line Heater Fuel</t>
  </si>
  <si>
    <t>Remarks</t>
  </si>
  <si>
    <t>FTP</t>
  </si>
  <si>
    <t>CP</t>
  </si>
  <si>
    <t>Oil</t>
  </si>
  <si>
    <t>Water</t>
  </si>
  <si>
    <t>Gas</t>
  </si>
  <si>
    <t>PSI</t>
  </si>
  <si>
    <t>64th</t>
  </si>
  <si>
    <t>BBLS</t>
  </si>
  <si>
    <t>MCF</t>
  </si>
  <si>
    <t>Totals</t>
  </si>
  <si>
    <t>Bull Redfish - Offshore Production Platform</t>
  </si>
  <si>
    <t>Line Pressure</t>
  </si>
  <si>
    <t>Production Separator</t>
  </si>
  <si>
    <t>Test Separator</t>
  </si>
  <si>
    <t>Wells</t>
  </si>
  <si>
    <t>BPD</t>
  </si>
  <si>
    <t>MCFD</t>
  </si>
  <si>
    <t>in produc</t>
  </si>
  <si>
    <t>in Test</t>
  </si>
  <si>
    <r>
      <t xml:space="preserve">DUE IN OFFICE BY 5TH OF FOLLOWING MONTH
</t>
    </r>
    <r>
      <rPr>
        <sz val="20"/>
        <color rgb="FF000000"/>
        <rFont val="Calibri"/>
        <family val="2"/>
      </rPr>
      <t>MA</t>
    </r>
    <r>
      <rPr>
        <sz val="20"/>
        <color rgb="FF000000"/>
        <rFont val="Calibri"/>
        <family val="2"/>
      </rPr>
      <t>GN</t>
    </r>
    <r>
      <rPr>
        <sz val="20"/>
        <color rgb="FF000000"/>
        <rFont val="Calibri"/>
        <family val="2"/>
      </rPr>
      <t xml:space="preserve">UM </t>
    </r>
    <r>
      <rPr>
        <sz val="20"/>
        <color rgb="FF000000"/>
        <rFont val="Calibri"/>
        <family val="2"/>
      </rPr>
      <t>OP</t>
    </r>
    <r>
      <rPr>
        <sz val="20"/>
        <color rgb="FF000000"/>
        <rFont val="Calibri"/>
        <family val="2"/>
      </rPr>
      <t>ER</t>
    </r>
    <r>
      <rPr>
        <sz val="20"/>
        <color rgb="FF000000"/>
        <rFont val="Calibri"/>
        <family val="2"/>
      </rPr>
      <t>ATI</t>
    </r>
    <r>
      <rPr>
        <sz val="20"/>
        <color rgb="FF000000"/>
        <rFont val="Calibri"/>
        <family val="2"/>
      </rPr>
      <t xml:space="preserve">NG, </t>
    </r>
    <r>
      <rPr>
        <sz val="20"/>
        <color rgb="FF000000"/>
        <rFont val="Calibri"/>
        <family val="2"/>
      </rPr>
      <t>LLC</t>
    </r>
    <r>
      <rPr>
        <sz val="20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 xml:space="preserve">500 N. </t>
    </r>
    <r>
      <rPr>
        <sz val="11"/>
        <color rgb="FF000000"/>
        <rFont val="Calibri"/>
        <family val="2"/>
      </rPr>
      <t>SHOR</t>
    </r>
    <r>
      <rPr>
        <sz val="11"/>
        <color rgb="FF000000"/>
        <rFont val="Calibri"/>
        <family val="2"/>
      </rPr>
      <t xml:space="preserve">ELINE </t>
    </r>
    <r>
      <rPr>
        <sz val="11"/>
        <color rgb="FF000000"/>
        <rFont val="Calibri"/>
        <family val="2"/>
      </rPr>
      <t xml:space="preserve">* </t>
    </r>
    <r>
      <rPr>
        <sz val="11"/>
        <color rgb="FF000000"/>
        <rFont val="Calibri"/>
        <family val="2"/>
      </rPr>
      <t xml:space="preserve">SUITE </t>
    </r>
    <r>
      <rPr>
        <sz val="11"/>
        <color rgb="FF000000"/>
        <rFont val="Calibri"/>
        <family val="2"/>
      </rPr>
      <t xml:space="preserve">322 * </t>
    </r>
    <r>
      <rPr>
        <sz val="11"/>
        <color rgb="FF000000"/>
        <rFont val="Calibri"/>
        <family val="2"/>
      </rPr>
      <t>CORP</t>
    </r>
    <r>
      <rPr>
        <sz val="11"/>
        <color rgb="FF000000"/>
        <rFont val="Calibri"/>
        <family val="2"/>
      </rPr>
      <t xml:space="preserve">US </t>
    </r>
    <r>
      <rPr>
        <sz val="11"/>
        <color rgb="FF000000"/>
        <rFont val="Calibri"/>
        <family val="2"/>
      </rPr>
      <t>CHRIS</t>
    </r>
    <r>
      <rPr>
        <sz val="11"/>
        <color rgb="FF000000"/>
        <rFont val="Calibri"/>
        <family val="2"/>
      </rPr>
      <t xml:space="preserve">TI, </t>
    </r>
    <r>
      <rPr>
        <sz val="11"/>
        <color rgb="FF000000"/>
        <rFont val="Calibri"/>
        <family val="2"/>
      </rPr>
      <t xml:space="preserve">TEXAS </t>
    </r>
    <r>
      <rPr>
        <sz val="11"/>
        <color rgb="FF000000"/>
        <rFont val="Calibri"/>
        <family val="2"/>
      </rPr>
      <t>78401-</t>
    </r>
    <r>
      <rPr>
        <sz val="11"/>
        <color rgb="FF000000"/>
        <rFont val="Calibri"/>
        <family val="2"/>
      </rPr>
      <t>0313</t>
    </r>
  </si>
  <si>
    <t>Bull Redfish - Onshore Tank Battery</t>
  </si>
  <si>
    <t>Total Production:</t>
  </si>
  <si>
    <t>Gas:</t>
  </si>
  <si>
    <t>Pipeline Runs:</t>
  </si>
  <si>
    <t>Ending Stock:</t>
  </si>
  <si>
    <t>+</t>
  </si>
  <si>
    <t>Water:</t>
  </si>
  <si>
    <t>Total:</t>
  </si>
  <si>
    <t>=</t>
  </si>
  <si>
    <t>Opening Stock:</t>
  </si>
  <si>
    <t>(-)</t>
  </si>
  <si>
    <t xml:space="preserve">                                                       </t>
  </si>
  <si>
    <t>Oil Production:</t>
  </si>
  <si>
    <t>Tank #
Size: 750
2.60</t>
  </si>
  <si>
    <t>Tank Gauges or Meter Readings</t>
  </si>
  <si>
    <t>Beg. Total Stock</t>
  </si>
  <si>
    <t>Tank Battery Daily Production</t>
  </si>
  <si>
    <t>Oil Runs</t>
  </si>
  <si>
    <t>Tank 1
Oil</t>
  </si>
  <si>
    <t>Tank 2
Oil</t>
  </si>
  <si>
    <t>Tank 3
Oil</t>
  </si>
  <si>
    <t>Tank 4
Oil</t>
  </si>
  <si>
    <t>Tank 5
Oil</t>
  </si>
  <si>
    <t>Tank 6
Water</t>
  </si>
  <si>
    <t>Dehydrator Fuel</t>
  </si>
  <si>
    <t>Estimated Flared Gas</t>
  </si>
  <si>
    <t>Ticket No.</t>
  </si>
  <si>
    <t>Gross Oil</t>
  </si>
  <si>
    <t>Incoming pressure</t>
  </si>
  <si>
    <t>H2o hauled ticket #</t>
  </si>
  <si>
    <t>bbls</t>
  </si>
  <si>
    <t>FT</t>
  </si>
  <si>
    <t>IN</t>
  </si>
  <si>
    <t>Bull Redfish - Compressor Station</t>
  </si>
  <si>
    <t>James/Mel</t>
  </si>
  <si>
    <t>Flow Rates</t>
  </si>
  <si>
    <t>Daily Production</t>
  </si>
  <si>
    <t>Water Hauls</t>
  </si>
  <si>
    <t>lamar</t>
  </si>
  <si>
    <t>44#2</t>
  </si>
  <si>
    <t>Compressor Fuel</t>
  </si>
  <si>
    <t>Sales Meter</t>
  </si>
  <si>
    <t>Compressor Suction</t>
  </si>
  <si>
    <t>Sales Pipeline</t>
  </si>
  <si>
    <t>Drip Tank</t>
  </si>
  <si>
    <t>Gross Water</t>
  </si>
  <si>
    <t>Bull Redfish - Notes</t>
  </si>
  <si>
    <t>on shore notes</t>
  </si>
  <si>
    <t>Notes</t>
  </si>
  <si>
    <t>DEC</t>
  </si>
  <si>
    <t>none</t>
  </si>
  <si>
    <t>work on dropping b/p</t>
  </si>
  <si>
    <t>n/a</t>
  </si>
  <si>
    <t>pbol at 1200hrs, 4/64 choke, 1862sitppbol at 1200hrs</t>
  </si>
  <si>
    <t>GLO inspection no INCS</t>
  </si>
  <si>
    <t>GLO inspection, no INCS, clean up tank bottoms on #3 oil tank, took off 65.11 bbls h2o</t>
  </si>
  <si>
    <t>find small amount of sand in sep</t>
  </si>
  <si>
    <t>pbol at 1200hrs</t>
  </si>
  <si>
    <t>big comp, out of here</t>
  </si>
  <si>
    <t>nav aids</t>
  </si>
  <si>
    <t>hauled and clean up bs&amp;w tank</t>
  </si>
  <si>
    <t>xxx</t>
  </si>
  <si>
    <t>clean comp skid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</si>
</sst>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-409]d\-mmm"/>
    <numFmt numFmtId="165" formatCode="[$-409]0"/>
    <numFmt numFmtId="166" formatCode="[$-409]0.00"/>
    <numFmt numFmtId="167" formatCode="[$-409]General"/>
    <numFmt numFmtId="168" formatCode="[$-409]#\ ?/?"/>
    <numFmt numFmtId="169" formatCode="[$-409]#,##0.00"/>
    <numFmt numFmtId="170" formatCode="[$$-409]#,##0.00;[Red]&quot;-&quot;[$$-409]#,##0.00"/>
  </numFmts>
  <fonts count="10" x14ac:knownFonts="1">
    <font>
      <sz val="11"/>
      <color theme="1"/>
      <name val="Arial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sz val="10"/>
      <color rgb="FF000000"/>
      <name val="Arial"/>
      <family val="2"/>
    </font>
    <font>
      <b/>
      <i/>
      <u/>
      <sz val="11"/>
      <color theme="1"/>
      <name val="Arial"/>
      <family val="2"/>
    </font>
    <font>
      <b/>
      <sz val="11"/>
      <color rgb="FF000000"/>
      <name val="Calibri"/>
      <family val="2"/>
    </font>
    <font>
      <sz val="20"/>
      <color rgb="FF000000"/>
      <name val="Calibri"/>
      <family val="2"/>
    </font>
    <font>
      <sz val="11"/>
      <color rgb="FFFF0000"/>
      <name val="Calibri"/>
      <family val="2"/>
    </font>
    <font>
      <sz val="11"/>
      <color rgb="FFC00000"/>
      <name val="Calibri"/>
      <family val="2"/>
    </font>
    <font>
      <sz val="8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7">
    <xf numFmtId="0" fontId="0" fillId="0" borderId="0"/>
    <xf numFmtId="167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167" fontId="3" fillId="0" borderId="0"/>
    <xf numFmtId="0" fontId="4" fillId="0" borderId="0"/>
    <xf numFmtId="170" fontId="4" fillId="0" borderId="0"/>
  </cellStyleXfs>
  <cellXfs count="267">
    <xf numFmtId="0" fontId="0" fillId="0" borderId="0" xfId="0"/>
    <xf numFmtId="167" fontId="1" fillId="0" borderId="0" xfId="1" applyAlignment="1">
      <alignment horizontal="right" vertical="center"/>
    </xf>
    <xf numFmtId="167" fontId="7" fillId="0" borderId="1" xfId="1" applyFont="1" applyBorder="1" applyAlignment="1">
      <alignment horizontal="center" vertical="center"/>
    </xf>
    <xf numFmtId="167" fontId="1" fillId="0" borderId="1" xfId="1" applyBorder="1" applyAlignment="1">
      <alignment horizontal="center" vertical="center"/>
    </xf>
    <xf numFmtId="167" fontId="1" fillId="0" borderId="8" xfId="1" applyBorder="1" applyAlignment="1">
      <alignment horizontal="center" vertical="center" wrapText="1"/>
    </xf>
    <xf numFmtId="167" fontId="1" fillId="0" borderId="9" xfId="1" applyBorder="1" applyAlignment="1">
      <alignment horizontal="center" vertical="center" wrapText="1"/>
    </xf>
    <xf numFmtId="167" fontId="1" fillId="0" borderId="11" xfId="1" applyBorder="1" applyAlignment="1">
      <alignment horizontal="center" vertical="center" wrapText="1"/>
    </xf>
    <xf numFmtId="167" fontId="1" fillId="0" borderId="0" xfId="1" applyAlignment="1">
      <alignment horizontal="center" vertical="center" wrapText="1"/>
    </xf>
    <xf numFmtId="167" fontId="1" fillId="0" borderId="0" xfId="1" applyAlignment="1">
      <alignment horizontal="left" vertical="center"/>
    </xf>
    <xf numFmtId="167" fontId="1" fillId="0" borderId="13" xfId="1" applyBorder="1" applyAlignment="1">
      <alignment horizontal="center" vertical="center" wrapText="1"/>
    </xf>
    <xf numFmtId="167" fontId="1" fillId="0" borderId="29" xfId="1" applyBorder="1" applyAlignment="1">
      <alignment horizontal="center" vertical="center" wrapText="1"/>
    </xf>
    <xf numFmtId="167" fontId="1" fillId="0" borderId="32" xfId="1" applyBorder="1" applyAlignment="1">
      <alignment horizontal="center" vertical="center" wrapText="1"/>
    </xf>
    <xf numFmtId="167" fontId="1" fillId="0" borderId="0" xfId="1" applyAlignment="1">
      <alignment horizontal="center" vertical="center"/>
    </xf>
    <xf numFmtId="167" fontId="1" fillId="0" borderId="14" xfId="1" applyFill="1" applyBorder="1" applyAlignment="1">
      <alignment horizontal="center" vertical="center" wrapText="1"/>
    </xf>
    <xf numFmtId="166" fontId="1" fillId="0" borderId="15" xfId="1" applyNumberFormat="1" applyFill="1" applyBorder="1" applyAlignment="1">
      <alignment horizontal="center" vertical="center" wrapText="1"/>
    </xf>
    <xf numFmtId="166" fontId="1" fillId="0" borderId="13" xfId="1" applyNumberFormat="1" applyFill="1" applyBorder="1" applyAlignment="1">
      <alignment horizontal="center" vertical="center" wrapText="1"/>
    </xf>
    <xf numFmtId="165" fontId="1" fillId="0" borderId="15" xfId="1" applyNumberFormat="1" applyFill="1" applyBorder="1" applyAlignment="1">
      <alignment horizontal="center" vertical="center" wrapText="1"/>
    </xf>
    <xf numFmtId="165" fontId="1" fillId="0" borderId="14" xfId="1" applyNumberFormat="1" applyFill="1" applyBorder="1" applyAlignment="1">
      <alignment horizontal="center" vertical="center" wrapText="1"/>
    </xf>
    <xf numFmtId="165" fontId="1" fillId="0" borderId="46" xfId="1" applyNumberFormat="1" applyFill="1" applyBorder="1" applyAlignment="1">
      <alignment horizontal="center" vertical="center" wrapText="1"/>
    </xf>
    <xf numFmtId="166" fontId="1" fillId="0" borderId="47" xfId="1" applyNumberFormat="1" applyFill="1" applyBorder="1" applyAlignment="1">
      <alignment horizontal="center" vertical="center" wrapText="1"/>
    </xf>
    <xf numFmtId="167" fontId="1" fillId="0" borderId="0" xfId="1" applyFill="1" applyAlignment="1">
      <alignment horizontal="center" vertical="center" wrapText="1"/>
    </xf>
    <xf numFmtId="167" fontId="1" fillId="0" borderId="0" xfId="1" applyFill="1" applyBorder="1" applyAlignment="1">
      <alignment vertical="center"/>
    </xf>
    <xf numFmtId="166" fontId="1" fillId="0" borderId="9" xfId="1" applyNumberFormat="1" applyFill="1" applyBorder="1" applyAlignment="1">
      <alignment horizontal="center" vertical="center" wrapText="1"/>
    </xf>
    <xf numFmtId="166" fontId="1" fillId="0" borderId="0" xfId="1" applyNumberFormat="1" applyAlignment="1">
      <alignment horizontal="center" vertical="center" wrapText="1"/>
    </xf>
    <xf numFmtId="166" fontId="1" fillId="0" borderId="0" xfId="1" applyNumberFormat="1" applyAlignment="1">
      <alignment horizontal="center" vertical="center"/>
    </xf>
    <xf numFmtId="166" fontId="1" fillId="0" borderId="0" xfId="1" applyNumberFormat="1" applyAlignment="1">
      <alignment horizontal="right" vertical="center"/>
    </xf>
    <xf numFmtId="166" fontId="1" fillId="0" borderId="18" xfId="1" applyNumberFormat="1" applyBorder="1" applyAlignment="1">
      <alignment horizontal="center" vertical="center"/>
    </xf>
    <xf numFmtId="166" fontId="1" fillId="0" borderId="9" xfId="1" applyNumberFormat="1" applyBorder="1" applyAlignment="1">
      <alignment horizontal="center" vertical="center" wrapText="1"/>
    </xf>
    <xf numFmtId="166" fontId="1" fillId="0" borderId="44" xfId="1" applyNumberFormat="1" applyBorder="1" applyAlignment="1">
      <alignment horizontal="center" vertical="center" wrapText="1"/>
    </xf>
    <xf numFmtId="166" fontId="1" fillId="0" borderId="27" xfId="1" applyNumberFormat="1" applyBorder="1" applyAlignment="1">
      <alignment horizontal="center" vertical="center" wrapText="1"/>
    </xf>
    <xf numFmtId="166" fontId="1" fillId="0" borderId="28" xfId="1" applyNumberFormat="1" applyBorder="1" applyAlignment="1">
      <alignment horizontal="center" vertical="center" wrapText="1"/>
    </xf>
    <xf numFmtId="166" fontId="1" fillId="0" borderId="29" xfId="1" applyNumberFormat="1" applyBorder="1" applyAlignment="1">
      <alignment horizontal="center" vertical="center" wrapText="1"/>
    </xf>
    <xf numFmtId="165" fontId="1" fillId="0" borderId="17" xfId="1" applyNumberFormat="1" applyFill="1" applyBorder="1" applyAlignment="1">
      <alignment horizontal="center" vertical="center" wrapText="1"/>
    </xf>
    <xf numFmtId="167" fontId="1" fillId="0" borderId="18" xfId="1" applyBorder="1" applyAlignment="1">
      <alignment horizontal="center" vertical="center" wrapText="1"/>
    </xf>
    <xf numFmtId="165" fontId="1" fillId="0" borderId="8" xfId="1" applyNumberFormat="1" applyFill="1" applyBorder="1" applyAlignment="1">
      <alignment horizontal="center" vertical="center" wrapText="1"/>
    </xf>
    <xf numFmtId="165" fontId="1" fillId="0" borderId="19" xfId="1" applyNumberFormat="1" applyBorder="1" applyAlignment="1">
      <alignment horizontal="center" vertical="center" wrapText="1"/>
    </xf>
    <xf numFmtId="165" fontId="1" fillId="0" borderId="20" xfId="1" applyNumberFormat="1" applyBorder="1" applyAlignment="1">
      <alignment horizontal="center" vertical="center" wrapText="1"/>
    </xf>
    <xf numFmtId="165" fontId="1" fillId="0" borderId="0" xfId="1" applyNumberFormat="1" applyAlignment="1">
      <alignment horizontal="center" vertical="center" wrapText="1"/>
    </xf>
    <xf numFmtId="166" fontId="1" fillId="0" borderId="19" xfId="1" applyNumberFormat="1" applyBorder="1" applyAlignment="1">
      <alignment horizontal="center" vertical="center" wrapText="1"/>
    </xf>
    <xf numFmtId="166" fontId="1" fillId="0" borderId="21" xfId="1" applyNumberFormat="1" applyBorder="1" applyAlignment="1">
      <alignment horizontal="center" vertical="center" wrapText="1"/>
    </xf>
    <xf numFmtId="166" fontId="1" fillId="0" borderId="2" xfId="1" applyNumberFormat="1" applyBorder="1" applyAlignment="1">
      <alignment horizontal="center" vertical="center" wrapText="1"/>
    </xf>
    <xf numFmtId="166" fontId="1" fillId="0" borderId="14" xfId="1" applyNumberFormat="1" applyFill="1" applyBorder="1" applyAlignment="1">
      <alignment horizontal="center" vertical="center" wrapText="1"/>
    </xf>
    <xf numFmtId="166" fontId="1" fillId="0" borderId="14" xfId="1" applyNumberFormat="1" applyFill="1" applyBorder="1" applyAlignment="1">
      <alignment horizontal="center" vertical="center" wrapText="1"/>
    </xf>
    <xf numFmtId="167" fontId="1" fillId="0" borderId="2" xfId="1" applyFill="1" applyBorder="1" applyAlignment="1">
      <alignment horizontal="center" vertical="center"/>
    </xf>
    <xf numFmtId="167" fontId="1" fillId="0" borderId="0" xfId="1" applyFill="1" applyBorder="1" applyAlignment="1">
      <alignment horizontal="center" vertical="center" wrapText="1"/>
    </xf>
    <xf numFmtId="167" fontId="7" fillId="0" borderId="1" xfId="1" applyFont="1" applyFill="1" applyBorder="1" applyAlignment="1">
      <alignment horizontal="center" vertical="center"/>
    </xf>
    <xf numFmtId="167" fontId="1" fillId="0" borderId="1" xfId="1" applyFill="1" applyBorder="1" applyAlignment="1">
      <alignment horizontal="center" vertical="center"/>
    </xf>
    <xf numFmtId="167" fontId="1" fillId="0" borderId="44" xfId="1" applyFill="1" applyBorder="1" applyAlignment="1">
      <alignment horizontal="center" vertical="center" wrapText="1"/>
    </xf>
    <xf numFmtId="167" fontId="1" fillId="0" borderId="15" xfId="1" applyFill="1" applyBorder="1" applyAlignment="1">
      <alignment horizontal="center" vertical="center" wrapText="1"/>
    </xf>
    <xf numFmtId="167" fontId="1" fillId="0" borderId="5" xfId="1" applyFill="1" applyBorder="1" applyAlignment="1">
      <alignment horizontal="center" vertical="center" wrapText="1"/>
    </xf>
    <xf numFmtId="167" fontId="1" fillId="0" borderId="6" xfId="1" applyFill="1" applyBorder="1" applyAlignment="1">
      <alignment horizontal="center" vertical="center" wrapText="1"/>
    </xf>
    <xf numFmtId="167" fontId="1" fillId="0" borderId="19" xfId="1" applyFill="1" applyBorder="1" applyAlignment="1">
      <alignment horizontal="center" vertical="center" wrapText="1"/>
    </xf>
    <xf numFmtId="167" fontId="1" fillId="0" borderId="14" xfId="1" applyFill="1" applyBorder="1" applyAlignment="1">
      <alignment horizontal="center" vertical="center" wrapText="1"/>
    </xf>
    <xf numFmtId="167" fontId="1" fillId="0" borderId="17" xfId="1" applyFill="1" applyBorder="1" applyAlignment="1">
      <alignment horizontal="center" vertical="center" wrapText="1"/>
    </xf>
    <xf numFmtId="167" fontId="1" fillId="0" borderId="13" xfId="1" applyFill="1" applyBorder="1" applyAlignment="1">
      <alignment horizontal="center" vertical="center" wrapText="1"/>
    </xf>
    <xf numFmtId="166" fontId="1" fillId="0" borderId="15" xfId="1" applyNumberFormat="1" applyFill="1" applyBorder="1" applyAlignment="1">
      <alignment horizontal="center" vertical="center" wrapText="1"/>
    </xf>
    <xf numFmtId="166" fontId="1" fillId="0" borderId="14" xfId="1" applyNumberFormat="1" applyFill="1" applyBorder="1" applyAlignment="1">
      <alignment horizontal="center" vertical="center" wrapText="1"/>
    </xf>
    <xf numFmtId="166" fontId="1" fillId="0" borderId="17" xfId="1" applyNumberFormat="1" applyFill="1" applyBorder="1" applyAlignment="1">
      <alignment horizontal="center" vertical="center" wrapText="1"/>
    </xf>
    <xf numFmtId="167" fontId="1" fillId="0" borderId="0" xfId="1" applyFill="1" applyAlignment="1">
      <alignment vertical="center" wrapText="1"/>
    </xf>
    <xf numFmtId="167" fontId="1" fillId="0" borderId="0" xfId="1" applyFill="1" applyAlignment="1">
      <alignment vertical="center"/>
    </xf>
    <xf numFmtId="0" fontId="0" fillId="0" borderId="0" xfId="0" applyFill="1"/>
    <xf numFmtId="164" fontId="1" fillId="0" borderId="0" xfId="1" applyNumberFormat="1" applyFill="1" applyAlignment="1">
      <alignment vertical="center"/>
    </xf>
    <xf numFmtId="167" fontId="1" fillId="0" borderId="0" xfId="1" applyFill="1" applyAlignment="1">
      <alignment horizontal="right" vertical="center"/>
    </xf>
    <xf numFmtId="167" fontId="7" fillId="0" borderId="0" xfId="1" applyFont="1" applyFill="1" applyBorder="1" applyAlignment="1">
      <alignment horizontal="center" vertical="center"/>
    </xf>
    <xf numFmtId="167" fontId="1" fillId="0" borderId="7" xfId="1" applyFill="1" applyBorder="1" applyAlignment="1">
      <alignment horizontal="center" vertical="center" wrapText="1"/>
    </xf>
    <xf numFmtId="167" fontId="1" fillId="0" borderId="8" xfId="1" applyFill="1" applyBorder="1" applyAlignment="1">
      <alignment horizontal="center" vertical="center" wrapText="1"/>
    </xf>
    <xf numFmtId="167" fontId="1" fillId="0" borderId="9" xfId="1" applyFill="1" applyBorder="1" applyAlignment="1">
      <alignment horizontal="center" vertical="center" wrapText="1"/>
    </xf>
    <xf numFmtId="167" fontId="1" fillId="0" borderId="10" xfId="1" applyFill="1" applyBorder="1" applyAlignment="1">
      <alignment horizontal="center" vertical="center" wrapText="1"/>
    </xf>
    <xf numFmtId="167" fontId="1" fillId="0" borderId="11" xfId="1" applyFill="1" applyBorder="1" applyAlignment="1">
      <alignment horizontal="center" vertical="center" wrapText="1"/>
    </xf>
    <xf numFmtId="167" fontId="1" fillId="0" borderId="12" xfId="1" applyFill="1" applyBorder="1" applyAlignment="1">
      <alignment horizontal="center" vertical="center" wrapText="1"/>
    </xf>
    <xf numFmtId="167" fontId="1" fillId="0" borderId="0" xfId="1" applyFill="1" applyBorder="1" applyAlignment="1">
      <alignment vertical="center" wrapText="1"/>
    </xf>
    <xf numFmtId="165" fontId="1" fillId="0" borderId="14" xfId="1" applyNumberFormat="1" applyFill="1" applyBorder="1" applyAlignment="1">
      <alignment horizontal="center" vertical="center"/>
    </xf>
    <xf numFmtId="165" fontId="1" fillId="0" borderId="15" xfId="1" applyNumberFormat="1" applyFill="1" applyBorder="1" applyAlignment="1">
      <alignment horizontal="center" vertical="center"/>
    </xf>
    <xf numFmtId="165" fontId="1" fillId="0" borderId="16" xfId="1" applyNumberFormat="1" applyFill="1" applyBorder="1" applyAlignment="1">
      <alignment horizontal="center" vertical="center"/>
    </xf>
    <xf numFmtId="165" fontId="1" fillId="0" borderId="2" xfId="1" applyNumberFormat="1" applyFill="1" applyBorder="1" applyAlignment="1">
      <alignment horizontal="center" vertical="center" wrapText="1"/>
    </xf>
    <xf numFmtId="165" fontId="1" fillId="0" borderId="16" xfId="1" applyNumberFormat="1" applyFill="1" applyBorder="1" applyAlignment="1">
      <alignment horizontal="center" vertical="center" wrapText="1"/>
    </xf>
    <xf numFmtId="167" fontId="1" fillId="0" borderId="18" xfId="1" applyFill="1" applyBorder="1" applyAlignment="1">
      <alignment horizontal="center" vertical="center"/>
    </xf>
    <xf numFmtId="166" fontId="1" fillId="0" borderId="0" xfId="1" applyNumberFormat="1" applyFill="1" applyBorder="1" applyAlignment="1">
      <alignment horizontal="center" vertical="center"/>
    </xf>
    <xf numFmtId="167" fontId="1" fillId="0" borderId="16" xfId="1" applyFill="1" applyBorder="1" applyAlignment="1">
      <alignment horizontal="center" vertical="center"/>
    </xf>
    <xf numFmtId="165" fontId="1" fillId="0" borderId="19" xfId="1" applyNumberFormat="1" applyFill="1" applyBorder="1" applyAlignment="1">
      <alignment horizontal="center" vertical="center"/>
    </xf>
    <xf numFmtId="166" fontId="1" fillId="0" borderId="19" xfId="1" applyNumberFormat="1" applyFill="1" applyBorder="1" applyAlignment="1">
      <alignment horizontal="center" vertical="center"/>
    </xf>
    <xf numFmtId="166" fontId="1" fillId="0" borderId="21" xfId="1" applyNumberFormat="1" applyFill="1" applyBorder="1" applyAlignment="1">
      <alignment horizontal="center" vertical="center"/>
    </xf>
    <xf numFmtId="165" fontId="1" fillId="0" borderId="20" xfId="1" applyNumberFormat="1" applyFill="1" applyBorder="1" applyAlignment="1">
      <alignment horizontal="center" vertical="center"/>
    </xf>
    <xf numFmtId="166" fontId="1" fillId="0" borderId="2" xfId="1" applyNumberFormat="1" applyFill="1" applyBorder="1" applyAlignment="1">
      <alignment horizontal="center" vertical="center"/>
    </xf>
    <xf numFmtId="165" fontId="1" fillId="0" borderId="0" xfId="1" applyNumberFormat="1" applyFill="1" applyBorder="1" applyAlignment="1">
      <alignment horizontal="center" vertical="center"/>
    </xf>
    <xf numFmtId="167" fontId="1" fillId="0" borderId="0" xfId="1" applyFill="1" applyAlignment="1">
      <alignment horizontal="left" vertical="center"/>
    </xf>
    <xf numFmtId="167" fontId="1" fillId="0" borderId="0" xfId="1" applyFill="1" applyBorder="1" applyAlignment="1">
      <alignment horizontal="center" vertical="center"/>
    </xf>
    <xf numFmtId="167" fontId="7" fillId="0" borderId="0" xfId="1" applyFont="1" applyFill="1" applyAlignment="1">
      <alignment horizontal="right" vertical="center"/>
    </xf>
    <xf numFmtId="167" fontId="1" fillId="0" borderId="0" xfId="1" applyFill="1" applyBorder="1" applyAlignment="1">
      <alignment horizontal="right" vertical="center"/>
    </xf>
    <xf numFmtId="167" fontId="1" fillId="0" borderId="16" xfId="1" applyFill="1" applyBorder="1" applyAlignment="1">
      <alignment horizontal="center" vertical="center" wrapText="1"/>
    </xf>
    <xf numFmtId="167" fontId="1" fillId="0" borderId="22" xfId="1" applyFill="1" applyBorder="1" applyAlignment="1">
      <alignment horizontal="center" vertical="center" wrapText="1"/>
    </xf>
    <xf numFmtId="167" fontId="1" fillId="0" borderId="23" xfId="1" applyFill="1" applyBorder="1" applyAlignment="1">
      <alignment horizontal="center" vertical="center" wrapText="1"/>
    </xf>
    <xf numFmtId="167" fontId="1" fillId="0" borderId="24" xfId="1" applyFill="1" applyBorder="1" applyAlignment="1">
      <alignment horizontal="center" vertical="center" wrapText="1"/>
    </xf>
    <xf numFmtId="167" fontId="1" fillId="0" borderId="25" xfId="1" applyFill="1" applyBorder="1" applyAlignment="1">
      <alignment horizontal="center" vertical="center" wrapText="1"/>
    </xf>
    <xf numFmtId="167" fontId="1" fillId="0" borderId="26" xfId="1" applyFill="1" applyBorder="1" applyAlignment="1">
      <alignment horizontal="center" vertical="center" wrapText="1"/>
    </xf>
    <xf numFmtId="167" fontId="1" fillId="0" borderId="27" xfId="1" applyFill="1" applyBorder="1" applyAlignment="1">
      <alignment horizontal="center" vertical="center" wrapText="1"/>
    </xf>
    <xf numFmtId="167" fontId="1" fillId="0" borderId="28" xfId="1" applyFill="1" applyBorder="1" applyAlignment="1">
      <alignment horizontal="center" vertical="center" wrapText="1"/>
    </xf>
    <xf numFmtId="167" fontId="1" fillId="0" borderId="29" xfId="1" applyFill="1" applyBorder="1" applyAlignment="1">
      <alignment horizontal="center" vertical="center" wrapText="1"/>
    </xf>
    <xf numFmtId="167" fontId="1" fillId="0" borderId="30" xfId="1" applyFill="1" applyBorder="1" applyAlignment="1">
      <alignment horizontal="center" vertical="center" wrapText="1"/>
    </xf>
    <xf numFmtId="167" fontId="1" fillId="0" borderId="31" xfId="1" applyFill="1" applyBorder="1" applyAlignment="1">
      <alignment horizontal="center" vertical="center" wrapText="1"/>
    </xf>
    <xf numFmtId="167" fontId="1" fillId="0" borderId="32" xfId="1" applyFill="1" applyBorder="1" applyAlignment="1">
      <alignment horizontal="center" vertical="center" wrapText="1"/>
    </xf>
    <xf numFmtId="167" fontId="1" fillId="0" borderId="33" xfId="1" applyFill="1" applyBorder="1" applyAlignment="1">
      <alignment horizontal="center" vertical="center"/>
    </xf>
    <xf numFmtId="165" fontId="1" fillId="0" borderId="13" xfId="1" applyNumberFormat="1" applyFont="1" applyFill="1" applyBorder="1" applyAlignment="1">
      <alignment horizontal="center" vertical="center"/>
    </xf>
    <xf numFmtId="166" fontId="7" fillId="0" borderId="14" xfId="1" applyNumberFormat="1" applyFont="1" applyFill="1" applyBorder="1" applyAlignment="1">
      <alignment horizontal="center" vertical="center" wrapText="1"/>
    </xf>
    <xf numFmtId="165" fontId="7" fillId="0" borderId="15" xfId="1" applyNumberFormat="1" applyFont="1" applyFill="1" applyBorder="1" applyAlignment="1">
      <alignment horizontal="center" vertical="center" wrapText="1"/>
    </xf>
    <xf numFmtId="166" fontId="7" fillId="0" borderId="15" xfId="1" applyNumberFormat="1" applyFont="1" applyFill="1" applyBorder="1" applyAlignment="1">
      <alignment horizontal="center" vertical="center"/>
    </xf>
    <xf numFmtId="166" fontId="5" fillId="0" borderId="16" xfId="1" applyNumberFormat="1" applyFont="1" applyFill="1" applyBorder="1" applyAlignment="1">
      <alignment horizontal="center" vertical="center"/>
    </xf>
    <xf numFmtId="166" fontId="1" fillId="0" borderId="14" xfId="1" applyNumberFormat="1" applyFont="1" applyFill="1" applyBorder="1" applyAlignment="1">
      <alignment horizontal="center" vertical="center"/>
    </xf>
    <xf numFmtId="165" fontId="1" fillId="0" borderId="15" xfId="1" applyNumberFormat="1" applyFont="1" applyFill="1" applyBorder="1" applyAlignment="1">
      <alignment horizontal="center" vertical="center" wrapText="1"/>
    </xf>
    <xf numFmtId="166" fontId="1" fillId="0" borderId="15" xfId="1" applyNumberFormat="1" applyFont="1" applyFill="1" applyBorder="1" applyAlignment="1">
      <alignment horizontal="center" vertical="center"/>
    </xf>
    <xf numFmtId="165" fontId="5" fillId="0" borderId="2" xfId="1" applyNumberFormat="1" applyFont="1" applyFill="1" applyBorder="1" applyAlignment="1">
      <alignment horizontal="center" vertical="center"/>
    </xf>
    <xf numFmtId="165" fontId="1" fillId="0" borderId="16" xfId="1" applyNumberFormat="1" applyFont="1" applyFill="1" applyBorder="1" applyAlignment="1">
      <alignment horizontal="center" vertical="center"/>
    </xf>
    <xf numFmtId="167" fontId="1" fillId="0" borderId="34" xfId="1" applyFill="1" applyBorder="1" applyAlignment="1">
      <alignment horizontal="center" vertical="center"/>
    </xf>
    <xf numFmtId="166" fontId="1" fillId="0" borderId="14" xfId="1" applyNumberFormat="1" applyFont="1" applyFill="1" applyBorder="1" applyAlignment="1">
      <alignment horizontal="center" vertical="center" wrapText="1"/>
    </xf>
    <xf numFmtId="166" fontId="1" fillId="0" borderId="35" xfId="1" applyNumberFormat="1" applyFont="1" applyFill="1" applyBorder="1" applyAlignment="1">
      <alignment horizontal="center" vertical="center"/>
    </xf>
    <xf numFmtId="165" fontId="1" fillId="0" borderId="17" xfId="1" applyNumberFormat="1" applyFont="1" applyFill="1" applyBorder="1" applyAlignment="1">
      <alignment horizontal="center" vertical="center"/>
    </xf>
    <xf numFmtId="165" fontId="8" fillId="0" borderId="15" xfId="1" applyNumberFormat="1" applyFont="1" applyFill="1" applyBorder="1" applyAlignment="1">
      <alignment horizontal="center" vertical="center" wrapText="1"/>
    </xf>
    <xf numFmtId="165" fontId="1" fillId="0" borderId="37" xfId="1" applyNumberFormat="1" applyFont="1" applyFill="1" applyBorder="1" applyAlignment="1">
      <alignment horizontal="center" vertical="center"/>
    </xf>
    <xf numFmtId="166" fontId="1" fillId="0" borderId="38" xfId="1" applyNumberFormat="1" applyFont="1" applyFill="1" applyBorder="1" applyAlignment="1">
      <alignment horizontal="center" vertical="center"/>
    </xf>
    <xf numFmtId="165" fontId="1" fillId="0" borderId="24" xfId="1" applyNumberFormat="1" applyFont="1" applyFill="1" applyBorder="1" applyAlignment="1">
      <alignment horizontal="center" vertical="center" wrapText="1"/>
    </xf>
    <xf numFmtId="166" fontId="1" fillId="0" borderId="24" xfId="1" applyNumberFormat="1" applyFont="1" applyFill="1" applyBorder="1" applyAlignment="1">
      <alignment horizontal="center" vertical="center"/>
    </xf>
    <xf numFmtId="166" fontId="7" fillId="0" borderId="35" xfId="1" applyNumberFormat="1" applyFont="1" applyFill="1" applyBorder="1" applyAlignment="1">
      <alignment horizontal="center" vertical="center"/>
    </xf>
    <xf numFmtId="166" fontId="7" fillId="0" borderId="14" xfId="1" applyNumberFormat="1" applyFont="1" applyFill="1" applyBorder="1" applyAlignment="1">
      <alignment horizontal="center" vertical="center"/>
    </xf>
    <xf numFmtId="167" fontId="1" fillId="0" borderId="32" xfId="1" applyFill="1" applyBorder="1" applyAlignment="1">
      <alignment horizontal="center" vertical="center"/>
    </xf>
    <xf numFmtId="165" fontId="7" fillId="0" borderId="17" xfId="1" applyNumberFormat="1" applyFont="1" applyFill="1" applyBorder="1" applyAlignment="1">
      <alignment horizontal="center" vertical="center"/>
    </xf>
    <xf numFmtId="165" fontId="1" fillId="0" borderId="0" xfId="1" applyNumberFormat="1" applyFill="1" applyAlignment="1">
      <alignment horizontal="center" vertical="center"/>
    </xf>
    <xf numFmtId="165" fontId="1" fillId="0" borderId="2" xfId="1" applyNumberFormat="1" applyFill="1" applyBorder="1" applyAlignment="1">
      <alignment horizontal="center" vertical="center"/>
    </xf>
    <xf numFmtId="166" fontId="1" fillId="0" borderId="39" xfId="1" applyNumberFormat="1" applyFill="1" applyBorder="1" applyAlignment="1">
      <alignment horizontal="center" vertical="center"/>
    </xf>
    <xf numFmtId="165" fontId="1" fillId="0" borderId="36" xfId="1" applyNumberFormat="1" applyFill="1" applyBorder="1" applyAlignment="1">
      <alignment horizontal="center" vertical="center"/>
    </xf>
    <xf numFmtId="166" fontId="1" fillId="0" borderId="3" xfId="1" applyNumberFormat="1" applyFill="1" applyBorder="1" applyAlignment="1">
      <alignment horizontal="center" vertical="center"/>
    </xf>
    <xf numFmtId="167" fontId="1" fillId="0" borderId="0" xfId="1" applyFill="1" applyAlignment="1">
      <alignment horizontal="center" vertical="center"/>
    </xf>
    <xf numFmtId="167" fontId="1" fillId="0" borderId="41" xfId="1" applyFill="1" applyBorder="1" applyAlignment="1">
      <alignment vertical="center" wrapText="1"/>
    </xf>
    <xf numFmtId="167" fontId="1" fillId="0" borderId="42" xfId="1" applyFill="1" applyBorder="1" applyAlignment="1">
      <alignment vertical="center" wrapText="1"/>
    </xf>
    <xf numFmtId="167" fontId="1" fillId="0" borderId="43" xfId="1" applyFill="1" applyBorder="1" applyAlignment="1">
      <alignment vertical="center" wrapText="1"/>
    </xf>
    <xf numFmtId="167" fontId="1" fillId="0" borderId="30" xfId="1" applyFill="1" applyBorder="1" applyAlignment="1">
      <alignment vertical="center" wrapText="1"/>
    </xf>
    <xf numFmtId="166" fontId="1" fillId="0" borderId="18" xfId="1" applyNumberFormat="1" applyFill="1" applyBorder="1" applyAlignment="1">
      <alignment horizontal="center" vertical="center" wrapText="1"/>
    </xf>
    <xf numFmtId="167" fontId="1" fillId="0" borderId="43" xfId="1" applyFill="1" applyBorder="1" applyAlignment="1">
      <alignment horizontal="center" vertical="center" wrapText="1"/>
    </xf>
    <xf numFmtId="167" fontId="1" fillId="0" borderId="45" xfId="1" applyFill="1" applyBorder="1" applyAlignment="1">
      <alignment horizontal="center" vertical="center" wrapText="1"/>
    </xf>
    <xf numFmtId="168" fontId="1" fillId="0" borderId="17" xfId="1" applyNumberFormat="1" applyFill="1" applyBorder="1" applyAlignment="1">
      <alignment horizontal="center" vertical="center" wrapText="1"/>
    </xf>
    <xf numFmtId="167" fontId="1" fillId="0" borderId="46" xfId="1" applyFill="1" applyBorder="1" applyAlignment="1">
      <alignment horizontal="center" vertical="center" wrapText="1"/>
    </xf>
    <xf numFmtId="167" fontId="1" fillId="0" borderId="48" xfId="1" applyFill="1" applyBorder="1" applyAlignment="1">
      <alignment horizontal="center" vertical="center" wrapText="1"/>
    </xf>
    <xf numFmtId="167" fontId="1" fillId="0" borderId="18" xfId="1" applyFill="1" applyBorder="1" applyAlignment="1">
      <alignment horizontal="center" vertical="center" wrapText="1"/>
    </xf>
    <xf numFmtId="168" fontId="1" fillId="0" borderId="49" xfId="1" applyNumberFormat="1" applyFill="1" applyBorder="1" applyAlignment="1">
      <alignment horizontal="center" vertical="center" wrapText="1"/>
    </xf>
    <xf numFmtId="167" fontId="1" fillId="0" borderId="49" xfId="1" applyFill="1" applyBorder="1" applyAlignment="1">
      <alignment horizontal="center" vertical="center" wrapText="1"/>
    </xf>
    <xf numFmtId="166" fontId="1" fillId="0" borderId="46" xfId="1" applyNumberFormat="1" applyFill="1" applyBorder="1" applyAlignment="1">
      <alignment horizontal="center" vertical="center" wrapText="1"/>
    </xf>
    <xf numFmtId="165" fontId="1" fillId="0" borderId="47" xfId="1" applyNumberFormat="1" applyFill="1" applyBorder="1" applyAlignment="1">
      <alignment horizontal="center" vertical="center" wrapText="1"/>
    </xf>
    <xf numFmtId="167" fontId="1" fillId="0" borderId="40" xfId="1" applyFill="1" applyBorder="1" applyAlignment="1">
      <alignment horizontal="center" vertical="center" wrapText="1"/>
    </xf>
    <xf numFmtId="167" fontId="1" fillId="0" borderId="50" xfId="1" applyFill="1" applyBorder="1" applyAlignment="1">
      <alignment horizontal="center" vertical="center" wrapText="1"/>
    </xf>
    <xf numFmtId="166" fontId="1" fillId="0" borderId="17" xfId="1" applyNumberFormat="1" applyFont="1" applyFill="1" applyBorder="1" applyAlignment="1">
      <alignment horizontal="center" vertical="center" wrapText="1"/>
    </xf>
    <xf numFmtId="0" fontId="1" fillId="0" borderId="46" xfId="1" applyNumberFormat="1" applyFill="1" applyBorder="1" applyAlignment="1">
      <alignment horizontal="center" vertical="center" wrapText="1"/>
    </xf>
    <xf numFmtId="165" fontId="1" fillId="0" borderId="47" xfId="1" applyNumberFormat="1" applyFont="1" applyFill="1" applyBorder="1" applyAlignment="1">
      <alignment horizontal="center" vertical="center" wrapText="1"/>
    </xf>
    <xf numFmtId="168" fontId="1" fillId="0" borderId="11" xfId="1" applyNumberFormat="1" applyFill="1" applyBorder="1" applyAlignment="1">
      <alignment horizontal="center" vertical="center" wrapText="1"/>
    </xf>
    <xf numFmtId="167" fontId="1" fillId="0" borderId="51" xfId="1" applyFill="1" applyBorder="1" applyAlignment="1">
      <alignment horizontal="center" vertical="center" wrapText="1"/>
    </xf>
    <xf numFmtId="167" fontId="1" fillId="0" borderId="52" xfId="1" applyFill="1" applyBorder="1" applyAlignment="1">
      <alignment horizontal="center" vertical="center" wrapText="1"/>
    </xf>
    <xf numFmtId="168" fontId="1" fillId="0" borderId="20" xfId="1" applyNumberFormat="1" applyFill="1" applyBorder="1" applyAlignment="1">
      <alignment horizontal="center" vertical="center" wrapText="1"/>
    </xf>
    <xf numFmtId="166" fontId="1" fillId="0" borderId="12" xfId="1" applyNumberFormat="1" applyFill="1" applyBorder="1" applyAlignment="1">
      <alignment horizontal="center" vertical="center" wrapText="1"/>
    </xf>
    <xf numFmtId="167" fontId="1" fillId="0" borderId="53" xfId="1" applyFill="1" applyBorder="1" applyAlignment="1">
      <alignment horizontal="center" vertical="center" wrapText="1"/>
    </xf>
    <xf numFmtId="166" fontId="1" fillId="0" borderId="44" xfId="1" applyNumberFormat="1" applyFill="1" applyBorder="1" applyAlignment="1">
      <alignment horizontal="center" vertical="center" wrapText="1"/>
    </xf>
    <xf numFmtId="166" fontId="1" fillId="0" borderId="0" xfId="1" applyNumberFormat="1" applyFill="1" applyAlignment="1">
      <alignment horizontal="center" vertical="center" wrapText="1"/>
    </xf>
    <xf numFmtId="166" fontId="1" fillId="0" borderId="27" xfId="1" applyNumberFormat="1" applyFill="1" applyBorder="1" applyAlignment="1">
      <alignment horizontal="center" vertical="center" wrapText="1"/>
    </xf>
    <xf numFmtId="166" fontId="1" fillId="0" borderId="28" xfId="1" applyNumberFormat="1" applyFill="1" applyBorder="1" applyAlignment="1">
      <alignment horizontal="center" vertical="center" wrapText="1"/>
    </xf>
    <xf numFmtId="166" fontId="1" fillId="0" borderId="29" xfId="1" applyNumberFormat="1" applyFill="1" applyBorder="1" applyAlignment="1">
      <alignment horizontal="center" vertical="center" wrapText="1"/>
    </xf>
    <xf numFmtId="167" fontId="7" fillId="0" borderId="1" xfId="1" applyFont="1" applyFill="1" applyBorder="1" applyAlignment="1">
      <alignment vertical="center"/>
    </xf>
    <xf numFmtId="165" fontId="1" fillId="0" borderId="54" xfId="1" applyNumberFormat="1" applyFill="1" applyBorder="1" applyAlignment="1">
      <alignment vertical="center"/>
    </xf>
    <xf numFmtId="165" fontId="1" fillId="0" borderId="55" xfId="1" applyNumberFormat="1" applyFill="1" applyBorder="1" applyAlignment="1">
      <alignment vertical="center"/>
    </xf>
    <xf numFmtId="165" fontId="1" fillId="0" borderId="56" xfId="1" applyNumberFormat="1" applyFill="1" applyBorder="1" applyAlignment="1">
      <alignment vertical="center"/>
    </xf>
    <xf numFmtId="167" fontId="1" fillId="0" borderId="36" xfId="1" applyFill="1" applyBorder="1" applyAlignment="1">
      <alignment horizontal="center" vertical="center"/>
    </xf>
    <xf numFmtId="165" fontId="1" fillId="0" borderId="14" xfId="1" applyNumberFormat="1" applyBorder="1" applyAlignment="1">
      <alignment horizontal="center" vertical="center" wrapText="1"/>
    </xf>
    <xf numFmtId="166" fontId="1" fillId="0" borderId="14" xfId="1" applyNumberFormat="1" applyBorder="1" applyAlignment="1">
      <alignment horizontal="center" vertical="center" wrapText="1"/>
    </xf>
    <xf numFmtId="166" fontId="1" fillId="0" borderId="13" xfId="1" applyNumberFormat="1" applyBorder="1" applyAlignment="1">
      <alignment horizontal="center" vertical="center" wrapText="1"/>
    </xf>
    <xf numFmtId="167" fontId="1" fillId="2" borderId="13" xfId="1" applyFill="1" applyBorder="1" applyAlignment="1">
      <alignment horizontal="center" vertical="center"/>
    </xf>
    <xf numFmtId="165" fontId="1" fillId="2" borderId="14" xfId="1" applyNumberFormat="1" applyFill="1" applyBorder="1" applyAlignment="1">
      <alignment horizontal="center" vertical="center"/>
    </xf>
    <xf numFmtId="165" fontId="1" fillId="2" borderId="15" xfId="1" applyNumberFormat="1" applyFill="1" applyBorder="1" applyAlignment="1">
      <alignment horizontal="center" vertical="center"/>
    </xf>
    <xf numFmtId="165" fontId="1" fillId="2" borderId="16" xfId="1" applyNumberFormat="1" applyFill="1" applyBorder="1" applyAlignment="1">
      <alignment horizontal="center" vertical="center"/>
    </xf>
    <xf numFmtId="166" fontId="1" fillId="2" borderId="14" xfId="1" applyNumberFormat="1" applyFill="1" applyBorder="1" applyAlignment="1">
      <alignment horizontal="center" vertical="center" wrapText="1"/>
    </xf>
    <xf numFmtId="166" fontId="1" fillId="2" borderId="17" xfId="1" applyNumberFormat="1" applyFill="1" applyBorder="1" applyAlignment="1">
      <alignment horizontal="center" vertical="center" wrapText="1"/>
    </xf>
    <xf numFmtId="165" fontId="1" fillId="2" borderId="2" xfId="1" applyNumberFormat="1" applyFill="1" applyBorder="1" applyAlignment="1">
      <alignment horizontal="center" vertical="center" wrapText="1"/>
    </xf>
    <xf numFmtId="165" fontId="1" fillId="2" borderId="16" xfId="1" applyNumberFormat="1" applyFill="1" applyBorder="1" applyAlignment="1">
      <alignment horizontal="center" vertical="center" wrapText="1"/>
    </xf>
    <xf numFmtId="167" fontId="1" fillId="2" borderId="33" xfId="1" applyFill="1" applyBorder="1" applyAlignment="1">
      <alignment horizontal="center" vertical="center"/>
    </xf>
    <xf numFmtId="165" fontId="1" fillId="2" borderId="13" xfId="1" applyNumberFormat="1" applyFont="1" applyFill="1" applyBorder="1" applyAlignment="1">
      <alignment horizontal="center" vertical="center"/>
    </xf>
    <xf numFmtId="166" fontId="7" fillId="2" borderId="14" xfId="1" applyNumberFormat="1" applyFont="1" applyFill="1" applyBorder="1" applyAlignment="1">
      <alignment horizontal="center" vertical="center" wrapText="1"/>
    </xf>
    <xf numFmtId="165" fontId="7" fillId="2" borderId="15" xfId="1" applyNumberFormat="1" applyFont="1" applyFill="1" applyBorder="1" applyAlignment="1">
      <alignment horizontal="center" vertical="center" wrapText="1"/>
    </xf>
    <xf numFmtId="166" fontId="7" fillId="2" borderId="15" xfId="1" applyNumberFormat="1" applyFont="1" applyFill="1" applyBorder="1" applyAlignment="1">
      <alignment horizontal="center" vertical="center"/>
    </xf>
    <xf numFmtId="166" fontId="5" fillId="2" borderId="16" xfId="1" applyNumberFormat="1" applyFont="1" applyFill="1" applyBorder="1" applyAlignment="1">
      <alignment horizontal="center" vertical="center"/>
    </xf>
    <xf numFmtId="166" fontId="1" fillId="2" borderId="14" xfId="1" applyNumberFormat="1" applyFont="1" applyFill="1" applyBorder="1" applyAlignment="1">
      <alignment horizontal="center" vertical="center"/>
    </xf>
    <xf numFmtId="165" fontId="1" fillId="2" borderId="15" xfId="1" applyNumberFormat="1" applyFont="1" applyFill="1" applyBorder="1" applyAlignment="1">
      <alignment horizontal="center" vertical="center" wrapText="1"/>
    </xf>
    <xf numFmtId="166" fontId="1" fillId="2" borderId="15" xfId="1" applyNumberFormat="1" applyFont="1" applyFill="1" applyBorder="1" applyAlignment="1">
      <alignment horizontal="center" vertical="center"/>
    </xf>
    <xf numFmtId="165" fontId="5" fillId="2" borderId="2" xfId="1" applyNumberFormat="1" applyFont="1" applyFill="1" applyBorder="1" applyAlignment="1">
      <alignment horizontal="center" vertical="center"/>
    </xf>
    <xf numFmtId="165" fontId="1" fillId="2" borderId="16" xfId="1" applyNumberFormat="1" applyFont="1" applyFill="1" applyBorder="1" applyAlignment="1">
      <alignment horizontal="center" vertical="center"/>
    </xf>
    <xf numFmtId="167" fontId="1" fillId="0" borderId="17" xfId="1" applyFill="1" applyBorder="1" applyAlignment="1">
      <alignment horizontal="center" vertical="center" wrapText="1"/>
    </xf>
    <xf numFmtId="167" fontId="1" fillId="0" borderId="14" xfId="1" applyFill="1" applyBorder="1" applyAlignment="1">
      <alignment horizontal="center" vertical="center" wrapText="1"/>
    </xf>
    <xf numFmtId="167" fontId="1" fillId="0" borderId="15" xfId="1" applyFill="1" applyBorder="1" applyAlignment="1">
      <alignment horizontal="center" vertical="center" wrapText="1"/>
    </xf>
    <xf numFmtId="167" fontId="1" fillId="0" borderId="15" xfId="1" applyFill="1" applyBorder="1" applyAlignment="1">
      <alignment horizontal="center" vertical="center" wrapText="1"/>
    </xf>
    <xf numFmtId="167" fontId="1" fillId="0" borderId="14" xfId="1" applyFill="1" applyBorder="1" applyAlignment="1">
      <alignment horizontal="center" vertical="center" wrapText="1"/>
    </xf>
    <xf numFmtId="167" fontId="1" fillId="0" borderId="17" xfId="1" applyFill="1" applyBorder="1" applyAlignment="1">
      <alignment horizontal="center" vertical="center" wrapText="1"/>
    </xf>
    <xf numFmtId="167" fontId="1" fillId="2" borderId="18" xfId="1" applyFill="1" applyBorder="1" applyAlignment="1">
      <alignment horizontal="center" vertical="center"/>
    </xf>
    <xf numFmtId="167" fontId="1" fillId="2" borderId="16" xfId="1" applyFill="1" applyBorder="1" applyAlignment="1">
      <alignment horizontal="center" vertical="center"/>
    </xf>
    <xf numFmtId="167" fontId="1" fillId="2" borderId="34" xfId="1" applyFill="1" applyBorder="1" applyAlignment="1">
      <alignment horizontal="center" vertical="center"/>
    </xf>
    <xf numFmtId="166" fontId="1" fillId="2" borderId="35" xfId="1" applyNumberFormat="1" applyFont="1" applyFill="1" applyBorder="1" applyAlignment="1">
      <alignment horizontal="center" vertical="center"/>
    </xf>
    <xf numFmtId="165" fontId="1" fillId="2" borderId="17" xfId="1" applyNumberFormat="1" applyFont="1" applyFill="1" applyBorder="1" applyAlignment="1">
      <alignment horizontal="center" vertical="center"/>
    </xf>
    <xf numFmtId="167" fontId="1" fillId="0" borderId="15" xfId="1" applyFill="1" applyBorder="1" applyAlignment="1">
      <alignment horizontal="center" vertical="center" wrapText="1"/>
    </xf>
    <xf numFmtId="167" fontId="1" fillId="0" borderId="14" xfId="1" applyFill="1" applyBorder="1" applyAlignment="1">
      <alignment horizontal="center" vertical="center" wrapText="1"/>
    </xf>
    <xf numFmtId="167" fontId="1" fillId="0" borderId="17" xfId="1" applyFill="1" applyBorder="1" applyAlignment="1">
      <alignment horizontal="center" vertical="center" wrapText="1"/>
    </xf>
    <xf numFmtId="167" fontId="1" fillId="0" borderId="14" xfId="1" applyFill="1" applyBorder="1" applyAlignment="1">
      <alignment horizontal="center" vertical="center" wrapText="1"/>
    </xf>
    <xf numFmtId="167" fontId="1" fillId="0" borderId="15" xfId="1" applyFill="1" applyBorder="1" applyAlignment="1">
      <alignment horizontal="center" vertical="center" wrapText="1"/>
    </xf>
    <xf numFmtId="166" fontId="7" fillId="0" borderId="17" xfId="1" applyNumberFormat="1" applyFont="1" applyFill="1" applyBorder="1" applyAlignment="1">
      <alignment horizontal="center" vertical="center" wrapText="1"/>
    </xf>
    <xf numFmtId="165" fontId="7" fillId="0" borderId="2" xfId="1" applyNumberFormat="1" applyFont="1" applyFill="1" applyBorder="1" applyAlignment="1">
      <alignment horizontal="center" vertical="center" wrapText="1"/>
    </xf>
    <xf numFmtId="166" fontId="7" fillId="2" borderId="17" xfId="1" applyNumberFormat="1" applyFont="1" applyFill="1" applyBorder="1" applyAlignment="1">
      <alignment horizontal="center" vertical="center" wrapText="1"/>
    </xf>
    <xf numFmtId="165" fontId="7" fillId="2" borderId="2" xfId="1" applyNumberFormat="1" applyFont="1" applyFill="1" applyBorder="1" applyAlignment="1">
      <alignment horizontal="center" vertical="center" wrapText="1"/>
    </xf>
    <xf numFmtId="167" fontId="1" fillId="2" borderId="18" xfId="1" applyFill="1" applyBorder="1" applyAlignment="1">
      <alignment horizontal="center" vertical="center" wrapText="1"/>
    </xf>
    <xf numFmtId="167" fontId="1" fillId="2" borderId="46" xfId="1" applyFill="1" applyBorder="1" applyAlignment="1">
      <alignment horizontal="center" vertical="center" wrapText="1"/>
    </xf>
    <xf numFmtId="168" fontId="1" fillId="2" borderId="49" xfId="1" applyNumberFormat="1" applyFill="1" applyBorder="1" applyAlignment="1">
      <alignment horizontal="center" vertical="center" wrapText="1"/>
    </xf>
    <xf numFmtId="166" fontId="1" fillId="2" borderId="47" xfId="1" applyNumberFormat="1" applyFill="1" applyBorder="1" applyAlignment="1">
      <alignment horizontal="center" vertical="center" wrapText="1"/>
    </xf>
    <xf numFmtId="167" fontId="1" fillId="2" borderId="49" xfId="1" applyFill="1" applyBorder="1" applyAlignment="1">
      <alignment horizontal="center" vertical="center" wrapText="1"/>
    </xf>
    <xf numFmtId="166" fontId="1" fillId="2" borderId="13" xfId="1" applyNumberFormat="1" applyFill="1" applyBorder="1" applyAlignment="1">
      <alignment horizontal="center" vertical="center" wrapText="1"/>
    </xf>
    <xf numFmtId="166" fontId="1" fillId="2" borderId="46" xfId="1" applyNumberFormat="1" applyFill="1" applyBorder="1" applyAlignment="1">
      <alignment horizontal="center" vertical="center" wrapText="1"/>
    </xf>
    <xf numFmtId="166" fontId="1" fillId="2" borderId="17" xfId="1" applyNumberFormat="1" applyFont="1" applyFill="1" applyBorder="1" applyAlignment="1">
      <alignment horizontal="center" vertical="center" wrapText="1"/>
    </xf>
    <xf numFmtId="165" fontId="1" fillId="2" borderId="47" xfId="1" applyNumberFormat="1" applyFill="1" applyBorder="1" applyAlignment="1">
      <alignment horizontal="center" vertical="center" wrapText="1"/>
    </xf>
    <xf numFmtId="165" fontId="1" fillId="2" borderId="14" xfId="1" applyNumberFormat="1" applyFill="1" applyBorder="1" applyAlignment="1">
      <alignment horizontal="center" vertical="center" wrapText="1"/>
    </xf>
    <xf numFmtId="167" fontId="1" fillId="2" borderId="15" xfId="1" applyFill="1" applyBorder="1" applyAlignment="1">
      <alignment horizontal="center" vertical="center" wrapText="1"/>
    </xf>
    <xf numFmtId="165" fontId="1" fillId="2" borderId="46" xfId="1" applyNumberFormat="1" applyFill="1" applyBorder="1" applyAlignment="1">
      <alignment horizontal="center" vertical="center" wrapText="1"/>
    </xf>
    <xf numFmtId="167" fontId="1" fillId="2" borderId="14" xfId="1" applyFill="1" applyBorder="1" applyAlignment="1">
      <alignment horizontal="center" vertical="center" wrapText="1"/>
    </xf>
    <xf numFmtId="167" fontId="1" fillId="2" borderId="50" xfId="1" applyFill="1" applyBorder="1" applyAlignment="1">
      <alignment horizontal="center" vertical="center" wrapText="1"/>
    </xf>
    <xf numFmtId="166" fontId="1" fillId="0" borderId="14" xfId="1" applyNumberFormat="1" applyFill="1" applyBorder="1" applyAlignment="1">
      <alignment horizontal="center" vertical="center" wrapText="1"/>
    </xf>
    <xf numFmtId="167" fontId="1" fillId="0" borderId="14" xfId="1" applyFill="1" applyBorder="1" applyAlignment="1">
      <alignment horizontal="center" vertical="center" wrapText="1"/>
    </xf>
    <xf numFmtId="167" fontId="1" fillId="0" borderId="15" xfId="1" applyFill="1" applyBorder="1" applyAlignment="1">
      <alignment horizontal="center" vertical="center" wrapText="1"/>
    </xf>
    <xf numFmtId="166" fontId="1" fillId="0" borderId="14" xfId="1" applyNumberFormat="1" applyFill="1" applyBorder="1" applyAlignment="1">
      <alignment horizontal="center" vertical="center" wrapText="1"/>
    </xf>
    <xf numFmtId="166" fontId="7" fillId="2" borderId="35" xfId="1" applyNumberFormat="1" applyFont="1" applyFill="1" applyBorder="1" applyAlignment="1">
      <alignment horizontal="center" vertical="center"/>
    </xf>
    <xf numFmtId="166" fontId="7" fillId="2" borderId="14" xfId="1" applyNumberFormat="1" applyFont="1" applyFill="1" applyBorder="1" applyAlignment="1">
      <alignment horizontal="center" vertical="center"/>
    </xf>
    <xf numFmtId="167" fontId="1" fillId="0" borderId="2" xfId="1" applyFill="1" applyBorder="1" applyAlignment="1">
      <alignment horizontal="center" vertical="center" wrapText="1"/>
    </xf>
    <xf numFmtId="167" fontId="1" fillId="0" borderId="3" xfId="1" applyFill="1" applyBorder="1" applyAlignment="1">
      <alignment horizontal="center" vertical="center" wrapText="1"/>
    </xf>
    <xf numFmtId="167" fontId="1" fillId="0" borderId="2" xfId="1" applyFill="1" applyBorder="1" applyAlignment="1">
      <alignment horizontal="center" vertical="center"/>
    </xf>
    <xf numFmtId="167" fontId="1" fillId="0" borderId="4" xfId="1" applyFill="1" applyBorder="1" applyAlignment="1">
      <alignment horizontal="center" vertical="center" wrapText="1"/>
    </xf>
    <xf numFmtId="167" fontId="1" fillId="0" borderId="0" xfId="1" applyFill="1" applyBorder="1" applyAlignment="1">
      <alignment horizontal="center" vertical="center" wrapText="1"/>
    </xf>
    <xf numFmtId="167" fontId="7" fillId="0" borderId="1" xfId="1" applyFont="1" applyFill="1" applyBorder="1" applyAlignment="1">
      <alignment horizontal="center" vertical="center"/>
    </xf>
    <xf numFmtId="167" fontId="1" fillId="0" borderId="1" xfId="1" applyFill="1" applyBorder="1" applyAlignment="1">
      <alignment horizontal="center" vertical="center"/>
    </xf>
    <xf numFmtId="0" fontId="0" fillId="0" borderId="2" xfId="0" applyFill="1" applyBorder="1"/>
    <xf numFmtId="0" fontId="0" fillId="2" borderId="13" xfId="0" applyFill="1" applyBorder="1"/>
    <xf numFmtId="0" fontId="0" fillId="0" borderId="13" xfId="0" applyFill="1" applyBorder="1"/>
    <xf numFmtId="167" fontId="1" fillId="0" borderId="2" xfId="1" applyFill="1" applyBorder="1" applyAlignment="1">
      <alignment horizontal="left" vertical="center" wrapText="1"/>
    </xf>
    <xf numFmtId="0" fontId="0" fillId="2" borderId="2" xfId="0" applyFill="1" applyBorder="1"/>
    <xf numFmtId="167" fontId="1" fillId="0" borderId="13" xfId="1" applyFill="1" applyBorder="1" applyAlignment="1">
      <alignment horizontal="center" vertical="center" wrapText="1"/>
    </xf>
    <xf numFmtId="0" fontId="0" fillId="0" borderId="18" xfId="0" applyFill="1" applyBorder="1"/>
    <xf numFmtId="0" fontId="0" fillId="2" borderId="18" xfId="0" applyFill="1" applyBorder="1"/>
    <xf numFmtId="167" fontId="1" fillId="0" borderId="18" xfId="1" applyFill="1" applyBorder="1" applyAlignment="1">
      <alignment horizontal="center" vertical="center"/>
    </xf>
    <xf numFmtId="0" fontId="0" fillId="0" borderId="40" xfId="0" applyFill="1" applyBorder="1"/>
    <xf numFmtId="167" fontId="5" fillId="0" borderId="0" xfId="1" applyFont="1" applyFill="1" applyBorder="1" applyAlignment="1">
      <alignment horizontal="center" vertical="center" wrapText="1"/>
    </xf>
    <xf numFmtId="0" fontId="0" fillId="0" borderId="1" xfId="0" applyFill="1" applyBorder="1"/>
    <xf numFmtId="167" fontId="1" fillId="0" borderId="17" xfId="1" applyFill="1" applyBorder="1" applyAlignment="1">
      <alignment horizontal="center" vertical="center" wrapText="1"/>
    </xf>
    <xf numFmtId="167" fontId="9" fillId="0" borderId="2" xfId="1" applyFont="1" applyFill="1" applyBorder="1" applyAlignment="1">
      <alignment horizontal="center" vertical="center" wrapText="1"/>
    </xf>
    <xf numFmtId="169" fontId="1" fillId="0" borderId="13" xfId="1" applyNumberFormat="1" applyFill="1" applyBorder="1" applyAlignment="1">
      <alignment horizontal="center" wrapText="1"/>
    </xf>
    <xf numFmtId="0" fontId="0" fillId="0" borderId="39" xfId="0" applyFill="1" applyBorder="1"/>
    <xf numFmtId="167" fontId="1" fillId="0" borderId="14" xfId="1" applyFill="1" applyBorder="1" applyAlignment="1">
      <alignment horizontal="center" vertical="center" wrapText="1"/>
    </xf>
    <xf numFmtId="167" fontId="1" fillId="0" borderId="15" xfId="1" applyFill="1" applyBorder="1" applyAlignment="1">
      <alignment horizontal="center" vertical="center" wrapText="1"/>
    </xf>
    <xf numFmtId="167" fontId="1" fillId="0" borderId="5" xfId="1" applyFill="1" applyBorder="1" applyAlignment="1">
      <alignment horizontal="center" vertical="center" wrapText="1"/>
    </xf>
    <xf numFmtId="167" fontId="1" fillId="0" borderId="6" xfId="1" applyFill="1" applyBorder="1" applyAlignment="1">
      <alignment horizontal="center" vertical="center" wrapText="1"/>
    </xf>
    <xf numFmtId="167" fontId="1" fillId="0" borderId="19" xfId="1" applyFill="1" applyBorder="1" applyAlignment="1">
      <alignment horizontal="center" vertical="center" wrapText="1"/>
    </xf>
    <xf numFmtId="167" fontId="1" fillId="0" borderId="44" xfId="1" applyFill="1" applyBorder="1" applyAlignment="1">
      <alignment horizontal="center" vertical="center" wrapText="1"/>
    </xf>
    <xf numFmtId="0" fontId="0" fillId="0" borderId="40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166" fontId="1" fillId="0" borderId="14" xfId="1" applyNumberFormat="1" applyFill="1" applyBorder="1" applyAlignment="1">
      <alignment horizontal="center" vertical="center" wrapText="1"/>
    </xf>
    <xf numFmtId="166" fontId="1" fillId="0" borderId="17" xfId="1" applyNumberFormat="1" applyFill="1" applyBorder="1" applyAlignment="1">
      <alignment horizontal="center" vertical="center" wrapText="1"/>
    </xf>
    <xf numFmtId="167" fontId="1" fillId="0" borderId="54" xfId="1" applyFill="1" applyBorder="1" applyAlignment="1">
      <alignment horizontal="center" vertical="center" wrapText="1"/>
    </xf>
    <xf numFmtId="166" fontId="1" fillId="0" borderId="13" xfId="1" applyNumberFormat="1" applyFill="1" applyBorder="1" applyAlignment="1">
      <alignment horizontal="center" wrapText="1"/>
    </xf>
    <xf numFmtId="166" fontId="1" fillId="0" borderId="15" xfId="1" applyNumberFormat="1" applyFill="1" applyBorder="1" applyAlignment="1">
      <alignment horizontal="center" vertical="center" wrapText="1"/>
    </xf>
    <xf numFmtId="165" fontId="1" fillId="0" borderId="13" xfId="1" applyNumberFormat="1" applyFill="1" applyBorder="1" applyAlignment="1">
      <alignment horizontal="left" vertical="center"/>
    </xf>
    <xf numFmtId="0" fontId="0" fillId="0" borderId="44" xfId="0" applyFill="1" applyBorder="1"/>
  </cellXfs>
  <cellStyles count="7">
    <cellStyle name="Excel Built-in Normal" xfId="1" xr:uid="{00000000-0005-0000-0000-000000000000}"/>
    <cellStyle name="Heading" xfId="2" xr:uid="{00000000-0005-0000-0000-000001000000}"/>
    <cellStyle name="Heading1" xfId="3" xr:uid="{00000000-0005-0000-0000-000002000000}"/>
    <cellStyle name="Normal" xfId="0" builtinId="0" customBuiltin="1"/>
    <cellStyle name="Normal 2" xfId="4" xr:uid="{00000000-0005-0000-0000-000004000000}"/>
    <cellStyle name="Result" xfId="5" xr:uid="{00000000-0005-0000-0000-000005000000}"/>
    <cellStyle name="Result2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MJ44"/>
  <sheetViews>
    <sheetView zoomScale="110" zoomScaleNormal="110" workbookViewId="0">
      <selection activeCell="G21" sqref="G21"/>
    </sheetView>
  </sheetViews>
  <sheetFormatPr defaultRowHeight="15" x14ac:dyDescent="0.2"/>
  <cols>
    <col min="1" max="1" width="10.5" style="59" customWidth="1"/>
    <col min="2" max="7" width="10.875" style="59" customWidth="1"/>
    <col min="8" max="8" width="16.125" style="59" customWidth="1"/>
    <col min="9" max="11" width="10.875" style="59" customWidth="1"/>
    <col min="12" max="12" width="62.375" style="59" customWidth="1"/>
    <col min="13" max="15" width="10.875" style="59" customWidth="1"/>
    <col min="16" max="1024" width="9.375" style="59" customWidth="1"/>
    <col min="1025" max="16384" width="9" style="60"/>
  </cols>
  <sheetData>
    <row r="1" spans="1:15" ht="60" customHeight="1" x14ac:dyDescent="0.2">
      <c r="A1" s="233" t="s">
        <v>0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58"/>
      <c r="N1" s="58"/>
      <c r="O1" s="58"/>
    </row>
    <row r="2" spans="1:15" x14ac:dyDescent="0.2">
      <c r="B2" s="61"/>
    </row>
    <row r="3" spans="1:15" x14ac:dyDescent="0.2">
      <c r="A3" s="62" t="s">
        <v>1</v>
      </c>
      <c r="B3" s="234" t="s">
        <v>2</v>
      </c>
      <c r="C3" s="234"/>
      <c r="D3" s="63"/>
      <c r="G3" s="62" t="s">
        <v>3</v>
      </c>
      <c r="H3" s="45" t="s">
        <v>4</v>
      </c>
      <c r="I3" s="62" t="s">
        <v>5</v>
      </c>
      <c r="J3" s="45" t="s">
        <v>6</v>
      </c>
    </row>
    <row r="4" spans="1:15" x14ac:dyDescent="0.2">
      <c r="A4" s="62"/>
      <c r="M4" s="21"/>
      <c r="N4" s="21"/>
    </row>
    <row r="5" spans="1:15" x14ac:dyDescent="0.2">
      <c r="A5" s="62" t="s">
        <v>7</v>
      </c>
      <c r="B5" s="234" t="s">
        <v>89</v>
      </c>
      <c r="C5" s="234"/>
      <c r="D5" s="62" t="s">
        <v>8</v>
      </c>
      <c r="E5" s="45">
        <v>2019</v>
      </c>
      <c r="G5" s="62" t="s">
        <v>9</v>
      </c>
      <c r="H5" s="235" t="s">
        <v>10</v>
      </c>
      <c r="I5" s="235"/>
      <c r="N5" s="21"/>
    </row>
    <row r="6" spans="1:15" x14ac:dyDescent="0.2">
      <c r="A6" s="62"/>
    </row>
    <row r="7" spans="1:15" x14ac:dyDescent="0.2">
      <c r="A7" s="62" t="s">
        <v>11</v>
      </c>
      <c r="B7" s="235" t="s">
        <v>12</v>
      </c>
      <c r="C7" s="235"/>
      <c r="D7" s="235"/>
      <c r="E7" s="235"/>
      <c r="G7" s="59" t="s">
        <v>13</v>
      </c>
      <c r="H7" s="62"/>
    </row>
    <row r="8" spans="1:15" ht="15.75" thickBot="1" x14ac:dyDescent="0.25">
      <c r="A8" s="62"/>
    </row>
    <row r="9" spans="1:15" ht="15.75" customHeight="1" thickBot="1" x14ac:dyDescent="0.25">
      <c r="A9" s="229" t="s">
        <v>14</v>
      </c>
      <c r="B9" s="229" t="s">
        <v>15</v>
      </c>
      <c r="C9" s="229"/>
      <c r="D9" s="230" t="s">
        <v>16</v>
      </c>
      <c r="E9" s="231" t="s">
        <v>17</v>
      </c>
      <c r="F9" s="231"/>
      <c r="G9" s="231"/>
      <c r="H9" s="232" t="s">
        <v>18</v>
      </c>
      <c r="I9" s="231" t="s">
        <v>19</v>
      </c>
      <c r="J9" s="231"/>
      <c r="K9" s="231"/>
      <c r="L9" s="231"/>
    </row>
    <row r="10" spans="1:15" ht="29.25" customHeight="1" thickBot="1" x14ac:dyDescent="0.25">
      <c r="A10" s="229"/>
      <c r="B10" s="49" t="s">
        <v>20</v>
      </c>
      <c r="C10" s="50" t="s">
        <v>21</v>
      </c>
      <c r="D10" s="230"/>
      <c r="E10" s="49" t="s">
        <v>22</v>
      </c>
      <c r="F10" s="64" t="s">
        <v>23</v>
      </c>
      <c r="G10" s="50" t="s">
        <v>24</v>
      </c>
      <c r="H10" s="232"/>
      <c r="I10" s="231"/>
      <c r="J10" s="231"/>
      <c r="K10" s="231"/>
      <c r="L10" s="231"/>
    </row>
    <row r="11" spans="1:15" s="20" customFormat="1" ht="22.5" customHeight="1" thickBot="1" x14ac:dyDescent="0.25">
      <c r="A11" s="229"/>
      <c r="B11" s="65" t="s">
        <v>25</v>
      </c>
      <c r="C11" s="66" t="s">
        <v>25</v>
      </c>
      <c r="D11" s="67" t="s">
        <v>26</v>
      </c>
      <c r="E11" s="65" t="s">
        <v>27</v>
      </c>
      <c r="F11" s="68" t="s">
        <v>27</v>
      </c>
      <c r="G11" s="66" t="s">
        <v>28</v>
      </c>
      <c r="H11" s="69" t="s">
        <v>28</v>
      </c>
      <c r="I11" s="231"/>
      <c r="J11" s="231"/>
      <c r="K11" s="231"/>
      <c r="L11" s="231"/>
      <c r="M11" s="70"/>
      <c r="N11" s="70"/>
    </row>
    <row r="12" spans="1:15" s="20" customFormat="1" ht="15.75" customHeight="1" thickBot="1" x14ac:dyDescent="0.25">
      <c r="A12" s="170">
        <v>2</v>
      </c>
      <c r="B12" s="171"/>
      <c r="C12" s="172"/>
      <c r="D12" s="173"/>
      <c r="E12" s="174"/>
      <c r="F12" s="175"/>
      <c r="G12" s="176"/>
      <c r="H12" s="177">
        <v>0</v>
      </c>
      <c r="I12" s="237"/>
      <c r="J12" s="237"/>
      <c r="K12" s="237"/>
      <c r="L12" s="237"/>
      <c r="M12" s="44"/>
      <c r="N12" s="44"/>
    </row>
    <row r="13" spans="1:15" s="20" customFormat="1" ht="15.75" customHeight="1" thickBot="1" x14ac:dyDescent="0.25">
      <c r="A13" s="76">
        <v>3</v>
      </c>
      <c r="B13" s="71"/>
      <c r="C13" s="72"/>
      <c r="D13" s="73"/>
      <c r="E13" s="56"/>
      <c r="F13" s="57"/>
      <c r="G13" s="74"/>
      <c r="H13" s="75">
        <v>0</v>
      </c>
      <c r="I13" s="238"/>
      <c r="J13" s="238"/>
      <c r="K13" s="238"/>
      <c r="L13" s="238"/>
      <c r="M13" s="44"/>
      <c r="N13" s="44"/>
    </row>
    <row r="14" spans="1:15" ht="15.75" customHeight="1" thickBot="1" x14ac:dyDescent="0.25">
      <c r="A14" s="76">
        <v>4</v>
      </c>
      <c r="B14" s="71">
        <v>1862</v>
      </c>
      <c r="C14" s="72"/>
      <c r="D14" s="73"/>
      <c r="E14" s="56"/>
      <c r="F14" s="57"/>
      <c r="G14" s="74"/>
      <c r="H14" s="75">
        <v>0</v>
      </c>
      <c r="I14" s="238" t="s">
        <v>93</v>
      </c>
      <c r="J14" s="238"/>
      <c r="K14" s="238"/>
      <c r="L14" s="238"/>
      <c r="M14" s="77"/>
      <c r="N14" s="77"/>
    </row>
    <row r="15" spans="1:15" ht="15.75" customHeight="1" thickBot="1" x14ac:dyDescent="0.25">
      <c r="A15" s="76">
        <v>5</v>
      </c>
      <c r="B15" s="71">
        <v>1741</v>
      </c>
      <c r="C15" s="72">
        <v>0</v>
      </c>
      <c r="D15" s="78">
        <v>4</v>
      </c>
      <c r="E15" s="103">
        <v>12</v>
      </c>
      <c r="F15" s="205">
        <v>9</v>
      </c>
      <c r="G15" s="206">
        <v>230</v>
      </c>
      <c r="H15" s="75">
        <v>43</v>
      </c>
      <c r="I15" s="238"/>
      <c r="J15" s="238"/>
      <c r="K15" s="238"/>
      <c r="L15" s="238"/>
      <c r="M15" s="77"/>
      <c r="N15" s="77"/>
    </row>
    <row r="16" spans="1:15" ht="15.75" customHeight="1" thickBot="1" x14ac:dyDescent="0.25">
      <c r="A16" s="76">
        <v>6</v>
      </c>
      <c r="B16" s="71">
        <v>1522</v>
      </c>
      <c r="C16" s="72">
        <v>0</v>
      </c>
      <c r="D16" s="78">
        <v>4</v>
      </c>
      <c r="E16" s="103">
        <v>14</v>
      </c>
      <c r="F16" s="205">
        <v>10</v>
      </c>
      <c r="G16" s="206">
        <v>230</v>
      </c>
      <c r="H16" s="75">
        <v>50</v>
      </c>
      <c r="I16" s="238"/>
      <c r="J16" s="238"/>
      <c r="K16" s="238"/>
      <c r="L16" s="238"/>
      <c r="M16" s="77"/>
      <c r="N16" s="77"/>
    </row>
    <row r="17" spans="1:14" ht="15.75" customHeight="1" thickBot="1" x14ac:dyDescent="0.25">
      <c r="A17" s="76">
        <v>7</v>
      </c>
      <c r="B17" s="71">
        <v>1423</v>
      </c>
      <c r="C17" s="72">
        <v>0</v>
      </c>
      <c r="D17" s="78">
        <v>4</v>
      </c>
      <c r="E17" s="103">
        <v>14</v>
      </c>
      <c r="F17" s="205">
        <v>10</v>
      </c>
      <c r="G17" s="206">
        <v>230</v>
      </c>
      <c r="H17" s="75">
        <v>50</v>
      </c>
      <c r="I17" s="238"/>
      <c r="J17" s="238"/>
      <c r="K17" s="238"/>
      <c r="L17" s="238"/>
      <c r="M17" s="77"/>
      <c r="N17" s="77"/>
    </row>
    <row r="18" spans="1:14" ht="15.75" customHeight="1" thickBot="1" x14ac:dyDescent="0.25">
      <c r="A18" s="76">
        <v>8</v>
      </c>
      <c r="B18" s="71">
        <v>1635</v>
      </c>
      <c r="C18" s="72">
        <v>0</v>
      </c>
      <c r="D18" s="78">
        <v>4</v>
      </c>
      <c r="E18" s="103">
        <v>14</v>
      </c>
      <c r="F18" s="205">
        <v>10</v>
      </c>
      <c r="G18" s="206">
        <v>230</v>
      </c>
      <c r="H18" s="75">
        <v>50</v>
      </c>
      <c r="I18" s="236"/>
      <c r="J18" s="236"/>
      <c r="K18" s="236"/>
      <c r="L18" s="236"/>
      <c r="M18" s="77"/>
      <c r="N18" s="77"/>
    </row>
    <row r="19" spans="1:14" ht="15.75" customHeight="1" thickBot="1" x14ac:dyDescent="0.25">
      <c r="A19" s="76">
        <v>9</v>
      </c>
      <c r="B19" s="71">
        <v>1613</v>
      </c>
      <c r="C19" s="72">
        <v>0</v>
      </c>
      <c r="D19" s="78">
        <v>4</v>
      </c>
      <c r="E19" s="103">
        <v>14</v>
      </c>
      <c r="F19" s="205">
        <v>10</v>
      </c>
      <c r="G19" s="206">
        <v>230</v>
      </c>
      <c r="H19" s="75">
        <v>50</v>
      </c>
      <c r="I19" s="239"/>
      <c r="J19" s="239"/>
      <c r="K19" s="239"/>
      <c r="L19" s="239"/>
      <c r="M19" s="77"/>
      <c r="N19" s="77"/>
    </row>
    <row r="20" spans="1:14" ht="15.75" customHeight="1" thickBot="1" x14ac:dyDescent="0.25">
      <c r="A20" s="76">
        <v>10</v>
      </c>
      <c r="B20" s="71">
        <v>1506</v>
      </c>
      <c r="C20" s="72">
        <v>0</v>
      </c>
      <c r="D20" s="78">
        <v>4</v>
      </c>
      <c r="E20" s="103">
        <v>14</v>
      </c>
      <c r="F20" s="205">
        <v>10</v>
      </c>
      <c r="G20" s="206">
        <v>230</v>
      </c>
      <c r="H20" s="75">
        <v>50</v>
      </c>
      <c r="I20" s="236" t="s">
        <v>96</v>
      </c>
      <c r="J20" s="236"/>
      <c r="K20" s="236"/>
      <c r="L20" s="236"/>
      <c r="M20" s="77"/>
      <c r="N20" s="77"/>
    </row>
    <row r="21" spans="1:14" ht="15.75" customHeight="1" thickBot="1" x14ac:dyDescent="0.25">
      <c r="A21" s="195">
        <v>11</v>
      </c>
      <c r="B21" s="171"/>
      <c r="C21" s="172">
        <v>0</v>
      </c>
      <c r="D21" s="196">
        <v>4</v>
      </c>
      <c r="E21" s="180">
        <v>14</v>
      </c>
      <c r="F21" s="207">
        <v>10</v>
      </c>
      <c r="G21" s="208">
        <v>230</v>
      </c>
      <c r="H21" s="177">
        <v>50</v>
      </c>
      <c r="I21" s="240"/>
      <c r="J21" s="240"/>
      <c r="K21" s="240"/>
      <c r="L21" s="240"/>
      <c r="M21" s="77"/>
      <c r="N21" s="77"/>
    </row>
    <row r="22" spans="1:14" ht="15.75" customHeight="1" thickBot="1" x14ac:dyDescent="0.25">
      <c r="A22" s="76">
        <v>12</v>
      </c>
      <c r="B22" s="71">
        <v>1459</v>
      </c>
      <c r="C22" s="72">
        <v>0</v>
      </c>
      <c r="D22" s="78">
        <v>4</v>
      </c>
      <c r="E22" s="103">
        <v>14</v>
      </c>
      <c r="F22" s="205">
        <v>10</v>
      </c>
      <c r="G22" s="206">
        <v>230</v>
      </c>
      <c r="H22" s="75">
        <v>50</v>
      </c>
      <c r="I22" s="236"/>
      <c r="J22" s="236"/>
      <c r="K22" s="236"/>
      <c r="L22" s="236"/>
      <c r="M22" s="77"/>
      <c r="N22" s="77"/>
    </row>
    <row r="23" spans="1:14" ht="15.75" customHeight="1" thickBot="1" x14ac:dyDescent="0.25">
      <c r="A23" s="76">
        <v>13</v>
      </c>
      <c r="B23" s="71">
        <v>1441</v>
      </c>
      <c r="C23" s="72">
        <v>0</v>
      </c>
      <c r="D23" s="78">
        <v>4</v>
      </c>
      <c r="E23" s="103">
        <v>14</v>
      </c>
      <c r="F23" s="205">
        <v>10</v>
      </c>
      <c r="G23" s="206">
        <v>230</v>
      </c>
      <c r="H23" s="75">
        <v>50</v>
      </c>
      <c r="I23" s="236"/>
      <c r="J23" s="236"/>
      <c r="K23" s="236"/>
      <c r="L23" s="236"/>
      <c r="M23" s="77"/>
      <c r="N23" s="77"/>
    </row>
    <row r="24" spans="1:14" ht="15.75" thickBot="1" x14ac:dyDescent="0.25">
      <c r="A24" s="76">
        <v>14</v>
      </c>
      <c r="B24" s="71">
        <v>1400</v>
      </c>
      <c r="C24" s="72">
        <v>0</v>
      </c>
      <c r="D24" s="78">
        <v>4</v>
      </c>
      <c r="E24" s="103">
        <v>14</v>
      </c>
      <c r="F24" s="205">
        <v>10</v>
      </c>
      <c r="G24" s="206">
        <v>230</v>
      </c>
      <c r="H24" s="75">
        <v>50</v>
      </c>
      <c r="I24" s="236" t="s">
        <v>96</v>
      </c>
      <c r="J24" s="236"/>
      <c r="K24" s="236"/>
      <c r="L24" s="236"/>
      <c r="M24" s="77"/>
      <c r="N24" s="77"/>
    </row>
    <row r="25" spans="1:14" ht="15.75" customHeight="1" thickBot="1" x14ac:dyDescent="0.25">
      <c r="A25" s="76">
        <v>15</v>
      </c>
      <c r="B25" s="71">
        <v>1416</v>
      </c>
      <c r="C25" s="72">
        <v>0</v>
      </c>
      <c r="D25" s="78">
        <v>4</v>
      </c>
      <c r="E25" s="103">
        <v>14</v>
      </c>
      <c r="F25" s="205">
        <v>10</v>
      </c>
      <c r="G25" s="206">
        <v>230</v>
      </c>
      <c r="H25" s="75">
        <v>50</v>
      </c>
      <c r="I25" s="236"/>
      <c r="J25" s="236"/>
      <c r="K25" s="236"/>
      <c r="L25" s="236"/>
      <c r="M25" s="77"/>
      <c r="N25" s="77"/>
    </row>
    <row r="26" spans="1:14" ht="15.75" customHeight="1" thickBot="1" x14ac:dyDescent="0.25">
      <c r="A26" s="195">
        <v>16</v>
      </c>
      <c r="B26" s="171"/>
      <c r="C26" s="172">
        <v>0</v>
      </c>
      <c r="D26" s="196">
        <v>4</v>
      </c>
      <c r="E26" s="180">
        <v>14</v>
      </c>
      <c r="F26" s="207">
        <v>10</v>
      </c>
      <c r="G26" s="208">
        <v>230</v>
      </c>
      <c r="H26" s="177">
        <v>50</v>
      </c>
      <c r="I26" s="240"/>
      <c r="J26" s="240"/>
      <c r="K26" s="240"/>
      <c r="L26" s="240"/>
      <c r="M26" s="77"/>
      <c r="N26" s="77"/>
    </row>
    <row r="27" spans="1:14" ht="15.75" customHeight="1" thickBot="1" x14ac:dyDescent="0.25">
      <c r="A27" s="76">
        <v>17</v>
      </c>
      <c r="B27" s="71">
        <v>1424</v>
      </c>
      <c r="C27" s="72">
        <v>0</v>
      </c>
      <c r="D27" s="78">
        <v>4</v>
      </c>
      <c r="E27" s="103">
        <v>14</v>
      </c>
      <c r="F27" s="205">
        <v>10</v>
      </c>
      <c r="G27" s="206">
        <v>230</v>
      </c>
      <c r="H27" s="75">
        <v>50</v>
      </c>
      <c r="I27" s="236"/>
      <c r="J27" s="236"/>
      <c r="K27" s="236"/>
      <c r="L27" s="236"/>
      <c r="M27" s="77"/>
      <c r="N27" s="77"/>
    </row>
    <row r="28" spans="1:14" ht="15.75" thickBot="1" x14ac:dyDescent="0.25">
      <c r="A28" s="76">
        <v>18</v>
      </c>
      <c r="B28" s="71">
        <v>1586</v>
      </c>
      <c r="C28" s="72">
        <v>0</v>
      </c>
      <c r="D28" s="78">
        <v>4</v>
      </c>
      <c r="E28" s="103">
        <v>14</v>
      </c>
      <c r="F28" s="205">
        <v>10</v>
      </c>
      <c r="G28" s="206">
        <v>230</v>
      </c>
      <c r="H28" s="75">
        <v>50</v>
      </c>
      <c r="I28" s="236" t="s">
        <v>96</v>
      </c>
      <c r="J28" s="236"/>
      <c r="K28" s="236"/>
      <c r="L28" s="236"/>
      <c r="M28" s="77"/>
      <c r="N28" s="77"/>
    </row>
    <row r="29" spans="1:14" ht="15.75" customHeight="1" thickBot="1" x14ac:dyDescent="0.25">
      <c r="A29" s="195">
        <v>19</v>
      </c>
      <c r="B29" s="171"/>
      <c r="C29" s="172">
        <v>0</v>
      </c>
      <c r="D29" s="196">
        <v>4</v>
      </c>
      <c r="E29" s="180">
        <v>14</v>
      </c>
      <c r="F29" s="207">
        <v>10</v>
      </c>
      <c r="G29" s="208">
        <v>230</v>
      </c>
      <c r="H29" s="177">
        <v>50</v>
      </c>
      <c r="I29" s="240"/>
      <c r="J29" s="240"/>
      <c r="K29" s="240"/>
      <c r="L29" s="240"/>
      <c r="M29" s="77"/>
      <c r="N29" s="77"/>
    </row>
    <row r="30" spans="1:14" ht="15.75" customHeight="1" thickBot="1" x14ac:dyDescent="0.25">
      <c r="A30" s="76">
        <v>20</v>
      </c>
      <c r="B30" s="71">
        <v>1427</v>
      </c>
      <c r="C30" s="72">
        <v>0</v>
      </c>
      <c r="D30" s="78">
        <v>4</v>
      </c>
      <c r="E30" s="103">
        <v>14</v>
      </c>
      <c r="F30" s="205">
        <v>10</v>
      </c>
      <c r="G30" s="206">
        <v>230</v>
      </c>
      <c r="H30" s="75">
        <v>50</v>
      </c>
      <c r="I30" s="236"/>
      <c r="J30" s="236"/>
      <c r="K30" s="236"/>
      <c r="L30" s="236"/>
      <c r="M30" s="77"/>
      <c r="N30" s="77"/>
    </row>
    <row r="31" spans="1:14" ht="15.75" customHeight="1" thickBot="1" x14ac:dyDescent="0.25">
      <c r="A31" s="76">
        <v>21</v>
      </c>
      <c r="B31" s="71">
        <v>1361</v>
      </c>
      <c r="C31" s="72">
        <v>0</v>
      </c>
      <c r="D31" s="78">
        <v>4</v>
      </c>
      <c r="E31" s="103">
        <v>14</v>
      </c>
      <c r="F31" s="205">
        <v>10</v>
      </c>
      <c r="G31" s="206">
        <v>230</v>
      </c>
      <c r="H31" s="75">
        <v>50</v>
      </c>
      <c r="I31" s="236"/>
      <c r="J31" s="236"/>
      <c r="K31" s="236"/>
      <c r="L31" s="236"/>
      <c r="M31" s="77"/>
      <c r="N31" s="77"/>
    </row>
    <row r="32" spans="1:14" ht="15.75" customHeight="1" thickBot="1" x14ac:dyDescent="0.25">
      <c r="A32" s="76">
        <v>22</v>
      </c>
      <c r="B32" s="71">
        <v>1265</v>
      </c>
      <c r="C32" s="72">
        <v>0</v>
      </c>
      <c r="D32" s="78">
        <v>4</v>
      </c>
      <c r="E32" s="103">
        <v>14</v>
      </c>
      <c r="F32" s="205">
        <v>10</v>
      </c>
      <c r="G32" s="206">
        <v>230</v>
      </c>
      <c r="H32" s="75">
        <v>50</v>
      </c>
      <c r="I32" s="236" t="s">
        <v>96</v>
      </c>
      <c r="J32" s="236"/>
      <c r="K32" s="236"/>
      <c r="L32" s="236"/>
      <c r="M32" s="77"/>
      <c r="N32" s="77"/>
    </row>
    <row r="33" spans="1:15" ht="15.75" thickBot="1" x14ac:dyDescent="0.25">
      <c r="A33" s="76">
        <v>23</v>
      </c>
      <c r="B33" s="71">
        <v>1248</v>
      </c>
      <c r="C33" s="72">
        <v>0</v>
      </c>
      <c r="D33" s="78">
        <v>4</v>
      </c>
      <c r="E33" s="103">
        <v>14</v>
      </c>
      <c r="F33" s="205">
        <v>10</v>
      </c>
      <c r="G33" s="206">
        <v>230</v>
      </c>
      <c r="H33" s="75">
        <v>50</v>
      </c>
      <c r="I33" s="236"/>
      <c r="J33" s="236"/>
      <c r="K33" s="236"/>
      <c r="L33" s="236"/>
      <c r="M33" s="77"/>
      <c r="N33" s="77"/>
    </row>
    <row r="34" spans="1:15" ht="15.75" thickBot="1" x14ac:dyDescent="0.25">
      <c r="A34" s="195">
        <v>24</v>
      </c>
      <c r="B34" s="171"/>
      <c r="C34" s="172">
        <v>0</v>
      </c>
      <c r="D34" s="196">
        <v>4</v>
      </c>
      <c r="E34" s="180">
        <v>14</v>
      </c>
      <c r="F34" s="207">
        <v>10</v>
      </c>
      <c r="G34" s="208">
        <v>230</v>
      </c>
      <c r="H34" s="177">
        <v>50</v>
      </c>
      <c r="I34" s="240"/>
      <c r="J34" s="240"/>
      <c r="K34" s="240"/>
      <c r="L34" s="240"/>
      <c r="M34" s="77"/>
      <c r="N34" s="77"/>
    </row>
    <row r="35" spans="1:15" ht="15.75" customHeight="1" thickBot="1" x14ac:dyDescent="0.25">
      <c r="A35" s="76">
        <v>25</v>
      </c>
      <c r="B35" s="71">
        <v>1254</v>
      </c>
      <c r="C35" s="72">
        <v>0</v>
      </c>
      <c r="D35" s="78">
        <v>4</v>
      </c>
      <c r="E35" s="103">
        <v>14</v>
      </c>
      <c r="F35" s="205">
        <v>10</v>
      </c>
      <c r="G35" s="206">
        <v>230</v>
      </c>
      <c r="H35" s="75">
        <v>50</v>
      </c>
      <c r="I35" s="236"/>
      <c r="J35" s="236"/>
      <c r="K35" s="236"/>
      <c r="L35" s="236"/>
      <c r="M35" s="77"/>
      <c r="N35" s="77"/>
    </row>
    <row r="36" spans="1:15" ht="15.75" customHeight="1" thickBot="1" x14ac:dyDescent="0.25">
      <c r="A36" s="76">
        <v>26</v>
      </c>
      <c r="B36" s="71">
        <v>1230</v>
      </c>
      <c r="C36" s="72">
        <v>0</v>
      </c>
      <c r="D36" s="78">
        <v>4</v>
      </c>
      <c r="E36" s="103">
        <v>14</v>
      </c>
      <c r="F36" s="205">
        <v>10</v>
      </c>
      <c r="G36" s="206">
        <v>230</v>
      </c>
      <c r="H36" s="75">
        <v>50</v>
      </c>
      <c r="I36" s="236"/>
      <c r="J36" s="236"/>
      <c r="K36" s="236"/>
      <c r="L36" s="236"/>
      <c r="M36" s="77"/>
      <c r="N36" s="77"/>
    </row>
    <row r="37" spans="1:15" ht="15.75" customHeight="1" thickBot="1" x14ac:dyDescent="0.25">
      <c r="A37" s="76">
        <v>27</v>
      </c>
      <c r="B37" s="71">
        <v>1228</v>
      </c>
      <c r="C37" s="72">
        <v>0</v>
      </c>
      <c r="D37" s="78">
        <v>4</v>
      </c>
      <c r="E37" s="103">
        <v>14</v>
      </c>
      <c r="F37" s="205">
        <v>10</v>
      </c>
      <c r="G37" s="206">
        <v>230</v>
      </c>
      <c r="H37" s="75">
        <v>50</v>
      </c>
      <c r="I37" s="236"/>
      <c r="J37" s="236"/>
      <c r="K37" s="236"/>
      <c r="L37" s="236"/>
      <c r="M37" s="77"/>
      <c r="N37" s="77"/>
    </row>
    <row r="38" spans="1:15" ht="15.75" thickBot="1" x14ac:dyDescent="0.25">
      <c r="A38" s="76">
        <v>28</v>
      </c>
      <c r="B38" s="71">
        <v>1308</v>
      </c>
      <c r="C38" s="72">
        <v>0</v>
      </c>
      <c r="D38" s="78">
        <v>4</v>
      </c>
      <c r="E38" s="103">
        <v>14</v>
      </c>
      <c r="F38" s="205">
        <v>10</v>
      </c>
      <c r="G38" s="206">
        <v>230</v>
      </c>
      <c r="H38" s="75">
        <v>50</v>
      </c>
      <c r="I38" s="236"/>
      <c r="J38" s="236"/>
      <c r="K38" s="236"/>
      <c r="L38" s="236"/>
      <c r="M38" s="77"/>
      <c r="N38" s="77"/>
    </row>
    <row r="39" spans="1:15" ht="15.75" customHeight="1" thickBot="1" x14ac:dyDescent="0.25">
      <c r="A39" s="76">
        <v>29</v>
      </c>
      <c r="B39" s="71">
        <v>1201</v>
      </c>
      <c r="C39" s="72">
        <v>0</v>
      </c>
      <c r="D39" s="78">
        <v>4</v>
      </c>
      <c r="E39" s="103">
        <v>14</v>
      </c>
      <c r="F39" s="205">
        <v>10</v>
      </c>
      <c r="G39" s="206">
        <v>230</v>
      </c>
      <c r="H39" s="75">
        <v>50</v>
      </c>
      <c r="I39" s="236"/>
      <c r="J39" s="236"/>
      <c r="K39" s="236"/>
      <c r="L39" s="236"/>
      <c r="M39" s="77"/>
      <c r="N39" s="77"/>
    </row>
    <row r="40" spans="1:15" ht="15.75" customHeight="1" thickBot="1" x14ac:dyDescent="0.25">
      <c r="A40" s="76">
        <v>30</v>
      </c>
      <c r="B40" s="71">
        <v>1185</v>
      </c>
      <c r="C40" s="72">
        <v>0</v>
      </c>
      <c r="D40" s="78">
        <v>4</v>
      </c>
      <c r="E40" s="103">
        <v>14</v>
      </c>
      <c r="F40" s="205">
        <v>10</v>
      </c>
      <c r="G40" s="206">
        <v>230</v>
      </c>
      <c r="H40" s="75">
        <v>50</v>
      </c>
      <c r="I40" s="236"/>
      <c r="J40" s="236"/>
      <c r="K40" s="236"/>
      <c r="L40" s="236"/>
      <c r="M40" s="77"/>
      <c r="N40" s="77"/>
    </row>
    <row r="41" spans="1:15" ht="15.75" thickBot="1" x14ac:dyDescent="0.25">
      <c r="A41" s="195">
        <v>31</v>
      </c>
      <c r="B41" s="171"/>
      <c r="C41" s="172">
        <v>0</v>
      </c>
      <c r="D41" s="196">
        <v>4</v>
      </c>
      <c r="E41" s="180">
        <v>14</v>
      </c>
      <c r="F41" s="207">
        <v>10</v>
      </c>
      <c r="G41" s="208">
        <v>230</v>
      </c>
      <c r="H41" s="177">
        <v>50</v>
      </c>
      <c r="I41" s="240"/>
      <c r="J41" s="240"/>
      <c r="K41" s="240"/>
      <c r="L41" s="240"/>
      <c r="M41" s="77"/>
      <c r="N41" s="77"/>
    </row>
    <row r="42" spans="1:15" ht="15.75" customHeight="1" thickBot="1" x14ac:dyDescent="0.25">
      <c r="A42" s="76">
        <v>1</v>
      </c>
      <c r="B42" s="79">
        <v>1242</v>
      </c>
      <c r="C42" s="72">
        <v>0</v>
      </c>
      <c r="D42" s="78">
        <v>4</v>
      </c>
      <c r="E42" s="103">
        <v>14</v>
      </c>
      <c r="F42" s="205">
        <v>10</v>
      </c>
      <c r="G42" s="206">
        <v>230</v>
      </c>
      <c r="H42" s="75">
        <v>50</v>
      </c>
      <c r="I42" s="236"/>
      <c r="J42" s="236"/>
      <c r="K42" s="236"/>
      <c r="L42" s="236"/>
      <c r="M42" s="77"/>
      <c r="N42" s="77"/>
    </row>
    <row r="43" spans="1:15" ht="15.75" thickBot="1" x14ac:dyDescent="0.25">
      <c r="A43" s="43" t="s">
        <v>29</v>
      </c>
      <c r="E43" s="80">
        <f>SUM(E12:E42)</f>
        <v>390</v>
      </c>
      <c r="F43" s="81">
        <f>SUM(F12:F42)</f>
        <v>279</v>
      </c>
      <c r="G43" s="82">
        <f>SUM(G12:G42)</f>
        <v>6440</v>
      </c>
      <c r="H43" s="83">
        <f>SUM(H12:H42)</f>
        <v>1393</v>
      </c>
      <c r="I43" s="84"/>
      <c r="J43" s="77"/>
      <c r="K43" s="84"/>
      <c r="L43" s="77"/>
      <c r="M43" s="77"/>
      <c r="N43" s="84"/>
      <c r="O43" s="77"/>
    </row>
    <row r="44" spans="1:15" x14ac:dyDescent="0.2">
      <c r="H44" s="84"/>
      <c r="I44" s="84"/>
      <c r="J44" s="77"/>
      <c r="K44" s="84"/>
      <c r="L44" s="77"/>
      <c r="M44" s="77"/>
      <c r="N44" s="84"/>
      <c r="O44" s="77"/>
    </row>
  </sheetData>
  <mergeCells count="42">
    <mergeCell ref="I41:L41"/>
    <mergeCell ref="I42:L42"/>
    <mergeCell ref="I35:L35"/>
    <mergeCell ref="I36:L36"/>
    <mergeCell ref="I37:L37"/>
    <mergeCell ref="I38:L38"/>
    <mergeCell ref="I39:L39"/>
    <mergeCell ref="I40:L40"/>
    <mergeCell ref="I34:L34"/>
    <mergeCell ref="I23:L23"/>
    <mergeCell ref="I24:L24"/>
    <mergeCell ref="I25:L25"/>
    <mergeCell ref="I26:L26"/>
    <mergeCell ref="I27:L27"/>
    <mergeCell ref="I28:L28"/>
    <mergeCell ref="I29:L29"/>
    <mergeCell ref="I30:L30"/>
    <mergeCell ref="I31:L31"/>
    <mergeCell ref="I32:L32"/>
    <mergeCell ref="I33:L33"/>
    <mergeCell ref="I22:L22"/>
    <mergeCell ref="I9:L11"/>
    <mergeCell ref="I12:L12"/>
    <mergeCell ref="I13:L13"/>
    <mergeCell ref="I14:L14"/>
    <mergeCell ref="I15:L15"/>
    <mergeCell ref="I16:L16"/>
    <mergeCell ref="I17:L17"/>
    <mergeCell ref="I18:L18"/>
    <mergeCell ref="I19:L19"/>
    <mergeCell ref="I20:L20"/>
    <mergeCell ref="I21:L21"/>
    <mergeCell ref="A1:L1"/>
    <mergeCell ref="B3:C3"/>
    <mergeCell ref="B5:C5"/>
    <mergeCell ref="H5:I5"/>
    <mergeCell ref="B7:E7"/>
    <mergeCell ref="A9:A11"/>
    <mergeCell ref="B9:C9"/>
    <mergeCell ref="D9:D10"/>
    <mergeCell ref="E9:G9"/>
    <mergeCell ref="H9:H10"/>
  </mergeCells>
  <printOptions horizontalCentered="1" verticalCentered="1"/>
  <pageMargins left="0.70000000000000007" right="0.70000000000000007" top="1.1437000000000002" bottom="1.1437000000000002" header="0.75000000000000011" footer="0.75000000000000011"/>
  <pageSetup scale="60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MJ43"/>
  <sheetViews>
    <sheetView zoomScaleNormal="100" workbookViewId="0">
      <selection activeCell="A41" sqref="A41:O41"/>
    </sheetView>
  </sheetViews>
  <sheetFormatPr defaultRowHeight="15" x14ac:dyDescent="0.2"/>
  <cols>
    <col min="1" max="1" width="10.5" style="59" customWidth="1"/>
    <col min="2" max="10" width="10.875" style="59" customWidth="1"/>
    <col min="11" max="11" width="15.75" style="59" customWidth="1"/>
    <col min="12" max="14" width="10.875" style="59" customWidth="1"/>
    <col min="15" max="15" width="56.125" style="59" customWidth="1"/>
    <col min="16" max="16" width="10.875" style="59" customWidth="1"/>
    <col min="17" max="1024" width="9.375" style="59" customWidth="1"/>
    <col min="1025" max="16384" width="9" style="60"/>
  </cols>
  <sheetData>
    <row r="1" spans="1:16" ht="60" customHeight="1" x14ac:dyDescent="0.2">
      <c r="A1" s="233" t="s">
        <v>0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58"/>
      <c r="P1" s="58"/>
    </row>
    <row r="3" spans="1:16" x14ac:dyDescent="0.2">
      <c r="A3" s="62" t="s">
        <v>1</v>
      </c>
      <c r="B3" s="234" t="s">
        <v>30</v>
      </c>
      <c r="C3" s="234"/>
      <c r="D3" s="234"/>
      <c r="E3" s="234"/>
      <c r="F3" s="63"/>
      <c r="K3" s="62" t="s">
        <v>3</v>
      </c>
      <c r="L3" s="45" t="s">
        <v>4</v>
      </c>
      <c r="M3" s="62" t="s">
        <v>5</v>
      </c>
      <c r="N3" s="45" t="s">
        <v>6</v>
      </c>
    </row>
    <row r="4" spans="1:16" x14ac:dyDescent="0.2">
      <c r="A4" s="62"/>
    </row>
    <row r="5" spans="1:16" x14ac:dyDescent="0.2">
      <c r="A5" s="62" t="s">
        <v>7</v>
      </c>
      <c r="B5" s="234" t="s">
        <v>89</v>
      </c>
      <c r="C5" s="234"/>
      <c r="D5" s="62" t="s">
        <v>8</v>
      </c>
      <c r="E5" s="45">
        <v>2019</v>
      </c>
      <c r="F5" s="63"/>
      <c r="K5" s="62" t="s">
        <v>9</v>
      </c>
      <c r="L5" s="235" t="s">
        <v>10</v>
      </c>
      <c r="M5" s="235"/>
    </row>
    <row r="6" spans="1:16" x14ac:dyDescent="0.2">
      <c r="A6" s="62"/>
      <c r="L6" s="62"/>
      <c r="M6" s="21"/>
      <c r="N6" s="21"/>
      <c r="O6" s="85"/>
    </row>
    <row r="7" spans="1:16" x14ac:dyDescent="0.2">
      <c r="A7" s="62" t="s">
        <v>11</v>
      </c>
      <c r="B7" s="235" t="s">
        <v>12</v>
      </c>
      <c r="C7" s="235"/>
      <c r="D7" s="235"/>
      <c r="E7" s="235"/>
      <c r="F7" s="86"/>
      <c r="G7" s="62"/>
      <c r="H7" s="87"/>
      <c r="I7" s="86"/>
      <c r="J7" s="86"/>
      <c r="K7" s="21"/>
      <c r="L7" s="88"/>
      <c r="M7" s="21"/>
      <c r="N7" s="21"/>
      <c r="O7" s="85"/>
    </row>
    <row r="8" spans="1:16" ht="15.75" thickBot="1" x14ac:dyDescent="0.25">
      <c r="A8" s="62"/>
      <c r="I8" s="21"/>
      <c r="J8" s="21"/>
      <c r="K8" s="21"/>
      <c r="L8" s="88"/>
      <c r="M8" s="21"/>
      <c r="N8" s="21"/>
      <c r="O8" s="85"/>
    </row>
    <row r="9" spans="1:16" s="20" customFormat="1" ht="15.75" customHeight="1" thickBot="1" x14ac:dyDescent="0.25">
      <c r="A9" s="229" t="s">
        <v>14</v>
      </c>
      <c r="B9" s="241" t="s">
        <v>31</v>
      </c>
      <c r="C9" s="229" t="s">
        <v>32</v>
      </c>
      <c r="D9" s="229"/>
      <c r="E9" s="229"/>
      <c r="F9" s="229"/>
      <c r="G9" s="229" t="s">
        <v>33</v>
      </c>
      <c r="H9" s="229"/>
      <c r="I9" s="229"/>
      <c r="J9" s="229"/>
      <c r="K9" s="241" t="s">
        <v>18</v>
      </c>
      <c r="L9" s="229" t="s">
        <v>19</v>
      </c>
      <c r="M9" s="229"/>
      <c r="N9" s="229"/>
      <c r="O9" s="229"/>
    </row>
    <row r="10" spans="1:16" s="20" customFormat="1" ht="23.25" customHeight="1" thickBot="1" x14ac:dyDescent="0.25">
      <c r="A10" s="229"/>
      <c r="B10" s="241"/>
      <c r="C10" s="52" t="s">
        <v>22</v>
      </c>
      <c r="D10" s="53" t="s">
        <v>24</v>
      </c>
      <c r="E10" s="48" t="s">
        <v>23</v>
      </c>
      <c r="F10" s="89" t="s">
        <v>34</v>
      </c>
      <c r="G10" s="90" t="s">
        <v>22</v>
      </c>
      <c r="H10" s="91" t="s">
        <v>24</v>
      </c>
      <c r="I10" s="92" t="s">
        <v>23</v>
      </c>
      <c r="J10" s="93" t="s">
        <v>34</v>
      </c>
      <c r="K10" s="241"/>
      <c r="L10" s="229"/>
      <c r="M10" s="229"/>
      <c r="N10" s="229"/>
      <c r="O10" s="229"/>
    </row>
    <row r="11" spans="1:16" s="20" customFormat="1" ht="15.75" thickBot="1" x14ac:dyDescent="0.25">
      <c r="A11" s="229"/>
      <c r="B11" s="94" t="s">
        <v>25</v>
      </c>
      <c r="C11" s="95" t="s">
        <v>35</v>
      </c>
      <c r="D11" s="96" t="s">
        <v>36</v>
      </c>
      <c r="E11" s="97" t="s">
        <v>35</v>
      </c>
      <c r="F11" s="98" t="s">
        <v>37</v>
      </c>
      <c r="G11" s="95" t="s">
        <v>35</v>
      </c>
      <c r="H11" s="96" t="s">
        <v>36</v>
      </c>
      <c r="I11" s="97" t="s">
        <v>35</v>
      </c>
      <c r="J11" s="99" t="s">
        <v>38</v>
      </c>
      <c r="K11" s="100" t="s">
        <v>28</v>
      </c>
      <c r="L11" s="229"/>
      <c r="M11" s="229"/>
      <c r="N11" s="229"/>
      <c r="O11" s="229"/>
    </row>
    <row r="12" spans="1:16" ht="15.75" thickBot="1" x14ac:dyDescent="0.25">
      <c r="A12" s="178">
        <v>2</v>
      </c>
      <c r="B12" s="179"/>
      <c r="C12" s="180"/>
      <c r="D12" s="181"/>
      <c r="E12" s="182"/>
      <c r="F12" s="183" t="s">
        <v>90</v>
      </c>
      <c r="G12" s="184"/>
      <c r="H12" s="185"/>
      <c r="I12" s="186"/>
      <c r="J12" s="187" t="s">
        <v>90</v>
      </c>
      <c r="K12" s="188"/>
      <c r="L12" s="243"/>
      <c r="M12" s="243"/>
      <c r="N12" s="243"/>
      <c r="O12" s="243"/>
      <c r="P12" s="20"/>
    </row>
    <row r="13" spans="1:16" ht="15.75" thickBot="1" x14ac:dyDescent="0.25">
      <c r="A13" s="112">
        <v>3</v>
      </c>
      <c r="B13" s="102"/>
      <c r="C13" s="103"/>
      <c r="D13" s="104"/>
      <c r="E13" s="105"/>
      <c r="F13" s="106" t="s">
        <v>90</v>
      </c>
      <c r="G13" s="107"/>
      <c r="H13" s="108"/>
      <c r="I13" s="109"/>
      <c r="J13" s="110" t="s">
        <v>90</v>
      </c>
      <c r="K13" s="111"/>
      <c r="L13" s="242"/>
      <c r="M13" s="242"/>
      <c r="N13" s="242"/>
      <c r="O13" s="242"/>
      <c r="P13" s="20"/>
    </row>
    <row r="14" spans="1:16" ht="15.75" thickBot="1" x14ac:dyDescent="0.25">
      <c r="A14" s="112">
        <v>4</v>
      </c>
      <c r="B14" s="102"/>
      <c r="C14" s="113"/>
      <c r="D14" s="108"/>
      <c r="E14" s="109"/>
      <c r="F14" s="106" t="s">
        <v>90</v>
      </c>
      <c r="G14" s="107"/>
      <c r="H14" s="108"/>
      <c r="I14" s="109"/>
      <c r="J14" s="110" t="s">
        <v>90</v>
      </c>
      <c r="K14" s="111"/>
      <c r="L14" s="242"/>
      <c r="M14" s="242"/>
      <c r="N14" s="242"/>
      <c r="O14" s="242"/>
      <c r="P14" s="20"/>
    </row>
    <row r="15" spans="1:16" ht="15.75" thickBot="1" x14ac:dyDescent="0.25">
      <c r="A15" s="112">
        <v>5</v>
      </c>
      <c r="B15" s="102"/>
      <c r="C15" s="113"/>
      <c r="D15" s="108"/>
      <c r="E15" s="109"/>
      <c r="F15" s="106" t="s">
        <v>90</v>
      </c>
      <c r="G15" s="107"/>
      <c r="H15" s="108"/>
      <c r="I15" s="109"/>
      <c r="J15" s="110" t="s">
        <v>90</v>
      </c>
      <c r="K15" s="111"/>
      <c r="L15" s="242"/>
      <c r="M15" s="242"/>
      <c r="N15" s="242"/>
      <c r="O15" s="242"/>
      <c r="P15" s="20"/>
    </row>
    <row r="16" spans="1:16" ht="15.75" thickBot="1" x14ac:dyDescent="0.25">
      <c r="A16" s="112">
        <v>6</v>
      </c>
      <c r="B16" s="102"/>
      <c r="C16" s="113"/>
      <c r="D16" s="108"/>
      <c r="E16" s="109"/>
      <c r="F16" s="106" t="s">
        <v>90</v>
      </c>
      <c r="G16" s="107"/>
      <c r="H16" s="108"/>
      <c r="I16" s="109"/>
      <c r="J16" s="110" t="s">
        <v>90</v>
      </c>
      <c r="K16" s="111"/>
      <c r="L16" s="242"/>
      <c r="M16" s="242"/>
      <c r="N16" s="242"/>
      <c r="O16" s="242"/>
      <c r="P16" s="20"/>
    </row>
    <row r="17" spans="1:16" ht="15.75" thickBot="1" x14ac:dyDescent="0.25">
      <c r="A17" s="112">
        <v>7</v>
      </c>
      <c r="B17" s="102"/>
      <c r="C17" s="113"/>
      <c r="D17" s="108"/>
      <c r="E17" s="109"/>
      <c r="F17" s="106" t="s">
        <v>90</v>
      </c>
      <c r="G17" s="107"/>
      <c r="H17" s="108"/>
      <c r="I17" s="109"/>
      <c r="J17" s="110" t="s">
        <v>90</v>
      </c>
      <c r="K17" s="111"/>
      <c r="L17" s="242"/>
      <c r="M17" s="242"/>
      <c r="N17" s="242"/>
      <c r="O17" s="242"/>
      <c r="P17" s="20"/>
    </row>
    <row r="18" spans="1:16" ht="15.75" thickBot="1" x14ac:dyDescent="0.25">
      <c r="A18" s="112">
        <v>8</v>
      </c>
      <c r="B18" s="102"/>
      <c r="C18" s="113"/>
      <c r="D18" s="108"/>
      <c r="E18" s="109"/>
      <c r="F18" s="106" t="s">
        <v>90</v>
      </c>
      <c r="G18" s="107"/>
      <c r="H18" s="108"/>
      <c r="I18" s="109"/>
      <c r="J18" s="110" t="s">
        <v>90</v>
      </c>
      <c r="K18" s="111"/>
      <c r="L18" s="242"/>
      <c r="M18" s="242"/>
      <c r="N18" s="242"/>
      <c r="O18" s="242"/>
      <c r="P18" s="20"/>
    </row>
    <row r="19" spans="1:16" ht="15.75" thickBot="1" x14ac:dyDescent="0.25">
      <c r="A19" s="112">
        <v>9</v>
      </c>
      <c r="B19" s="102"/>
      <c r="C19" s="114"/>
      <c r="D19" s="115"/>
      <c r="E19" s="109"/>
      <c r="F19" s="106" t="s">
        <v>90</v>
      </c>
      <c r="G19" s="107"/>
      <c r="H19" s="108"/>
      <c r="I19" s="109"/>
      <c r="J19" s="110" t="s">
        <v>90</v>
      </c>
      <c r="K19" s="111"/>
      <c r="L19" s="244"/>
      <c r="M19" s="244"/>
      <c r="N19" s="244"/>
      <c r="O19" s="244"/>
      <c r="P19" s="20"/>
    </row>
    <row r="20" spans="1:16" ht="15.75" thickBot="1" x14ac:dyDescent="0.25">
      <c r="A20" s="112">
        <v>10</v>
      </c>
      <c r="B20" s="102"/>
      <c r="C20" s="114"/>
      <c r="D20" s="115"/>
      <c r="E20" s="109"/>
      <c r="F20" s="106" t="s">
        <v>90</v>
      </c>
      <c r="G20" s="107"/>
      <c r="H20" s="108"/>
      <c r="I20" s="109"/>
      <c r="J20" s="110" t="s">
        <v>90</v>
      </c>
      <c r="K20" s="111"/>
      <c r="L20" s="242"/>
      <c r="M20" s="242"/>
      <c r="N20" s="242"/>
      <c r="O20" s="242"/>
      <c r="P20" s="20"/>
    </row>
    <row r="21" spans="1:16" ht="15.75" thickBot="1" x14ac:dyDescent="0.25">
      <c r="A21" s="197">
        <v>11</v>
      </c>
      <c r="B21" s="179"/>
      <c r="C21" s="198"/>
      <c r="D21" s="199"/>
      <c r="E21" s="186"/>
      <c r="F21" s="183" t="s">
        <v>90</v>
      </c>
      <c r="G21" s="184"/>
      <c r="H21" s="185"/>
      <c r="I21" s="186"/>
      <c r="J21" s="187" t="s">
        <v>90</v>
      </c>
      <c r="K21" s="188"/>
      <c r="L21" s="243"/>
      <c r="M21" s="243"/>
      <c r="N21" s="243"/>
      <c r="O21" s="243"/>
      <c r="P21" s="20"/>
    </row>
    <row r="22" spans="1:16" ht="15.75" thickBot="1" x14ac:dyDescent="0.25">
      <c r="A22" s="112">
        <v>12</v>
      </c>
      <c r="B22" s="102"/>
      <c r="C22" s="114"/>
      <c r="D22" s="115"/>
      <c r="E22" s="109"/>
      <c r="F22" s="106" t="s">
        <v>90</v>
      </c>
      <c r="G22" s="107"/>
      <c r="H22" s="108"/>
      <c r="I22" s="109"/>
      <c r="J22" s="110" t="s">
        <v>90</v>
      </c>
      <c r="K22" s="111"/>
      <c r="L22" s="242"/>
      <c r="M22" s="242"/>
      <c r="N22" s="242"/>
      <c r="O22" s="242"/>
      <c r="P22" s="20"/>
    </row>
    <row r="23" spans="1:16" ht="15.75" thickBot="1" x14ac:dyDescent="0.25">
      <c r="A23" s="112">
        <v>13</v>
      </c>
      <c r="B23" s="102"/>
      <c r="C23" s="114"/>
      <c r="D23" s="108"/>
      <c r="E23" s="109"/>
      <c r="F23" s="106" t="s">
        <v>90</v>
      </c>
      <c r="G23" s="107"/>
      <c r="H23" s="108"/>
      <c r="I23" s="109"/>
      <c r="J23" s="110" t="s">
        <v>90</v>
      </c>
      <c r="K23" s="111"/>
      <c r="L23" s="242"/>
      <c r="M23" s="242"/>
      <c r="N23" s="242"/>
      <c r="O23" s="242"/>
      <c r="P23" s="20"/>
    </row>
    <row r="24" spans="1:16" ht="15.75" thickBot="1" x14ac:dyDescent="0.25">
      <c r="A24" s="76">
        <v>14</v>
      </c>
      <c r="B24" s="102"/>
      <c r="C24" s="114"/>
      <c r="D24" s="108"/>
      <c r="E24" s="109"/>
      <c r="F24" s="106" t="s">
        <v>90</v>
      </c>
      <c r="G24" s="107"/>
      <c r="H24" s="108"/>
      <c r="I24" s="109"/>
      <c r="J24" s="110" t="s">
        <v>90</v>
      </c>
      <c r="K24" s="111"/>
      <c r="L24" s="242"/>
      <c r="M24" s="242"/>
      <c r="N24" s="242"/>
      <c r="O24" s="242"/>
      <c r="P24" s="20"/>
    </row>
    <row r="25" spans="1:16" ht="15.75" thickBot="1" x14ac:dyDescent="0.25">
      <c r="A25" s="76">
        <v>15</v>
      </c>
      <c r="B25" s="102"/>
      <c r="C25" s="114"/>
      <c r="D25" s="108"/>
      <c r="E25" s="109"/>
      <c r="F25" s="106" t="s">
        <v>90</v>
      </c>
      <c r="G25" s="107"/>
      <c r="H25" s="108"/>
      <c r="I25" s="109"/>
      <c r="J25" s="110" t="s">
        <v>90</v>
      </c>
      <c r="K25" s="111"/>
      <c r="L25" s="242"/>
      <c r="M25" s="242"/>
      <c r="N25" s="242"/>
      <c r="O25" s="242"/>
      <c r="P25" s="20"/>
    </row>
    <row r="26" spans="1:16" ht="15.75" thickBot="1" x14ac:dyDescent="0.25">
      <c r="A26" s="195">
        <v>16</v>
      </c>
      <c r="B26" s="179"/>
      <c r="C26" s="198"/>
      <c r="D26" s="185"/>
      <c r="E26" s="186"/>
      <c r="F26" s="183" t="s">
        <v>90</v>
      </c>
      <c r="G26" s="184"/>
      <c r="H26" s="185"/>
      <c r="I26" s="186"/>
      <c r="J26" s="187" t="s">
        <v>90</v>
      </c>
      <c r="K26" s="188"/>
      <c r="L26" s="243"/>
      <c r="M26" s="243"/>
      <c r="N26" s="243"/>
      <c r="O26" s="243"/>
      <c r="P26" s="20"/>
    </row>
    <row r="27" spans="1:16" ht="15.75" thickBot="1" x14ac:dyDescent="0.25">
      <c r="A27" s="76">
        <v>17</v>
      </c>
      <c r="B27" s="102"/>
      <c r="C27" s="114"/>
      <c r="D27" s="108"/>
      <c r="E27" s="109"/>
      <c r="F27" s="106" t="s">
        <v>90</v>
      </c>
      <c r="G27" s="107"/>
      <c r="H27" s="108"/>
      <c r="I27" s="109"/>
      <c r="J27" s="110" t="s">
        <v>90</v>
      </c>
      <c r="K27" s="111"/>
      <c r="L27" s="242"/>
      <c r="M27" s="242"/>
      <c r="N27" s="242"/>
      <c r="O27" s="242"/>
      <c r="P27" s="20"/>
    </row>
    <row r="28" spans="1:16" ht="15.75" thickBot="1" x14ac:dyDescent="0.25">
      <c r="A28" s="76">
        <v>18</v>
      </c>
      <c r="B28" s="102"/>
      <c r="C28" s="114"/>
      <c r="D28" s="116"/>
      <c r="E28" s="109"/>
      <c r="F28" s="106" t="s">
        <v>90</v>
      </c>
      <c r="G28" s="107"/>
      <c r="H28" s="108"/>
      <c r="I28" s="109"/>
      <c r="J28" s="110" t="s">
        <v>90</v>
      </c>
      <c r="K28" s="111"/>
      <c r="L28" s="242"/>
      <c r="M28" s="242"/>
      <c r="N28" s="242"/>
      <c r="O28" s="242"/>
      <c r="P28" s="20"/>
    </row>
    <row r="29" spans="1:16" ht="15.75" thickBot="1" x14ac:dyDescent="0.25">
      <c r="A29" s="195">
        <v>19</v>
      </c>
      <c r="B29" s="179"/>
      <c r="C29" s="198"/>
      <c r="D29" s="181"/>
      <c r="E29" s="186"/>
      <c r="F29" s="183" t="s">
        <v>90</v>
      </c>
      <c r="G29" s="184"/>
      <c r="H29" s="185"/>
      <c r="I29" s="186"/>
      <c r="J29" s="187" t="s">
        <v>90</v>
      </c>
      <c r="K29" s="188"/>
      <c r="L29" s="243"/>
      <c r="M29" s="243"/>
      <c r="N29" s="243"/>
      <c r="O29" s="243"/>
      <c r="P29" s="20"/>
    </row>
    <row r="30" spans="1:16" ht="15.75" thickBot="1" x14ac:dyDescent="0.25">
      <c r="A30" s="76">
        <v>20</v>
      </c>
      <c r="B30" s="102"/>
      <c r="C30" s="114"/>
      <c r="D30" s="108"/>
      <c r="E30" s="109"/>
      <c r="F30" s="106" t="s">
        <v>90</v>
      </c>
      <c r="G30" s="107"/>
      <c r="H30" s="108"/>
      <c r="I30" s="109"/>
      <c r="J30" s="110" t="s">
        <v>90</v>
      </c>
      <c r="K30" s="111"/>
      <c r="L30" s="242"/>
      <c r="M30" s="242"/>
      <c r="N30" s="242"/>
      <c r="O30" s="242"/>
      <c r="P30" s="20"/>
    </row>
    <row r="31" spans="1:16" ht="15.75" thickBot="1" x14ac:dyDescent="0.25">
      <c r="A31" s="76">
        <v>21</v>
      </c>
      <c r="B31" s="102"/>
      <c r="C31" s="114"/>
      <c r="D31" s="108"/>
      <c r="E31" s="109"/>
      <c r="F31" s="106" t="s">
        <v>90</v>
      </c>
      <c r="G31" s="107"/>
      <c r="H31" s="108"/>
      <c r="I31" s="109"/>
      <c r="J31" s="110" t="s">
        <v>90</v>
      </c>
      <c r="K31" s="111"/>
      <c r="L31" s="242"/>
      <c r="M31" s="242"/>
      <c r="N31" s="242"/>
      <c r="O31" s="242"/>
      <c r="P31" s="20"/>
    </row>
    <row r="32" spans="1:16" ht="15.75" thickBot="1" x14ac:dyDescent="0.25">
      <c r="A32" s="76">
        <v>22</v>
      </c>
      <c r="B32" s="102"/>
      <c r="C32" s="114"/>
      <c r="D32" s="108"/>
      <c r="E32" s="109"/>
      <c r="F32" s="106" t="s">
        <v>90</v>
      </c>
      <c r="G32" s="107"/>
      <c r="H32" s="108"/>
      <c r="I32" s="109"/>
      <c r="J32" s="110" t="s">
        <v>90</v>
      </c>
      <c r="K32" s="111"/>
      <c r="L32" s="242"/>
      <c r="M32" s="242"/>
      <c r="N32" s="242"/>
      <c r="O32" s="242"/>
      <c r="P32" s="20"/>
    </row>
    <row r="33" spans="1:16" ht="15.75" thickBot="1" x14ac:dyDescent="0.25">
      <c r="A33" s="76">
        <v>23</v>
      </c>
      <c r="B33" s="102"/>
      <c r="C33" s="114"/>
      <c r="D33" s="108"/>
      <c r="E33" s="109"/>
      <c r="F33" s="106" t="s">
        <v>90</v>
      </c>
      <c r="G33" s="107"/>
      <c r="H33" s="108"/>
      <c r="I33" s="109"/>
      <c r="J33" s="110" t="s">
        <v>90</v>
      </c>
      <c r="K33" s="111"/>
      <c r="L33" s="242"/>
      <c r="M33" s="242"/>
      <c r="N33" s="242"/>
      <c r="O33" s="242"/>
      <c r="P33" s="20"/>
    </row>
    <row r="34" spans="1:16" ht="15.75" thickBot="1" x14ac:dyDescent="0.25">
      <c r="A34" s="195">
        <v>24</v>
      </c>
      <c r="B34" s="179"/>
      <c r="C34" s="198"/>
      <c r="D34" s="185"/>
      <c r="E34" s="186"/>
      <c r="F34" s="183" t="s">
        <v>90</v>
      </c>
      <c r="G34" s="184"/>
      <c r="H34" s="185"/>
      <c r="I34" s="186"/>
      <c r="J34" s="187" t="s">
        <v>90</v>
      </c>
      <c r="K34" s="188"/>
      <c r="L34" s="243"/>
      <c r="M34" s="243"/>
      <c r="N34" s="243"/>
      <c r="O34" s="243"/>
      <c r="P34" s="20"/>
    </row>
    <row r="35" spans="1:16" ht="15.75" thickBot="1" x14ac:dyDescent="0.25">
      <c r="A35" s="76">
        <v>25</v>
      </c>
      <c r="B35" s="117"/>
      <c r="C35" s="118"/>
      <c r="D35" s="119"/>
      <c r="E35" s="120"/>
      <c r="F35" s="106" t="s">
        <v>90</v>
      </c>
      <c r="G35" s="107"/>
      <c r="H35" s="108"/>
      <c r="I35" s="109"/>
      <c r="J35" s="110" t="s">
        <v>90</v>
      </c>
      <c r="K35" s="111"/>
      <c r="L35" s="242"/>
      <c r="M35" s="242"/>
      <c r="N35" s="242"/>
      <c r="O35" s="242"/>
      <c r="P35" s="20"/>
    </row>
    <row r="36" spans="1:16" ht="15.75" thickBot="1" x14ac:dyDescent="0.25">
      <c r="A36" s="76">
        <v>26</v>
      </c>
      <c r="B36" s="102"/>
      <c r="C36" s="114"/>
      <c r="D36" s="108"/>
      <c r="E36" s="109"/>
      <c r="F36" s="106" t="s">
        <v>90</v>
      </c>
      <c r="G36" s="107"/>
      <c r="H36" s="108"/>
      <c r="I36" s="109"/>
      <c r="J36" s="110" t="s">
        <v>90</v>
      </c>
      <c r="K36" s="111"/>
      <c r="L36" s="242"/>
      <c r="M36" s="242"/>
      <c r="N36" s="242"/>
      <c r="O36" s="242"/>
      <c r="P36" s="20"/>
    </row>
    <row r="37" spans="1:16" ht="15.75" thickBot="1" x14ac:dyDescent="0.25">
      <c r="A37" s="76">
        <v>27</v>
      </c>
      <c r="B37" s="102"/>
      <c r="C37" s="114"/>
      <c r="D37" s="108"/>
      <c r="E37" s="109"/>
      <c r="F37" s="106" t="s">
        <v>90</v>
      </c>
      <c r="G37" s="107"/>
      <c r="H37" s="108"/>
      <c r="I37" s="109"/>
      <c r="J37" s="110" t="s">
        <v>90</v>
      </c>
      <c r="K37" s="111"/>
      <c r="L37" s="242"/>
      <c r="M37" s="242"/>
      <c r="N37" s="242"/>
      <c r="O37" s="242"/>
      <c r="P37" s="20"/>
    </row>
    <row r="38" spans="1:16" ht="15.75" thickBot="1" x14ac:dyDescent="0.25">
      <c r="A38" s="76">
        <v>28</v>
      </c>
      <c r="B38" s="102"/>
      <c r="C38" s="114"/>
      <c r="D38" s="108"/>
      <c r="E38" s="109"/>
      <c r="F38" s="106" t="s">
        <v>90</v>
      </c>
      <c r="G38" s="107"/>
      <c r="H38" s="108"/>
      <c r="I38" s="109"/>
      <c r="J38" s="110" t="s">
        <v>90</v>
      </c>
      <c r="K38" s="111"/>
      <c r="L38" s="242"/>
      <c r="M38" s="242"/>
      <c r="N38" s="242"/>
      <c r="O38" s="242"/>
      <c r="P38" s="20"/>
    </row>
    <row r="39" spans="1:16" ht="15.75" thickBot="1" x14ac:dyDescent="0.25">
      <c r="A39" s="76">
        <v>29</v>
      </c>
      <c r="B39" s="102"/>
      <c r="C39" s="121"/>
      <c r="D39" s="104"/>
      <c r="E39" s="105"/>
      <c r="F39" s="106" t="s">
        <v>90</v>
      </c>
      <c r="G39" s="107"/>
      <c r="H39" s="108"/>
      <c r="I39" s="109"/>
      <c r="J39" s="110" t="s">
        <v>90</v>
      </c>
      <c r="K39" s="111"/>
      <c r="L39" s="242"/>
      <c r="M39" s="242"/>
      <c r="N39" s="242"/>
      <c r="O39" s="242"/>
    </row>
    <row r="40" spans="1:16" ht="15.75" thickBot="1" x14ac:dyDescent="0.25">
      <c r="A40" s="76">
        <v>30</v>
      </c>
      <c r="B40" s="102"/>
      <c r="C40" s="121"/>
      <c r="D40" s="104"/>
      <c r="E40" s="122"/>
      <c r="F40" s="106" t="s">
        <v>90</v>
      </c>
      <c r="G40" s="107"/>
      <c r="H40" s="108"/>
      <c r="I40" s="109"/>
      <c r="J40" s="110" t="s">
        <v>90</v>
      </c>
      <c r="K40" s="111"/>
      <c r="L40" s="242"/>
      <c r="M40" s="242"/>
      <c r="N40" s="242"/>
      <c r="O40" s="242"/>
    </row>
    <row r="41" spans="1:16" ht="15.75" thickBot="1" x14ac:dyDescent="0.25">
      <c r="A41" s="195">
        <v>31</v>
      </c>
      <c r="B41" s="179"/>
      <c r="C41" s="227"/>
      <c r="D41" s="181"/>
      <c r="E41" s="228"/>
      <c r="F41" s="183" t="s">
        <v>90</v>
      </c>
      <c r="G41" s="184"/>
      <c r="H41" s="185"/>
      <c r="I41" s="186"/>
      <c r="J41" s="187" t="s">
        <v>90</v>
      </c>
      <c r="K41" s="188"/>
      <c r="L41" s="243"/>
      <c r="M41" s="243"/>
      <c r="N41" s="243"/>
      <c r="O41" s="243"/>
    </row>
    <row r="42" spans="1:16" ht="15.75" thickBot="1" x14ac:dyDescent="0.25">
      <c r="A42" s="123">
        <v>1</v>
      </c>
      <c r="B42" s="102"/>
      <c r="C42" s="121"/>
      <c r="D42" s="124"/>
      <c r="E42" s="122"/>
      <c r="F42" s="106" t="s">
        <v>90</v>
      </c>
      <c r="G42" s="107"/>
      <c r="H42" s="108"/>
      <c r="I42" s="109"/>
      <c r="J42" s="110" t="s">
        <v>90</v>
      </c>
      <c r="K42" s="111"/>
      <c r="L42" s="242"/>
      <c r="M42" s="242"/>
      <c r="N42" s="242"/>
      <c r="O42" s="242"/>
    </row>
    <row r="43" spans="1:16" ht="15.75" thickBot="1" x14ac:dyDescent="0.25">
      <c r="A43" s="43" t="s">
        <v>29</v>
      </c>
      <c r="B43" s="125"/>
      <c r="C43" s="83">
        <f>SUM(C12:C42)</f>
        <v>0</v>
      </c>
      <c r="D43" s="126">
        <f>SUM(D12:D42)</f>
        <v>0</v>
      </c>
      <c r="E43" s="83">
        <f>SUM(E12:E42)</f>
        <v>0</v>
      </c>
      <c r="F43" s="127"/>
      <c r="G43" s="127">
        <f>SUM(G12:G42)</f>
        <v>0</v>
      </c>
      <c r="H43" s="128">
        <f>SUM(H12:H42)</f>
        <v>0</v>
      </c>
      <c r="I43" s="129">
        <f>SUM(I12:I42)</f>
        <v>0</v>
      </c>
      <c r="J43" s="129"/>
      <c r="K43" s="126">
        <f>SUM(K12:K42)</f>
        <v>0</v>
      </c>
      <c r="L43" s="130"/>
      <c r="M43" s="130"/>
      <c r="N43" s="130"/>
      <c r="O43" s="130"/>
    </row>
  </sheetData>
  <mergeCells count="42">
    <mergeCell ref="L41:O41"/>
    <mergeCell ref="L42:O42"/>
    <mergeCell ref="L35:O35"/>
    <mergeCell ref="L36:O36"/>
    <mergeCell ref="L37:O37"/>
    <mergeCell ref="L38:O38"/>
    <mergeCell ref="L39:O39"/>
    <mergeCell ref="L40:O40"/>
    <mergeCell ref="L34:O34"/>
    <mergeCell ref="L23:O23"/>
    <mergeCell ref="L24:O24"/>
    <mergeCell ref="L25:O25"/>
    <mergeCell ref="L26:O26"/>
    <mergeCell ref="L27:O27"/>
    <mergeCell ref="L28:O28"/>
    <mergeCell ref="L29:O29"/>
    <mergeCell ref="L30:O30"/>
    <mergeCell ref="L31:O31"/>
    <mergeCell ref="L32:O32"/>
    <mergeCell ref="L33:O33"/>
    <mergeCell ref="L22:O22"/>
    <mergeCell ref="L9:O11"/>
    <mergeCell ref="L12:O12"/>
    <mergeCell ref="L13:O13"/>
    <mergeCell ref="L14:O14"/>
    <mergeCell ref="L15:O15"/>
    <mergeCell ref="L16:O16"/>
    <mergeCell ref="L17:O17"/>
    <mergeCell ref="L18:O18"/>
    <mergeCell ref="L19:O19"/>
    <mergeCell ref="L20:O20"/>
    <mergeCell ref="L21:O21"/>
    <mergeCell ref="A1:N1"/>
    <mergeCell ref="B3:E3"/>
    <mergeCell ref="B5:C5"/>
    <mergeCell ref="L5:M5"/>
    <mergeCell ref="B7:E7"/>
    <mergeCell ref="A9:A11"/>
    <mergeCell ref="B9:B10"/>
    <mergeCell ref="C9:F9"/>
    <mergeCell ref="G9:J9"/>
    <mergeCell ref="K9:K10"/>
  </mergeCells>
  <printOptions horizontalCentered="1" verticalCentered="1"/>
  <pageMargins left="0.70000000000000007" right="0.70000000000000007" top="1.1437000000000002" bottom="1.1437000000000002" header="0.75000000000000011" footer="0.75000000000000011"/>
  <pageSetup scale="52" orientation="landscape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MI44"/>
  <sheetViews>
    <sheetView topLeftCell="R31" zoomScaleNormal="100" zoomScaleSheetLayoutView="80" workbookViewId="0">
      <selection activeCell="Y7" sqref="Y7"/>
    </sheetView>
  </sheetViews>
  <sheetFormatPr defaultRowHeight="15" x14ac:dyDescent="0.2"/>
  <cols>
    <col min="1" max="1" width="7.25" style="20" customWidth="1"/>
    <col min="2" max="2" width="4.125" style="20" customWidth="1"/>
    <col min="3" max="3" width="6.375" style="20" customWidth="1"/>
    <col min="4" max="4" width="10.5" style="20" customWidth="1"/>
    <col min="5" max="5" width="3.875" style="20" customWidth="1"/>
    <col min="6" max="6" width="7" style="20" customWidth="1"/>
    <col min="7" max="7" width="8.25" style="20" customWidth="1"/>
    <col min="8" max="8" width="3.875" style="20" customWidth="1"/>
    <col min="9" max="9" width="6.75" style="20" customWidth="1"/>
    <col min="10" max="10" width="8.25" style="20" customWidth="1"/>
    <col min="11" max="11" width="3.875" style="20" customWidth="1"/>
    <col min="12" max="12" width="7.875" style="20" customWidth="1"/>
    <col min="13" max="13" width="8.25" style="20" customWidth="1"/>
    <col min="14" max="14" width="3.875" style="20" customWidth="1"/>
    <col min="15" max="15" width="6.375" style="20" customWidth="1"/>
    <col min="16" max="16" width="8.25" style="20" customWidth="1"/>
    <col min="17" max="17" width="3.875" style="20" customWidth="1"/>
    <col min="18" max="18" width="5.25" style="20" customWidth="1"/>
    <col min="19" max="19" width="8.25" style="20" customWidth="1"/>
    <col min="20" max="20" width="9.5" style="20" customWidth="1"/>
    <col min="21" max="21" width="11.625" style="20" customWidth="1"/>
    <col min="22" max="22" width="7.625" style="20" customWidth="1"/>
    <col min="23" max="23" width="10.875" style="20" customWidth="1"/>
    <col min="24" max="24" width="12" style="20" customWidth="1"/>
    <col min="25" max="25" width="10.875" style="20" customWidth="1"/>
    <col min="26" max="26" width="8.875" style="20" customWidth="1"/>
    <col min="27" max="27" width="8.625" style="20" customWidth="1"/>
    <col min="28" max="28" width="8.875" style="20" customWidth="1"/>
    <col min="29" max="29" width="8.5" style="20" customWidth="1"/>
    <col min="30" max="30" width="9" style="20" customWidth="1"/>
    <col min="31" max="31" width="8.625" style="20" customWidth="1"/>
    <col min="32" max="32" width="9.5" style="20" customWidth="1"/>
    <col min="33" max="33" width="12" style="20" customWidth="1"/>
    <col min="34" max="37" width="11.125" style="20" customWidth="1"/>
    <col min="38" max="38" width="42.875" style="20" customWidth="1"/>
    <col min="39" max="1023" width="5.875" style="20" customWidth="1"/>
    <col min="1024" max="1024" width="5.875" style="60" customWidth="1"/>
    <col min="1025" max="16384" width="9" style="60"/>
  </cols>
  <sheetData>
    <row r="1" spans="1:1023" ht="66.75" customHeight="1" x14ac:dyDescent="0.2">
      <c r="A1" s="246" t="s">
        <v>39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6"/>
      <c r="U1" s="246"/>
      <c r="V1" s="246"/>
      <c r="W1" s="246"/>
      <c r="X1" s="246"/>
      <c r="Y1" s="246"/>
      <c r="Z1" s="246"/>
      <c r="AA1" s="246"/>
      <c r="AB1" s="246"/>
      <c r="AC1" s="246"/>
      <c r="AD1" s="246"/>
      <c r="AE1" s="246"/>
      <c r="AF1" s="246"/>
      <c r="AG1" s="246"/>
      <c r="AH1" s="246"/>
      <c r="AI1" s="246"/>
      <c r="AJ1" s="246"/>
      <c r="AK1" s="246"/>
      <c r="AL1" s="246"/>
    </row>
    <row r="2" spans="1:1023" x14ac:dyDescent="0.2">
      <c r="A2" s="130"/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J2" s="130"/>
      <c r="AK2" s="130"/>
      <c r="AL2" s="130"/>
      <c r="AM2" s="130"/>
      <c r="AN2" s="130"/>
      <c r="AO2" s="130"/>
      <c r="AP2" s="130"/>
      <c r="AQ2" s="130"/>
      <c r="AR2" s="130"/>
      <c r="AS2" s="130"/>
      <c r="AT2" s="130"/>
      <c r="AU2" s="130"/>
      <c r="AV2" s="130"/>
      <c r="AW2" s="130"/>
      <c r="AX2" s="130"/>
      <c r="AY2" s="130"/>
      <c r="AZ2" s="130"/>
      <c r="BA2" s="130"/>
      <c r="BB2" s="130"/>
      <c r="BC2" s="130"/>
      <c r="BD2" s="130"/>
      <c r="BE2" s="130"/>
      <c r="BF2" s="130"/>
      <c r="BG2" s="130"/>
      <c r="BH2" s="130"/>
      <c r="BI2" s="130"/>
      <c r="BJ2" s="130"/>
      <c r="BK2" s="130"/>
      <c r="BL2" s="130"/>
      <c r="BM2" s="130"/>
      <c r="BN2" s="130"/>
      <c r="BO2" s="130"/>
      <c r="BP2" s="130"/>
      <c r="BQ2" s="130"/>
      <c r="BR2" s="130"/>
      <c r="BS2" s="130"/>
      <c r="BT2" s="130"/>
      <c r="BU2" s="130"/>
      <c r="BV2" s="130"/>
      <c r="BW2" s="130"/>
      <c r="BX2" s="130"/>
      <c r="BY2" s="130"/>
      <c r="BZ2" s="130"/>
      <c r="CA2" s="130"/>
      <c r="CB2" s="130"/>
      <c r="CC2" s="130"/>
      <c r="CD2" s="130"/>
      <c r="CE2" s="130"/>
      <c r="CF2" s="130"/>
      <c r="CG2" s="130"/>
      <c r="CH2" s="130"/>
      <c r="CI2" s="130"/>
      <c r="CJ2" s="130"/>
      <c r="CK2" s="130"/>
      <c r="CL2" s="130"/>
      <c r="CM2" s="130"/>
      <c r="CN2" s="130"/>
      <c r="CO2" s="130"/>
      <c r="CP2" s="130"/>
      <c r="CQ2" s="130"/>
      <c r="CR2" s="130"/>
      <c r="CS2" s="130"/>
      <c r="CT2" s="130"/>
      <c r="CU2" s="130"/>
      <c r="CV2" s="130"/>
      <c r="CW2" s="130"/>
      <c r="CX2" s="130"/>
      <c r="CY2" s="130"/>
      <c r="CZ2" s="130"/>
      <c r="DA2" s="130"/>
      <c r="DB2" s="130"/>
      <c r="DC2" s="130"/>
      <c r="DD2" s="130"/>
      <c r="DE2" s="130"/>
      <c r="DF2" s="130"/>
      <c r="DG2" s="130"/>
      <c r="DH2" s="130"/>
      <c r="DI2" s="130"/>
      <c r="DJ2" s="130"/>
      <c r="DK2" s="130"/>
      <c r="DL2" s="130"/>
      <c r="DM2" s="130"/>
      <c r="DN2" s="130"/>
      <c r="DO2" s="130"/>
      <c r="DP2" s="130"/>
      <c r="DQ2" s="130"/>
      <c r="DR2" s="130"/>
      <c r="DS2" s="130"/>
      <c r="DT2" s="130"/>
      <c r="DU2" s="130"/>
      <c r="DV2" s="130"/>
      <c r="DW2" s="130"/>
      <c r="DX2" s="130"/>
      <c r="DY2" s="130"/>
      <c r="DZ2" s="130"/>
      <c r="EA2" s="130"/>
      <c r="EB2" s="130"/>
      <c r="EC2" s="130"/>
      <c r="ED2" s="130"/>
      <c r="EE2" s="130"/>
      <c r="EF2" s="130"/>
      <c r="EG2" s="130"/>
      <c r="EH2" s="130"/>
      <c r="EI2" s="130"/>
      <c r="EJ2" s="130"/>
      <c r="EK2" s="130"/>
      <c r="EL2" s="130"/>
      <c r="EM2" s="130"/>
      <c r="EN2" s="130"/>
      <c r="EO2" s="130"/>
      <c r="EP2" s="130"/>
      <c r="EQ2" s="130"/>
      <c r="ER2" s="130"/>
      <c r="ES2" s="130"/>
      <c r="ET2" s="130"/>
      <c r="EU2" s="130"/>
      <c r="EV2" s="130"/>
      <c r="EW2" s="130"/>
      <c r="EX2" s="130"/>
      <c r="EY2" s="130"/>
      <c r="EZ2" s="130"/>
      <c r="FA2" s="130"/>
      <c r="FB2" s="130"/>
      <c r="FC2" s="130"/>
      <c r="FD2" s="130"/>
      <c r="FE2" s="130"/>
      <c r="FF2" s="130"/>
      <c r="FG2" s="130"/>
      <c r="FH2" s="130"/>
      <c r="FI2" s="130"/>
      <c r="FJ2" s="130"/>
      <c r="FK2" s="130"/>
      <c r="FL2" s="130"/>
      <c r="FM2" s="130"/>
      <c r="FN2" s="130"/>
      <c r="FO2" s="130"/>
      <c r="FP2" s="130"/>
      <c r="FQ2" s="130"/>
      <c r="FR2" s="130"/>
      <c r="FS2" s="130"/>
      <c r="FT2" s="130"/>
      <c r="FU2" s="130"/>
      <c r="FV2" s="130"/>
      <c r="FW2" s="130"/>
      <c r="FX2" s="130"/>
      <c r="FY2" s="130"/>
      <c r="FZ2" s="130"/>
      <c r="GA2" s="130"/>
      <c r="GB2" s="130"/>
      <c r="GC2" s="130"/>
      <c r="GD2" s="130"/>
      <c r="GE2" s="130"/>
      <c r="GF2" s="130"/>
      <c r="GG2" s="130"/>
      <c r="GH2" s="130"/>
      <c r="GI2" s="130"/>
      <c r="GJ2" s="130"/>
      <c r="GK2" s="130"/>
      <c r="GL2" s="130"/>
      <c r="GM2" s="130"/>
      <c r="GN2" s="130"/>
      <c r="GO2" s="130"/>
      <c r="GP2" s="130"/>
      <c r="GQ2" s="130"/>
      <c r="GR2" s="130"/>
      <c r="GS2" s="130"/>
      <c r="GT2" s="130"/>
      <c r="GU2" s="130"/>
      <c r="GV2" s="130"/>
      <c r="GW2" s="130"/>
      <c r="GX2" s="130"/>
      <c r="GY2" s="130"/>
      <c r="GZ2" s="130"/>
      <c r="HA2" s="130"/>
      <c r="HB2" s="130"/>
      <c r="HC2" s="130"/>
      <c r="HD2" s="130"/>
      <c r="HE2" s="130"/>
      <c r="HF2" s="130"/>
      <c r="HG2" s="130"/>
      <c r="HH2" s="130"/>
      <c r="HI2" s="130"/>
      <c r="HJ2" s="130"/>
      <c r="HK2" s="130"/>
      <c r="HL2" s="130"/>
      <c r="HM2" s="130"/>
      <c r="HN2" s="130"/>
      <c r="HO2" s="130"/>
      <c r="HP2" s="130"/>
      <c r="HQ2" s="130"/>
      <c r="HR2" s="130"/>
      <c r="HS2" s="130"/>
      <c r="HT2" s="130"/>
      <c r="HU2" s="130"/>
      <c r="HV2" s="130"/>
      <c r="HW2" s="130"/>
      <c r="HX2" s="130"/>
      <c r="HY2" s="130"/>
      <c r="HZ2" s="130"/>
      <c r="IA2" s="130"/>
      <c r="IB2" s="130"/>
      <c r="IC2" s="130"/>
      <c r="ID2" s="130"/>
      <c r="IE2" s="130"/>
      <c r="IF2" s="130"/>
      <c r="IG2" s="130"/>
      <c r="IH2" s="130"/>
      <c r="II2" s="130"/>
      <c r="IJ2" s="130"/>
      <c r="IK2" s="130"/>
      <c r="IL2" s="130"/>
      <c r="IM2" s="130"/>
      <c r="IN2" s="130"/>
      <c r="IO2" s="130"/>
      <c r="IP2" s="130"/>
      <c r="IQ2" s="130"/>
      <c r="IR2" s="130"/>
      <c r="IS2" s="130"/>
      <c r="IT2" s="130"/>
      <c r="IU2" s="130"/>
      <c r="IV2" s="130"/>
      <c r="IW2" s="130"/>
      <c r="IX2" s="130"/>
      <c r="IY2" s="130"/>
      <c r="IZ2" s="130"/>
      <c r="JA2" s="130"/>
      <c r="JB2" s="130"/>
      <c r="JC2" s="130"/>
      <c r="JD2" s="130"/>
      <c r="JE2" s="130"/>
      <c r="JF2" s="130"/>
      <c r="JG2" s="130"/>
      <c r="JH2" s="130"/>
      <c r="JI2" s="130"/>
      <c r="JJ2" s="130"/>
      <c r="JK2" s="130"/>
      <c r="JL2" s="130"/>
      <c r="JM2" s="130"/>
      <c r="JN2" s="130"/>
      <c r="JO2" s="130"/>
      <c r="JP2" s="130"/>
      <c r="JQ2" s="130"/>
      <c r="JR2" s="130"/>
      <c r="JS2" s="130"/>
      <c r="JT2" s="130"/>
      <c r="JU2" s="130"/>
      <c r="JV2" s="130"/>
      <c r="JW2" s="130"/>
      <c r="JX2" s="130"/>
      <c r="JY2" s="130"/>
      <c r="JZ2" s="130"/>
      <c r="KA2" s="130"/>
      <c r="KB2" s="130"/>
      <c r="KC2" s="130"/>
      <c r="KD2" s="130"/>
      <c r="KE2" s="130"/>
      <c r="KF2" s="130"/>
      <c r="KG2" s="130"/>
      <c r="KH2" s="130"/>
      <c r="KI2" s="130"/>
      <c r="KJ2" s="130"/>
      <c r="KK2" s="130"/>
      <c r="KL2" s="130"/>
      <c r="KM2" s="130"/>
      <c r="KN2" s="130"/>
      <c r="KO2" s="130"/>
      <c r="KP2" s="130"/>
      <c r="KQ2" s="130"/>
      <c r="KR2" s="130"/>
      <c r="KS2" s="130"/>
      <c r="KT2" s="130"/>
      <c r="KU2" s="130"/>
      <c r="KV2" s="130"/>
      <c r="KW2" s="130"/>
      <c r="KX2" s="130"/>
      <c r="KY2" s="130"/>
      <c r="KZ2" s="130"/>
      <c r="LA2" s="130"/>
      <c r="LB2" s="130"/>
      <c r="LC2" s="130"/>
      <c r="LD2" s="130"/>
      <c r="LE2" s="130"/>
      <c r="LF2" s="130"/>
      <c r="LG2" s="130"/>
      <c r="LH2" s="130"/>
      <c r="LI2" s="130"/>
      <c r="LJ2" s="130"/>
      <c r="LK2" s="130"/>
      <c r="LL2" s="130"/>
      <c r="LM2" s="130"/>
      <c r="LN2" s="130"/>
      <c r="LO2" s="130"/>
      <c r="LP2" s="130"/>
      <c r="LQ2" s="130"/>
      <c r="LR2" s="130"/>
      <c r="LS2" s="130"/>
      <c r="LT2" s="130"/>
      <c r="LU2" s="130"/>
      <c r="LV2" s="130"/>
      <c r="LW2" s="130"/>
      <c r="LX2" s="130"/>
      <c r="LY2" s="130"/>
      <c r="LZ2" s="130"/>
      <c r="MA2" s="130"/>
      <c r="MB2" s="130"/>
      <c r="MC2" s="130"/>
      <c r="MD2" s="130"/>
      <c r="ME2" s="130"/>
      <c r="MF2" s="130"/>
      <c r="MG2" s="130"/>
      <c r="MH2" s="130"/>
      <c r="MI2" s="130"/>
      <c r="MJ2" s="130"/>
      <c r="MK2" s="130"/>
      <c r="ML2" s="130"/>
      <c r="MM2" s="130"/>
      <c r="MN2" s="130"/>
      <c r="MO2" s="130"/>
      <c r="MP2" s="130"/>
      <c r="MQ2" s="130"/>
      <c r="MR2" s="130"/>
      <c r="MS2" s="130"/>
      <c r="MT2" s="130"/>
      <c r="MU2" s="130"/>
      <c r="MV2" s="130"/>
      <c r="MW2" s="130"/>
      <c r="MX2" s="130"/>
      <c r="MY2" s="130"/>
      <c r="MZ2" s="130"/>
      <c r="NA2" s="130"/>
      <c r="NB2" s="130"/>
      <c r="NC2" s="130"/>
      <c r="ND2" s="130"/>
      <c r="NE2" s="130"/>
      <c r="NF2" s="130"/>
      <c r="NG2" s="130"/>
      <c r="NH2" s="130"/>
      <c r="NI2" s="130"/>
      <c r="NJ2" s="130"/>
      <c r="NK2" s="130"/>
      <c r="NL2" s="130"/>
      <c r="NM2" s="130"/>
      <c r="NN2" s="130"/>
      <c r="NO2" s="130"/>
      <c r="NP2" s="130"/>
      <c r="NQ2" s="130"/>
      <c r="NR2" s="130"/>
      <c r="NS2" s="130"/>
      <c r="NT2" s="130"/>
      <c r="NU2" s="130"/>
      <c r="NV2" s="130"/>
      <c r="NW2" s="130"/>
      <c r="NX2" s="130"/>
      <c r="NY2" s="130"/>
      <c r="NZ2" s="130"/>
      <c r="OA2" s="130"/>
      <c r="OB2" s="130"/>
      <c r="OC2" s="130"/>
      <c r="OD2" s="130"/>
      <c r="OE2" s="130"/>
      <c r="OF2" s="130"/>
      <c r="OG2" s="130"/>
      <c r="OH2" s="130"/>
      <c r="OI2" s="130"/>
      <c r="OJ2" s="130"/>
      <c r="OK2" s="130"/>
      <c r="OL2" s="130"/>
      <c r="OM2" s="130"/>
      <c r="ON2" s="130"/>
      <c r="OO2" s="130"/>
      <c r="OP2" s="130"/>
      <c r="OQ2" s="130"/>
      <c r="OR2" s="130"/>
      <c r="OS2" s="130"/>
      <c r="OT2" s="130"/>
      <c r="OU2" s="130"/>
      <c r="OV2" s="130"/>
      <c r="OW2" s="130"/>
      <c r="OX2" s="130"/>
      <c r="OY2" s="130"/>
      <c r="OZ2" s="130"/>
      <c r="PA2" s="130"/>
      <c r="PB2" s="130"/>
      <c r="PC2" s="130"/>
      <c r="PD2" s="130"/>
      <c r="PE2" s="130"/>
      <c r="PF2" s="130"/>
      <c r="PG2" s="130"/>
      <c r="PH2" s="130"/>
      <c r="PI2" s="130"/>
      <c r="PJ2" s="130"/>
      <c r="PK2" s="130"/>
      <c r="PL2" s="130"/>
      <c r="PM2" s="130"/>
      <c r="PN2" s="130"/>
      <c r="PO2" s="130"/>
      <c r="PP2" s="130"/>
      <c r="PQ2" s="130"/>
      <c r="PR2" s="130"/>
      <c r="PS2" s="130"/>
      <c r="PT2" s="130"/>
      <c r="PU2" s="130"/>
      <c r="PV2" s="130"/>
      <c r="PW2" s="130"/>
      <c r="PX2" s="130"/>
      <c r="PY2" s="130"/>
      <c r="PZ2" s="130"/>
      <c r="QA2" s="130"/>
      <c r="QB2" s="130"/>
      <c r="QC2" s="130"/>
      <c r="QD2" s="130"/>
      <c r="QE2" s="130"/>
      <c r="QF2" s="130"/>
      <c r="QG2" s="130"/>
      <c r="QH2" s="130"/>
      <c r="QI2" s="130"/>
      <c r="QJ2" s="130"/>
      <c r="QK2" s="130"/>
      <c r="QL2" s="130"/>
      <c r="QM2" s="130"/>
      <c r="QN2" s="130"/>
      <c r="QO2" s="130"/>
      <c r="QP2" s="130"/>
      <c r="QQ2" s="130"/>
      <c r="QR2" s="130"/>
      <c r="QS2" s="130"/>
      <c r="QT2" s="130"/>
      <c r="QU2" s="130"/>
      <c r="QV2" s="130"/>
      <c r="QW2" s="130"/>
      <c r="QX2" s="130"/>
      <c r="QY2" s="130"/>
      <c r="QZ2" s="130"/>
      <c r="RA2" s="130"/>
      <c r="RB2" s="130"/>
      <c r="RC2" s="130"/>
      <c r="RD2" s="130"/>
      <c r="RE2" s="130"/>
      <c r="RF2" s="130"/>
      <c r="RG2" s="130"/>
      <c r="RH2" s="130"/>
      <c r="RI2" s="130"/>
      <c r="RJ2" s="130"/>
      <c r="RK2" s="130"/>
      <c r="RL2" s="130"/>
      <c r="RM2" s="130"/>
      <c r="RN2" s="130"/>
      <c r="RO2" s="130"/>
      <c r="RP2" s="130"/>
      <c r="RQ2" s="130"/>
      <c r="RR2" s="130"/>
      <c r="RS2" s="130"/>
      <c r="RT2" s="130"/>
      <c r="RU2" s="130"/>
      <c r="RV2" s="130"/>
      <c r="RW2" s="130"/>
      <c r="RX2" s="130"/>
      <c r="RY2" s="130"/>
      <c r="RZ2" s="130"/>
      <c r="SA2" s="130"/>
      <c r="SB2" s="130"/>
      <c r="SC2" s="130"/>
      <c r="SD2" s="130"/>
      <c r="SE2" s="130"/>
      <c r="SF2" s="130"/>
      <c r="SG2" s="130"/>
      <c r="SH2" s="130"/>
      <c r="SI2" s="130"/>
      <c r="SJ2" s="130"/>
      <c r="SK2" s="130"/>
      <c r="SL2" s="130"/>
      <c r="SM2" s="130"/>
      <c r="SN2" s="130"/>
      <c r="SO2" s="130"/>
      <c r="SP2" s="130"/>
      <c r="SQ2" s="130"/>
      <c r="SR2" s="130"/>
      <c r="SS2" s="130"/>
      <c r="ST2" s="130"/>
      <c r="SU2" s="130"/>
      <c r="SV2" s="130"/>
      <c r="SW2" s="130"/>
      <c r="SX2" s="130"/>
      <c r="SY2" s="130"/>
      <c r="SZ2" s="130"/>
      <c r="TA2" s="130"/>
      <c r="TB2" s="130"/>
      <c r="TC2" s="130"/>
      <c r="TD2" s="130"/>
      <c r="TE2" s="130"/>
      <c r="TF2" s="130"/>
      <c r="TG2" s="130"/>
      <c r="TH2" s="130"/>
      <c r="TI2" s="130"/>
      <c r="TJ2" s="130"/>
      <c r="TK2" s="130"/>
      <c r="TL2" s="130"/>
      <c r="TM2" s="130"/>
      <c r="TN2" s="130"/>
      <c r="TO2" s="130"/>
      <c r="TP2" s="130"/>
      <c r="TQ2" s="130"/>
      <c r="TR2" s="130"/>
      <c r="TS2" s="130"/>
      <c r="TT2" s="130"/>
      <c r="TU2" s="130"/>
      <c r="TV2" s="130"/>
      <c r="TW2" s="130"/>
      <c r="TX2" s="130"/>
      <c r="TY2" s="130"/>
      <c r="TZ2" s="130"/>
      <c r="UA2" s="130"/>
      <c r="UB2" s="130"/>
      <c r="UC2" s="130"/>
      <c r="UD2" s="130"/>
      <c r="UE2" s="130"/>
      <c r="UF2" s="130"/>
      <c r="UG2" s="130"/>
      <c r="UH2" s="130"/>
      <c r="UI2" s="130"/>
      <c r="UJ2" s="130"/>
      <c r="UK2" s="130"/>
      <c r="UL2" s="130"/>
      <c r="UM2" s="130"/>
      <c r="UN2" s="130"/>
      <c r="UO2" s="130"/>
      <c r="UP2" s="130"/>
      <c r="UQ2" s="130"/>
      <c r="UR2" s="130"/>
      <c r="US2" s="130"/>
      <c r="UT2" s="130"/>
      <c r="UU2" s="130"/>
      <c r="UV2" s="130"/>
      <c r="UW2" s="130"/>
      <c r="UX2" s="130"/>
      <c r="UY2" s="130"/>
      <c r="UZ2" s="130"/>
      <c r="VA2" s="130"/>
      <c r="VB2" s="130"/>
      <c r="VC2" s="130"/>
      <c r="VD2" s="130"/>
      <c r="VE2" s="130"/>
      <c r="VF2" s="130"/>
      <c r="VG2" s="130"/>
      <c r="VH2" s="130"/>
      <c r="VI2" s="130"/>
      <c r="VJ2" s="130"/>
      <c r="VK2" s="130"/>
      <c r="VL2" s="130"/>
      <c r="VM2" s="130"/>
      <c r="VN2" s="130"/>
      <c r="VO2" s="130"/>
      <c r="VP2" s="130"/>
      <c r="VQ2" s="130"/>
      <c r="VR2" s="130"/>
      <c r="VS2" s="130"/>
      <c r="VT2" s="130"/>
      <c r="VU2" s="130"/>
      <c r="VV2" s="130"/>
      <c r="VW2" s="130"/>
      <c r="VX2" s="130"/>
      <c r="VY2" s="130"/>
      <c r="VZ2" s="130"/>
      <c r="WA2" s="130"/>
      <c r="WB2" s="130"/>
      <c r="WC2" s="130"/>
      <c r="WD2" s="130"/>
      <c r="WE2" s="130"/>
      <c r="WF2" s="130"/>
      <c r="WG2" s="130"/>
      <c r="WH2" s="130"/>
      <c r="WI2" s="130"/>
      <c r="WJ2" s="130"/>
      <c r="WK2" s="130"/>
      <c r="WL2" s="130"/>
      <c r="WM2" s="130"/>
      <c r="WN2" s="130"/>
      <c r="WO2" s="130"/>
      <c r="WP2" s="130"/>
      <c r="WQ2" s="130"/>
      <c r="WR2" s="130"/>
      <c r="WS2" s="130"/>
      <c r="WT2" s="130"/>
      <c r="WU2" s="130"/>
      <c r="WV2" s="130"/>
      <c r="WW2" s="130"/>
      <c r="WX2" s="130"/>
      <c r="WY2" s="130"/>
      <c r="WZ2" s="130"/>
      <c r="XA2" s="130"/>
      <c r="XB2" s="130"/>
      <c r="XC2" s="130"/>
      <c r="XD2" s="130"/>
      <c r="XE2" s="130"/>
      <c r="XF2" s="130"/>
      <c r="XG2" s="130"/>
      <c r="XH2" s="130"/>
      <c r="XI2" s="130"/>
      <c r="XJ2" s="130"/>
      <c r="XK2" s="130"/>
      <c r="XL2" s="130"/>
      <c r="XM2" s="130"/>
      <c r="XN2" s="130"/>
      <c r="XO2" s="130"/>
      <c r="XP2" s="130"/>
      <c r="XQ2" s="130"/>
      <c r="XR2" s="130"/>
      <c r="XS2" s="130"/>
      <c r="XT2" s="130"/>
      <c r="XU2" s="130"/>
      <c r="XV2" s="130"/>
      <c r="XW2" s="130"/>
      <c r="XX2" s="130"/>
      <c r="XY2" s="130"/>
      <c r="XZ2" s="130"/>
      <c r="YA2" s="130"/>
      <c r="YB2" s="130"/>
      <c r="YC2" s="130"/>
      <c r="YD2" s="130"/>
      <c r="YE2" s="130"/>
      <c r="YF2" s="130"/>
      <c r="YG2" s="130"/>
      <c r="YH2" s="130"/>
      <c r="YI2" s="130"/>
      <c r="YJ2" s="130"/>
      <c r="YK2" s="130"/>
      <c r="YL2" s="130"/>
      <c r="YM2" s="130"/>
      <c r="YN2" s="130"/>
      <c r="YO2" s="130"/>
      <c r="YP2" s="130"/>
      <c r="YQ2" s="130"/>
      <c r="YR2" s="130"/>
      <c r="YS2" s="130"/>
      <c r="YT2" s="130"/>
      <c r="YU2" s="130"/>
      <c r="YV2" s="130"/>
      <c r="YW2" s="130"/>
      <c r="YX2" s="130"/>
      <c r="YY2" s="130"/>
      <c r="YZ2" s="130"/>
      <c r="ZA2" s="130"/>
      <c r="ZB2" s="130"/>
      <c r="ZC2" s="130"/>
      <c r="ZD2" s="130"/>
      <c r="ZE2" s="130"/>
      <c r="ZF2" s="130"/>
      <c r="ZG2" s="130"/>
      <c r="ZH2" s="130"/>
      <c r="ZI2" s="130"/>
      <c r="ZJ2" s="130"/>
      <c r="ZK2" s="130"/>
      <c r="ZL2" s="130"/>
      <c r="ZM2" s="130"/>
      <c r="ZN2" s="130"/>
      <c r="ZO2" s="130"/>
      <c r="ZP2" s="130"/>
      <c r="ZQ2" s="130"/>
      <c r="ZR2" s="130"/>
      <c r="ZS2" s="130"/>
      <c r="ZT2" s="130"/>
      <c r="ZU2" s="130"/>
      <c r="ZV2" s="130"/>
      <c r="ZW2" s="130"/>
      <c r="ZX2" s="130"/>
      <c r="ZY2" s="130"/>
      <c r="ZZ2" s="130"/>
      <c r="AAA2" s="130"/>
      <c r="AAB2" s="130"/>
      <c r="AAC2" s="130"/>
      <c r="AAD2" s="130"/>
      <c r="AAE2" s="130"/>
      <c r="AAF2" s="130"/>
      <c r="AAG2" s="130"/>
      <c r="AAH2" s="130"/>
      <c r="AAI2" s="130"/>
      <c r="AAJ2" s="130"/>
      <c r="AAK2" s="130"/>
      <c r="AAL2" s="130"/>
      <c r="AAM2" s="130"/>
      <c r="AAN2" s="130"/>
      <c r="AAO2" s="130"/>
      <c r="AAP2" s="130"/>
      <c r="AAQ2" s="130"/>
      <c r="AAR2" s="130"/>
      <c r="AAS2" s="130"/>
      <c r="AAT2" s="130"/>
      <c r="AAU2" s="130"/>
      <c r="AAV2" s="130"/>
      <c r="AAW2" s="130"/>
      <c r="AAX2" s="130"/>
      <c r="AAY2" s="130"/>
      <c r="AAZ2" s="130"/>
      <c r="ABA2" s="130"/>
      <c r="ABB2" s="130"/>
      <c r="ABC2" s="130"/>
      <c r="ABD2" s="130"/>
      <c r="ABE2" s="130"/>
      <c r="ABF2" s="130"/>
      <c r="ABG2" s="130"/>
      <c r="ABH2" s="130"/>
      <c r="ABI2" s="130"/>
      <c r="ABJ2" s="130"/>
      <c r="ABK2" s="130"/>
      <c r="ABL2" s="130"/>
      <c r="ABM2" s="130"/>
      <c r="ABN2" s="130"/>
      <c r="ABO2" s="130"/>
      <c r="ABP2" s="130"/>
      <c r="ABQ2" s="130"/>
      <c r="ABR2" s="130"/>
      <c r="ABS2" s="130"/>
      <c r="ABT2" s="130"/>
      <c r="ABU2" s="130"/>
      <c r="ABV2" s="130"/>
      <c r="ABW2" s="130"/>
      <c r="ABX2" s="130"/>
      <c r="ABY2" s="130"/>
      <c r="ABZ2" s="130"/>
      <c r="ACA2" s="130"/>
      <c r="ACB2" s="130"/>
      <c r="ACC2" s="130"/>
      <c r="ACD2" s="130"/>
      <c r="ACE2" s="130"/>
      <c r="ACF2" s="130"/>
      <c r="ACG2" s="130"/>
      <c r="ACH2" s="130"/>
      <c r="ACI2" s="130"/>
      <c r="ACJ2" s="130"/>
      <c r="ACK2" s="130"/>
      <c r="ACL2" s="130"/>
      <c r="ACM2" s="130"/>
      <c r="ACN2" s="130"/>
      <c r="ACO2" s="130"/>
      <c r="ACP2" s="130"/>
      <c r="ACQ2" s="130"/>
      <c r="ACR2" s="130"/>
      <c r="ACS2" s="130"/>
      <c r="ACT2" s="130"/>
      <c r="ACU2" s="130"/>
      <c r="ACV2" s="130"/>
      <c r="ACW2" s="130"/>
      <c r="ACX2" s="130"/>
      <c r="ACY2" s="130"/>
      <c r="ACZ2" s="130"/>
      <c r="ADA2" s="130"/>
      <c r="ADB2" s="130"/>
      <c r="ADC2" s="130"/>
      <c r="ADD2" s="130"/>
      <c r="ADE2" s="130"/>
      <c r="ADF2" s="130"/>
      <c r="ADG2" s="130"/>
      <c r="ADH2" s="130"/>
      <c r="ADI2" s="130"/>
      <c r="ADJ2" s="130"/>
      <c r="ADK2" s="130"/>
      <c r="ADL2" s="130"/>
      <c r="ADM2" s="130"/>
      <c r="ADN2" s="130"/>
      <c r="ADO2" s="130"/>
      <c r="ADP2" s="130"/>
      <c r="ADQ2" s="130"/>
      <c r="ADR2" s="130"/>
      <c r="ADS2" s="130"/>
      <c r="ADT2" s="130"/>
      <c r="ADU2" s="130"/>
      <c r="ADV2" s="130"/>
      <c r="ADW2" s="130"/>
      <c r="ADX2" s="130"/>
      <c r="ADY2" s="130"/>
      <c r="ADZ2" s="130"/>
      <c r="AEA2" s="130"/>
      <c r="AEB2" s="130"/>
      <c r="AEC2" s="130"/>
      <c r="AED2" s="130"/>
      <c r="AEE2" s="130"/>
      <c r="AEF2" s="130"/>
      <c r="AEG2" s="130"/>
      <c r="AEH2" s="130"/>
      <c r="AEI2" s="130"/>
      <c r="AEJ2" s="130"/>
      <c r="AEK2" s="130"/>
      <c r="AEL2" s="130"/>
      <c r="AEM2" s="130"/>
      <c r="AEN2" s="130"/>
      <c r="AEO2" s="130"/>
      <c r="AEP2" s="130"/>
      <c r="AEQ2" s="130"/>
      <c r="AER2" s="130"/>
      <c r="AES2" s="130"/>
      <c r="AET2" s="130"/>
      <c r="AEU2" s="130"/>
      <c r="AEV2" s="130"/>
      <c r="AEW2" s="130"/>
      <c r="AEX2" s="130"/>
      <c r="AEY2" s="130"/>
      <c r="AEZ2" s="130"/>
      <c r="AFA2" s="130"/>
      <c r="AFB2" s="130"/>
      <c r="AFC2" s="130"/>
      <c r="AFD2" s="130"/>
      <c r="AFE2" s="130"/>
      <c r="AFF2" s="130"/>
      <c r="AFG2" s="130"/>
      <c r="AFH2" s="130"/>
      <c r="AFI2" s="130"/>
      <c r="AFJ2" s="130"/>
      <c r="AFK2" s="130"/>
      <c r="AFL2" s="130"/>
      <c r="AFM2" s="130"/>
      <c r="AFN2" s="130"/>
      <c r="AFO2" s="130"/>
      <c r="AFP2" s="130"/>
      <c r="AFQ2" s="130"/>
      <c r="AFR2" s="130"/>
      <c r="AFS2" s="130"/>
      <c r="AFT2" s="130"/>
      <c r="AFU2" s="130"/>
      <c r="AFV2" s="130"/>
      <c r="AFW2" s="130"/>
      <c r="AFX2" s="130"/>
      <c r="AFY2" s="130"/>
      <c r="AFZ2" s="130"/>
      <c r="AGA2" s="130"/>
      <c r="AGB2" s="130"/>
      <c r="AGC2" s="130"/>
      <c r="AGD2" s="130"/>
      <c r="AGE2" s="130"/>
      <c r="AGF2" s="130"/>
      <c r="AGG2" s="130"/>
      <c r="AGH2" s="130"/>
      <c r="AGI2" s="130"/>
      <c r="AGJ2" s="130"/>
      <c r="AGK2" s="130"/>
      <c r="AGL2" s="130"/>
      <c r="AGM2" s="130"/>
      <c r="AGN2" s="130"/>
      <c r="AGO2" s="130"/>
      <c r="AGP2" s="130"/>
      <c r="AGQ2" s="130"/>
      <c r="AGR2" s="130"/>
      <c r="AGS2" s="130"/>
      <c r="AGT2" s="130"/>
      <c r="AGU2" s="130"/>
      <c r="AGV2" s="130"/>
      <c r="AGW2" s="130"/>
      <c r="AGX2" s="130"/>
      <c r="AGY2" s="130"/>
      <c r="AGZ2" s="130"/>
      <c r="AHA2" s="130"/>
      <c r="AHB2" s="130"/>
      <c r="AHC2" s="130"/>
      <c r="AHD2" s="130"/>
      <c r="AHE2" s="130"/>
      <c r="AHF2" s="130"/>
      <c r="AHG2" s="130"/>
      <c r="AHH2" s="130"/>
      <c r="AHI2" s="130"/>
      <c r="AHJ2" s="130"/>
      <c r="AHK2" s="130"/>
      <c r="AHL2" s="130"/>
      <c r="AHM2" s="130"/>
      <c r="AHN2" s="130"/>
      <c r="AHO2" s="130"/>
      <c r="AHP2" s="130"/>
      <c r="AHQ2" s="130"/>
      <c r="AHR2" s="130"/>
      <c r="AHS2" s="130"/>
      <c r="AHT2" s="130"/>
      <c r="AHU2" s="130"/>
      <c r="AHV2" s="130"/>
      <c r="AHW2" s="130"/>
      <c r="AHX2" s="130"/>
      <c r="AHY2" s="130"/>
      <c r="AHZ2" s="130"/>
      <c r="AIA2" s="130"/>
      <c r="AIB2" s="130"/>
      <c r="AIC2" s="130"/>
      <c r="AID2" s="130"/>
      <c r="AIE2" s="130"/>
      <c r="AIF2" s="130"/>
      <c r="AIG2" s="130"/>
      <c r="AIH2" s="130"/>
      <c r="AII2" s="130"/>
      <c r="AIJ2" s="130"/>
      <c r="AIK2" s="130"/>
      <c r="AIL2" s="130"/>
      <c r="AIM2" s="130"/>
      <c r="AIN2" s="130"/>
      <c r="AIO2" s="130"/>
      <c r="AIP2" s="130"/>
      <c r="AIQ2" s="130"/>
      <c r="AIR2" s="130"/>
      <c r="AIS2" s="130"/>
      <c r="AIT2" s="130"/>
      <c r="AIU2" s="130"/>
      <c r="AIV2" s="130"/>
      <c r="AIW2" s="130"/>
      <c r="AIX2" s="130"/>
      <c r="AIY2" s="130"/>
      <c r="AIZ2" s="130"/>
      <c r="AJA2" s="130"/>
      <c r="AJB2" s="130"/>
      <c r="AJC2" s="130"/>
      <c r="AJD2" s="130"/>
      <c r="AJE2" s="130"/>
      <c r="AJF2" s="130"/>
      <c r="AJG2" s="130"/>
      <c r="AJH2" s="130"/>
      <c r="AJI2" s="130"/>
      <c r="AJJ2" s="130"/>
      <c r="AJK2" s="130"/>
      <c r="AJL2" s="130"/>
      <c r="AJM2" s="130"/>
      <c r="AJN2" s="130"/>
      <c r="AJO2" s="130"/>
      <c r="AJP2" s="130"/>
      <c r="AJQ2" s="130"/>
      <c r="AJR2" s="130"/>
      <c r="AJS2" s="130"/>
      <c r="AJT2" s="130"/>
      <c r="AJU2" s="130"/>
      <c r="AJV2" s="130"/>
      <c r="AJW2" s="130"/>
      <c r="AJX2" s="130"/>
      <c r="AJY2" s="130"/>
      <c r="AJZ2" s="130"/>
      <c r="AKA2" s="130"/>
      <c r="AKB2" s="130"/>
      <c r="AKC2" s="130"/>
      <c r="AKD2" s="130"/>
      <c r="AKE2" s="130"/>
      <c r="AKF2" s="130"/>
      <c r="AKG2" s="130"/>
      <c r="AKH2" s="130"/>
      <c r="AKI2" s="130"/>
      <c r="AKJ2" s="130"/>
      <c r="AKK2" s="130"/>
      <c r="AKL2" s="130"/>
      <c r="AKM2" s="130"/>
      <c r="AKN2" s="130"/>
      <c r="AKO2" s="130"/>
      <c r="AKP2" s="130"/>
      <c r="AKQ2" s="130"/>
      <c r="AKR2" s="130"/>
      <c r="AKS2" s="130"/>
      <c r="AKT2" s="130"/>
      <c r="AKU2" s="130"/>
      <c r="AKV2" s="130"/>
      <c r="AKW2" s="130"/>
      <c r="AKX2" s="130"/>
      <c r="AKY2" s="130"/>
      <c r="AKZ2" s="130"/>
      <c r="ALA2" s="130"/>
      <c r="ALB2" s="130"/>
      <c r="ALC2" s="130"/>
      <c r="ALD2" s="130"/>
      <c r="ALE2" s="130"/>
      <c r="ALF2" s="130"/>
      <c r="ALG2" s="130"/>
      <c r="ALH2" s="130"/>
      <c r="ALI2" s="130"/>
      <c r="ALJ2" s="130"/>
      <c r="ALK2" s="130"/>
      <c r="ALL2" s="130"/>
      <c r="ALM2" s="130"/>
      <c r="ALN2" s="130"/>
      <c r="ALO2" s="130"/>
      <c r="ALP2" s="130"/>
      <c r="ALQ2" s="130"/>
      <c r="ALR2" s="130"/>
      <c r="ALS2" s="130"/>
      <c r="ALT2" s="130"/>
      <c r="ALU2" s="130"/>
      <c r="ALV2" s="130"/>
      <c r="ALW2" s="130"/>
      <c r="ALX2" s="130"/>
      <c r="ALY2" s="130"/>
      <c r="ALZ2" s="130"/>
      <c r="AMA2" s="130"/>
      <c r="AMB2" s="130"/>
      <c r="AMC2" s="130"/>
      <c r="AMD2" s="130"/>
      <c r="AME2" s="130"/>
      <c r="AMF2" s="130"/>
      <c r="AMG2" s="130"/>
      <c r="AMH2" s="130"/>
      <c r="AMI2" s="130"/>
    </row>
    <row r="3" spans="1:1023" x14ac:dyDescent="0.2">
      <c r="A3" s="130"/>
      <c r="B3" s="130"/>
      <c r="C3" s="130"/>
      <c r="D3" s="62" t="s">
        <v>1</v>
      </c>
      <c r="E3" s="234" t="s">
        <v>40</v>
      </c>
      <c r="F3" s="234"/>
      <c r="G3" s="234"/>
      <c r="H3" s="234"/>
      <c r="I3" s="234"/>
      <c r="J3" s="234"/>
      <c r="K3" s="234"/>
      <c r="L3" s="234"/>
      <c r="M3" s="234"/>
      <c r="N3" s="130"/>
      <c r="O3" s="130"/>
      <c r="P3" s="130"/>
      <c r="Q3" s="62" t="s">
        <v>3</v>
      </c>
      <c r="R3" s="235" t="s">
        <v>4</v>
      </c>
      <c r="S3" s="235"/>
      <c r="T3" s="130"/>
      <c r="U3" s="62" t="s">
        <v>5</v>
      </c>
      <c r="V3" s="46" t="s">
        <v>6</v>
      </c>
      <c r="W3" s="130"/>
      <c r="X3" s="130"/>
      <c r="Y3" s="62" t="s">
        <v>41</v>
      </c>
      <c r="Z3" s="62" t="s">
        <v>42</v>
      </c>
      <c r="AA3" s="247">
        <v>6358</v>
      </c>
      <c r="AB3" s="247"/>
      <c r="AC3" s="130"/>
      <c r="AD3" s="62" t="s">
        <v>43</v>
      </c>
      <c r="AE3" s="247">
        <v>374</v>
      </c>
      <c r="AF3" s="247"/>
      <c r="AG3" s="130"/>
      <c r="AH3" s="130"/>
      <c r="AI3" s="130"/>
      <c r="AJ3" s="130"/>
      <c r="AK3" s="130"/>
      <c r="AL3" s="130"/>
      <c r="AM3" s="130"/>
      <c r="AN3" s="130"/>
      <c r="AO3" s="130"/>
      <c r="AP3" s="130"/>
      <c r="AQ3" s="130"/>
      <c r="AR3" s="130"/>
      <c r="AS3" s="130"/>
      <c r="AT3" s="130"/>
      <c r="AU3" s="130"/>
      <c r="AV3" s="130"/>
      <c r="AW3" s="130"/>
      <c r="AX3" s="130"/>
      <c r="AY3" s="130"/>
      <c r="AZ3" s="130"/>
      <c r="BA3" s="130"/>
      <c r="BB3" s="130"/>
      <c r="BC3" s="130"/>
      <c r="BD3" s="130"/>
      <c r="BE3" s="130"/>
      <c r="BF3" s="130"/>
      <c r="BG3" s="130"/>
      <c r="BH3" s="130"/>
      <c r="BI3" s="130"/>
      <c r="BJ3" s="130"/>
      <c r="BK3" s="130"/>
      <c r="BL3" s="130"/>
      <c r="BM3" s="130"/>
      <c r="BN3" s="130"/>
      <c r="BO3" s="130"/>
      <c r="BP3" s="130"/>
      <c r="BQ3" s="130"/>
      <c r="BR3" s="130"/>
      <c r="BS3" s="130"/>
      <c r="BT3" s="130"/>
      <c r="BU3" s="130"/>
      <c r="BV3" s="130"/>
      <c r="BW3" s="130"/>
      <c r="BX3" s="130"/>
      <c r="BY3" s="130"/>
      <c r="BZ3" s="130"/>
      <c r="CA3" s="130"/>
      <c r="CB3" s="130"/>
      <c r="CC3" s="130"/>
      <c r="CD3" s="130"/>
      <c r="CE3" s="130"/>
      <c r="CF3" s="130"/>
      <c r="CG3" s="130"/>
      <c r="CH3" s="130"/>
      <c r="CI3" s="130"/>
      <c r="CJ3" s="130"/>
      <c r="CK3" s="130"/>
      <c r="CL3" s="130"/>
      <c r="CM3" s="130"/>
      <c r="CN3" s="130"/>
      <c r="CO3" s="130"/>
      <c r="CP3" s="130"/>
      <c r="CQ3" s="130"/>
      <c r="CR3" s="130"/>
      <c r="CS3" s="130"/>
      <c r="CT3" s="130"/>
      <c r="CU3" s="130"/>
      <c r="CV3" s="130"/>
      <c r="CW3" s="130"/>
      <c r="CX3" s="130"/>
      <c r="CY3" s="130"/>
      <c r="CZ3" s="130"/>
      <c r="DA3" s="130"/>
      <c r="DB3" s="130"/>
      <c r="DC3" s="130"/>
      <c r="DD3" s="130"/>
      <c r="DE3" s="130"/>
      <c r="DF3" s="130"/>
      <c r="DG3" s="130"/>
      <c r="DH3" s="130"/>
      <c r="DI3" s="130"/>
      <c r="DJ3" s="130"/>
      <c r="DK3" s="130"/>
      <c r="DL3" s="130"/>
      <c r="DM3" s="130"/>
      <c r="DN3" s="130"/>
      <c r="DO3" s="130"/>
      <c r="DP3" s="130"/>
      <c r="DQ3" s="130"/>
      <c r="DR3" s="130"/>
      <c r="DS3" s="130"/>
      <c r="DT3" s="130"/>
      <c r="DU3" s="130"/>
      <c r="DV3" s="130"/>
      <c r="DW3" s="130"/>
      <c r="DX3" s="130"/>
      <c r="DY3" s="130"/>
      <c r="DZ3" s="130"/>
      <c r="EA3" s="130"/>
      <c r="EB3" s="130"/>
      <c r="EC3" s="130"/>
      <c r="ED3" s="130"/>
      <c r="EE3" s="130"/>
      <c r="EF3" s="130"/>
      <c r="EG3" s="130"/>
      <c r="EH3" s="130"/>
      <c r="EI3" s="130"/>
      <c r="EJ3" s="130"/>
      <c r="EK3" s="130"/>
      <c r="EL3" s="130"/>
      <c r="EM3" s="130"/>
      <c r="EN3" s="130"/>
      <c r="EO3" s="130"/>
      <c r="EP3" s="130"/>
      <c r="EQ3" s="130"/>
      <c r="ER3" s="130"/>
      <c r="ES3" s="130"/>
      <c r="ET3" s="130"/>
      <c r="EU3" s="130"/>
      <c r="EV3" s="130"/>
      <c r="EW3" s="130"/>
      <c r="EX3" s="130"/>
      <c r="EY3" s="130"/>
      <c r="EZ3" s="130"/>
      <c r="FA3" s="130"/>
      <c r="FB3" s="130"/>
      <c r="FC3" s="130"/>
      <c r="FD3" s="130"/>
      <c r="FE3" s="130"/>
      <c r="FF3" s="130"/>
      <c r="FG3" s="130"/>
      <c r="FH3" s="130"/>
      <c r="FI3" s="130"/>
      <c r="FJ3" s="130"/>
      <c r="FK3" s="130"/>
      <c r="FL3" s="130"/>
      <c r="FM3" s="130"/>
      <c r="FN3" s="130"/>
      <c r="FO3" s="130"/>
      <c r="FP3" s="130"/>
      <c r="FQ3" s="130"/>
      <c r="FR3" s="130"/>
      <c r="FS3" s="130"/>
      <c r="FT3" s="130"/>
      <c r="FU3" s="130"/>
      <c r="FV3" s="130"/>
      <c r="FW3" s="130"/>
      <c r="FX3" s="130"/>
      <c r="FY3" s="130"/>
      <c r="FZ3" s="130"/>
      <c r="GA3" s="130"/>
      <c r="GB3" s="130"/>
      <c r="GC3" s="130"/>
      <c r="GD3" s="130"/>
      <c r="GE3" s="130"/>
      <c r="GF3" s="130"/>
      <c r="GG3" s="130"/>
      <c r="GH3" s="130"/>
      <c r="GI3" s="130"/>
      <c r="GJ3" s="130"/>
      <c r="GK3" s="130"/>
      <c r="GL3" s="130"/>
      <c r="GM3" s="130"/>
      <c r="GN3" s="130"/>
      <c r="GO3" s="130"/>
      <c r="GP3" s="130"/>
      <c r="GQ3" s="130"/>
      <c r="GR3" s="130"/>
      <c r="GS3" s="130"/>
      <c r="GT3" s="130"/>
      <c r="GU3" s="130"/>
      <c r="GV3" s="130"/>
      <c r="GW3" s="130"/>
      <c r="GX3" s="130"/>
      <c r="GY3" s="130"/>
      <c r="GZ3" s="130"/>
      <c r="HA3" s="130"/>
      <c r="HB3" s="130"/>
      <c r="HC3" s="130"/>
      <c r="HD3" s="130"/>
      <c r="HE3" s="130"/>
      <c r="HF3" s="130"/>
      <c r="HG3" s="130"/>
      <c r="HH3" s="130"/>
      <c r="HI3" s="130"/>
      <c r="HJ3" s="130"/>
      <c r="HK3" s="130"/>
      <c r="HL3" s="130"/>
      <c r="HM3" s="130"/>
      <c r="HN3" s="130"/>
      <c r="HO3" s="130"/>
      <c r="HP3" s="130"/>
      <c r="HQ3" s="130"/>
      <c r="HR3" s="130"/>
      <c r="HS3" s="130"/>
      <c r="HT3" s="130"/>
      <c r="HU3" s="130"/>
      <c r="HV3" s="130"/>
      <c r="HW3" s="130"/>
      <c r="HX3" s="130"/>
      <c r="HY3" s="130"/>
      <c r="HZ3" s="130"/>
      <c r="IA3" s="130"/>
      <c r="IB3" s="130"/>
      <c r="IC3" s="130"/>
      <c r="ID3" s="130"/>
      <c r="IE3" s="130"/>
      <c r="IF3" s="130"/>
      <c r="IG3" s="130"/>
      <c r="IH3" s="130"/>
      <c r="II3" s="130"/>
      <c r="IJ3" s="130"/>
      <c r="IK3" s="130"/>
      <c r="IL3" s="130"/>
      <c r="IM3" s="130"/>
      <c r="IN3" s="130"/>
      <c r="IO3" s="130"/>
      <c r="IP3" s="130"/>
      <c r="IQ3" s="130"/>
      <c r="IR3" s="130"/>
      <c r="IS3" s="130"/>
      <c r="IT3" s="130"/>
      <c r="IU3" s="130"/>
      <c r="IV3" s="130"/>
      <c r="IW3" s="130"/>
      <c r="IX3" s="130"/>
      <c r="IY3" s="130"/>
      <c r="IZ3" s="130"/>
      <c r="JA3" s="130"/>
      <c r="JB3" s="130"/>
      <c r="JC3" s="130"/>
      <c r="JD3" s="130"/>
      <c r="JE3" s="130"/>
      <c r="JF3" s="130"/>
      <c r="JG3" s="130"/>
      <c r="JH3" s="130"/>
      <c r="JI3" s="130"/>
      <c r="JJ3" s="130"/>
      <c r="JK3" s="130"/>
      <c r="JL3" s="130"/>
      <c r="JM3" s="130"/>
      <c r="JN3" s="130"/>
      <c r="JO3" s="130"/>
      <c r="JP3" s="130"/>
      <c r="JQ3" s="130"/>
      <c r="JR3" s="130"/>
      <c r="JS3" s="130"/>
      <c r="JT3" s="130"/>
      <c r="JU3" s="130"/>
      <c r="JV3" s="130"/>
      <c r="JW3" s="130"/>
      <c r="JX3" s="130"/>
      <c r="JY3" s="130"/>
      <c r="JZ3" s="130"/>
      <c r="KA3" s="130"/>
      <c r="KB3" s="130"/>
      <c r="KC3" s="130"/>
      <c r="KD3" s="130"/>
      <c r="KE3" s="130"/>
      <c r="KF3" s="130"/>
      <c r="KG3" s="130"/>
      <c r="KH3" s="130"/>
      <c r="KI3" s="130"/>
      <c r="KJ3" s="130"/>
      <c r="KK3" s="130"/>
      <c r="KL3" s="130"/>
      <c r="KM3" s="130"/>
      <c r="KN3" s="130"/>
      <c r="KO3" s="130"/>
      <c r="KP3" s="130"/>
      <c r="KQ3" s="130"/>
      <c r="KR3" s="130"/>
      <c r="KS3" s="130"/>
      <c r="KT3" s="130"/>
      <c r="KU3" s="130"/>
      <c r="KV3" s="130"/>
      <c r="KW3" s="130"/>
      <c r="KX3" s="130"/>
      <c r="KY3" s="130"/>
      <c r="KZ3" s="130"/>
      <c r="LA3" s="130"/>
      <c r="LB3" s="130"/>
      <c r="LC3" s="130"/>
      <c r="LD3" s="130"/>
      <c r="LE3" s="130"/>
      <c r="LF3" s="130"/>
      <c r="LG3" s="130"/>
      <c r="LH3" s="130"/>
      <c r="LI3" s="130"/>
      <c r="LJ3" s="130"/>
      <c r="LK3" s="130"/>
      <c r="LL3" s="130"/>
      <c r="LM3" s="130"/>
      <c r="LN3" s="130"/>
      <c r="LO3" s="130"/>
      <c r="LP3" s="130"/>
      <c r="LQ3" s="130"/>
      <c r="LR3" s="130"/>
      <c r="LS3" s="130"/>
      <c r="LT3" s="130"/>
      <c r="LU3" s="130"/>
      <c r="LV3" s="130"/>
      <c r="LW3" s="130"/>
      <c r="LX3" s="130"/>
      <c r="LY3" s="130"/>
      <c r="LZ3" s="130"/>
      <c r="MA3" s="130"/>
      <c r="MB3" s="130"/>
      <c r="MC3" s="130"/>
      <c r="MD3" s="130"/>
      <c r="ME3" s="130"/>
      <c r="MF3" s="130"/>
      <c r="MG3" s="130"/>
      <c r="MH3" s="130"/>
      <c r="MI3" s="130"/>
      <c r="MJ3" s="130"/>
      <c r="MK3" s="130"/>
      <c r="ML3" s="130"/>
      <c r="MM3" s="130"/>
      <c r="MN3" s="130"/>
      <c r="MO3" s="130"/>
      <c r="MP3" s="130"/>
      <c r="MQ3" s="130"/>
      <c r="MR3" s="130"/>
      <c r="MS3" s="130"/>
      <c r="MT3" s="130"/>
      <c r="MU3" s="130"/>
      <c r="MV3" s="130"/>
      <c r="MW3" s="130"/>
      <c r="MX3" s="130"/>
      <c r="MY3" s="130"/>
      <c r="MZ3" s="130"/>
      <c r="NA3" s="130"/>
      <c r="NB3" s="130"/>
      <c r="NC3" s="130"/>
      <c r="ND3" s="130"/>
      <c r="NE3" s="130"/>
      <c r="NF3" s="130"/>
      <c r="NG3" s="130"/>
      <c r="NH3" s="130"/>
      <c r="NI3" s="130"/>
      <c r="NJ3" s="130"/>
      <c r="NK3" s="130"/>
      <c r="NL3" s="130"/>
      <c r="NM3" s="130"/>
      <c r="NN3" s="130"/>
      <c r="NO3" s="130"/>
      <c r="NP3" s="130"/>
      <c r="NQ3" s="130"/>
      <c r="NR3" s="130"/>
      <c r="NS3" s="130"/>
      <c r="NT3" s="130"/>
      <c r="NU3" s="130"/>
      <c r="NV3" s="130"/>
      <c r="NW3" s="130"/>
      <c r="NX3" s="130"/>
      <c r="NY3" s="130"/>
      <c r="NZ3" s="130"/>
      <c r="OA3" s="130"/>
      <c r="OB3" s="130"/>
      <c r="OC3" s="130"/>
      <c r="OD3" s="130"/>
      <c r="OE3" s="130"/>
      <c r="OF3" s="130"/>
      <c r="OG3" s="130"/>
      <c r="OH3" s="130"/>
      <c r="OI3" s="130"/>
      <c r="OJ3" s="130"/>
      <c r="OK3" s="130"/>
      <c r="OL3" s="130"/>
      <c r="OM3" s="130"/>
      <c r="ON3" s="130"/>
      <c r="OO3" s="130"/>
      <c r="OP3" s="130"/>
      <c r="OQ3" s="130"/>
      <c r="OR3" s="130"/>
      <c r="OS3" s="130"/>
      <c r="OT3" s="130"/>
      <c r="OU3" s="130"/>
      <c r="OV3" s="130"/>
      <c r="OW3" s="130"/>
      <c r="OX3" s="130"/>
      <c r="OY3" s="130"/>
      <c r="OZ3" s="130"/>
      <c r="PA3" s="130"/>
      <c r="PB3" s="130"/>
      <c r="PC3" s="130"/>
      <c r="PD3" s="130"/>
      <c r="PE3" s="130"/>
      <c r="PF3" s="130"/>
      <c r="PG3" s="130"/>
      <c r="PH3" s="130"/>
      <c r="PI3" s="130"/>
      <c r="PJ3" s="130"/>
      <c r="PK3" s="130"/>
      <c r="PL3" s="130"/>
      <c r="PM3" s="130"/>
      <c r="PN3" s="130"/>
      <c r="PO3" s="130"/>
      <c r="PP3" s="130"/>
      <c r="PQ3" s="130"/>
      <c r="PR3" s="130"/>
      <c r="PS3" s="130"/>
      <c r="PT3" s="130"/>
      <c r="PU3" s="130"/>
      <c r="PV3" s="130"/>
      <c r="PW3" s="130"/>
      <c r="PX3" s="130"/>
      <c r="PY3" s="130"/>
      <c r="PZ3" s="130"/>
      <c r="QA3" s="130"/>
      <c r="QB3" s="130"/>
      <c r="QC3" s="130"/>
      <c r="QD3" s="130"/>
      <c r="QE3" s="130"/>
      <c r="QF3" s="130"/>
      <c r="QG3" s="130"/>
      <c r="QH3" s="130"/>
      <c r="QI3" s="130"/>
      <c r="QJ3" s="130"/>
      <c r="QK3" s="130"/>
      <c r="QL3" s="130"/>
      <c r="QM3" s="130"/>
      <c r="QN3" s="130"/>
      <c r="QO3" s="130"/>
      <c r="QP3" s="130"/>
      <c r="QQ3" s="130"/>
      <c r="QR3" s="130"/>
      <c r="QS3" s="130"/>
      <c r="QT3" s="130"/>
      <c r="QU3" s="130"/>
      <c r="QV3" s="130"/>
      <c r="QW3" s="130"/>
      <c r="QX3" s="130"/>
      <c r="QY3" s="130"/>
      <c r="QZ3" s="130"/>
      <c r="RA3" s="130"/>
      <c r="RB3" s="130"/>
      <c r="RC3" s="130"/>
      <c r="RD3" s="130"/>
      <c r="RE3" s="130"/>
      <c r="RF3" s="130"/>
      <c r="RG3" s="130"/>
      <c r="RH3" s="130"/>
      <c r="RI3" s="130"/>
      <c r="RJ3" s="130"/>
      <c r="RK3" s="130"/>
      <c r="RL3" s="130"/>
      <c r="RM3" s="130"/>
      <c r="RN3" s="130"/>
      <c r="RO3" s="130"/>
      <c r="RP3" s="130"/>
      <c r="RQ3" s="130"/>
      <c r="RR3" s="130"/>
      <c r="RS3" s="130"/>
      <c r="RT3" s="130"/>
      <c r="RU3" s="130"/>
      <c r="RV3" s="130"/>
      <c r="RW3" s="130"/>
      <c r="RX3" s="130"/>
      <c r="RY3" s="130"/>
      <c r="RZ3" s="130"/>
      <c r="SA3" s="130"/>
      <c r="SB3" s="130"/>
      <c r="SC3" s="130"/>
      <c r="SD3" s="130"/>
      <c r="SE3" s="130"/>
      <c r="SF3" s="130"/>
      <c r="SG3" s="130"/>
      <c r="SH3" s="130"/>
      <c r="SI3" s="130"/>
      <c r="SJ3" s="130"/>
      <c r="SK3" s="130"/>
      <c r="SL3" s="130"/>
      <c r="SM3" s="130"/>
      <c r="SN3" s="130"/>
      <c r="SO3" s="130"/>
      <c r="SP3" s="130"/>
      <c r="SQ3" s="130"/>
      <c r="SR3" s="130"/>
      <c r="SS3" s="130"/>
      <c r="ST3" s="130"/>
      <c r="SU3" s="130"/>
      <c r="SV3" s="130"/>
      <c r="SW3" s="130"/>
      <c r="SX3" s="130"/>
      <c r="SY3" s="130"/>
      <c r="SZ3" s="130"/>
      <c r="TA3" s="130"/>
      <c r="TB3" s="130"/>
      <c r="TC3" s="130"/>
      <c r="TD3" s="130"/>
      <c r="TE3" s="130"/>
      <c r="TF3" s="130"/>
      <c r="TG3" s="130"/>
      <c r="TH3" s="130"/>
      <c r="TI3" s="130"/>
      <c r="TJ3" s="130"/>
      <c r="TK3" s="130"/>
      <c r="TL3" s="130"/>
      <c r="TM3" s="130"/>
      <c r="TN3" s="130"/>
      <c r="TO3" s="130"/>
      <c r="TP3" s="130"/>
      <c r="TQ3" s="130"/>
      <c r="TR3" s="130"/>
      <c r="TS3" s="130"/>
      <c r="TT3" s="130"/>
      <c r="TU3" s="130"/>
      <c r="TV3" s="130"/>
      <c r="TW3" s="130"/>
      <c r="TX3" s="130"/>
      <c r="TY3" s="130"/>
      <c r="TZ3" s="130"/>
      <c r="UA3" s="130"/>
      <c r="UB3" s="130"/>
      <c r="UC3" s="130"/>
      <c r="UD3" s="130"/>
      <c r="UE3" s="130"/>
      <c r="UF3" s="130"/>
      <c r="UG3" s="130"/>
      <c r="UH3" s="130"/>
      <c r="UI3" s="130"/>
      <c r="UJ3" s="130"/>
      <c r="UK3" s="130"/>
      <c r="UL3" s="130"/>
      <c r="UM3" s="130"/>
      <c r="UN3" s="130"/>
      <c r="UO3" s="130"/>
      <c r="UP3" s="130"/>
      <c r="UQ3" s="130"/>
      <c r="UR3" s="130"/>
      <c r="US3" s="130"/>
      <c r="UT3" s="130"/>
      <c r="UU3" s="130"/>
      <c r="UV3" s="130"/>
      <c r="UW3" s="130"/>
      <c r="UX3" s="130"/>
      <c r="UY3" s="130"/>
      <c r="UZ3" s="130"/>
      <c r="VA3" s="130"/>
      <c r="VB3" s="130"/>
      <c r="VC3" s="130"/>
      <c r="VD3" s="130"/>
      <c r="VE3" s="130"/>
      <c r="VF3" s="130"/>
      <c r="VG3" s="130"/>
      <c r="VH3" s="130"/>
      <c r="VI3" s="130"/>
      <c r="VJ3" s="130"/>
      <c r="VK3" s="130"/>
      <c r="VL3" s="130"/>
      <c r="VM3" s="130"/>
      <c r="VN3" s="130"/>
      <c r="VO3" s="130"/>
      <c r="VP3" s="130"/>
      <c r="VQ3" s="130"/>
      <c r="VR3" s="130"/>
      <c r="VS3" s="130"/>
      <c r="VT3" s="130"/>
      <c r="VU3" s="130"/>
      <c r="VV3" s="130"/>
      <c r="VW3" s="130"/>
      <c r="VX3" s="130"/>
      <c r="VY3" s="130"/>
      <c r="VZ3" s="130"/>
      <c r="WA3" s="130"/>
      <c r="WB3" s="130"/>
      <c r="WC3" s="130"/>
      <c r="WD3" s="130"/>
      <c r="WE3" s="130"/>
      <c r="WF3" s="130"/>
      <c r="WG3" s="130"/>
      <c r="WH3" s="130"/>
      <c r="WI3" s="130"/>
      <c r="WJ3" s="130"/>
      <c r="WK3" s="130"/>
      <c r="WL3" s="130"/>
      <c r="WM3" s="130"/>
      <c r="WN3" s="130"/>
      <c r="WO3" s="130"/>
      <c r="WP3" s="130"/>
      <c r="WQ3" s="130"/>
      <c r="WR3" s="130"/>
      <c r="WS3" s="130"/>
      <c r="WT3" s="130"/>
      <c r="WU3" s="130"/>
      <c r="WV3" s="130"/>
      <c r="WW3" s="130"/>
      <c r="WX3" s="130"/>
      <c r="WY3" s="130"/>
      <c r="WZ3" s="130"/>
      <c r="XA3" s="130"/>
      <c r="XB3" s="130"/>
      <c r="XC3" s="130"/>
      <c r="XD3" s="130"/>
      <c r="XE3" s="130"/>
      <c r="XF3" s="130"/>
      <c r="XG3" s="130"/>
      <c r="XH3" s="130"/>
      <c r="XI3" s="130"/>
      <c r="XJ3" s="130"/>
      <c r="XK3" s="130"/>
      <c r="XL3" s="130"/>
      <c r="XM3" s="130"/>
      <c r="XN3" s="130"/>
      <c r="XO3" s="130"/>
      <c r="XP3" s="130"/>
      <c r="XQ3" s="130"/>
      <c r="XR3" s="130"/>
      <c r="XS3" s="130"/>
      <c r="XT3" s="130"/>
      <c r="XU3" s="130"/>
      <c r="XV3" s="130"/>
      <c r="XW3" s="130"/>
      <c r="XX3" s="130"/>
      <c r="XY3" s="130"/>
      <c r="XZ3" s="130"/>
      <c r="YA3" s="130"/>
      <c r="YB3" s="130"/>
      <c r="YC3" s="130"/>
      <c r="YD3" s="130"/>
      <c r="YE3" s="130"/>
      <c r="YF3" s="130"/>
      <c r="YG3" s="130"/>
      <c r="YH3" s="130"/>
      <c r="YI3" s="130"/>
      <c r="YJ3" s="130"/>
      <c r="YK3" s="130"/>
      <c r="YL3" s="130"/>
      <c r="YM3" s="130"/>
      <c r="YN3" s="130"/>
      <c r="YO3" s="130"/>
      <c r="YP3" s="130"/>
      <c r="YQ3" s="130"/>
      <c r="YR3" s="130"/>
      <c r="YS3" s="130"/>
      <c r="YT3" s="130"/>
      <c r="YU3" s="130"/>
      <c r="YV3" s="130"/>
      <c r="YW3" s="130"/>
      <c r="YX3" s="130"/>
      <c r="YY3" s="130"/>
      <c r="YZ3" s="130"/>
      <c r="ZA3" s="130"/>
      <c r="ZB3" s="130"/>
      <c r="ZC3" s="130"/>
      <c r="ZD3" s="130"/>
      <c r="ZE3" s="130"/>
      <c r="ZF3" s="130"/>
      <c r="ZG3" s="130"/>
      <c r="ZH3" s="130"/>
      <c r="ZI3" s="130"/>
      <c r="ZJ3" s="130"/>
      <c r="ZK3" s="130"/>
      <c r="ZL3" s="130"/>
      <c r="ZM3" s="130"/>
      <c r="ZN3" s="130"/>
      <c r="ZO3" s="130"/>
      <c r="ZP3" s="130"/>
      <c r="ZQ3" s="130"/>
      <c r="ZR3" s="130"/>
      <c r="ZS3" s="130"/>
      <c r="ZT3" s="130"/>
      <c r="ZU3" s="130"/>
      <c r="ZV3" s="130"/>
      <c r="ZW3" s="130"/>
      <c r="ZX3" s="130"/>
      <c r="ZY3" s="130"/>
      <c r="ZZ3" s="130"/>
      <c r="AAA3" s="130"/>
      <c r="AAB3" s="130"/>
      <c r="AAC3" s="130"/>
      <c r="AAD3" s="130"/>
      <c r="AAE3" s="130"/>
      <c r="AAF3" s="130"/>
      <c r="AAG3" s="130"/>
      <c r="AAH3" s="130"/>
      <c r="AAI3" s="130"/>
      <c r="AAJ3" s="130"/>
      <c r="AAK3" s="130"/>
      <c r="AAL3" s="130"/>
      <c r="AAM3" s="130"/>
      <c r="AAN3" s="130"/>
      <c r="AAO3" s="130"/>
      <c r="AAP3" s="130"/>
      <c r="AAQ3" s="130"/>
      <c r="AAR3" s="130"/>
      <c r="AAS3" s="130"/>
      <c r="AAT3" s="130"/>
      <c r="AAU3" s="130"/>
      <c r="AAV3" s="130"/>
      <c r="AAW3" s="130"/>
      <c r="AAX3" s="130"/>
      <c r="AAY3" s="130"/>
      <c r="AAZ3" s="130"/>
      <c r="ABA3" s="130"/>
      <c r="ABB3" s="130"/>
      <c r="ABC3" s="130"/>
      <c r="ABD3" s="130"/>
      <c r="ABE3" s="130"/>
      <c r="ABF3" s="130"/>
      <c r="ABG3" s="130"/>
      <c r="ABH3" s="130"/>
      <c r="ABI3" s="130"/>
      <c r="ABJ3" s="130"/>
      <c r="ABK3" s="130"/>
      <c r="ABL3" s="130"/>
      <c r="ABM3" s="130"/>
      <c r="ABN3" s="130"/>
      <c r="ABO3" s="130"/>
      <c r="ABP3" s="130"/>
      <c r="ABQ3" s="130"/>
      <c r="ABR3" s="130"/>
      <c r="ABS3" s="130"/>
      <c r="ABT3" s="130"/>
      <c r="ABU3" s="130"/>
      <c r="ABV3" s="130"/>
      <c r="ABW3" s="130"/>
      <c r="ABX3" s="130"/>
      <c r="ABY3" s="130"/>
      <c r="ABZ3" s="130"/>
      <c r="ACA3" s="130"/>
      <c r="ACB3" s="130"/>
      <c r="ACC3" s="130"/>
      <c r="ACD3" s="130"/>
      <c r="ACE3" s="130"/>
      <c r="ACF3" s="130"/>
      <c r="ACG3" s="130"/>
      <c r="ACH3" s="130"/>
      <c r="ACI3" s="130"/>
      <c r="ACJ3" s="130"/>
      <c r="ACK3" s="130"/>
      <c r="ACL3" s="130"/>
      <c r="ACM3" s="130"/>
      <c r="ACN3" s="130"/>
      <c r="ACO3" s="130"/>
      <c r="ACP3" s="130"/>
      <c r="ACQ3" s="130"/>
      <c r="ACR3" s="130"/>
      <c r="ACS3" s="130"/>
      <c r="ACT3" s="130"/>
      <c r="ACU3" s="130"/>
      <c r="ACV3" s="130"/>
      <c r="ACW3" s="130"/>
      <c r="ACX3" s="130"/>
      <c r="ACY3" s="130"/>
      <c r="ACZ3" s="130"/>
      <c r="ADA3" s="130"/>
      <c r="ADB3" s="130"/>
      <c r="ADC3" s="130"/>
      <c r="ADD3" s="130"/>
      <c r="ADE3" s="130"/>
      <c r="ADF3" s="130"/>
      <c r="ADG3" s="130"/>
      <c r="ADH3" s="130"/>
      <c r="ADI3" s="130"/>
      <c r="ADJ3" s="130"/>
      <c r="ADK3" s="130"/>
      <c r="ADL3" s="130"/>
      <c r="ADM3" s="130"/>
      <c r="ADN3" s="130"/>
      <c r="ADO3" s="130"/>
      <c r="ADP3" s="130"/>
      <c r="ADQ3" s="130"/>
      <c r="ADR3" s="130"/>
      <c r="ADS3" s="130"/>
      <c r="ADT3" s="130"/>
      <c r="ADU3" s="130"/>
      <c r="ADV3" s="130"/>
      <c r="ADW3" s="130"/>
      <c r="ADX3" s="130"/>
      <c r="ADY3" s="130"/>
      <c r="ADZ3" s="130"/>
      <c r="AEA3" s="130"/>
      <c r="AEB3" s="130"/>
      <c r="AEC3" s="130"/>
      <c r="AED3" s="130"/>
      <c r="AEE3" s="130"/>
      <c r="AEF3" s="130"/>
      <c r="AEG3" s="130"/>
      <c r="AEH3" s="130"/>
      <c r="AEI3" s="130"/>
      <c r="AEJ3" s="130"/>
      <c r="AEK3" s="130"/>
      <c r="AEL3" s="130"/>
      <c r="AEM3" s="130"/>
      <c r="AEN3" s="130"/>
      <c r="AEO3" s="130"/>
      <c r="AEP3" s="130"/>
      <c r="AEQ3" s="130"/>
      <c r="AER3" s="130"/>
      <c r="AES3" s="130"/>
      <c r="AET3" s="130"/>
      <c r="AEU3" s="130"/>
      <c r="AEV3" s="130"/>
      <c r="AEW3" s="130"/>
      <c r="AEX3" s="130"/>
      <c r="AEY3" s="130"/>
      <c r="AEZ3" s="130"/>
      <c r="AFA3" s="130"/>
      <c r="AFB3" s="130"/>
      <c r="AFC3" s="130"/>
      <c r="AFD3" s="130"/>
      <c r="AFE3" s="130"/>
      <c r="AFF3" s="130"/>
      <c r="AFG3" s="130"/>
      <c r="AFH3" s="130"/>
      <c r="AFI3" s="130"/>
      <c r="AFJ3" s="130"/>
      <c r="AFK3" s="130"/>
      <c r="AFL3" s="130"/>
      <c r="AFM3" s="130"/>
      <c r="AFN3" s="130"/>
      <c r="AFO3" s="130"/>
      <c r="AFP3" s="130"/>
      <c r="AFQ3" s="130"/>
      <c r="AFR3" s="130"/>
      <c r="AFS3" s="130"/>
      <c r="AFT3" s="130"/>
      <c r="AFU3" s="130"/>
      <c r="AFV3" s="130"/>
      <c r="AFW3" s="130"/>
      <c r="AFX3" s="130"/>
      <c r="AFY3" s="130"/>
      <c r="AFZ3" s="130"/>
      <c r="AGA3" s="130"/>
      <c r="AGB3" s="130"/>
      <c r="AGC3" s="130"/>
      <c r="AGD3" s="130"/>
      <c r="AGE3" s="130"/>
      <c r="AGF3" s="130"/>
      <c r="AGG3" s="130"/>
      <c r="AGH3" s="130"/>
      <c r="AGI3" s="130"/>
      <c r="AGJ3" s="130"/>
      <c r="AGK3" s="130"/>
      <c r="AGL3" s="130"/>
      <c r="AGM3" s="130"/>
      <c r="AGN3" s="130"/>
      <c r="AGO3" s="130"/>
      <c r="AGP3" s="130"/>
      <c r="AGQ3" s="130"/>
      <c r="AGR3" s="130"/>
      <c r="AGS3" s="130"/>
      <c r="AGT3" s="130"/>
      <c r="AGU3" s="130"/>
      <c r="AGV3" s="130"/>
      <c r="AGW3" s="130"/>
      <c r="AGX3" s="130"/>
      <c r="AGY3" s="130"/>
      <c r="AGZ3" s="130"/>
      <c r="AHA3" s="130"/>
      <c r="AHB3" s="130"/>
      <c r="AHC3" s="130"/>
      <c r="AHD3" s="130"/>
      <c r="AHE3" s="130"/>
      <c r="AHF3" s="130"/>
      <c r="AHG3" s="130"/>
      <c r="AHH3" s="130"/>
      <c r="AHI3" s="130"/>
      <c r="AHJ3" s="130"/>
      <c r="AHK3" s="130"/>
      <c r="AHL3" s="130"/>
      <c r="AHM3" s="130"/>
      <c r="AHN3" s="130"/>
      <c r="AHO3" s="130"/>
      <c r="AHP3" s="130"/>
      <c r="AHQ3" s="130"/>
      <c r="AHR3" s="130"/>
      <c r="AHS3" s="130"/>
      <c r="AHT3" s="130"/>
      <c r="AHU3" s="130"/>
      <c r="AHV3" s="130"/>
      <c r="AHW3" s="130"/>
      <c r="AHX3" s="130"/>
      <c r="AHY3" s="130"/>
      <c r="AHZ3" s="130"/>
      <c r="AIA3" s="130"/>
      <c r="AIB3" s="130"/>
      <c r="AIC3" s="130"/>
      <c r="AID3" s="130"/>
      <c r="AIE3" s="130"/>
      <c r="AIF3" s="130"/>
      <c r="AIG3" s="130"/>
      <c r="AIH3" s="130"/>
      <c r="AII3" s="130"/>
      <c r="AIJ3" s="130"/>
      <c r="AIK3" s="130"/>
      <c r="AIL3" s="130"/>
      <c r="AIM3" s="130"/>
      <c r="AIN3" s="130"/>
      <c r="AIO3" s="130"/>
      <c r="AIP3" s="130"/>
      <c r="AIQ3" s="130"/>
      <c r="AIR3" s="130"/>
      <c r="AIS3" s="130"/>
      <c r="AIT3" s="130"/>
      <c r="AIU3" s="130"/>
      <c r="AIV3" s="130"/>
      <c r="AIW3" s="130"/>
      <c r="AIX3" s="130"/>
      <c r="AIY3" s="130"/>
      <c r="AIZ3" s="130"/>
      <c r="AJA3" s="130"/>
      <c r="AJB3" s="130"/>
      <c r="AJC3" s="130"/>
      <c r="AJD3" s="130"/>
      <c r="AJE3" s="130"/>
      <c r="AJF3" s="130"/>
      <c r="AJG3" s="130"/>
      <c r="AJH3" s="130"/>
      <c r="AJI3" s="130"/>
      <c r="AJJ3" s="130"/>
      <c r="AJK3" s="130"/>
      <c r="AJL3" s="130"/>
      <c r="AJM3" s="130"/>
      <c r="AJN3" s="130"/>
      <c r="AJO3" s="130"/>
      <c r="AJP3" s="130"/>
      <c r="AJQ3" s="130"/>
      <c r="AJR3" s="130"/>
      <c r="AJS3" s="130"/>
      <c r="AJT3" s="130"/>
      <c r="AJU3" s="130"/>
      <c r="AJV3" s="130"/>
      <c r="AJW3" s="130"/>
      <c r="AJX3" s="130"/>
      <c r="AJY3" s="130"/>
      <c r="AJZ3" s="130"/>
      <c r="AKA3" s="130"/>
      <c r="AKB3" s="130"/>
      <c r="AKC3" s="130"/>
      <c r="AKD3" s="130"/>
      <c r="AKE3" s="130"/>
      <c r="AKF3" s="130"/>
      <c r="AKG3" s="130"/>
      <c r="AKH3" s="130"/>
      <c r="AKI3" s="130"/>
      <c r="AKJ3" s="130"/>
      <c r="AKK3" s="130"/>
      <c r="AKL3" s="130"/>
      <c r="AKM3" s="130"/>
      <c r="AKN3" s="130"/>
      <c r="AKO3" s="130"/>
      <c r="AKP3" s="130"/>
      <c r="AKQ3" s="130"/>
      <c r="AKR3" s="130"/>
      <c r="AKS3" s="130"/>
      <c r="AKT3" s="130"/>
      <c r="AKU3" s="130"/>
      <c r="AKV3" s="130"/>
      <c r="AKW3" s="130"/>
      <c r="AKX3" s="130"/>
      <c r="AKY3" s="130"/>
      <c r="AKZ3" s="130"/>
      <c r="ALA3" s="130"/>
      <c r="ALB3" s="130"/>
      <c r="ALC3" s="130"/>
      <c r="ALD3" s="130"/>
      <c r="ALE3" s="130"/>
      <c r="ALF3" s="130"/>
      <c r="ALG3" s="130"/>
      <c r="ALH3" s="130"/>
      <c r="ALI3" s="130"/>
      <c r="ALJ3" s="130"/>
      <c r="ALK3" s="130"/>
      <c r="ALL3" s="130"/>
      <c r="ALM3" s="130"/>
      <c r="ALN3" s="130"/>
      <c r="ALO3" s="130"/>
      <c r="ALP3" s="130"/>
      <c r="ALQ3" s="130"/>
      <c r="ALR3" s="130"/>
      <c r="ALS3" s="130"/>
      <c r="ALT3" s="130"/>
      <c r="ALU3" s="130"/>
      <c r="ALV3" s="130"/>
      <c r="ALW3" s="130"/>
      <c r="ALX3" s="130"/>
      <c r="ALY3" s="130"/>
      <c r="ALZ3" s="130"/>
      <c r="AMA3" s="130"/>
      <c r="AMB3" s="130"/>
      <c r="AMC3" s="130"/>
      <c r="AMD3" s="130"/>
      <c r="AME3" s="130"/>
      <c r="AMF3" s="130"/>
      <c r="AMG3" s="130"/>
      <c r="AMH3" s="130"/>
      <c r="AMI3" s="130"/>
    </row>
    <row r="4" spans="1:1023" x14ac:dyDescent="0.2">
      <c r="A4" s="130"/>
      <c r="B4" s="130"/>
      <c r="C4" s="130"/>
      <c r="D4" s="62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130"/>
      <c r="R4" s="130"/>
      <c r="S4" s="130"/>
      <c r="T4" s="130"/>
      <c r="U4" s="130"/>
      <c r="V4" s="130"/>
      <c r="W4" s="130"/>
      <c r="X4" s="130"/>
      <c r="Y4" s="130"/>
      <c r="Z4" s="62"/>
      <c r="AA4" s="130"/>
      <c r="AB4" s="130"/>
      <c r="AC4" s="130"/>
      <c r="AD4" s="62" t="s">
        <v>44</v>
      </c>
      <c r="AE4" s="245">
        <v>625</v>
      </c>
      <c r="AF4" s="245"/>
      <c r="AG4" s="85" t="s">
        <v>45</v>
      </c>
      <c r="AH4" s="130"/>
      <c r="AI4" s="130"/>
      <c r="AJ4" s="130"/>
      <c r="AK4" s="130"/>
      <c r="AL4" s="130"/>
      <c r="AM4" s="130"/>
      <c r="AN4" s="130"/>
      <c r="AO4" s="130"/>
      <c r="AP4" s="130"/>
      <c r="AQ4" s="130"/>
      <c r="AR4" s="130"/>
      <c r="AS4" s="130"/>
      <c r="AT4" s="130"/>
      <c r="AU4" s="130"/>
      <c r="AV4" s="130"/>
      <c r="AW4" s="130"/>
      <c r="AX4" s="130"/>
      <c r="AY4" s="130"/>
      <c r="AZ4" s="130"/>
      <c r="BA4" s="130"/>
      <c r="BB4" s="130"/>
      <c r="BC4" s="130"/>
      <c r="BD4" s="130"/>
      <c r="BE4" s="130"/>
      <c r="BF4" s="130"/>
      <c r="BG4" s="130"/>
      <c r="BH4" s="130"/>
      <c r="BI4" s="130"/>
      <c r="BJ4" s="130"/>
      <c r="BK4" s="130"/>
      <c r="BL4" s="130"/>
      <c r="BM4" s="130"/>
      <c r="BN4" s="130"/>
      <c r="BO4" s="130"/>
      <c r="BP4" s="130"/>
      <c r="BQ4" s="130"/>
      <c r="BR4" s="130"/>
      <c r="BS4" s="130"/>
      <c r="BT4" s="130"/>
      <c r="BU4" s="130"/>
      <c r="BV4" s="130"/>
      <c r="BW4" s="130"/>
      <c r="BX4" s="130"/>
      <c r="BY4" s="130"/>
      <c r="BZ4" s="130"/>
      <c r="CA4" s="130"/>
      <c r="CB4" s="130"/>
      <c r="CC4" s="130"/>
      <c r="CD4" s="130"/>
      <c r="CE4" s="130"/>
      <c r="CF4" s="130"/>
      <c r="CG4" s="130"/>
      <c r="CH4" s="130"/>
      <c r="CI4" s="130"/>
      <c r="CJ4" s="130"/>
      <c r="CK4" s="130"/>
      <c r="CL4" s="130"/>
      <c r="CM4" s="130"/>
      <c r="CN4" s="130"/>
      <c r="CO4" s="130"/>
      <c r="CP4" s="130"/>
      <c r="CQ4" s="130"/>
      <c r="CR4" s="130"/>
      <c r="CS4" s="130"/>
      <c r="CT4" s="130"/>
      <c r="CU4" s="130"/>
      <c r="CV4" s="130"/>
      <c r="CW4" s="130"/>
      <c r="CX4" s="130"/>
      <c r="CY4" s="130"/>
      <c r="CZ4" s="130"/>
      <c r="DA4" s="130"/>
      <c r="DB4" s="130"/>
      <c r="DC4" s="130"/>
      <c r="DD4" s="130"/>
      <c r="DE4" s="130"/>
      <c r="DF4" s="130"/>
      <c r="DG4" s="130"/>
      <c r="DH4" s="130"/>
      <c r="DI4" s="130"/>
      <c r="DJ4" s="130"/>
      <c r="DK4" s="130"/>
      <c r="DL4" s="130"/>
      <c r="DM4" s="130"/>
      <c r="DN4" s="130"/>
      <c r="DO4" s="130"/>
      <c r="DP4" s="130"/>
      <c r="DQ4" s="130"/>
      <c r="DR4" s="130"/>
      <c r="DS4" s="130"/>
      <c r="DT4" s="130"/>
      <c r="DU4" s="130"/>
      <c r="DV4" s="130"/>
      <c r="DW4" s="130"/>
      <c r="DX4" s="130"/>
      <c r="DY4" s="130"/>
      <c r="DZ4" s="130"/>
      <c r="EA4" s="130"/>
      <c r="EB4" s="130"/>
      <c r="EC4" s="130"/>
      <c r="ED4" s="130"/>
      <c r="EE4" s="130"/>
      <c r="EF4" s="130"/>
      <c r="EG4" s="130"/>
      <c r="EH4" s="130"/>
      <c r="EI4" s="130"/>
      <c r="EJ4" s="130"/>
      <c r="EK4" s="130"/>
      <c r="EL4" s="130"/>
      <c r="EM4" s="130"/>
      <c r="EN4" s="130"/>
      <c r="EO4" s="130"/>
      <c r="EP4" s="130"/>
      <c r="EQ4" s="130"/>
      <c r="ER4" s="130"/>
      <c r="ES4" s="130"/>
      <c r="ET4" s="130"/>
      <c r="EU4" s="130"/>
      <c r="EV4" s="130"/>
      <c r="EW4" s="130"/>
      <c r="EX4" s="130"/>
      <c r="EY4" s="130"/>
      <c r="EZ4" s="130"/>
      <c r="FA4" s="130"/>
      <c r="FB4" s="130"/>
      <c r="FC4" s="130"/>
      <c r="FD4" s="130"/>
      <c r="FE4" s="130"/>
      <c r="FF4" s="130"/>
      <c r="FG4" s="130"/>
      <c r="FH4" s="130"/>
      <c r="FI4" s="130"/>
      <c r="FJ4" s="130"/>
      <c r="FK4" s="130"/>
      <c r="FL4" s="130"/>
      <c r="FM4" s="130"/>
      <c r="FN4" s="130"/>
      <c r="FO4" s="130"/>
      <c r="FP4" s="130"/>
      <c r="FQ4" s="130"/>
      <c r="FR4" s="130"/>
      <c r="FS4" s="130"/>
      <c r="FT4" s="130"/>
      <c r="FU4" s="130"/>
      <c r="FV4" s="130"/>
      <c r="FW4" s="130"/>
      <c r="FX4" s="130"/>
      <c r="FY4" s="130"/>
      <c r="FZ4" s="130"/>
      <c r="GA4" s="130"/>
      <c r="GB4" s="130"/>
      <c r="GC4" s="130"/>
      <c r="GD4" s="130"/>
      <c r="GE4" s="130"/>
      <c r="GF4" s="130"/>
      <c r="GG4" s="130"/>
      <c r="GH4" s="130"/>
      <c r="GI4" s="130"/>
      <c r="GJ4" s="130"/>
      <c r="GK4" s="130"/>
      <c r="GL4" s="130"/>
      <c r="GM4" s="130"/>
      <c r="GN4" s="130"/>
      <c r="GO4" s="130"/>
      <c r="GP4" s="130"/>
      <c r="GQ4" s="130"/>
      <c r="GR4" s="130"/>
      <c r="GS4" s="130"/>
      <c r="GT4" s="130"/>
      <c r="GU4" s="130"/>
      <c r="GV4" s="130"/>
      <c r="GW4" s="130"/>
      <c r="GX4" s="130"/>
      <c r="GY4" s="130"/>
      <c r="GZ4" s="130"/>
      <c r="HA4" s="130"/>
      <c r="HB4" s="130"/>
      <c r="HC4" s="130"/>
      <c r="HD4" s="130"/>
      <c r="HE4" s="130"/>
      <c r="HF4" s="130"/>
      <c r="HG4" s="130"/>
      <c r="HH4" s="130"/>
      <c r="HI4" s="130"/>
      <c r="HJ4" s="130"/>
      <c r="HK4" s="130"/>
      <c r="HL4" s="130"/>
      <c r="HM4" s="130"/>
      <c r="HN4" s="130"/>
      <c r="HO4" s="130"/>
      <c r="HP4" s="130"/>
      <c r="HQ4" s="130"/>
      <c r="HR4" s="130"/>
      <c r="HS4" s="130"/>
      <c r="HT4" s="130"/>
      <c r="HU4" s="130"/>
      <c r="HV4" s="130"/>
      <c r="HW4" s="130"/>
      <c r="HX4" s="130"/>
      <c r="HY4" s="130"/>
      <c r="HZ4" s="130"/>
      <c r="IA4" s="130"/>
      <c r="IB4" s="130"/>
      <c r="IC4" s="130"/>
      <c r="ID4" s="130"/>
      <c r="IE4" s="130"/>
      <c r="IF4" s="130"/>
      <c r="IG4" s="130"/>
      <c r="IH4" s="130"/>
      <c r="II4" s="130"/>
      <c r="IJ4" s="130"/>
      <c r="IK4" s="130"/>
      <c r="IL4" s="130"/>
      <c r="IM4" s="130"/>
      <c r="IN4" s="130"/>
      <c r="IO4" s="130"/>
      <c r="IP4" s="130"/>
      <c r="IQ4" s="130"/>
      <c r="IR4" s="130"/>
      <c r="IS4" s="130"/>
      <c r="IT4" s="130"/>
      <c r="IU4" s="130"/>
      <c r="IV4" s="130"/>
      <c r="IW4" s="130"/>
      <c r="IX4" s="130"/>
      <c r="IY4" s="130"/>
      <c r="IZ4" s="130"/>
      <c r="JA4" s="130"/>
      <c r="JB4" s="130"/>
      <c r="JC4" s="130"/>
      <c r="JD4" s="130"/>
      <c r="JE4" s="130"/>
      <c r="JF4" s="130"/>
      <c r="JG4" s="130"/>
      <c r="JH4" s="130"/>
      <c r="JI4" s="130"/>
      <c r="JJ4" s="130"/>
      <c r="JK4" s="130"/>
      <c r="JL4" s="130"/>
      <c r="JM4" s="130"/>
      <c r="JN4" s="130"/>
      <c r="JO4" s="130"/>
      <c r="JP4" s="130"/>
      <c r="JQ4" s="130"/>
      <c r="JR4" s="130"/>
      <c r="JS4" s="130"/>
      <c r="JT4" s="130"/>
      <c r="JU4" s="130"/>
      <c r="JV4" s="130"/>
      <c r="JW4" s="130"/>
      <c r="JX4" s="130"/>
      <c r="JY4" s="130"/>
      <c r="JZ4" s="130"/>
      <c r="KA4" s="130"/>
      <c r="KB4" s="130"/>
      <c r="KC4" s="130"/>
      <c r="KD4" s="130"/>
      <c r="KE4" s="130"/>
      <c r="KF4" s="130"/>
      <c r="KG4" s="130"/>
      <c r="KH4" s="130"/>
      <c r="KI4" s="130"/>
      <c r="KJ4" s="130"/>
      <c r="KK4" s="130"/>
      <c r="KL4" s="130"/>
      <c r="KM4" s="130"/>
      <c r="KN4" s="130"/>
      <c r="KO4" s="130"/>
      <c r="KP4" s="130"/>
      <c r="KQ4" s="130"/>
      <c r="KR4" s="130"/>
      <c r="KS4" s="130"/>
      <c r="KT4" s="130"/>
      <c r="KU4" s="130"/>
      <c r="KV4" s="130"/>
      <c r="KW4" s="130"/>
      <c r="KX4" s="130"/>
      <c r="KY4" s="130"/>
      <c r="KZ4" s="130"/>
      <c r="LA4" s="130"/>
      <c r="LB4" s="130"/>
      <c r="LC4" s="130"/>
      <c r="LD4" s="130"/>
      <c r="LE4" s="130"/>
      <c r="LF4" s="130"/>
      <c r="LG4" s="130"/>
      <c r="LH4" s="130"/>
      <c r="LI4" s="130"/>
      <c r="LJ4" s="130"/>
      <c r="LK4" s="130"/>
      <c r="LL4" s="130"/>
      <c r="LM4" s="130"/>
      <c r="LN4" s="130"/>
      <c r="LO4" s="130"/>
      <c r="LP4" s="130"/>
      <c r="LQ4" s="130"/>
      <c r="LR4" s="130"/>
      <c r="LS4" s="130"/>
      <c r="LT4" s="130"/>
      <c r="LU4" s="130"/>
      <c r="LV4" s="130"/>
      <c r="LW4" s="130"/>
      <c r="LX4" s="130"/>
      <c r="LY4" s="130"/>
      <c r="LZ4" s="130"/>
      <c r="MA4" s="130"/>
      <c r="MB4" s="130"/>
      <c r="MC4" s="130"/>
      <c r="MD4" s="130"/>
      <c r="ME4" s="130"/>
      <c r="MF4" s="130"/>
      <c r="MG4" s="130"/>
      <c r="MH4" s="130"/>
      <c r="MI4" s="130"/>
      <c r="MJ4" s="130"/>
      <c r="MK4" s="130"/>
      <c r="ML4" s="130"/>
      <c r="MM4" s="130"/>
      <c r="MN4" s="130"/>
      <c r="MO4" s="130"/>
      <c r="MP4" s="130"/>
      <c r="MQ4" s="130"/>
      <c r="MR4" s="130"/>
      <c r="MS4" s="130"/>
      <c r="MT4" s="130"/>
      <c r="MU4" s="130"/>
      <c r="MV4" s="130"/>
      <c r="MW4" s="130"/>
      <c r="MX4" s="130"/>
      <c r="MY4" s="130"/>
      <c r="MZ4" s="130"/>
      <c r="NA4" s="130"/>
      <c r="NB4" s="130"/>
      <c r="NC4" s="130"/>
      <c r="ND4" s="130"/>
      <c r="NE4" s="130"/>
      <c r="NF4" s="130"/>
      <c r="NG4" s="130"/>
      <c r="NH4" s="130"/>
      <c r="NI4" s="130"/>
      <c r="NJ4" s="130"/>
      <c r="NK4" s="130"/>
      <c r="NL4" s="130"/>
      <c r="NM4" s="130"/>
      <c r="NN4" s="130"/>
      <c r="NO4" s="130"/>
      <c r="NP4" s="130"/>
      <c r="NQ4" s="130"/>
      <c r="NR4" s="130"/>
      <c r="NS4" s="130"/>
      <c r="NT4" s="130"/>
      <c r="NU4" s="130"/>
      <c r="NV4" s="130"/>
      <c r="NW4" s="130"/>
      <c r="NX4" s="130"/>
      <c r="NY4" s="130"/>
      <c r="NZ4" s="130"/>
      <c r="OA4" s="130"/>
      <c r="OB4" s="130"/>
      <c r="OC4" s="130"/>
      <c r="OD4" s="130"/>
      <c r="OE4" s="130"/>
      <c r="OF4" s="130"/>
      <c r="OG4" s="130"/>
      <c r="OH4" s="130"/>
      <c r="OI4" s="130"/>
      <c r="OJ4" s="130"/>
      <c r="OK4" s="130"/>
      <c r="OL4" s="130"/>
      <c r="OM4" s="130"/>
      <c r="ON4" s="130"/>
      <c r="OO4" s="130"/>
      <c r="OP4" s="130"/>
      <c r="OQ4" s="130"/>
      <c r="OR4" s="130"/>
      <c r="OS4" s="130"/>
      <c r="OT4" s="130"/>
      <c r="OU4" s="130"/>
      <c r="OV4" s="130"/>
      <c r="OW4" s="130"/>
      <c r="OX4" s="130"/>
      <c r="OY4" s="130"/>
      <c r="OZ4" s="130"/>
      <c r="PA4" s="130"/>
      <c r="PB4" s="130"/>
      <c r="PC4" s="130"/>
      <c r="PD4" s="130"/>
      <c r="PE4" s="130"/>
      <c r="PF4" s="130"/>
      <c r="PG4" s="130"/>
      <c r="PH4" s="130"/>
      <c r="PI4" s="130"/>
      <c r="PJ4" s="130"/>
      <c r="PK4" s="130"/>
      <c r="PL4" s="130"/>
      <c r="PM4" s="130"/>
      <c r="PN4" s="130"/>
      <c r="PO4" s="130"/>
      <c r="PP4" s="130"/>
      <c r="PQ4" s="130"/>
      <c r="PR4" s="130"/>
      <c r="PS4" s="130"/>
      <c r="PT4" s="130"/>
      <c r="PU4" s="130"/>
      <c r="PV4" s="130"/>
      <c r="PW4" s="130"/>
      <c r="PX4" s="130"/>
      <c r="PY4" s="130"/>
      <c r="PZ4" s="130"/>
      <c r="QA4" s="130"/>
      <c r="QB4" s="130"/>
      <c r="QC4" s="130"/>
      <c r="QD4" s="130"/>
      <c r="QE4" s="130"/>
      <c r="QF4" s="130"/>
      <c r="QG4" s="130"/>
      <c r="QH4" s="130"/>
      <c r="QI4" s="130"/>
      <c r="QJ4" s="130"/>
      <c r="QK4" s="130"/>
      <c r="QL4" s="130"/>
      <c r="QM4" s="130"/>
      <c r="QN4" s="130"/>
      <c r="QO4" s="130"/>
      <c r="QP4" s="130"/>
      <c r="QQ4" s="130"/>
      <c r="QR4" s="130"/>
      <c r="QS4" s="130"/>
      <c r="QT4" s="130"/>
      <c r="QU4" s="130"/>
      <c r="QV4" s="130"/>
      <c r="QW4" s="130"/>
      <c r="QX4" s="130"/>
      <c r="QY4" s="130"/>
      <c r="QZ4" s="130"/>
      <c r="RA4" s="130"/>
      <c r="RB4" s="130"/>
      <c r="RC4" s="130"/>
      <c r="RD4" s="130"/>
      <c r="RE4" s="130"/>
      <c r="RF4" s="130"/>
      <c r="RG4" s="130"/>
      <c r="RH4" s="130"/>
      <c r="RI4" s="130"/>
      <c r="RJ4" s="130"/>
      <c r="RK4" s="130"/>
      <c r="RL4" s="130"/>
      <c r="RM4" s="130"/>
      <c r="RN4" s="130"/>
      <c r="RO4" s="130"/>
      <c r="RP4" s="130"/>
      <c r="RQ4" s="130"/>
      <c r="RR4" s="130"/>
      <c r="RS4" s="130"/>
      <c r="RT4" s="130"/>
      <c r="RU4" s="130"/>
      <c r="RV4" s="130"/>
      <c r="RW4" s="130"/>
      <c r="RX4" s="130"/>
      <c r="RY4" s="130"/>
      <c r="RZ4" s="130"/>
      <c r="SA4" s="130"/>
      <c r="SB4" s="130"/>
      <c r="SC4" s="130"/>
      <c r="SD4" s="130"/>
      <c r="SE4" s="130"/>
      <c r="SF4" s="130"/>
      <c r="SG4" s="130"/>
      <c r="SH4" s="130"/>
      <c r="SI4" s="130"/>
      <c r="SJ4" s="130"/>
      <c r="SK4" s="130"/>
      <c r="SL4" s="130"/>
      <c r="SM4" s="130"/>
      <c r="SN4" s="130"/>
      <c r="SO4" s="130"/>
      <c r="SP4" s="130"/>
      <c r="SQ4" s="130"/>
      <c r="SR4" s="130"/>
      <c r="SS4" s="130"/>
      <c r="ST4" s="130"/>
      <c r="SU4" s="130"/>
      <c r="SV4" s="130"/>
      <c r="SW4" s="130"/>
      <c r="SX4" s="130"/>
      <c r="SY4" s="130"/>
      <c r="SZ4" s="130"/>
      <c r="TA4" s="130"/>
      <c r="TB4" s="130"/>
      <c r="TC4" s="130"/>
      <c r="TD4" s="130"/>
      <c r="TE4" s="130"/>
      <c r="TF4" s="130"/>
      <c r="TG4" s="130"/>
      <c r="TH4" s="130"/>
      <c r="TI4" s="130"/>
      <c r="TJ4" s="130"/>
      <c r="TK4" s="130"/>
      <c r="TL4" s="130"/>
      <c r="TM4" s="130"/>
      <c r="TN4" s="130"/>
      <c r="TO4" s="130"/>
      <c r="TP4" s="130"/>
      <c r="TQ4" s="130"/>
      <c r="TR4" s="130"/>
      <c r="TS4" s="130"/>
      <c r="TT4" s="130"/>
      <c r="TU4" s="130"/>
      <c r="TV4" s="130"/>
      <c r="TW4" s="130"/>
      <c r="TX4" s="130"/>
      <c r="TY4" s="130"/>
      <c r="TZ4" s="130"/>
      <c r="UA4" s="130"/>
      <c r="UB4" s="130"/>
      <c r="UC4" s="130"/>
      <c r="UD4" s="130"/>
      <c r="UE4" s="130"/>
      <c r="UF4" s="130"/>
      <c r="UG4" s="130"/>
      <c r="UH4" s="130"/>
      <c r="UI4" s="130"/>
      <c r="UJ4" s="130"/>
      <c r="UK4" s="130"/>
      <c r="UL4" s="130"/>
      <c r="UM4" s="130"/>
      <c r="UN4" s="130"/>
      <c r="UO4" s="130"/>
      <c r="UP4" s="130"/>
      <c r="UQ4" s="130"/>
      <c r="UR4" s="130"/>
      <c r="US4" s="130"/>
      <c r="UT4" s="130"/>
      <c r="UU4" s="130"/>
      <c r="UV4" s="130"/>
      <c r="UW4" s="130"/>
      <c r="UX4" s="130"/>
      <c r="UY4" s="130"/>
      <c r="UZ4" s="130"/>
      <c r="VA4" s="130"/>
      <c r="VB4" s="130"/>
      <c r="VC4" s="130"/>
      <c r="VD4" s="130"/>
      <c r="VE4" s="130"/>
      <c r="VF4" s="130"/>
      <c r="VG4" s="130"/>
      <c r="VH4" s="130"/>
      <c r="VI4" s="130"/>
      <c r="VJ4" s="130"/>
      <c r="VK4" s="130"/>
      <c r="VL4" s="130"/>
      <c r="VM4" s="130"/>
      <c r="VN4" s="130"/>
      <c r="VO4" s="130"/>
      <c r="VP4" s="130"/>
      <c r="VQ4" s="130"/>
      <c r="VR4" s="130"/>
      <c r="VS4" s="130"/>
      <c r="VT4" s="130"/>
      <c r="VU4" s="130"/>
      <c r="VV4" s="130"/>
      <c r="VW4" s="130"/>
      <c r="VX4" s="130"/>
      <c r="VY4" s="130"/>
      <c r="VZ4" s="130"/>
      <c r="WA4" s="130"/>
      <c r="WB4" s="130"/>
      <c r="WC4" s="130"/>
      <c r="WD4" s="130"/>
      <c r="WE4" s="130"/>
      <c r="WF4" s="130"/>
      <c r="WG4" s="130"/>
      <c r="WH4" s="130"/>
      <c r="WI4" s="130"/>
      <c r="WJ4" s="130"/>
      <c r="WK4" s="130"/>
      <c r="WL4" s="130"/>
      <c r="WM4" s="130"/>
      <c r="WN4" s="130"/>
      <c r="WO4" s="130"/>
      <c r="WP4" s="130"/>
      <c r="WQ4" s="130"/>
      <c r="WR4" s="130"/>
      <c r="WS4" s="130"/>
      <c r="WT4" s="130"/>
      <c r="WU4" s="130"/>
      <c r="WV4" s="130"/>
      <c r="WW4" s="130"/>
      <c r="WX4" s="130"/>
      <c r="WY4" s="130"/>
      <c r="WZ4" s="130"/>
      <c r="XA4" s="130"/>
      <c r="XB4" s="130"/>
      <c r="XC4" s="130"/>
      <c r="XD4" s="130"/>
      <c r="XE4" s="130"/>
      <c r="XF4" s="130"/>
      <c r="XG4" s="130"/>
      <c r="XH4" s="130"/>
      <c r="XI4" s="130"/>
      <c r="XJ4" s="130"/>
      <c r="XK4" s="130"/>
      <c r="XL4" s="130"/>
      <c r="XM4" s="130"/>
      <c r="XN4" s="130"/>
      <c r="XO4" s="130"/>
      <c r="XP4" s="130"/>
      <c r="XQ4" s="130"/>
      <c r="XR4" s="130"/>
      <c r="XS4" s="130"/>
      <c r="XT4" s="130"/>
      <c r="XU4" s="130"/>
      <c r="XV4" s="130"/>
      <c r="XW4" s="130"/>
      <c r="XX4" s="130"/>
      <c r="XY4" s="130"/>
      <c r="XZ4" s="130"/>
      <c r="YA4" s="130"/>
      <c r="YB4" s="130"/>
      <c r="YC4" s="130"/>
      <c r="YD4" s="130"/>
      <c r="YE4" s="130"/>
      <c r="YF4" s="130"/>
      <c r="YG4" s="130"/>
      <c r="YH4" s="130"/>
      <c r="YI4" s="130"/>
      <c r="YJ4" s="130"/>
      <c r="YK4" s="130"/>
      <c r="YL4" s="130"/>
      <c r="YM4" s="130"/>
      <c r="YN4" s="130"/>
      <c r="YO4" s="130"/>
      <c r="YP4" s="130"/>
      <c r="YQ4" s="130"/>
      <c r="YR4" s="130"/>
      <c r="YS4" s="130"/>
      <c r="YT4" s="130"/>
      <c r="YU4" s="130"/>
      <c r="YV4" s="130"/>
      <c r="YW4" s="130"/>
      <c r="YX4" s="130"/>
      <c r="YY4" s="130"/>
      <c r="YZ4" s="130"/>
      <c r="ZA4" s="130"/>
      <c r="ZB4" s="130"/>
      <c r="ZC4" s="130"/>
      <c r="ZD4" s="130"/>
      <c r="ZE4" s="130"/>
      <c r="ZF4" s="130"/>
      <c r="ZG4" s="130"/>
      <c r="ZH4" s="130"/>
      <c r="ZI4" s="130"/>
      <c r="ZJ4" s="130"/>
      <c r="ZK4" s="130"/>
      <c r="ZL4" s="130"/>
      <c r="ZM4" s="130"/>
      <c r="ZN4" s="130"/>
      <c r="ZO4" s="130"/>
      <c r="ZP4" s="130"/>
      <c r="ZQ4" s="130"/>
      <c r="ZR4" s="130"/>
      <c r="ZS4" s="130"/>
      <c r="ZT4" s="130"/>
      <c r="ZU4" s="130"/>
      <c r="ZV4" s="130"/>
      <c r="ZW4" s="130"/>
      <c r="ZX4" s="130"/>
      <c r="ZY4" s="130"/>
      <c r="ZZ4" s="130"/>
      <c r="AAA4" s="130"/>
      <c r="AAB4" s="130"/>
      <c r="AAC4" s="130"/>
      <c r="AAD4" s="130"/>
      <c r="AAE4" s="130"/>
      <c r="AAF4" s="130"/>
      <c r="AAG4" s="130"/>
      <c r="AAH4" s="130"/>
      <c r="AAI4" s="130"/>
      <c r="AAJ4" s="130"/>
      <c r="AAK4" s="130"/>
      <c r="AAL4" s="130"/>
      <c r="AAM4" s="130"/>
      <c r="AAN4" s="130"/>
      <c r="AAO4" s="130"/>
      <c r="AAP4" s="130"/>
      <c r="AAQ4" s="130"/>
      <c r="AAR4" s="130"/>
      <c r="AAS4" s="130"/>
      <c r="AAT4" s="130"/>
      <c r="AAU4" s="130"/>
      <c r="AAV4" s="130"/>
      <c r="AAW4" s="130"/>
      <c r="AAX4" s="130"/>
      <c r="AAY4" s="130"/>
      <c r="AAZ4" s="130"/>
      <c r="ABA4" s="130"/>
      <c r="ABB4" s="130"/>
      <c r="ABC4" s="130"/>
      <c r="ABD4" s="130"/>
      <c r="ABE4" s="130"/>
      <c r="ABF4" s="130"/>
      <c r="ABG4" s="130"/>
      <c r="ABH4" s="130"/>
      <c r="ABI4" s="130"/>
      <c r="ABJ4" s="130"/>
      <c r="ABK4" s="130"/>
      <c r="ABL4" s="130"/>
      <c r="ABM4" s="130"/>
      <c r="ABN4" s="130"/>
      <c r="ABO4" s="130"/>
      <c r="ABP4" s="130"/>
      <c r="ABQ4" s="130"/>
      <c r="ABR4" s="130"/>
      <c r="ABS4" s="130"/>
      <c r="ABT4" s="130"/>
      <c r="ABU4" s="130"/>
      <c r="ABV4" s="130"/>
      <c r="ABW4" s="130"/>
      <c r="ABX4" s="130"/>
      <c r="ABY4" s="130"/>
      <c r="ABZ4" s="130"/>
      <c r="ACA4" s="130"/>
      <c r="ACB4" s="130"/>
      <c r="ACC4" s="130"/>
      <c r="ACD4" s="130"/>
      <c r="ACE4" s="130"/>
      <c r="ACF4" s="130"/>
      <c r="ACG4" s="130"/>
      <c r="ACH4" s="130"/>
      <c r="ACI4" s="130"/>
      <c r="ACJ4" s="130"/>
      <c r="ACK4" s="130"/>
      <c r="ACL4" s="130"/>
      <c r="ACM4" s="130"/>
      <c r="ACN4" s="130"/>
      <c r="ACO4" s="130"/>
      <c r="ACP4" s="130"/>
      <c r="ACQ4" s="130"/>
      <c r="ACR4" s="130"/>
      <c r="ACS4" s="130"/>
      <c r="ACT4" s="130"/>
      <c r="ACU4" s="130"/>
      <c r="ACV4" s="130"/>
      <c r="ACW4" s="130"/>
      <c r="ACX4" s="130"/>
      <c r="ACY4" s="130"/>
      <c r="ACZ4" s="130"/>
      <c r="ADA4" s="130"/>
      <c r="ADB4" s="130"/>
      <c r="ADC4" s="130"/>
      <c r="ADD4" s="130"/>
      <c r="ADE4" s="130"/>
      <c r="ADF4" s="130"/>
      <c r="ADG4" s="130"/>
      <c r="ADH4" s="130"/>
      <c r="ADI4" s="130"/>
      <c r="ADJ4" s="130"/>
      <c r="ADK4" s="130"/>
      <c r="ADL4" s="130"/>
      <c r="ADM4" s="130"/>
      <c r="ADN4" s="130"/>
      <c r="ADO4" s="130"/>
      <c r="ADP4" s="130"/>
      <c r="ADQ4" s="130"/>
      <c r="ADR4" s="130"/>
      <c r="ADS4" s="130"/>
      <c r="ADT4" s="130"/>
      <c r="ADU4" s="130"/>
      <c r="ADV4" s="130"/>
      <c r="ADW4" s="130"/>
      <c r="ADX4" s="130"/>
      <c r="ADY4" s="130"/>
      <c r="ADZ4" s="130"/>
      <c r="AEA4" s="130"/>
      <c r="AEB4" s="130"/>
      <c r="AEC4" s="130"/>
      <c r="AED4" s="130"/>
      <c r="AEE4" s="130"/>
      <c r="AEF4" s="130"/>
      <c r="AEG4" s="130"/>
      <c r="AEH4" s="130"/>
      <c r="AEI4" s="130"/>
      <c r="AEJ4" s="130"/>
      <c r="AEK4" s="130"/>
      <c r="AEL4" s="130"/>
      <c r="AEM4" s="130"/>
      <c r="AEN4" s="130"/>
      <c r="AEO4" s="130"/>
      <c r="AEP4" s="130"/>
      <c r="AEQ4" s="130"/>
      <c r="AER4" s="130"/>
      <c r="AES4" s="130"/>
      <c r="AET4" s="130"/>
      <c r="AEU4" s="130"/>
      <c r="AEV4" s="130"/>
      <c r="AEW4" s="130"/>
      <c r="AEX4" s="130"/>
      <c r="AEY4" s="130"/>
      <c r="AEZ4" s="130"/>
      <c r="AFA4" s="130"/>
      <c r="AFB4" s="130"/>
      <c r="AFC4" s="130"/>
      <c r="AFD4" s="130"/>
      <c r="AFE4" s="130"/>
      <c r="AFF4" s="130"/>
      <c r="AFG4" s="130"/>
      <c r="AFH4" s="130"/>
      <c r="AFI4" s="130"/>
      <c r="AFJ4" s="130"/>
      <c r="AFK4" s="130"/>
      <c r="AFL4" s="130"/>
      <c r="AFM4" s="130"/>
      <c r="AFN4" s="130"/>
      <c r="AFO4" s="130"/>
      <c r="AFP4" s="130"/>
      <c r="AFQ4" s="130"/>
      <c r="AFR4" s="130"/>
      <c r="AFS4" s="130"/>
      <c r="AFT4" s="130"/>
      <c r="AFU4" s="130"/>
      <c r="AFV4" s="130"/>
      <c r="AFW4" s="130"/>
      <c r="AFX4" s="130"/>
      <c r="AFY4" s="130"/>
      <c r="AFZ4" s="130"/>
      <c r="AGA4" s="130"/>
      <c r="AGB4" s="130"/>
      <c r="AGC4" s="130"/>
      <c r="AGD4" s="130"/>
      <c r="AGE4" s="130"/>
      <c r="AGF4" s="130"/>
      <c r="AGG4" s="130"/>
      <c r="AGH4" s="130"/>
      <c r="AGI4" s="130"/>
      <c r="AGJ4" s="130"/>
      <c r="AGK4" s="130"/>
      <c r="AGL4" s="130"/>
      <c r="AGM4" s="130"/>
      <c r="AGN4" s="130"/>
      <c r="AGO4" s="130"/>
      <c r="AGP4" s="130"/>
      <c r="AGQ4" s="130"/>
      <c r="AGR4" s="130"/>
      <c r="AGS4" s="130"/>
      <c r="AGT4" s="130"/>
      <c r="AGU4" s="130"/>
      <c r="AGV4" s="130"/>
      <c r="AGW4" s="130"/>
      <c r="AGX4" s="130"/>
      <c r="AGY4" s="130"/>
      <c r="AGZ4" s="130"/>
      <c r="AHA4" s="130"/>
      <c r="AHB4" s="130"/>
      <c r="AHC4" s="130"/>
      <c r="AHD4" s="130"/>
      <c r="AHE4" s="130"/>
      <c r="AHF4" s="130"/>
      <c r="AHG4" s="130"/>
      <c r="AHH4" s="130"/>
      <c r="AHI4" s="130"/>
      <c r="AHJ4" s="130"/>
      <c r="AHK4" s="130"/>
      <c r="AHL4" s="130"/>
      <c r="AHM4" s="130"/>
      <c r="AHN4" s="130"/>
      <c r="AHO4" s="130"/>
      <c r="AHP4" s="130"/>
      <c r="AHQ4" s="130"/>
      <c r="AHR4" s="130"/>
      <c r="AHS4" s="130"/>
      <c r="AHT4" s="130"/>
      <c r="AHU4" s="130"/>
      <c r="AHV4" s="130"/>
      <c r="AHW4" s="130"/>
      <c r="AHX4" s="130"/>
      <c r="AHY4" s="130"/>
      <c r="AHZ4" s="130"/>
      <c r="AIA4" s="130"/>
      <c r="AIB4" s="130"/>
      <c r="AIC4" s="130"/>
      <c r="AID4" s="130"/>
      <c r="AIE4" s="130"/>
      <c r="AIF4" s="130"/>
      <c r="AIG4" s="130"/>
      <c r="AIH4" s="130"/>
      <c r="AII4" s="130"/>
      <c r="AIJ4" s="130"/>
      <c r="AIK4" s="130"/>
      <c r="AIL4" s="130"/>
      <c r="AIM4" s="130"/>
      <c r="AIN4" s="130"/>
      <c r="AIO4" s="130"/>
      <c r="AIP4" s="130"/>
      <c r="AIQ4" s="130"/>
      <c r="AIR4" s="130"/>
      <c r="AIS4" s="130"/>
      <c r="AIT4" s="130"/>
      <c r="AIU4" s="130"/>
      <c r="AIV4" s="130"/>
      <c r="AIW4" s="130"/>
      <c r="AIX4" s="130"/>
      <c r="AIY4" s="130"/>
      <c r="AIZ4" s="130"/>
      <c r="AJA4" s="130"/>
      <c r="AJB4" s="130"/>
      <c r="AJC4" s="130"/>
      <c r="AJD4" s="130"/>
      <c r="AJE4" s="130"/>
      <c r="AJF4" s="130"/>
      <c r="AJG4" s="130"/>
      <c r="AJH4" s="130"/>
      <c r="AJI4" s="130"/>
      <c r="AJJ4" s="130"/>
      <c r="AJK4" s="130"/>
      <c r="AJL4" s="130"/>
      <c r="AJM4" s="130"/>
      <c r="AJN4" s="130"/>
      <c r="AJO4" s="130"/>
      <c r="AJP4" s="130"/>
      <c r="AJQ4" s="130"/>
      <c r="AJR4" s="130"/>
      <c r="AJS4" s="130"/>
      <c r="AJT4" s="130"/>
      <c r="AJU4" s="130"/>
      <c r="AJV4" s="130"/>
      <c r="AJW4" s="130"/>
      <c r="AJX4" s="130"/>
      <c r="AJY4" s="130"/>
      <c r="AJZ4" s="130"/>
      <c r="AKA4" s="130"/>
      <c r="AKB4" s="130"/>
      <c r="AKC4" s="130"/>
      <c r="AKD4" s="130"/>
      <c r="AKE4" s="130"/>
      <c r="AKF4" s="130"/>
      <c r="AKG4" s="130"/>
      <c r="AKH4" s="130"/>
      <c r="AKI4" s="130"/>
      <c r="AKJ4" s="130"/>
      <c r="AKK4" s="130"/>
      <c r="AKL4" s="130"/>
      <c r="AKM4" s="130"/>
      <c r="AKN4" s="130"/>
      <c r="AKO4" s="130"/>
      <c r="AKP4" s="130"/>
      <c r="AKQ4" s="130"/>
      <c r="AKR4" s="130"/>
      <c r="AKS4" s="130"/>
      <c r="AKT4" s="130"/>
      <c r="AKU4" s="130"/>
      <c r="AKV4" s="130"/>
      <c r="AKW4" s="130"/>
      <c r="AKX4" s="130"/>
      <c r="AKY4" s="130"/>
      <c r="AKZ4" s="130"/>
      <c r="ALA4" s="130"/>
      <c r="ALB4" s="130"/>
      <c r="ALC4" s="130"/>
      <c r="ALD4" s="130"/>
      <c r="ALE4" s="130"/>
      <c r="ALF4" s="130"/>
      <c r="ALG4" s="130"/>
      <c r="ALH4" s="130"/>
      <c r="ALI4" s="130"/>
      <c r="ALJ4" s="130"/>
      <c r="ALK4" s="130"/>
      <c r="ALL4" s="130"/>
      <c r="ALM4" s="130"/>
      <c r="ALN4" s="130"/>
      <c r="ALO4" s="130"/>
      <c r="ALP4" s="130"/>
      <c r="ALQ4" s="130"/>
      <c r="ALR4" s="130"/>
      <c r="ALS4" s="130"/>
      <c r="ALT4" s="130"/>
      <c r="ALU4" s="130"/>
      <c r="ALV4" s="130"/>
      <c r="ALW4" s="130"/>
      <c r="ALX4" s="130"/>
      <c r="ALY4" s="130"/>
      <c r="ALZ4" s="130"/>
      <c r="AMA4" s="130"/>
      <c r="AMB4" s="130"/>
      <c r="AMC4" s="130"/>
      <c r="AMD4" s="130"/>
      <c r="AME4" s="130"/>
      <c r="AMF4" s="130"/>
      <c r="AMG4" s="130"/>
      <c r="AMH4" s="130"/>
      <c r="AMI4" s="130"/>
    </row>
    <row r="5" spans="1:1023" x14ac:dyDescent="0.2">
      <c r="A5" s="130"/>
      <c r="B5" s="130"/>
      <c r="C5" s="130"/>
      <c r="D5" s="62" t="s">
        <v>7</v>
      </c>
      <c r="E5" s="234" t="s">
        <v>89</v>
      </c>
      <c r="F5" s="234"/>
      <c r="G5" s="234"/>
      <c r="H5" s="234"/>
      <c r="I5" s="234"/>
      <c r="J5" s="62" t="s">
        <v>8</v>
      </c>
      <c r="K5" s="234">
        <f>'Offshore Production Platform'!E5</f>
        <v>2019</v>
      </c>
      <c r="L5" s="234"/>
      <c r="M5" s="234"/>
      <c r="N5" s="85"/>
      <c r="O5" s="85"/>
      <c r="P5" s="85"/>
      <c r="Q5" s="62" t="s">
        <v>9</v>
      </c>
      <c r="R5" s="235" t="s">
        <v>74</v>
      </c>
      <c r="S5" s="235"/>
      <c r="T5" s="235"/>
      <c r="U5" s="235"/>
      <c r="V5" s="130"/>
      <c r="W5" s="130"/>
      <c r="X5" s="130"/>
      <c r="Y5" s="130"/>
      <c r="Z5" s="62" t="s">
        <v>46</v>
      </c>
      <c r="AA5" s="247">
        <v>15.62</v>
      </c>
      <c r="AB5" s="247"/>
      <c r="AC5" s="130"/>
      <c r="AD5" s="62" t="s">
        <v>47</v>
      </c>
      <c r="AE5" s="245">
        <f>SUM(AE3:AE4)</f>
        <v>999</v>
      </c>
      <c r="AF5" s="245"/>
      <c r="AG5" s="85" t="s">
        <v>48</v>
      </c>
      <c r="AH5" s="130"/>
      <c r="AI5" s="130"/>
      <c r="AJ5" s="130"/>
      <c r="AK5" s="130"/>
      <c r="AL5" s="130"/>
      <c r="AM5" s="130"/>
      <c r="AN5" s="130"/>
      <c r="AO5" s="130"/>
      <c r="AP5" s="130"/>
      <c r="AQ5" s="130"/>
      <c r="AR5" s="130"/>
      <c r="AS5" s="130"/>
      <c r="AT5" s="130"/>
      <c r="AU5" s="130"/>
      <c r="AV5" s="130"/>
      <c r="AW5" s="130"/>
      <c r="AX5" s="130"/>
      <c r="AY5" s="130"/>
      <c r="AZ5" s="130"/>
      <c r="BA5" s="130"/>
      <c r="BB5" s="130"/>
      <c r="BC5" s="130"/>
      <c r="BD5" s="130"/>
      <c r="BE5" s="130"/>
      <c r="BF5" s="130"/>
      <c r="BG5" s="130"/>
      <c r="BH5" s="130"/>
      <c r="BI5" s="130"/>
      <c r="BJ5" s="130"/>
      <c r="BK5" s="130"/>
      <c r="BL5" s="130"/>
      <c r="BM5" s="130"/>
      <c r="BN5" s="130"/>
      <c r="BO5" s="130"/>
      <c r="BP5" s="130"/>
      <c r="BQ5" s="130"/>
      <c r="BR5" s="130"/>
      <c r="BS5" s="130"/>
      <c r="BT5" s="130"/>
      <c r="BU5" s="130"/>
      <c r="BV5" s="130"/>
      <c r="BW5" s="130"/>
      <c r="BX5" s="130"/>
      <c r="BY5" s="130"/>
      <c r="BZ5" s="130"/>
      <c r="CA5" s="130"/>
      <c r="CB5" s="130"/>
      <c r="CC5" s="130"/>
      <c r="CD5" s="130"/>
      <c r="CE5" s="130"/>
      <c r="CF5" s="130"/>
      <c r="CG5" s="130"/>
      <c r="CH5" s="130"/>
      <c r="CI5" s="130"/>
      <c r="CJ5" s="130"/>
      <c r="CK5" s="130"/>
      <c r="CL5" s="130"/>
      <c r="CM5" s="130"/>
      <c r="CN5" s="130"/>
      <c r="CO5" s="130"/>
      <c r="CP5" s="130"/>
      <c r="CQ5" s="130"/>
      <c r="CR5" s="130"/>
      <c r="CS5" s="130"/>
      <c r="CT5" s="130"/>
      <c r="CU5" s="130"/>
      <c r="CV5" s="130"/>
      <c r="CW5" s="130"/>
      <c r="CX5" s="130"/>
      <c r="CY5" s="130"/>
      <c r="CZ5" s="130"/>
      <c r="DA5" s="130"/>
      <c r="DB5" s="130"/>
      <c r="DC5" s="130"/>
      <c r="DD5" s="130"/>
      <c r="DE5" s="130"/>
      <c r="DF5" s="130"/>
      <c r="DG5" s="130"/>
      <c r="DH5" s="130"/>
      <c r="DI5" s="130"/>
      <c r="DJ5" s="130"/>
      <c r="DK5" s="130"/>
      <c r="DL5" s="130"/>
      <c r="DM5" s="130"/>
      <c r="DN5" s="130"/>
      <c r="DO5" s="130"/>
      <c r="DP5" s="130"/>
      <c r="DQ5" s="130"/>
      <c r="DR5" s="130"/>
      <c r="DS5" s="130"/>
      <c r="DT5" s="130"/>
      <c r="DU5" s="130"/>
      <c r="DV5" s="130"/>
      <c r="DW5" s="130"/>
      <c r="DX5" s="130"/>
      <c r="DY5" s="130"/>
      <c r="DZ5" s="130"/>
      <c r="EA5" s="130"/>
      <c r="EB5" s="130"/>
      <c r="EC5" s="130"/>
      <c r="ED5" s="130"/>
      <c r="EE5" s="130"/>
      <c r="EF5" s="130"/>
      <c r="EG5" s="130"/>
      <c r="EH5" s="130"/>
      <c r="EI5" s="130"/>
      <c r="EJ5" s="130"/>
      <c r="EK5" s="130"/>
      <c r="EL5" s="130"/>
      <c r="EM5" s="130"/>
      <c r="EN5" s="130"/>
      <c r="EO5" s="130"/>
      <c r="EP5" s="130"/>
      <c r="EQ5" s="130"/>
      <c r="ER5" s="130"/>
      <c r="ES5" s="130"/>
      <c r="ET5" s="130"/>
      <c r="EU5" s="130"/>
      <c r="EV5" s="130"/>
      <c r="EW5" s="130"/>
      <c r="EX5" s="130"/>
      <c r="EY5" s="130"/>
      <c r="EZ5" s="130"/>
      <c r="FA5" s="130"/>
      <c r="FB5" s="130"/>
      <c r="FC5" s="130"/>
      <c r="FD5" s="130"/>
      <c r="FE5" s="130"/>
      <c r="FF5" s="130"/>
      <c r="FG5" s="130"/>
      <c r="FH5" s="130"/>
      <c r="FI5" s="130"/>
      <c r="FJ5" s="130"/>
      <c r="FK5" s="130"/>
      <c r="FL5" s="130"/>
      <c r="FM5" s="130"/>
      <c r="FN5" s="130"/>
      <c r="FO5" s="130"/>
      <c r="FP5" s="130"/>
      <c r="FQ5" s="130"/>
      <c r="FR5" s="130"/>
      <c r="FS5" s="130"/>
      <c r="FT5" s="130"/>
      <c r="FU5" s="130"/>
      <c r="FV5" s="130"/>
      <c r="FW5" s="130"/>
      <c r="FX5" s="130"/>
      <c r="FY5" s="130"/>
      <c r="FZ5" s="130"/>
      <c r="GA5" s="130"/>
      <c r="GB5" s="130"/>
      <c r="GC5" s="130"/>
      <c r="GD5" s="130"/>
      <c r="GE5" s="130"/>
      <c r="GF5" s="130"/>
      <c r="GG5" s="130"/>
      <c r="GH5" s="130"/>
      <c r="GI5" s="130"/>
      <c r="GJ5" s="130"/>
      <c r="GK5" s="130"/>
      <c r="GL5" s="130"/>
      <c r="GM5" s="130"/>
      <c r="GN5" s="130"/>
      <c r="GO5" s="130"/>
      <c r="GP5" s="130"/>
      <c r="GQ5" s="130"/>
      <c r="GR5" s="130"/>
      <c r="GS5" s="130"/>
      <c r="GT5" s="130"/>
      <c r="GU5" s="130"/>
      <c r="GV5" s="130"/>
      <c r="GW5" s="130"/>
      <c r="GX5" s="130"/>
      <c r="GY5" s="130"/>
      <c r="GZ5" s="130"/>
      <c r="HA5" s="130"/>
      <c r="HB5" s="130"/>
      <c r="HC5" s="130"/>
      <c r="HD5" s="130"/>
      <c r="HE5" s="130"/>
      <c r="HF5" s="130"/>
      <c r="HG5" s="130"/>
      <c r="HH5" s="130"/>
      <c r="HI5" s="130"/>
      <c r="HJ5" s="130"/>
      <c r="HK5" s="130"/>
      <c r="HL5" s="130"/>
      <c r="HM5" s="130"/>
      <c r="HN5" s="130"/>
      <c r="HO5" s="130"/>
      <c r="HP5" s="130"/>
      <c r="HQ5" s="130"/>
      <c r="HR5" s="130"/>
      <c r="HS5" s="130"/>
      <c r="HT5" s="130"/>
      <c r="HU5" s="130"/>
      <c r="HV5" s="130"/>
      <c r="HW5" s="130"/>
      <c r="HX5" s="130"/>
      <c r="HY5" s="130"/>
      <c r="HZ5" s="130"/>
      <c r="IA5" s="130"/>
      <c r="IB5" s="130"/>
      <c r="IC5" s="130"/>
      <c r="ID5" s="130"/>
      <c r="IE5" s="130"/>
      <c r="IF5" s="130"/>
      <c r="IG5" s="130"/>
      <c r="IH5" s="130"/>
      <c r="II5" s="130"/>
      <c r="IJ5" s="130"/>
      <c r="IK5" s="130"/>
      <c r="IL5" s="130"/>
      <c r="IM5" s="130"/>
      <c r="IN5" s="130"/>
      <c r="IO5" s="130"/>
      <c r="IP5" s="130"/>
      <c r="IQ5" s="130"/>
      <c r="IR5" s="130"/>
      <c r="IS5" s="130"/>
      <c r="IT5" s="130"/>
      <c r="IU5" s="130"/>
      <c r="IV5" s="130"/>
      <c r="IW5" s="130"/>
      <c r="IX5" s="130"/>
      <c r="IY5" s="130"/>
      <c r="IZ5" s="130"/>
      <c r="JA5" s="130"/>
      <c r="JB5" s="130"/>
      <c r="JC5" s="130"/>
      <c r="JD5" s="130"/>
      <c r="JE5" s="130"/>
      <c r="JF5" s="130"/>
      <c r="JG5" s="130"/>
      <c r="JH5" s="130"/>
      <c r="JI5" s="130"/>
      <c r="JJ5" s="130"/>
      <c r="JK5" s="130"/>
      <c r="JL5" s="130"/>
      <c r="JM5" s="130"/>
      <c r="JN5" s="130"/>
      <c r="JO5" s="130"/>
      <c r="JP5" s="130"/>
      <c r="JQ5" s="130"/>
      <c r="JR5" s="130"/>
      <c r="JS5" s="130"/>
      <c r="JT5" s="130"/>
      <c r="JU5" s="130"/>
      <c r="JV5" s="130"/>
      <c r="JW5" s="130"/>
      <c r="JX5" s="130"/>
      <c r="JY5" s="130"/>
      <c r="JZ5" s="130"/>
      <c r="KA5" s="130"/>
      <c r="KB5" s="130"/>
      <c r="KC5" s="130"/>
      <c r="KD5" s="130"/>
      <c r="KE5" s="130"/>
      <c r="KF5" s="130"/>
      <c r="KG5" s="130"/>
      <c r="KH5" s="130"/>
      <c r="KI5" s="130"/>
      <c r="KJ5" s="130"/>
      <c r="KK5" s="130"/>
      <c r="KL5" s="130"/>
      <c r="KM5" s="130"/>
      <c r="KN5" s="130"/>
      <c r="KO5" s="130"/>
      <c r="KP5" s="130"/>
      <c r="KQ5" s="130"/>
      <c r="KR5" s="130"/>
      <c r="KS5" s="130"/>
      <c r="KT5" s="130"/>
      <c r="KU5" s="130"/>
      <c r="KV5" s="130"/>
      <c r="KW5" s="130"/>
      <c r="KX5" s="130"/>
      <c r="KY5" s="130"/>
      <c r="KZ5" s="130"/>
      <c r="LA5" s="130"/>
      <c r="LB5" s="130"/>
      <c r="LC5" s="130"/>
      <c r="LD5" s="130"/>
      <c r="LE5" s="130"/>
      <c r="LF5" s="130"/>
      <c r="LG5" s="130"/>
      <c r="LH5" s="130"/>
      <c r="LI5" s="130"/>
      <c r="LJ5" s="130"/>
      <c r="LK5" s="130"/>
      <c r="LL5" s="130"/>
      <c r="LM5" s="130"/>
      <c r="LN5" s="130"/>
      <c r="LO5" s="130"/>
      <c r="LP5" s="130"/>
      <c r="LQ5" s="130"/>
      <c r="LR5" s="130"/>
      <c r="LS5" s="130"/>
      <c r="LT5" s="130"/>
      <c r="LU5" s="130"/>
      <c r="LV5" s="130"/>
      <c r="LW5" s="130"/>
      <c r="LX5" s="130"/>
      <c r="LY5" s="130"/>
      <c r="LZ5" s="130"/>
      <c r="MA5" s="130"/>
      <c r="MB5" s="130"/>
      <c r="MC5" s="130"/>
      <c r="MD5" s="130"/>
      <c r="ME5" s="130"/>
      <c r="MF5" s="130"/>
      <c r="MG5" s="130"/>
      <c r="MH5" s="130"/>
      <c r="MI5" s="130"/>
      <c r="MJ5" s="130"/>
      <c r="MK5" s="130"/>
      <c r="ML5" s="130"/>
      <c r="MM5" s="130"/>
      <c r="MN5" s="130"/>
      <c r="MO5" s="130"/>
      <c r="MP5" s="130"/>
      <c r="MQ5" s="130"/>
      <c r="MR5" s="130"/>
      <c r="MS5" s="130"/>
      <c r="MT5" s="130"/>
      <c r="MU5" s="130"/>
      <c r="MV5" s="130"/>
      <c r="MW5" s="130"/>
      <c r="MX5" s="130"/>
      <c r="MY5" s="130"/>
      <c r="MZ5" s="130"/>
      <c r="NA5" s="130"/>
      <c r="NB5" s="130"/>
      <c r="NC5" s="130"/>
      <c r="ND5" s="130"/>
      <c r="NE5" s="130"/>
      <c r="NF5" s="130"/>
      <c r="NG5" s="130"/>
      <c r="NH5" s="130"/>
      <c r="NI5" s="130"/>
      <c r="NJ5" s="130"/>
      <c r="NK5" s="130"/>
      <c r="NL5" s="130"/>
      <c r="NM5" s="130"/>
      <c r="NN5" s="130"/>
      <c r="NO5" s="130"/>
      <c r="NP5" s="130"/>
      <c r="NQ5" s="130"/>
      <c r="NR5" s="130"/>
      <c r="NS5" s="130"/>
      <c r="NT5" s="130"/>
      <c r="NU5" s="130"/>
      <c r="NV5" s="130"/>
      <c r="NW5" s="130"/>
      <c r="NX5" s="130"/>
      <c r="NY5" s="130"/>
      <c r="NZ5" s="130"/>
      <c r="OA5" s="130"/>
      <c r="OB5" s="130"/>
      <c r="OC5" s="130"/>
      <c r="OD5" s="130"/>
      <c r="OE5" s="130"/>
      <c r="OF5" s="130"/>
      <c r="OG5" s="130"/>
      <c r="OH5" s="130"/>
      <c r="OI5" s="130"/>
      <c r="OJ5" s="130"/>
      <c r="OK5" s="130"/>
      <c r="OL5" s="130"/>
      <c r="OM5" s="130"/>
      <c r="ON5" s="130"/>
      <c r="OO5" s="130"/>
      <c r="OP5" s="130"/>
      <c r="OQ5" s="130"/>
      <c r="OR5" s="130"/>
      <c r="OS5" s="130"/>
      <c r="OT5" s="130"/>
      <c r="OU5" s="130"/>
      <c r="OV5" s="130"/>
      <c r="OW5" s="130"/>
      <c r="OX5" s="130"/>
      <c r="OY5" s="130"/>
      <c r="OZ5" s="130"/>
      <c r="PA5" s="130"/>
      <c r="PB5" s="130"/>
      <c r="PC5" s="130"/>
      <c r="PD5" s="130"/>
      <c r="PE5" s="130"/>
      <c r="PF5" s="130"/>
      <c r="PG5" s="130"/>
      <c r="PH5" s="130"/>
      <c r="PI5" s="130"/>
      <c r="PJ5" s="130"/>
      <c r="PK5" s="130"/>
      <c r="PL5" s="130"/>
      <c r="PM5" s="130"/>
      <c r="PN5" s="130"/>
      <c r="PO5" s="130"/>
      <c r="PP5" s="130"/>
      <c r="PQ5" s="130"/>
      <c r="PR5" s="130"/>
      <c r="PS5" s="130"/>
      <c r="PT5" s="130"/>
      <c r="PU5" s="130"/>
      <c r="PV5" s="130"/>
      <c r="PW5" s="130"/>
      <c r="PX5" s="130"/>
      <c r="PY5" s="130"/>
      <c r="PZ5" s="130"/>
      <c r="QA5" s="130"/>
      <c r="QB5" s="130"/>
      <c r="QC5" s="130"/>
      <c r="QD5" s="130"/>
      <c r="QE5" s="130"/>
      <c r="QF5" s="130"/>
      <c r="QG5" s="130"/>
      <c r="QH5" s="130"/>
      <c r="QI5" s="130"/>
      <c r="QJ5" s="130"/>
      <c r="QK5" s="130"/>
      <c r="QL5" s="130"/>
      <c r="QM5" s="130"/>
      <c r="QN5" s="130"/>
      <c r="QO5" s="130"/>
      <c r="QP5" s="130"/>
      <c r="QQ5" s="130"/>
      <c r="QR5" s="130"/>
      <c r="QS5" s="130"/>
      <c r="QT5" s="130"/>
      <c r="QU5" s="130"/>
      <c r="QV5" s="130"/>
      <c r="QW5" s="130"/>
      <c r="QX5" s="130"/>
      <c r="QY5" s="130"/>
      <c r="QZ5" s="130"/>
      <c r="RA5" s="130"/>
      <c r="RB5" s="130"/>
      <c r="RC5" s="130"/>
      <c r="RD5" s="130"/>
      <c r="RE5" s="130"/>
      <c r="RF5" s="130"/>
      <c r="RG5" s="130"/>
      <c r="RH5" s="130"/>
      <c r="RI5" s="130"/>
      <c r="RJ5" s="130"/>
      <c r="RK5" s="130"/>
      <c r="RL5" s="130"/>
      <c r="RM5" s="130"/>
      <c r="RN5" s="130"/>
      <c r="RO5" s="130"/>
      <c r="RP5" s="130"/>
      <c r="RQ5" s="130"/>
      <c r="RR5" s="130"/>
      <c r="RS5" s="130"/>
      <c r="RT5" s="130"/>
      <c r="RU5" s="130"/>
      <c r="RV5" s="130"/>
      <c r="RW5" s="130"/>
      <c r="RX5" s="130"/>
      <c r="RY5" s="130"/>
      <c r="RZ5" s="130"/>
      <c r="SA5" s="130"/>
      <c r="SB5" s="130"/>
      <c r="SC5" s="130"/>
      <c r="SD5" s="130"/>
      <c r="SE5" s="130"/>
      <c r="SF5" s="130"/>
      <c r="SG5" s="130"/>
      <c r="SH5" s="130"/>
      <c r="SI5" s="130"/>
      <c r="SJ5" s="130"/>
      <c r="SK5" s="130"/>
      <c r="SL5" s="130"/>
      <c r="SM5" s="130"/>
      <c r="SN5" s="130"/>
      <c r="SO5" s="130"/>
      <c r="SP5" s="130"/>
      <c r="SQ5" s="130"/>
      <c r="SR5" s="130"/>
      <c r="SS5" s="130"/>
      <c r="ST5" s="130"/>
      <c r="SU5" s="130"/>
      <c r="SV5" s="130"/>
      <c r="SW5" s="130"/>
      <c r="SX5" s="130"/>
      <c r="SY5" s="130"/>
      <c r="SZ5" s="130"/>
      <c r="TA5" s="130"/>
      <c r="TB5" s="130"/>
      <c r="TC5" s="130"/>
      <c r="TD5" s="130"/>
      <c r="TE5" s="130"/>
      <c r="TF5" s="130"/>
      <c r="TG5" s="130"/>
      <c r="TH5" s="130"/>
      <c r="TI5" s="130"/>
      <c r="TJ5" s="130"/>
      <c r="TK5" s="130"/>
      <c r="TL5" s="130"/>
      <c r="TM5" s="130"/>
      <c r="TN5" s="130"/>
      <c r="TO5" s="130"/>
      <c r="TP5" s="130"/>
      <c r="TQ5" s="130"/>
      <c r="TR5" s="130"/>
      <c r="TS5" s="130"/>
      <c r="TT5" s="130"/>
      <c r="TU5" s="130"/>
      <c r="TV5" s="130"/>
      <c r="TW5" s="130"/>
      <c r="TX5" s="130"/>
      <c r="TY5" s="130"/>
      <c r="TZ5" s="130"/>
      <c r="UA5" s="130"/>
      <c r="UB5" s="130"/>
      <c r="UC5" s="130"/>
      <c r="UD5" s="130"/>
      <c r="UE5" s="130"/>
      <c r="UF5" s="130"/>
      <c r="UG5" s="130"/>
      <c r="UH5" s="130"/>
      <c r="UI5" s="130"/>
      <c r="UJ5" s="130"/>
      <c r="UK5" s="130"/>
      <c r="UL5" s="130"/>
      <c r="UM5" s="130"/>
      <c r="UN5" s="130"/>
      <c r="UO5" s="130"/>
      <c r="UP5" s="130"/>
      <c r="UQ5" s="130"/>
      <c r="UR5" s="130"/>
      <c r="US5" s="130"/>
      <c r="UT5" s="130"/>
      <c r="UU5" s="130"/>
      <c r="UV5" s="130"/>
      <c r="UW5" s="130"/>
      <c r="UX5" s="130"/>
      <c r="UY5" s="130"/>
      <c r="UZ5" s="130"/>
      <c r="VA5" s="130"/>
      <c r="VB5" s="130"/>
      <c r="VC5" s="130"/>
      <c r="VD5" s="130"/>
      <c r="VE5" s="130"/>
      <c r="VF5" s="130"/>
      <c r="VG5" s="130"/>
      <c r="VH5" s="130"/>
      <c r="VI5" s="130"/>
      <c r="VJ5" s="130"/>
      <c r="VK5" s="130"/>
      <c r="VL5" s="130"/>
      <c r="VM5" s="130"/>
      <c r="VN5" s="130"/>
      <c r="VO5" s="130"/>
      <c r="VP5" s="130"/>
      <c r="VQ5" s="130"/>
      <c r="VR5" s="130"/>
      <c r="VS5" s="130"/>
      <c r="VT5" s="130"/>
      <c r="VU5" s="130"/>
      <c r="VV5" s="130"/>
      <c r="VW5" s="130"/>
      <c r="VX5" s="130"/>
      <c r="VY5" s="130"/>
      <c r="VZ5" s="130"/>
      <c r="WA5" s="130"/>
      <c r="WB5" s="130"/>
      <c r="WC5" s="130"/>
      <c r="WD5" s="130"/>
      <c r="WE5" s="130"/>
      <c r="WF5" s="130"/>
      <c r="WG5" s="130"/>
      <c r="WH5" s="130"/>
      <c r="WI5" s="130"/>
      <c r="WJ5" s="130"/>
      <c r="WK5" s="130"/>
      <c r="WL5" s="130"/>
      <c r="WM5" s="130"/>
      <c r="WN5" s="130"/>
      <c r="WO5" s="130"/>
      <c r="WP5" s="130"/>
      <c r="WQ5" s="130"/>
      <c r="WR5" s="130"/>
      <c r="WS5" s="130"/>
      <c r="WT5" s="130"/>
      <c r="WU5" s="130"/>
      <c r="WV5" s="130"/>
      <c r="WW5" s="130"/>
      <c r="WX5" s="130"/>
      <c r="WY5" s="130"/>
      <c r="WZ5" s="130"/>
      <c r="XA5" s="130"/>
      <c r="XB5" s="130"/>
      <c r="XC5" s="130"/>
      <c r="XD5" s="130"/>
      <c r="XE5" s="130"/>
      <c r="XF5" s="130"/>
      <c r="XG5" s="130"/>
      <c r="XH5" s="130"/>
      <c r="XI5" s="130"/>
      <c r="XJ5" s="130"/>
      <c r="XK5" s="130"/>
      <c r="XL5" s="130"/>
      <c r="XM5" s="130"/>
      <c r="XN5" s="130"/>
      <c r="XO5" s="130"/>
      <c r="XP5" s="130"/>
      <c r="XQ5" s="130"/>
      <c r="XR5" s="130"/>
      <c r="XS5" s="130"/>
      <c r="XT5" s="130"/>
      <c r="XU5" s="130"/>
      <c r="XV5" s="130"/>
      <c r="XW5" s="130"/>
      <c r="XX5" s="130"/>
      <c r="XY5" s="130"/>
      <c r="XZ5" s="130"/>
      <c r="YA5" s="130"/>
      <c r="YB5" s="130"/>
      <c r="YC5" s="130"/>
      <c r="YD5" s="130"/>
      <c r="YE5" s="130"/>
      <c r="YF5" s="130"/>
      <c r="YG5" s="130"/>
      <c r="YH5" s="130"/>
      <c r="YI5" s="130"/>
      <c r="YJ5" s="130"/>
      <c r="YK5" s="130"/>
      <c r="YL5" s="130"/>
      <c r="YM5" s="130"/>
      <c r="YN5" s="130"/>
      <c r="YO5" s="130"/>
      <c r="YP5" s="130"/>
      <c r="YQ5" s="130"/>
      <c r="YR5" s="130"/>
      <c r="YS5" s="130"/>
      <c r="YT5" s="130"/>
      <c r="YU5" s="130"/>
      <c r="YV5" s="130"/>
      <c r="YW5" s="130"/>
      <c r="YX5" s="130"/>
      <c r="YY5" s="130"/>
      <c r="YZ5" s="130"/>
      <c r="ZA5" s="130"/>
      <c r="ZB5" s="130"/>
      <c r="ZC5" s="130"/>
      <c r="ZD5" s="130"/>
      <c r="ZE5" s="130"/>
      <c r="ZF5" s="130"/>
      <c r="ZG5" s="130"/>
      <c r="ZH5" s="130"/>
      <c r="ZI5" s="130"/>
      <c r="ZJ5" s="130"/>
      <c r="ZK5" s="130"/>
      <c r="ZL5" s="130"/>
      <c r="ZM5" s="130"/>
      <c r="ZN5" s="130"/>
      <c r="ZO5" s="130"/>
      <c r="ZP5" s="130"/>
      <c r="ZQ5" s="130"/>
      <c r="ZR5" s="130"/>
      <c r="ZS5" s="130"/>
      <c r="ZT5" s="130"/>
      <c r="ZU5" s="130"/>
      <c r="ZV5" s="130"/>
      <c r="ZW5" s="130"/>
      <c r="ZX5" s="130"/>
      <c r="ZY5" s="130"/>
      <c r="ZZ5" s="130"/>
      <c r="AAA5" s="130"/>
      <c r="AAB5" s="130"/>
      <c r="AAC5" s="130"/>
      <c r="AAD5" s="130"/>
      <c r="AAE5" s="130"/>
      <c r="AAF5" s="130"/>
      <c r="AAG5" s="130"/>
      <c r="AAH5" s="130"/>
      <c r="AAI5" s="130"/>
      <c r="AAJ5" s="130"/>
      <c r="AAK5" s="130"/>
      <c r="AAL5" s="130"/>
      <c r="AAM5" s="130"/>
      <c r="AAN5" s="130"/>
      <c r="AAO5" s="130"/>
      <c r="AAP5" s="130"/>
      <c r="AAQ5" s="130"/>
      <c r="AAR5" s="130"/>
      <c r="AAS5" s="130"/>
      <c r="AAT5" s="130"/>
      <c r="AAU5" s="130"/>
      <c r="AAV5" s="130"/>
      <c r="AAW5" s="130"/>
      <c r="AAX5" s="130"/>
      <c r="AAY5" s="130"/>
      <c r="AAZ5" s="130"/>
      <c r="ABA5" s="130"/>
      <c r="ABB5" s="130"/>
      <c r="ABC5" s="130"/>
      <c r="ABD5" s="130"/>
      <c r="ABE5" s="130"/>
      <c r="ABF5" s="130"/>
      <c r="ABG5" s="130"/>
      <c r="ABH5" s="130"/>
      <c r="ABI5" s="130"/>
      <c r="ABJ5" s="130"/>
      <c r="ABK5" s="130"/>
      <c r="ABL5" s="130"/>
      <c r="ABM5" s="130"/>
      <c r="ABN5" s="130"/>
      <c r="ABO5" s="130"/>
      <c r="ABP5" s="130"/>
      <c r="ABQ5" s="130"/>
      <c r="ABR5" s="130"/>
      <c r="ABS5" s="130"/>
      <c r="ABT5" s="130"/>
      <c r="ABU5" s="130"/>
      <c r="ABV5" s="130"/>
      <c r="ABW5" s="130"/>
      <c r="ABX5" s="130"/>
      <c r="ABY5" s="130"/>
      <c r="ABZ5" s="130"/>
      <c r="ACA5" s="130"/>
      <c r="ACB5" s="130"/>
      <c r="ACC5" s="130"/>
      <c r="ACD5" s="130"/>
      <c r="ACE5" s="130"/>
      <c r="ACF5" s="130"/>
      <c r="ACG5" s="130"/>
      <c r="ACH5" s="130"/>
      <c r="ACI5" s="130"/>
      <c r="ACJ5" s="130"/>
      <c r="ACK5" s="130"/>
      <c r="ACL5" s="130"/>
      <c r="ACM5" s="130"/>
      <c r="ACN5" s="130"/>
      <c r="ACO5" s="130"/>
      <c r="ACP5" s="130"/>
      <c r="ACQ5" s="130"/>
      <c r="ACR5" s="130"/>
      <c r="ACS5" s="130"/>
      <c r="ACT5" s="130"/>
      <c r="ACU5" s="130"/>
      <c r="ACV5" s="130"/>
      <c r="ACW5" s="130"/>
      <c r="ACX5" s="130"/>
      <c r="ACY5" s="130"/>
      <c r="ACZ5" s="130"/>
      <c r="ADA5" s="130"/>
      <c r="ADB5" s="130"/>
      <c r="ADC5" s="130"/>
      <c r="ADD5" s="130"/>
      <c r="ADE5" s="130"/>
      <c r="ADF5" s="130"/>
      <c r="ADG5" s="130"/>
      <c r="ADH5" s="130"/>
      <c r="ADI5" s="130"/>
      <c r="ADJ5" s="130"/>
      <c r="ADK5" s="130"/>
      <c r="ADL5" s="130"/>
      <c r="ADM5" s="130"/>
      <c r="ADN5" s="130"/>
      <c r="ADO5" s="130"/>
      <c r="ADP5" s="130"/>
      <c r="ADQ5" s="130"/>
      <c r="ADR5" s="130"/>
      <c r="ADS5" s="130"/>
      <c r="ADT5" s="130"/>
      <c r="ADU5" s="130"/>
      <c r="ADV5" s="130"/>
      <c r="ADW5" s="130"/>
      <c r="ADX5" s="130"/>
      <c r="ADY5" s="130"/>
      <c r="ADZ5" s="130"/>
      <c r="AEA5" s="130"/>
      <c r="AEB5" s="130"/>
      <c r="AEC5" s="130"/>
      <c r="AED5" s="130"/>
      <c r="AEE5" s="130"/>
      <c r="AEF5" s="130"/>
      <c r="AEG5" s="130"/>
      <c r="AEH5" s="130"/>
      <c r="AEI5" s="130"/>
      <c r="AEJ5" s="130"/>
      <c r="AEK5" s="130"/>
      <c r="AEL5" s="130"/>
      <c r="AEM5" s="130"/>
      <c r="AEN5" s="130"/>
      <c r="AEO5" s="130"/>
      <c r="AEP5" s="130"/>
      <c r="AEQ5" s="130"/>
      <c r="AER5" s="130"/>
      <c r="AES5" s="130"/>
      <c r="AET5" s="130"/>
      <c r="AEU5" s="130"/>
      <c r="AEV5" s="130"/>
      <c r="AEW5" s="130"/>
      <c r="AEX5" s="130"/>
      <c r="AEY5" s="130"/>
      <c r="AEZ5" s="130"/>
      <c r="AFA5" s="130"/>
      <c r="AFB5" s="130"/>
      <c r="AFC5" s="130"/>
      <c r="AFD5" s="130"/>
      <c r="AFE5" s="130"/>
      <c r="AFF5" s="130"/>
      <c r="AFG5" s="130"/>
      <c r="AFH5" s="130"/>
      <c r="AFI5" s="130"/>
      <c r="AFJ5" s="130"/>
      <c r="AFK5" s="130"/>
      <c r="AFL5" s="130"/>
      <c r="AFM5" s="130"/>
      <c r="AFN5" s="130"/>
      <c r="AFO5" s="130"/>
      <c r="AFP5" s="130"/>
      <c r="AFQ5" s="130"/>
      <c r="AFR5" s="130"/>
      <c r="AFS5" s="130"/>
      <c r="AFT5" s="130"/>
      <c r="AFU5" s="130"/>
      <c r="AFV5" s="130"/>
      <c r="AFW5" s="130"/>
      <c r="AFX5" s="130"/>
      <c r="AFY5" s="130"/>
      <c r="AFZ5" s="130"/>
      <c r="AGA5" s="130"/>
      <c r="AGB5" s="130"/>
      <c r="AGC5" s="130"/>
      <c r="AGD5" s="130"/>
      <c r="AGE5" s="130"/>
      <c r="AGF5" s="130"/>
      <c r="AGG5" s="130"/>
      <c r="AGH5" s="130"/>
      <c r="AGI5" s="130"/>
      <c r="AGJ5" s="130"/>
      <c r="AGK5" s="130"/>
      <c r="AGL5" s="130"/>
      <c r="AGM5" s="130"/>
      <c r="AGN5" s="130"/>
      <c r="AGO5" s="130"/>
      <c r="AGP5" s="130"/>
      <c r="AGQ5" s="130"/>
      <c r="AGR5" s="130"/>
      <c r="AGS5" s="130"/>
      <c r="AGT5" s="130"/>
      <c r="AGU5" s="130"/>
      <c r="AGV5" s="130"/>
      <c r="AGW5" s="130"/>
      <c r="AGX5" s="130"/>
      <c r="AGY5" s="130"/>
      <c r="AGZ5" s="130"/>
      <c r="AHA5" s="130"/>
      <c r="AHB5" s="130"/>
      <c r="AHC5" s="130"/>
      <c r="AHD5" s="130"/>
      <c r="AHE5" s="130"/>
      <c r="AHF5" s="130"/>
      <c r="AHG5" s="130"/>
      <c r="AHH5" s="130"/>
      <c r="AHI5" s="130"/>
      <c r="AHJ5" s="130"/>
      <c r="AHK5" s="130"/>
      <c r="AHL5" s="130"/>
      <c r="AHM5" s="130"/>
      <c r="AHN5" s="130"/>
      <c r="AHO5" s="130"/>
      <c r="AHP5" s="130"/>
      <c r="AHQ5" s="130"/>
      <c r="AHR5" s="130"/>
      <c r="AHS5" s="130"/>
      <c r="AHT5" s="130"/>
      <c r="AHU5" s="130"/>
      <c r="AHV5" s="130"/>
      <c r="AHW5" s="130"/>
      <c r="AHX5" s="130"/>
      <c r="AHY5" s="130"/>
      <c r="AHZ5" s="130"/>
      <c r="AIA5" s="130"/>
      <c r="AIB5" s="130"/>
      <c r="AIC5" s="130"/>
      <c r="AID5" s="130"/>
      <c r="AIE5" s="130"/>
      <c r="AIF5" s="130"/>
      <c r="AIG5" s="130"/>
      <c r="AIH5" s="130"/>
      <c r="AII5" s="130"/>
      <c r="AIJ5" s="130"/>
      <c r="AIK5" s="130"/>
      <c r="AIL5" s="130"/>
      <c r="AIM5" s="130"/>
      <c r="AIN5" s="130"/>
      <c r="AIO5" s="130"/>
      <c r="AIP5" s="130"/>
      <c r="AIQ5" s="130"/>
      <c r="AIR5" s="130"/>
      <c r="AIS5" s="130"/>
      <c r="AIT5" s="130"/>
      <c r="AIU5" s="130"/>
      <c r="AIV5" s="130"/>
      <c r="AIW5" s="130"/>
      <c r="AIX5" s="130"/>
      <c r="AIY5" s="130"/>
      <c r="AIZ5" s="130"/>
      <c r="AJA5" s="130"/>
      <c r="AJB5" s="130"/>
      <c r="AJC5" s="130"/>
      <c r="AJD5" s="130"/>
      <c r="AJE5" s="130"/>
      <c r="AJF5" s="130"/>
      <c r="AJG5" s="130"/>
      <c r="AJH5" s="130"/>
      <c r="AJI5" s="130"/>
      <c r="AJJ5" s="130"/>
      <c r="AJK5" s="130"/>
      <c r="AJL5" s="130"/>
      <c r="AJM5" s="130"/>
      <c r="AJN5" s="130"/>
      <c r="AJO5" s="130"/>
      <c r="AJP5" s="130"/>
      <c r="AJQ5" s="130"/>
      <c r="AJR5" s="130"/>
      <c r="AJS5" s="130"/>
      <c r="AJT5" s="130"/>
      <c r="AJU5" s="130"/>
      <c r="AJV5" s="130"/>
      <c r="AJW5" s="130"/>
      <c r="AJX5" s="130"/>
      <c r="AJY5" s="130"/>
      <c r="AJZ5" s="130"/>
      <c r="AKA5" s="130"/>
      <c r="AKB5" s="130"/>
      <c r="AKC5" s="130"/>
      <c r="AKD5" s="130"/>
      <c r="AKE5" s="130"/>
      <c r="AKF5" s="130"/>
      <c r="AKG5" s="130"/>
      <c r="AKH5" s="130"/>
      <c r="AKI5" s="130"/>
      <c r="AKJ5" s="130"/>
      <c r="AKK5" s="130"/>
      <c r="AKL5" s="130"/>
      <c r="AKM5" s="130"/>
      <c r="AKN5" s="130"/>
      <c r="AKO5" s="130"/>
      <c r="AKP5" s="130"/>
      <c r="AKQ5" s="130"/>
      <c r="AKR5" s="130"/>
      <c r="AKS5" s="130"/>
      <c r="AKT5" s="130"/>
      <c r="AKU5" s="130"/>
      <c r="AKV5" s="130"/>
      <c r="AKW5" s="130"/>
      <c r="AKX5" s="130"/>
      <c r="AKY5" s="130"/>
      <c r="AKZ5" s="130"/>
      <c r="ALA5" s="130"/>
      <c r="ALB5" s="130"/>
      <c r="ALC5" s="130"/>
      <c r="ALD5" s="130"/>
      <c r="ALE5" s="130"/>
      <c r="ALF5" s="130"/>
      <c r="ALG5" s="130"/>
      <c r="ALH5" s="130"/>
      <c r="ALI5" s="130"/>
      <c r="ALJ5" s="130"/>
      <c r="ALK5" s="130"/>
      <c r="ALL5" s="130"/>
      <c r="ALM5" s="130"/>
      <c r="ALN5" s="130"/>
      <c r="ALO5" s="130"/>
      <c r="ALP5" s="130"/>
      <c r="ALQ5" s="130"/>
      <c r="ALR5" s="130"/>
      <c r="ALS5" s="130"/>
      <c r="ALT5" s="130"/>
      <c r="ALU5" s="130"/>
      <c r="ALV5" s="130"/>
      <c r="ALW5" s="130"/>
      <c r="ALX5" s="130"/>
      <c r="ALY5" s="130"/>
      <c r="ALZ5" s="130"/>
      <c r="AMA5" s="130"/>
      <c r="AMB5" s="130"/>
      <c r="AMC5" s="130"/>
      <c r="AMD5" s="130"/>
      <c r="AME5" s="130"/>
      <c r="AMF5" s="130"/>
      <c r="AMG5" s="130"/>
      <c r="AMH5" s="130"/>
      <c r="AMI5" s="130"/>
    </row>
    <row r="6" spans="1:1023" x14ac:dyDescent="0.2">
      <c r="A6" s="130"/>
      <c r="B6" s="130"/>
      <c r="C6" s="130"/>
      <c r="D6" s="130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130"/>
      <c r="R6" s="130"/>
      <c r="S6" s="130"/>
      <c r="T6" s="130"/>
      <c r="U6" s="130"/>
      <c r="V6" s="130"/>
      <c r="W6" s="130"/>
      <c r="X6" s="130"/>
      <c r="Y6" s="130"/>
      <c r="Z6" s="130"/>
      <c r="AA6" s="130"/>
      <c r="AB6" s="130"/>
      <c r="AC6" s="130"/>
      <c r="AD6" s="62" t="s">
        <v>49</v>
      </c>
      <c r="AE6" s="245">
        <v>828.12</v>
      </c>
      <c r="AF6" s="245"/>
      <c r="AG6" s="85" t="s">
        <v>50</v>
      </c>
      <c r="AH6" s="130"/>
      <c r="AI6" s="130"/>
      <c r="AJ6" s="130"/>
      <c r="AK6" s="130"/>
      <c r="AL6" s="130"/>
      <c r="AM6" s="130"/>
      <c r="AN6" s="130"/>
      <c r="AO6" s="130"/>
      <c r="AP6" s="130"/>
      <c r="AQ6" s="130"/>
      <c r="AR6" s="130"/>
      <c r="AS6" s="130"/>
      <c r="AT6" s="130"/>
      <c r="AU6" s="130"/>
      <c r="AV6" s="130"/>
      <c r="AW6" s="130"/>
      <c r="AX6" s="130"/>
      <c r="AY6" s="130"/>
      <c r="AZ6" s="130"/>
      <c r="BA6" s="130"/>
      <c r="BB6" s="130"/>
      <c r="BC6" s="130"/>
      <c r="BD6" s="130"/>
      <c r="BE6" s="130"/>
      <c r="BF6" s="130"/>
      <c r="BG6" s="130"/>
      <c r="BH6" s="130"/>
      <c r="BI6" s="130"/>
      <c r="BJ6" s="130"/>
      <c r="BK6" s="130"/>
      <c r="BL6" s="130"/>
      <c r="BM6" s="130"/>
      <c r="BN6" s="130"/>
      <c r="BO6" s="130"/>
      <c r="BP6" s="130"/>
      <c r="BQ6" s="130"/>
      <c r="BR6" s="130"/>
      <c r="BS6" s="130"/>
      <c r="BT6" s="130"/>
      <c r="BU6" s="130"/>
      <c r="BV6" s="130"/>
      <c r="BW6" s="130"/>
      <c r="BX6" s="130"/>
      <c r="BY6" s="130"/>
      <c r="BZ6" s="130"/>
      <c r="CA6" s="130"/>
      <c r="CB6" s="130"/>
      <c r="CC6" s="130"/>
      <c r="CD6" s="130"/>
      <c r="CE6" s="130"/>
      <c r="CF6" s="130"/>
      <c r="CG6" s="130"/>
      <c r="CH6" s="130"/>
      <c r="CI6" s="130"/>
      <c r="CJ6" s="130"/>
      <c r="CK6" s="130"/>
      <c r="CL6" s="130"/>
      <c r="CM6" s="130"/>
      <c r="CN6" s="130"/>
      <c r="CO6" s="130"/>
      <c r="CP6" s="130"/>
      <c r="CQ6" s="130"/>
      <c r="CR6" s="130"/>
      <c r="CS6" s="130"/>
      <c r="CT6" s="130"/>
      <c r="CU6" s="130"/>
      <c r="CV6" s="130"/>
      <c r="CW6" s="130"/>
      <c r="CX6" s="130"/>
      <c r="CY6" s="130"/>
      <c r="CZ6" s="130"/>
      <c r="DA6" s="130"/>
      <c r="DB6" s="130"/>
      <c r="DC6" s="130"/>
      <c r="DD6" s="130"/>
      <c r="DE6" s="130"/>
      <c r="DF6" s="130"/>
      <c r="DG6" s="130"/>
      <c r="DH6" s="130"/>
      <c r="DI6" s="130"/>
      <c r="DJ6" s="130"/>
      <c r="DK6" s="130"/>
      <c r="DL6" s="130"/>
      <c r="DM6" s="130"/>
      <c r="DN6" s="130"/>
      <c r="DO6" s="130"/>
      <c r="DP6" s="130"/>
      <c r="DQ6" s="130"/>
      <c r="DR6" s="130"/>
      <c r="DS6" s="130"/>
      <c r="DT6" s="130"/>
      <c r="DU6" s="130"/>
      <c r="DV6" s="130"/>
      <c r="DW6" s="130"/>
      <c r="DX6" s="130"/>
      <c r="DY6" s="130"/>
      <c r="DZ6" s="130"/>
      <c r="EA6" s="130"/>
      <c r="EB6" s="130"/>
      <c r="EC6" s="130"/>
      <c r="ED6" s="130"/>
      <c r="EE6" s="130"/>
      <c r="EF6" s="130"/>
      <c r="EG6" s="130"/>
      <c r="EH6" s="130"/>
      <c r="EI6" s="130"/>
      <c r="EJ6" s="130"/>
      <c r="EK6" s="130"/>
      <c r="EL6" s="130"/>
      <c r="EM6" s="130"/>
      <c r="EN6" s="130"/>
      <c r="EO6" s="130"/>
      <c r="EP6" s="130"/>
      <c r="EQ6" s="130"/>
      <c r="ER6" s="130"/>
      <c r="ES6" s="130"/>
      <c r="ET6" s="130"/>
      <c r="EU6" s="130"/>
      <c r="EV6" s="130"/>
      <c r="EW6" s="130"/>
      <c r="EX6" s="130"/>
      <c r="EY6" s="130"/>
      <c r="EZ6" s="130"/>
      <c r="FA6" s="130"/>
      <c r="FB6" s="130"/>
      <c r="FC6" s="130"/>
      <c r="FD6" s="130"/>
      <c r="FE6" s="130"/>
      <c r="FF6" s="130"/>
      <c r="FG6" s="130"/>
      <c r="FH6" s="130"/>
      <c r="FI6" s="130"/>
      <c r="FJ6" s="130"/>
      <c r="FK6" s="130"/>
      <c r="FL6" s="130"/>
      <c r="FM6" s="130"/>
      <c r="FN6" s="130"/>
      <c r="FO6" s="130"/>
      <c r="FP6" s="130"/>
      <c r="FQ6" s="130"/>
      <c r="FR6" s="130"/>
      <c r="FS6" s="130"/>
      <c r="FT6" s="130"/>
      <c r="FU6" s="130"/>
      <c r="FV6" s="130"/>
      <c r="FW6" s="130"/>
      <c r="FX6" s="130"/>
      <c r="FY6" s="130"/>
      <c r="FZ6" s="130"/>
      <c r="GA6" s="130"/>
      <c r="GB6" s="130"/>
      <c r="GC6" s="130"/>
      <c r="GD6" s="130"/>
      <c r="GE6" s="130"/>
      <c r="GF6" s="130"/>
      <c r="GG6" s="130"/>
      <c r="GH6" s="130"/>
      <c r="GI6" s="130"/>
      <c r="GJ6" s="130"/>
      <c r="GK6" s="130"/>
      <c r="GL6" s="130"/>
      <c r="GM6" s="130"/>
      <c r="GN6" s="130"/>
      <c r="GO6" s="130"/>
      <c r="GP6" s="130"/>
      <c r="GQ6" s="130"/>
      <c r="GR6" s="130"/>
      <c r="GS6" s="130"/>
      <c r="GT6" s="130"/>
      <c r="GU6" s="130"/>
      <c r="GV6" s="130"/>
      <c r="GW6" s="130"/>
      <c r="GX6" s="130"/>
      <c r="GY6" s="130"/>
      <c r="GZ6" s="130"/>
      <c r="HA6" s="130"/>
      <c r="HB6" s="130"/>
      <c r="HC6" s="130"/>
      <c r="HD6" s="130"/>
      <c r="HE6" s="130"/>
      <c r="HF6" s="130"/>
      <c r="HG6" s="130"/>
      <c r="HH6" s="130"/>
      <c r="HI6" s="130"/>
      <c r="HJ6" s="130"/>
      <c r="HK6" s="130"/>
      <c r="HL6" s="130"/>
      <c r="HM6" s="130"/>
      <c r="HN6" s="130"/>
      <c r="HO6" s="130"/>
      <c r="HP6" s="130"/>
      <c r="HQ6" s="130"/>
      <c r="HR6" s="130"/>
      <c r="HS6" s="130"/>
      <c r="HT6" s="130"/>
      <c r="HU6" s="130"/>
      <c r="HV6" s="130"/>
      <c r="HW6" s="130"/>
      <c r="HX6" s="130"/>
      <c r="HY6" s="130"/>
      <c r="HZ6" s="130"/>
      <c r="IA6" s="130"/>
      <c r="IB6" s="130"/>
      <c r="IC6" s="130"/>
      <c r="ID6" s="130"/>
      <c r="IE6" s="130"/>
      <c r="IF6" s="130"/>
      <c r="IG6" s="130"/>
      <c r="IH6" s="130"/>
      <c r="II6" s="130"/>
      <c r="IJ6" s="130"/>
      <c r="IK6" s="130"/>
      <c r="IL6" s="130"/>
      <c r="IM6" s="130"/>
      <c r="IN6" s="130"/>
      <c r="IO6" s="130"/>
      <c r="IP6" s="130"/>
      <c r="IQ6" s="130"/>
      <c r="IR6" s="130"/>
      <c r="IS6" s="130"/>
      <c r="IT6" s="130"/>
      <c r="IU6" s="130"/>
      <c r="IV6" s="130"/>
      <c r="IW6" s="130"/>
      <c r="IX6" s="130"/>
      <c r="IY6" s="130"/>
      <c r="IZ6" s="130"/>
      <c r="JA6" s="130"/>
      <c r="JB6" s="130"/>
      <c r="JC6" s="130"/>
      <c r="JD6" s="130"/>
      <c r="JE6" s="130"/>
      <c r="JF6" s="130"/>
      <c r="JG6" s="130"/>
      <c r="JH6" s="130"/>
      <c r="JI6" s="130"/>
      <c r="JJ6" s="130"/>
      <c r="JK6" s="130"/>
      <c r="JL6" s="130"/>
      <c r="JM6" s="130"/>
      <c r="JN6" s="130"/>
      <c r="JO6" s="130"/>
      <c r="JP6" s="130"/>
      <c r="JQ6" s="130"/>
      <c r="JR6" s="130"/>
      <c r="JS6" s="130"/>
      <c r="JT6" s="130"/>
      <c r="JU6" s="130"/>
      <c r="JV6" s="130"/>
      <c r="JW6" s="130"/>
      <c r="JX6" s="130"/>
      <c r="JY6" s="130"/>
      <c r="JZ6" s="130"/>
      <c r="KA6" s="130"/>
      <c r="KB6" s="130"/>
      <c r="KC6" s="130"/>
      <c r="KD6" s="130"/>
      <c r="KE6" s="130"/>
      <c r="KF6" s="130"/>
      <c r="KG6" s="130"/>
      <c r="KH6" s="130"/>
      <c r="KI6" s="130"/>
      <c r="KJ6" s="130"/>
      <c r="KK6" s="130"/>
      <c r="KL6" s="130"/>
      <c r="KM6" s="130"/>
      <c r="KN6" s="130"/>
      <c r="KO6" s="130"/>
      <c r="KP6" s="130"/>
      <c r="KQ6" s="130"/>
      <c r="KR6" s="130"/>
      <c r="KS6" s="130"/>
      <c r="KT6" s="130"/>
      <c r="KU6" s="130"/>
      <c r="KV6" s="130"/>
      <c r="KW6" s="130"/>
      <c r="KX6" s="130"/>
      <c r="KY6" s="130"/>
      <c r="KZ6" s="130"/>
      <c r="LA6" s="130"/>
      <c r="LB6" s="130"/>
      <c r="LC6" s="130"/>
      <c r="LD6" s="130"/>
      <c r="LE6" s="130"/>
      <c r="LF6" s="130"/>
      <c r="LG6" s="130"/>
      <c r="LH6" s="130"/>
      <c r="LI6" s="130"/>
      <c r="LJ6" s="130"/>
      <c r="LK6" s="130"/>
      <c r="LL6" s="130"/>
      <c r="LM6" s="130"/>
      <c r="LN6" s="130"/>
      <c r="LO6" s="130"/>
      <c r="LP6" s="130"/>
      <c r="LQ6" s="130"/>
      <c r="LR6" s="130"/>
      <c r="LS6" s="130"/>
      <c r="LT6" s="130"/>
      <c r="LU6" s="130"/>
      <c r="LV6" s="130"/>
      <c r="LW6" s="130"/>
      <c r="LX6" s="130"/>
      <c r="LY6" s="130"/>
      <c r="LZ6" s="130"/>
      <c r="MA6" s="130"/>
      <c r="MB6" s="130"/>
      <c r="MC6" s="130"/>
      <c r="MD6" s="130"/>
      <c r="ME6" s="130"/>
      <c r="MF6" s="130"/>
      <c r="MG6" s="130"/>
      <c r="MH6" s="130"/>
      <c r="MI6" s="130"/>
      <c r="MJ6" s="130"/>
      <c r="MK6" s="130"/>
      <c r="ML6" s="130"/>
      <c r="MM6" s="130"/>
      <c r="MN6" s="130"/>
      <c r="MO6" s="130"/>
      <c r="MP6" s="130"/>
      <c r="MQ6" s="130"/>
      <c r="MR6" s="130"/>
      <c r="MS6" s="130"/>
      <c r="MT6" s="130"/>
      <c r="MU6" s="130"/>
      <c r="MV6" s="130"/>
      <c r="MW6" s="130"/>
      <c r="MX6" s="130"/>
      <c r="MY6" s="130"/>
      <c r="MZ6" s="130"/>
      <c r="NA6" s="130"/>
      <c r="NB6" s="130"/>
      <c r="NC6" s="130"/>
      <c r="ND6" s="130"/>
      <c r="NE6" s="130"/>
      <c r="NF6" s="130"/>
      <c r="NG6" s="130"/>
      <c r="NH6" s="130"/>
      <c r="NI6" s="130"/>
      <c r="NJ6" s="130"/>
      <c r="NK6" s="130"/>
      <c r="NL6" s="130"/>
      <c r="NM6" s="130"/>
      <c r="NN6" s="130"/>
      <c r="NO6" s="130"/>
      <c r="NP6" s="130"/>
      <c r="NQ6" s="130"/>
      <c r="NR6" s="130"/>
      <c r="NS6" s="130"/>
      <c r="NT6" s="130"/>
      <c r="NU6" s="130"/>
      <c r="NV6" s="130"/>
      <c r="NW6" s="130"/>
      <c r="NX6" s="130"/>
      <c r="NY6" s="130"/>
      <c r="NZ6" s="130"/>
      <c r="OA6" s="130"/>
      <c r="OB6" s="130"/>
      <c r="OC6" s="130"/>
      <c r="OD6" s="130"/>
      <c r="OE6" s="130"/>
      <c r="OF6" s="130"/>
      <c r="OG6" s="130"/>
      <c r="OH6" s="130"/>
      <c r="OI6" s="130"/>
      <c r="OJ6" s="130"/>
      <c r="OK6" s="130"/>
      <c r="OL6" s="130"/>
      <c r="OM6" s="130"/>
      <c r="ON6" s="130"/>
      <c r="OO6" s="130"/>
      <c r="OP6" s="130"/>
      <c r="OQ6" s="130"/>
      <c r="OR6" s="130"/>
      <c r="OS6" s="130"/>
      <c r="OT6" s="130"/>
      <c r="OU6" s="130"/>
      <c r="OV6" s="130"/>
      <c r="OW6" s="130"/>
      <c r="OX6" s="130"/>
      <c r="OY6" s="130"/>
      <c r="OZ6" s="130"/>
      <c r="PA6" s="130"/>
      <c r="PB6" s="130"/>
      <c r="PC6" s="130"/>
      <c r="PD6" s="130"/>
      <c r="PE6" s="130"/>
      <c r="PF6" s="130"/>
      <c r="PG6" s="130"/>
      <c r="PH6" s="130"/>
      <c r="PI6" s="130"/>
      <c r="PJ6" s="130"/>
      <c r="PK6" s="130"/>
      <c r="PL6" s="130"/>
      <c r="PM6" s="130"/>
      <c r="PN6" s="130"/>
      <c r="PO6" s="130"/>
      <c r="PP6" s="130"/>
      <c r="PQ6" s="130"/>
      <c r="PR6" s="130"/>
      <c r="PS6" s="130"/>
      <c r="PT6" s="130"/>
      <c r="PU6" s="130"/>
      <c r="PV6" s="130"/>
      <c r="PW6" s="130"/>
      <c r="PX6" s="130"/>
      <c r="PY6" s="130"/>
      <c r="PZ6" s="130"/>
      <c r="QA6" s="130"/>
      <c r="QB6" s="130"/>
      <c r="QC6" s="130"/>
      <c r="QD6" s="130"/>
      <c r="QE6" s="130"/>
      <c r="QF6" s="130"/>
      <c r="QG6" s="130"/>
      <c r="QH6" s="130"/>
      <c r="QI6" s="130"/>
      <c r="QJ6" s="130"/>
      <c r="QK6" s="130"/>
      <c r="QL6" s="130"/>
      <c r="QM6" s="130"/>
      <c r="QN6" s="130"/>
      <c r="QO6" s="130"/>
      <c r="QP6" s="130"/>
      <c r="QQ6" s="130"/>
      <c r="QR6" s="130"/>
      <c r="QS6" s="130"/>
      <c r="QT6" s="130"/>
      <c r="QU6" s="130"/>
      <c r="QV6" s="130"/>
      <c r="QW6" s="130"/>
      <c r="QX6" s="130"/>
      <c r="QY6" s="130"/>
      <c r="QZ6" s="130"/>
      <c r="RA6" s="130"/>
      <c r="RB6" s="130"/>
      <c r="RC6" s="130"/>
      <c r="RD6" s="130"/>
      <c r="RE6" s="130"/>
      <c r="RF6" s="130"/>
      <c r="RG6" s="130"/>
      <c r="RH6" s="130"/>
      <c r="RI6" s="130"/>
      <c r="RJ6" s="130"/>
      <c r="RK6" s="130"/>
      <c r="RL6" s="130"/>
      <c r="RM6" s="130"/>
      <c r="RN6" s="130"/>
      <c r="RO6" s="130"/>
      <c r="RP6" s="130"/>
      <c r="RQ6" s="130"/>
      <c r="RR6" s="130"/>
      <c r="RS6" s="130"/>
      <c r="RT6" s="130"/>
      <c r="RU6" s="130"/>
      <c r="RV6" s="130"/>
      <c r="RW6" s="130"/>
      <c r="RX6" s="130"/>
      <c r="RY6" s="130"/>
      <c r="RZ6" s="130"/>
      <c r="SA6" s="130"/>
      <c r="SB6" s="130"/>
      <c r="SC6" s="130"/>
      <c r="SD6" s="130"/>
      <c r="SE6" s="130"/>
      <c r="SF6" s="130"/>
      <c r="SG6" s="130"/>
      <c r="SH6" s="130"/>
      <c r="SI6" s="130"/>
      <c r="SJ6" s="130"/>
      <c r="SK6" s="130"/>
      <c r="SL6" s="130"/>
      <c r="SM6" s="130"/>
      <c r="SN6" s="130"/>
      <c r="SO6" s="130"/>
      <c r="SP6" s="130"/>
      <c r="SQ6" s="130"/>
      <c r="SR6" s="130"/>
      <c r="SS6" s="130"/>
      <c r="ST6" s="130"/>
      <c r="SU6" s="130"/>
      <c r="SV6" s="130"/>
      <c r="SW6" s="130"/>
      <c r="SX6" s="130"/>
      <c r="SY6" s="130"/>
      <c r="SZ6" s="130"/>
      <c r="TA6" s="130"/>
      <c r="TB6" s="130"/>
      <c r="TC6" s="130"/>
      <c r="TD6" s="130"/>
      <c r="TE6" s="130"/>
      <c r="TF6" s="130"/>
      <c r="TG6" s="130"/>
      <c r="TH6" s="130"/>
      <c r="TI6" s="130"/>
      <c r="TJ6" s="130"/>
      <c r="TK6" s="130"/>
      <c r="TL6" s="130"/>
      <c r="TM6" s="130"/>
      <c r="TN6" s="130"/>
      <c r="TO6" s="130"/>
      <c r="TP6" s="130"/>
      <c r="TQ6" s="130"/>
      <c r="TR6" s="130"/>
      <c r="TS6" s="130"/>
      <c r="TT6" s="130"/>
      <c r="TU6" s="130"/>
      <c r="TV6" s="130"/>
      <c r="TW6" s="130"/>
      <c r="TX6" s="130"/>
      <c r="TY6" s="130"/>
      <c r="TZ6" s="130"/>
      <c r="UA6" s="130"/>
      <c r="UB6" s="130"/>
      <c r="UC6" s="130"/>
      <c r="UD6" s="130"/>
      <c r="UE6" s="130"/>
      <c r="UF6" s="130"/>
      <c r="UG6" s="130"/>
      <c r="UH6" s="130"/>
      <c r="UI6" s="130"/>
      <c r="UJ6" s="130"/>
      <c r="UK6" s="130"/>
      <c r="UL6" s="130"/>
      <c r="UM6" s="130"/>
      <c r="UN6" s="130"/>
      <c r="UO6" s="130"/>
      <c r="UP6" s="130"/>
      <c r="UQ6" s="130"/>
      <c r="UR6" s="130"/>
      <c r="US6" s="130"/>
      <c r="UT6" s="130"/>
      <c r="UU6" s="130"/>
      <c r="UV6" s="130"/>
      <c r="UW6" s="130"/>
      <c r="UX6" s="130"/>
      <c r="UY6" s="130"/>
      <c r="UZ6" s="130"/>
      <c r="VA6" s="130"/>
      <c r="VB6" s="130"/>
      <c r="VC6" s="130"/>
      <c r="VD6" s="130"/>
      <c r="VE6" s="130"/>
      <c r="VF6" s="130"/>
      <c r="VG6" s="130"/>
      <c r="VH6" s="130"/>
      <c r="VI6" s="130"/>
      <c r="VJ6" s="130"/>
      <c r="VK6" s="130"/>
      <c r="VL6" s="130"/>
      <c r="VM6" s="130"/>
      <c r="VN6" s="130"/>
      <c r="VO6" s="130"/>
      <c r="VP6" s="130"/>
      <c r="VQ6" s="130"/>
      <c r="VR6" s="130"/>
      <c r="VS6" s="130"/>
      <c r="VT6" s="130"/>
      <c r="VU6" s="130"/>
      <c r="VV6" s="130"/>
      <c r="VW6" s="130"/>
      <c r="VX6" s="130"/>
      <c r="VY6" s="130"/>
      <c r="VZ6" s="130"/>
      <c r="WA6" s="130"/>
      <c r="WB6" s="130"/>
      <c r="WC6" s="130"/>
      <c r="WD6" s="130"/>
      <c r="WE6" s="130"/>
      <c r="WF6" s="130"/>
      <c r="WG6" s="130"/>
      <c r="WH6" s="130"/>
      <c r="WI6" s="130"/>
      <c r="WJ6" s="130"/>
      <c r="WK6" s="130"/>
      <c r="WL6" s="130"/>
      <c r="WM6" s="130"/>
      <c r="WN6" s="130"/>
      <c r="WO6" s="130"/>
      <c r="WP6" s="130"/>
      <c r="WQ6" s="130"/>
      <c r="WR6" s="130"/>
      <c r="WS6" s="130"/>
      <c r="WT6" s="130"/>
      <c r="WU6" s="130"/>
      <c r="WV6" s="130"/>
      <c r="WW6" s="130"/>
      <c r="WX6" s="130"/>
      <c r="WY6" s="130"/>
      <c r="WZ6" s="130"/>
      <c r="XA6" s="130"/>
      <c r="XB6" s="130"/>
      <c r="XC6" s="130"/>
      <c r="XD6" s="130"/>
      <c r="XE6" s="130"/>
      <c r="XF6" s="130"/>
      <c r="XG6" s="130"/>
      <c r="XH6" s="130"/>
      <c r="XI6" s="130"/>
      <c r="XJ6" s="130"/>
      <c r="XK6" s="130"/>
      <c r="XL6" s="130"/>
      <c r="XM6" s="130"/>
      <c r="XN6" s="130"/>
      <c r="XO6" s="130"/>
      <c r="XP6" s="130"/>
      <c r="XQ6" s="130"/>
      <c r="XR6" s="130"/>
      <c r="XS6" s="130"/>
      <c r="XT6" s="130"/>
      <c r="XU6" s="130"/>
      <c r="XV6" s="130"/>
      <c r="XW6" s="130"/>
      <c r="XX6" s="130"/>
      <c r="XY6" s="130"/>
      <c r="XZ6" s="130"/>
      <c r="YA6" s="130"/>
      <c r="YB6" s="130"/>
      <c r="YC6" s="130"/>
      <c r="YD6" s="130"/>
      <c r="YE6" s="130"/>
      <c r="YF6" s="130"/>
      <c r="YG6" s="130"/>
      <c r="YH6" s="130"/>
      <c r="YI6" s="130"/>
      <c r="YJ6" s="130"/>
      <c r="YK6" s="130"/>
      <c r="YL6" s="130"/>
      <c r="YM6" s="130"/>
      <c r="YN6" s="130"/>
      <c r="YO6" s="130"/>
      <c r="YP6" s="130"/>
      <c r="YQ6" s="130"/>
      <c r="YR6" s="130"/>
      <c r="YS6" s="130"/>
      <c r="YT6" s="130"/>
      <c r="YU6" s="130"/>
      <c r="YV6" s="130"/>
      <c r="YW6" s="130"/>
      <c r="YX6" s="130"/>
      <c r="YY6" s="130"/>
      <c r="YZ6" s="130"/>
      <c r="ZA6" s="130"/>
      <c r="ZB6" s="130"/>
      <c r="ZC6" s="130"/>
      <c r="ZD6" s="130"/>
      <c r="ZE6" s="130"/>
      <c r="ZF6" s="130"/>
      <c r="ZG6" s="130"/>
      <c r="ZH6" s="130"/>
      <c r="ZI6" s="130"/>
      <c r="ZJ6" s="130"/>
      <c r="ZK6" s="130"/>
      <c r="ZL6" s="130"/>
      <c r="ZM6" s="130"/>
      <c r="ZN6" s="130"/>
      <c r="ZO6" s="130"/>
      <c r="ZP6" s="130"/>
      <c r="ZQ6" s="130"/>
      <c r="ZR6" s="130"/>
      <c r="ZS6" s="130"/>
      <c r="ZT6" s="130"/>
      <c r="ZU6" s="130"/>
      <c r="ZV6" s="130"/>
      <c r="ZW6" s="130"/>
      <c r="ZX6" s="130"/>
      <c r="ZY6" s="130"/>
      <c r="ZZ6" s="130"/>
      <c r="AAA6" s="130"/>
      <c r="AAB6" s="130"/>
      <c r="AAC6" s="130"/>
      <c r="AAD6" s="130"/>
      <c r="AAE6" s="130"/>
      <c r="AAF6" s="130"/>
      <c r="AAG6" s="130"/>
      <c r="AAH6" s="130"/>
      <c r="AAI6" s="130"/>
      <c r="AAJ6" s="130"/>
      <c r="AAK6" s="130"/>
      <c r="AAL6" s="130"/>
      <c r="AAM6" s="130"/>
      <c r="AAN6" s="130"/>
      <c r="AAO6" s="130"/>
      <c r="AAP6" s="130"/>
      <c r="AAQ6" s="130"/>
      <c r="AAR6" s="130"/>
      <c r="AAS6" s="130"/>
      <c r="AAT6" s="130"/>
      <c r="AAU6" s="130"/>
      <c r="AAV6" s="130"/>
      <c r="AAW6" s="130"/>
      <c r="AAX6" s="130"/>
      <c r="AAY6" s="130"/>
      <c r="AAZ6" s="130"/>
      <c r="ABA6" s="130"/>
      <c r="ABB6" s="130"/>
      <c r="ABC6" s="130"/>
      <c r="ABD6" s="130"/>
      <c r="ABE6" s="130"/>
      <c r="ABF6" s="130"/>
      <c r="ABG6" s="130"/>
      <c r="ABH6" s="130"/>
      <c r="ABI6" s="130"/>
      <c r="ABJ6" s="130"/>
      <c r="ABK6" s="130"/>
      <c r="ABL6" s="130"/>
      <c r="ABM6" s="130"/>
      <c r="ABN6" s="130"/>
      <c r="ABO6" s="130"/>
      <c r="ABP6" s="130"/>
      <c r="ABQ6" s="130"/>
      <c r="ABR6" s="130"/>
      <c r="ABS6" s="130"/>
      <c r="ABT6" s="130"/>
      <c r="ABU6" s="130"/>
      <c r="ABV6" s="130"/>
      <c r="ABW6" s="130"/>
      <c r="ABX6" s="130"/>
      <c r="ABY6" s="130"/>
      <c r="ABZ6" s="130"/>
      <c r="ACA6" s="130"/>
      <c r="ACB6" s="130"/>
      <c r="ACC6" s="130"/>
      <c r="ACD6" s="130"/>
      <c r="ACE6" s="130"/>
      <c r="ACF6" s="130"/>
      <c r="ACG6" s="130"/>
      <c r="ACH6" s="130"/>
      <c r="ACI6" s="130"/>
      <c r="ACJ6" s="130"/>
      <c r="ACK6" s="130"/>
      <c r="ACL6" s="130"/>
      <c r="ACM6" s="130"/>
      <c r="ACN6" s="130"/>
      <c r="ACO6" s="130"/>
      <c r="ACP6" s="130"/>
      <c r="ACQ6" s="130"/>
      <c r="ACR6" s="130"/>
      <c r="ACS6" s="130"/>
      <c r="ACT6" s="130"/>
      <c r="ACU6" s="130"/>
      <c r="ACV6" s="130"/>
      <c r="ACW6" s="130"/>
      <c r="ACX6" s="130"/>
      <c r="ACY6" s="130"/>
      <c r="ACZ6" s="130"/>
      <c r="ADA6" s="130"/>
      <c r="ADB6" s="130"/>
      <c r="ADC6" s="130"/>
      <c r="ADD6" s="130"/>
      <c r="ADE6" s="130"/>
      <c r="ADF6" s="130"/>
      <c r="ADG6" s="130"/>
      <c r="ADH6" s="130"/>
      <c r="ADI6" s="130"/>
      <c r="ADJ6" s="130"/>
      <c r="ADK6" s="130"/>
      <c r="ADL6" s="130"/>
      <c r="ADM6" s="130"/>
      <c r="ADN6" s="130"/>
      <c r="ADO6" s="130"/>
      <c r="ADP6" s="130"/>
      <c r="ADQ6" s="130"/>
      <c r="ADR6" s="130"/>
      <c r="ADS6" s="130"/>
      <c r="ADT6" s="130"/>
      <c r="ADU6" s="130"/>
      <c r="ADV6" s="130"/>
      <c r="ADW6" s="130"/>
      <c r="ADX6" s="130"/>
      <c r="ADY6" s="130"/>
      <c r="ADZ6" s="130"/>
      <c r="AEA6" s="130"/>
      <c r="AEB6" s="130"/>
      <c r="AEC6" s="130"/>
      <c r="AED6" s="130"/>
      <c r="AEE6" s="130"/>
      <c r="AEF6" s="130"/>
      <c r="AEG6" s="130"/>
      <c r="AEH6" s="130"/>
      <c r="AEI6" s="130"/>
      <c r="AEJ6" s="130"/>
      <c r="AEK6" s="130"/>
      <c r="AEL6" s="130"/>
      <c r="AEM6" s="130"/>
      <c r="AEN6" s="130"/>
      <c r="AEO6" s="130"/>
      <c r="AEP6" s="130"/>
      <c r="AEQ6" s="130"/>
      <c r="AER6" s="130"/>
      <c r="AES6" s="130"/>
      <c r="AET6" s="130"/>
      <c r="AEU6" s="130"/>
      <c r="AEV6" s="130"/>
      <c r="AEW6" s="130"/>
      <c r="AEX6" s="130"/>
      <c r="AEY6" s="130"/>
      <c r="AEZ6" s="130"/>
      <c r="AFA6" s="130"/>
      <c r="AFB6" s="130"/>
      <c r="AFC6" s="130"/>
      <c r="AFD6" s="130"/>
      <c r="AFE6" s="130"/>
      <c r="AFF6" s="130"/>
      <c r="AFG6" s="130"/>
      <c r="AFH6" s="130"/>
      <c r="AFI6" s="130"/>
      <c r="AFJ6" s="130"/>
      <c r="AFK6" s="130"/>
      <c r="AFL6" s="130"/>
      <c r="AFM6" s="130"/>
      <c r="AFN6" s="130"/>
      <c r="AFO6" s="130"/>
      <c r="AFP6" s="130"/>
      <c r="AFQ6" s="130"/>
      <c r="AFR6" s="130"/>
      <c r="AFS6" s="130"/>
      <c r="AFT6" s="130"/>
      <c r="AFU6" s="130"/>
      <c r="AFV6" s="130"/>
      <c r="AFW6" s="130"/>
      <c r="AFX6" s="130"/>
      <c r="AFY6" s="130"/>
      <c r="AFZ6" s="130"/>
      <c r="AGA6" s="130"/>
      <c r="AGB6" s="130"/>
      <c r="AGC6" s="130"/>
      <c r="AGD6" s="130"/>
      <c r="AGE6" s="130"/>
      <c r="AGF6" s="130"/>
      <c r="AGG6" s="130"/>
      <c r="AGH6" s="130"/>
      <c r="AGI6" s="130"/>
      <c r="AGJ6" s="130"/>
      <c r="AGK6" s="130"/>
      <c r="AGL6" s="130"/>
      <c r="AGM6" s="130"/>
      <c r="AGN6" s="130"/>
      <c r="AGO6" s="130"/>
      <c r="AGP6" s="130"/>
      <c r="AGQ6" s="130"/>
      <c r="AGR6" s="130"/>
      <c r="AGS6" s="130"/>
      <c r="AGT6" s="130"/>
      <c r="AGU6" s="130"/>
      <c r="AGV6" s="130"/>
      <c r="AGW6" s="130"/>
      <c r="AGX6" s="130"/>
      <c r="AGY6" s="130"/>
      <c r="AGZ6" s="130"/>
      <c r="AHA6" s="130"/>
      <c r="AHB6" s="130"/>
      <c r="AHC6" s="130"/>
      <c r="AHD6" s="130"/>
      <c r="AHE6" s="130"/>
      <c r="AHF6" s="130"/>
      <c r="AHG6" s="130"/>
      <c r="AHH6" s="130"/>
      <c r="AHI6" s="130"/>
      <c r="AHJ6" s="130"/>
      <c r="AHK6" s="130"/>
      <c r="AHL6" s="130"/>
      <c r="AHM6" s="130"/>
      <c r="AHN6" s="130"/>
      <c r="AHO6" s="130"/>
      <c r="AHP6" s="130"/>
      <c r="AHQ6" s="130"/>
      <c r="AHR6" s="130"/>
      <c r="AHS6" s="130"/>
      <c r="AHT6" s="130"/>
      <c r="AHU6" s="130"/>
      <c r="AHV6" s="130"/>
      <c r="AHW6" s="130"/>
      <c r="AHX6" s="130"/>
      <c r="AHY6" s="130"/>
      <c r="AHZ6" s="130"/>
      <c r="AIA6" s="130"/>
      <c r="AIB6" s="130"/>
      <c r="AIC6" s="130"/>
      <c r="AID6" s="130"/>
      <c r="AIE6" s="130"/>
      <c r="AIF6" s="130"/>
      <c r="AIG6" s="130"/>
      <c r="AIH6" s="130"/>
      <c r="AII6" s="130"/>
      <c r="AIJ6" s="130"/>
      <c r="AIK6" s="130"/>
      <c r="AIL6" s="130"/>
      <c r="AIM6" s="130"/>
      <c r="AIN6" s="130"/>
      <c r="AIO6" s="130"/>
      <c r="AIP6" s="130"/>
      <c r="AIQ6" s="130"/>
      <c r="AIR6" s="130"/>
      <c r="AIS6" s="130"/>
      <c r="AIT6" s="130"/>
      <c r="AIU6" s="130"/>
      <c r="AIV6" s="130"/>
      <c r="AIW6" s="130"/>
      <c r="AIX6" s="130"/>
      <c r="AIY6" s="130"/>
      <c r="AIZ6" s="130"/>
      <c r="AJA6" s="130"/>
      <c r="AJB6" s="130"/>
      <c r="AJC6" s="130"/>
      <c r="AJD6" s="130"/>
      <c r="AJE6" s="130"/>
      <c r="AJF6" s="130"/>
      <c r="AJG6" s="130"/>
      <c r="AJH6" s="130"/>
      <c r="AJI6" s="130"/>
      <c r="AJJ6" s="130"/>
      <c r="AJK6" s="130"/>
      <c r="AJL6" s="130"/>
      <c r="AJM6" s="130"/>
      <c r="AJN6" s="130"/>
      <c r="AJO6" s="130"/>
      <c r="AJP6" s="130"/>
      <c r="AJQ6" s="130"/>
      <c r="AJR6" s="130"/>
      <c r="AJS6" s="130"/>
      <c r="AJT6" s="130"/>
      <c r="AJU6" s="130"/>
      <c r="AJV6" s="130"/>
      <c r="AJW6" s="130"/>
      <c r="AJX6" s="130"/>
      <c r="AJY6" s="130"/>
      <c r="AJZ6" s="130"/>
      <c r="AKA6" s="130"/>
      <c r="AKB6" s="130"/>
      <c r="AKC6" s="130"/>
      <c r="AKD6" s="130"/>
      <c r="AKE6" s="130"/>
      <c r="AKF6" s="130"/>
      <c r="AKG6" s="130"/>
      <c r="AKH6" s="130"/>
      <c r="AKI6" s="130"/>
      <c r="AKJ6" s="130"/>
      <c r="AKK6" s="130"/>
      <c r="AKL6" s="130"/>
      <c r="AKM6" s="130"/>
      <c r="AKN6" s="130"/>
      <c r="AKO6" s="130"/>
      <c r="AKP6" s="130"/>
      <c r="AKQ6" s="130"/>
      <c r="AKR6" s="130"/>
      <c r="AKS6" s="130"/>
      <c r="AKT6" s="130"/>
      <c r="AKU6" s="130"/>
      <c r="AKV6" s="130"/>
      <c r="AKW6" s="130"/>
      <c r="AKX6" s="130"/>
      <c r="AKY6" s="130"/>
      <c r="AKZ6" s="130"/>
      <c r="ALA6" s="130"/>
      <c r="ALB6" s="130"/>
      <c r="ALC6" s="130"/>
      <c r="ALD6" s="130"/>
      <c r="ALE6" s="130"/>
      <c r="ALF6" s="130"/>
      <c r="ALG6" s="130"/>
      <c r="ALH6" s="130"/>
      <c r="ALI6" s="130"/>
      <c r="ALJ6" s="130"/>
      <c r="ALK6" s="130"/>
      <c r="ALL6" s="130"/>
      <c r="ALM6" s="130"/>
      <c r="ALN6" s="130"/>
      <c r="ALO6" s="130"/>
      <c r="ALP6" s="130"/>
      <c r="ALQ6" s="130"/>
      <c r="ALR6" s="130"/>
      <c r="ALS6" s="130"/>
      <c r="ALT6" s="130"/>
      <c r="ALU6" s="130"/>
      <c r="ALV6" s="130"/>
      <c r="ALW6" s="130"/>
      <c r="ALX6" s="130"/>
      <c r="ALY6" s="130"/>
      <c r="ALZ6" s="130"/>
      <c r="AMA6" s="130"/>
      <c r="AMB6" s="130"/>
      <c r="AMC6" s="130"/>
      <c r="AMD6" s="130"/>
      <c r="AME6" s="130"/>
      <c r="AMF6" s="130"/>
      <c r="AMG6" s="130"/>
      <c r="AMH6" s="130"/>
      <c r="AMI6" s="130"/>
    </row>
    <row r="7" spans="1:1023" x14ac:dyDescent="0.2">
      <c r="A7" s="130"/>
      <c r="B7" s="130"/>
      <c r="C7" s="130"/>
      <c r="D7" s="62" t="s">
        <v>11</v>
      </c>
      <c r="E7" s="235" t="s">
        <v>12</v>
      </c>
      <c r="F7" s="235"/>
      <c r="G7" s="235"/>
      <c r="H7" s="235"/>
      <c r="I7" s="235"/>
      <c r="J7" s="235"/>
      <c r="K7" s="235"/>
      <c r="L7" s="235"/>
      <c r="M7" s="235"/>
      <c r="N7" s="85"/>
      <c r="O7" s="85"/>
      <c r="P7" s="85"/>
      <c r="Q7" s="130" t="s">
        <v>51</v>
      </c>
      <c r="R7" s="130"/>
      <c r="S7" s="130"/>
      <c r="T7" s="130"/>
      <c r="U7" s="130"/>
      <c r="V7" s="130"/>
      <c r="W7" s="130"/>
      <c r="X7" s="130"/>
      <c r="Y7" s="130"/>
      <c r="Z7" s="130"/>
      <c r="AA7" s="130"/>
      <c r="AB7" s="130"/>
      <c r="AC7" s="130"/>
      <c r="AD7" s="62" t="s">
        <v>52</v>
      </c>
      <c r="AE7" s="245">
        <v>170.88</v>
      </c>
      <c r="AF7" s="245"/>
      <c r="AG7" s="85" t="s">
        <v>48</v>
      </c>
      <c r="AH7" s="130"/>
      <c r="AI7" s="130"/>
      <c r="AJ7" s="130"/>
      <c r="AK7" s="130"/>
      <c r="AL7" s="130"/>
      <c r="AM7" s="130"/>
      <c r="AN7" s="130"/>
      <c r="AO7" s="130"/>
      <c r="AP7" s="130"/>
      <c r="AQ7" s="130"/>
      <c r="AR7" s="130"/>
      <c r="AS7" s="130"/>
      <c r="AT7" s="130"/>
      <c r="AU7" s="130"/>
      <c r="AV7" s="130"/>
      <c r="AW7" s="130"/>
      <c r="AX7" s="130"/>
      <c r="AY7" s="130"/>
      <c r="AZ7" s="130"/>
      <c r="BA7" s="130"/>
      <c r="BB7" s="130"/>
      <c r="BC7" s="130"/>
      <c r="BD7" s="130"/>
      <c r="BE7" s="130"/>
      <c r="BF7" s="130"/>
      <c r="BG7" s="130"/>
      <c r="BH7" s="130"/>
      <c r="BI7" s="130"/>
      <c r="BJ7" s="130"/>
      <c r="BK7" s="130"/>
      <c r="BL7" s="130"/>
      <c r="BM7" s="130"/>
      <c r="BN7" s="130"/>
      <c r="BO7" s="130"/>
      <c r="BP7" s="130"/>
      <c r="BQ7" s="130"/>
      <c r="BR7" s="130"/>
      <c r="BS7" s="130"/>
      <c r="BT7" s="130"/>
      <c r="BU7" s="130"/>
      <c r="BV7" s="130"/>
      <c r="BW7" s="130"/>
      <c r="BX7" s="130"/>
      <c r="BY7" s="130"/>
      <c r="BZ7" s="130"/>
      <c r="CA7" s="130"/>
      <c r="CB7" s="130"/>
      <c r="CC7" s="130"/>
      <c r="CD7" s="130"/>
      <c r="CE7" s="130"/>
      <c r="CF7" s="130"/>
      <c r="CG7" s="130"/>
      <c r="CH7" s="130"/>
      <c r="CI7" s="130"/>
      <c r="CJ7" s="130"/>
      <c r="CK7" s="130"/>
      <c r="CL7" s="130"/>
      <c r="CM7" s="130"/>
      <c r="CN7" s="130"/>
      <c r="CO7" s="130"/>
      <c r="CP7" s="130"/>
      <c r="CQ7" s="130"/>
      <c r="CR7" s="130"/>
      <c r="CS7" s="130"/>
      <c r="CT7" s="130"/>
      <c r="CU7" s="130"/>
      <c r="CV7" s="130"/>
      <c r="CW7" s="130"/>
      <c r="CX7" s="130"/>
      <c r="CY7" s="130"/>
      <c r="CZ7" s="130"/>
      <c r="DA7" s="130"/>
      <c r="DB7" s="130"/>
      <c r="DC7" s="130"/>
      <c r="DD7" s="130"/>
      <c r="DE7" s="130"/>
      <c r="DF7" s="130"/>
      <c r="DG7" s="130"/>
      <c r="DH7" s="130"/>
      <c r="DI7" s="130"/>
      <c r="DJ7" s="130"/>
      <c r="DK7" s="130"/>
      <c r="DL7" s="130"/>
      <c r="DM7" s="130"/>
      <c r="DN7" s="130"/>
      <c r="DO7" s="130"/>
      <c r="DP7" s="130"/>
      <c r="DQ7" s="130"/>
      <c r="DR7" s="130"/>
      <c r="DS7" s="130"/>
      <c r="DT7" s="130"/>
      <c r="DU7" s="130"/>
      <c r="DV7" s="130"/>
      <c r="DW7" s="130"/>
      <c r="DX7" s="130"/>
      <c r="DY7" s="130"/>
      <c r="DZ7" s="130"/>
      <c r="EA7" s="130"/>
      <c r="EB7" s="130"/>
      <c r="EC7" s="130"/>
      <c r="ED7" s="130"/>
      <c r="EE7" s="130"/>
      <c r="EF7" s="130"/>
      <c r="EG7" s="130"/>
      <c r="EH7" s="130"/>
      <c r="EI7" s="130"/>
      <c r="EJ7" s="130"/>
      <c r="EK7" s="130"/>
      <c r="EL7" s="130"/>
      <c r="EM7" s="130"/>
      <c r="EN7" s="130"/>
      <c r="EO7" s="130"/>
      <c r="EP7" s="130"/>
      <c r="EQ7" s="130"/>
      <c r="ER7" s="130"/>
      <c r="ES7" s="130"/>
      <c r="ET7" s="130"/>
      <c r="EU7" s="130"/>
      <c r="EV7" s="130"/>
      <c r="EW7" s="130"/>
      <c r="EX7" s="130"/>
      <c r="EY7" s="130"/>
      <c r="EZ7" s="130"/>
      <c r="FA7" s="130"/>
      <c r="FB7" s="130"/>
      <c r="FC7" s="130"/>
      <c r="FD7" s="130"/>
      <c r="FE7" s="130"/>
      <c r="FF7" s="130"/>
      <c r="FG7" s="130"/>
      <c r="FH7" s="130"/>
      <c r="FI7" s="130"/>
      <c r="FJ7" s="130"/>
      <c r="FK7" s="130"/>
      <c r="FL7" s="130"/>
      <c r="FM7" s="130"/>
      <c r="FN7" s="130"/>
      <c r="FO7" s="130"/>
      <c r="FP7" s="130"/>
      <c r="FQ7" s="130"/>
      <c r="FR7" s="130"/>
      <c r="FS7" s="130"/>
      <c r="FT7" s="130"/>
      <c r="FU7" s="130"/>
      <c r="FV7" s="130"/>
      <c r="FW7" s="130"/>
      <c r="FX7" s="130"/>
      <c r="FY7" s="130"/>
      <c r="FZ7" s="130"/>
      <c r="GA7" s="130"/>
      <c r="GB7" s="130"/>
      <c r="GC7" s="130"/>
      <c r="GD7" s="130"/>
      <c r="GE7" s="130"/>
      <c r="GF7" s="130"/>
      <c r="GG7" s="130"/>
      <c r="GH7" s="130"/>
      <c r="GI7" s="130"/>
      <c r="GJ7" s="130"/>
      <c r="GK7" s="130"/>
      <c r="GL7" s="130"/>
      <c r="GM7" s="130"/>
      <c r="GN7" s="130"/>
      <c r="GO7" s="130"/>
      <c r="GP7" s="130"/>
      <c r="GQ7" s="130"/>
      <c r="GR7" s="130"/>
      <c r="GS7" s="130"/>
      <c r="GT7" s="130"/>
      <c r="GU7" s="130"/>
      <c r="GV7" s="130"/>
      <c r="GW7" s="130"/>
      <c r="GX7" s="130"/>
      <c r="GY7" s="130"/>
      <c r="GZ7" s="130"/>
      <c r="HA7" s="130"/>
      <c r="HB7" s="130"/>
      <c r="HC7" s="130"/>
      <c r="HD7" s="130"/>
      <c r="HE7" s="130"/>
      <c r="HF7" s="130"/>
      <c r="HG7" s="130"/>
      <c r="HH7" s="130"/>
      <c r="HI7" s="130"/>
      <c r="HJ7" s="130"/>
      <c r="HK7" s="130"/>
      <c r="HL7" s="130"/>
      <c r="HM7" s="130"/>
      <c r="HN7" s="130"/>
      <c r="HO7" s="130"/>
      <c r="HP7" s="130"/>
      <c r="HQ7" s="130"/>
      <c r="HR7" s="130"/>
      <c r="HS7" s="130"/>
      <c r="HT7" s="130"/>
      <c r="HU7" s="130"/>
      <c r="HV7" s="130"/>
      <c r="HW7" s="130"/>
      <c r="HX7" s="130"/>
      <c r="HY7" s="130"/>
      <c r="HZ7" s="130"/>
      <c r="IA7" s="130"/>
      <c r="IB7" s="130"/>
      <c r="IC7" s="130"/>
      <c r="ID7" s="130"/>
      <c r="IE7" s="130"/>
      <c r="IF7" s="130"/>
      <c r="IG7" s="130"/>
      <c r="IH7" s="130"/>
      <c r="II7" s="130"/>
      <c r="IJ7" s="130"/>
      <c r="IK7" s="130"/>
      <c r="IL7" s="130"/>
      <c r="IM7" s="130"/>
      <c r="IN7" s="130"/>
      <c r="IO7" s="130"/>
      <c r="IP7" s="130"/>
      <c r="IQ7" s="130"/>
      <c r="IR7" s="130"/>
      <c r="IS7" s="130"/>
      <c r="IT7" s="130"/>
      <c r="IU7" s="130"/>
      <c r="IV7" s="130"/>
      <c r="IW7" s="130"/>
      <c r="IX7" s="130"/>
      <c r="IY7" s="130"/>
      <c r="IZ7" s="130"/>
      <c r="JA7" s="130"/>
      <c r="JB7" s="130"/>
      <c r="JC7" s="130"/>
      <c r="JD7" s="130"/>
      <c r="JE7" s="130"/>
      <c r="JF7" s="130"/>
      <c r="JG7" s="130"/>
      <c r="JH7" s="130"/>
      <c r="JI7" s="130"/>
      <c r="JJ7" s="130"/>
      <c r="JK7" s="130"/>
      <c r="JL7" s="130"/>
      <c r="JM7" s="130"/>
      <c r="JN7" s="130"/>
      <c r="JO7" s="130"/>
      <c r="JP7" s="130"/>
      <c r="JQ7" s="130"/>
      <c r="JR7" s="130"/>
      <c r="JS7" s="130"/>
      <c r="JT7" s="130"/>
      <c r="JU7" s="130"/>
      <c r="JV7" s="130"/>
      <c r="JW7" s="130"/>
      <c r="JX7" s="130"/>
      <c r="JY7" s="130"/>
      <c r="JZ7" s="130"/>
      <c r="KA7" s="130"/>
      <c r="KB7" s="130"/>
      <c r="KC7" s="130"/>
      <c r="KD7" s="130"/>
      <c r="KE7" s="130"/>
      <c r="KF7" s="130"/>
      <c r="KG7" s="130"/>
      <c r="KH7" s="130"/>
      <c r="KI7" s="130"/>
      <c r="KJ7" s="130"/>
      <c r="KK7" s="130"/>
      <c r="KL7" s="130"/>
      <c r="KM7" s="130"/>
      <c r="KN7" s="130"/>
      <c r="KO7" s="130"/>
      <c r="KP7" s="130"/>
      <c r="KQ7" s="130"/>
      <c r="KR7" s="130"/>
      <c r="KS7" s="130"/>
      <c r="KT7" s="130"/>
      <c r="KU7" s="130"/>
      <c r="KV7" s="130"/>
      <c r="KW7" s="130"/>
      <c r="KX7" s="130"/>
      <c r="KY7" s="130"/>
      <c r="KZ7" s="130"/>
      <c r="LA7" s="130"/>
      <c r="LB7" s="130"/>
      <c r="LC7" s="130"/>
      <c r="LD7" s="130"/>
      <c r="LE7" s="130"/>
      <c r="LF7" s="130"/>
      <c r="LG7" s="130"/>
      <c r="LH7" s="130"/>
      <c r="LI7" s="130"/>
      <c r="LJ7" s="130"/>
      <c r="LK7" s="130"/>
      <c r="LL7" s="130"/>
      <c r="LM7" s="130"/>
      <c r="LN7" s="130"/>
      <c r="LO7" s="130"/>
      <c r="LP7" s="130"/>
      <c r="LQ7" s="130"/>
      <c r="LR7" s="130"/>
      <c r="LS7" s="130"/>
      <c r="LT7" s="130"/>
      <c r="LU7" s="130"/>
      <c r="LV7" s="130"/>
      <c r="LW7" s="130"/>
      <c r="LX7" s="130"/>
      <c r="LY7" s="130"/>
      <c r="LZ7" s="130"/>
      <c r="MA7" s="130"/>
      <c r="MB7" s="130"/>
      <c r="MC7" s="130"/>
      <c r="MD7" s="130"/>
      <c r="ME7" s="130"/>
      <c r="MF7" s="130"/>
      <c r="MG7" s="130"/>
      <c r="MH7" s="130"/>
      <c r="MI7" s="130"/>
      <c r="MJ7" s="130"/>
      <c r="MK7" s="130"/>
      <c r="ML7" s="130"/>
      <c r="MM7" s="130"/>
      <c r="MN7" s="130"/>
      <c r="MO7" s="130"/>
      <c r="MP7" s="130"/>
      <c r="MQ7" s="130"/>
      <c r="MR7" s="130"/>
      <c r="MS7" s="130"/>
      <c r="MT7" s="130"/>
      <c r="MU7" s="130"/>
      <c r="MV7" s="130"/>
      <c r="MW7" s="130"/>
      <c r="MX7" s="130"/>
      <c r="MY7" s="130"/>
      <c r="MZ7" s="130"/>
      <c r="NA7" s="130"/>
      <c r="NB7" s="130"/>
      <c r="NC7" s="130"/>
      <c r="ND7" s="130"/>
      <c r="NE7" s="130"/>
      <c r="NF7" s="130"/>
      <c r="NG7" s="130"/>
      <c r="NH7" s="130"/>
      <c r="NI7" s="130"/>
      <c r="NJ7" s="130"/>
      <c r="NK7" s="130"/>
      <c r="NL7" s="130"/>
      <c r="NM7" s="130"/>
      <c r="NN7" s="130"/>
      <c r="NO7" s="130"/>
      <c r="NP7" s="130"/>
      <c r="NQ7" s="130"/>
      <c r="NR7" s="130"/>
      <c r="NS7" s="130"/>
      <c r="NT7" s="130"/>
      <c r="NU7" s="130"/>
      <c r="NV7" s="130"/>
      <c r="NW7" s="130"/>
      <c r="NX7" s="130"/>
      <c r="NY7" s="130"/>
      <c r="NZ7" s="130"/>
      <c r="OA7" s="130"/>
      <c r="OB7" s="130"/>
      <c r="OC7" s="130"/>
      <c r="OD7" s="130"/>
      <c r="OE7" s="130"/>
      <c r="OF7" s="130"/>
      <c r="OG7" s="130"/>
      <c r="OH7" s="130"/>
      <c r="OI7" s="130"/>
      <c r="OJ7" s="130"/>
      <c r="OK7" s="130"/>
      <c r="OL7" s="130"/>
      <c r="OM7" s="130"/>
      <c r="ON7" s="130"/>
      <c r="OO7" s="130"/>
      <c r="OP7" s="130"/>
      <c r="OQ7" s="130"/>
      <c r="OR7" s="130"/>
      <c r="OS7" s="130"/>
      <c r="OT7" s="130"/>
      <c r="OU7" s="130"/>
      <c r="OV7" s="130"/>
      <c r="OW7" s="130"/>
      <c r="OX7" s="130"/>
      <c r="OY7" s="130"/>
      <c r="OZ7" s="130"/>
      <c r="PA7" s="130"/>
      <c r="PB7" s="130"/>
      <c r="PC7" s="130"/>
      <c r="PD7" s="130"/>
      <c r="PE7" s="130"/>
      <c r="PF7" s="130"/>
      <c r="PG7" s="130"/>
      <c r="PH7" s="130"/>
      <c r="PI7" s="130"/>
      <c r="PJ7" s="130"/>
      <c r="PK7" s="130"/>
      <c r="PL7" s="130"/>
      <c r="PM7" s="130"/>
      <c r="PN7" s="130"/>
      <c r="PO7" s="130"/>
      <c r="PP7" s="130"/>
      <c r="PQ7" s="130"/>
      <c r="PR7" s="130"/>
      <c r="PS7" s="130"/>
      <c r="PT7" s="130"/>
      <c r="PU7" s="130"/>
      <c r="PV7" s="130"/>
      <c r="PW7" s="130"/>
      <c r="PX7" s="130"/>
      <c r="PY7" s="130"/>
      <c r="PZ7" s="130"/>
      <c r="QA7" s="130"/>
      <c r="QB7" s="130"/>
      <c r="QC7" s="130"/>
      <c r="QD7" s="130"/>
      <c r="QE7" s="130"/>
      <c r="QF7" s="130"/>
      <c r="QG7" s="130"/>
      <c r="QH7" s="130"/>
      <c r="QI7" s="130"/>
      <c r="QJ7" s="130"/>
      <c r="QK7" s="130"/>
      <c r="QL7" s="130"/>
      <c r="QM7" s="130"/>
      <c r="QN7" s="130"/>
      <c r="QO7" s="130"/>
      <c r="QP7" s="130"/>
      <c r="QQ7" s="130"/>
      <c r="QR7" s="130"/>
      <c r="QS7" s="130"/>
      <c r="QT7" s="130"/>
      <c r="QU7" s="130"/>
      <c r="QV7" s="130"/>
      <c r="QW7" s="130"/>
      <c r="QX7" s="130"/>
      <c r="QY7" s="130"/>
      <c r="QZ7" s="130"/>
      <c r="RA7" s="130"/>
      <c r="RB7" s="130"/>
      <c r="RC7" s="130"/>
      <c r="RD7" s="130"/>
      <c r="RE7" s="130"/>
      <c r="RF7" s="130"/>
      <c r="RG7" s="130"/>
      <c r="RH7" s="130"/>
      <c r="RI7" s="130"/>
      <c r="RJ7" s="130"/>
      <c r="RK7" s="130"/>
      <c r="RL7" s="130"/>
      <c r="RM7" s="130"/>
      <c r="RN7" s="130"/>
      <c r="RO7" s="130"/>
      <c r="RP7" s="130"/>
      <c r="RQ7" s="130"/>
      <c r="RR7" s="130"/>
      <c r="RS7" s="130"/>
      <c r="RT7" s="130"/>
      <c r="RU7" s="130"/>
      <c r="RV7" s="130"/>
      <c r="RW7" s="130"/>
      <c r="RX7" s="130"/>
      <c r="RY7" s="130"/>
      <c r="RZ7" s="130"/>
      <c r="SA7" s="130"/>
      <c r="SB7" s="130"/>
      <c r="SC7" s="130"/>
      <c r="SD7" s="130"/>
      <c r="SE7" s="130"/>
      <c r="SF7" s="130"/>
      <c r="SG7" s="130"/>
      <c r="SH7" s="130"/>
      <c r="SI7" s="130"/>
      <c r="SJ7" s="130"/>
      <c r="SK7" s="130"/>
      <c r="SL7" s="130"/>
      <c r="SM7" s="130"/>
      <c r="SN7" s="130"/>
      <c r="SO7" s="130"/>
      <c r="SP7" s="130"/>
      <c r="SQ7" s="130"/>
      <c r="SR7" s="130"/>
      <c r="SS7" s="130"/>
      <c r="ST7" s="130"/>
      <c r="SU7" s="130"/>
      <c r="SV7" s="130"/>
      <c r="SW7" s="130"/>
      <c r="SX7" s="130"/>
      <c r="SY7" s="130"/>
      <c r="SZ7" s="130"/>
      <c r="TA7" s="130"/>
      <c r="TB7" s="130"/>
      <c r="TC7" s="130"/>
      <c r="TD7" s="130"/>
      <c r="TE7" s="130"/>
      <c r="TF7" s="130"/>
      <c r="TG7" s="130"/>
      <c r="TH7" s="130"/>
      <c r="TI7" s="130"/>
      <c r="TJ7" s="130"/>
      <c r="TK7" s="130"/>
      <c r="TL7" s="130"/>
      <c r="TM7" s="130"/>
      <c r="TN7" s="130"/>
      <c r="TO7" s="130"/>
      <c r="TP7" s="130"/>
      <c r="TQ7" s="130"/>
      <c r="TR7" s="130"/>
      <c r="TS7" s="130"/>
      <c r="TT7" s="130"/>
      <c r="TU7" s="130"/>
      <c r="TV7" s="130"/>
      <c r="TW7" s="130"/>
      <c r="TX7" s="130"/>
      <c r="TY7" s="130"/>
      <c r="TZ7" s="130"/>
      <c r="UA7" s="130"/>
      <c r="UB7" s="130"/>
      <c r="UC7" s="130"/>
      <c r="UD7" s="130"/>
      <c r="UE7" s="130"/>
      <c r="UF7" s="130"/>
      <c r="UG7" s="130"/>
      <c r="UH7" s="130"/>
      <c r="UI7" s="130"/>
      <c r="UJ7" s="130"/>
      <c r="UK7" s="130"/>
      <c r="UL7" s="130"/>
      <c r="UM7" s="130"/>
      <c r="UN7" s="130"/>
      <c r="UO7" s="130"/>
      <c r="UP7" s="130"/>
      <c r="UQ7" s="130"/>
      <c r="UR7" s="130"/>
      <c r="US7" s="130"/>
      <c r="UT7" s="130"/>
      <c r="UU7" s="130"/>
      <c r="UV7" s="130"/>
      <c r="UW7" s="130"/>
      <c r="UX7" s="130"/>
      <c r="UY7" s="130"/>
      <c r="UZ7" s="130"/>
      <c r="VA7" s="130"/>
      <c r="VB7" s="130"/>
      <c r="VC7" s="130"/>
      <c r="VD7" s="130"/>
      <c r="VE7" s="130"/>
      <c r="VF7" s="130"/>
      <c r="VG7" s="130"/>
      <c r="VH7" s="130"/>
      <c r="VI7" s="130"/>
      <c r="VJ7" s="130"/>
      <c r="VK7" s="130"/>
      <c r="VL7" s="130"/>
      <c r="VM7" s="130"/>
      <c r="VN7" s="130"/>
      <c r="VO7" s="130"/>
      <c r="VP7" s="130"/>
      <c r="VQ7" s="130"/>
      <c r="VR7" s="130"/>
      <c r="VS7" s="130"/>
      <c r="VT7" s="130"/>
      <c r="VU7" s="130"/>
      <c r="VV7" s="130"/>
      <c r="VW7" s="130"/>
      <c r="VX7" s="130"/>
      <c r="VY7" s="130"/>
      <c r="VZ7" s="130"/>
      <c r="WA7" s="130"/>
      <c r="WB7" s="130"/>
      <c r="WC7" s="130"/>
      <c r="WD7" s="130"/>
      <c r="WE7" s="130"/>
      <c r="WF7" s="130"/>
      <c r="WG7" s="130"/>
      <c r="WH7" s="130"/>
      <c r="WI7" s="130"/>
      <c r="WJ7" s="130"/>
      <c r="WK7" s="130"/>
      <c r="WL7" s="130"/>
      <c r="WM7" s="130"/>
      <c r="WN7" s="130"/>
      <c r="WO7" s="130"/>
      <c r="WP7" s="130"/>
      <c r="WQ7" s="130"/>
      <c r="WR7" s="130"/>
      <c r="WS7" s="130"/>
      <c r="WT7" s="130"/>
      <c r="WU7" s="130"/>
      <c r="WV7" s="130"/>
      <c r="WW7" s="130"/>
      <c r="WX7" s="130"/>
      <c r="WY7" s="130"/>
      <c r="WZ7" s="130"/>
      <c r="XA7" s="130"/>
      <c r="XB7" s="130"/>
      <c r="XC7" s="130"/>
      <c r="XD7" s="130"/>
      <c r="XE7" s="130"/>
      <c r="XF7" s="130"/>
      <c r="XG7" s="130"/>
      <c r="XH7" s="130"/>
      <c r="XI7" s="130"/>
      <c r="XJ7" s="130"/>
      <c r="XK7" s="130"/>
      <c r="XL7" s="130"/>
      <c r="XM7" s="130"/>
      <c r="XN7" s="130"/>
      <c r="XO7" s="130"/>
      <c r="XP7" s="130"/>
      <c r="XQ7" s="130"/>
      <c r="XR7" s="130"/>
      <c r="XS7" s="130"/>
      <c r="XT7" s="130"/>
      <c r="XU7" s="130"/>
      <c r="XV7" s="130"/>
      <c r="XW7" s="130"/>
      <c r="XX7" s="130"/>
      <c r="XY7" s="130"/>
      <c r="XZ7" s="130"/>
      <c r="YA7" s="130"/>
      <c r="YB7" s="130"/>
      <c r="YC7" s="130"/>
      <c r="YD7" s="130"/>
      <c r="YE7" s="130"/>
      <c r="YF7" s="130"/>
      <c r="YG7" s="130"/>
      <c r="YH7" s="130"/>
      <c r="YI7" s="130"/>
      <c r="YJ7" s="130"/>
      <c r="YK7" s="130"/>
      <c r="YL7" s="130"/>
      <c r="YM7" s="130"/>
      <c r="YN7" s="130"/>
      <c r="YO7" s="130"/>
      <c r="YP7" s="130"/>
      <c r="YQ7" s="130"/>
      <c r="YR7" s="130"/>
      <c r="YS7" s="130"/>
      <c r="YT7" s="130"/>
      <c r="YU7" s="130"/>
      <c r="YV7" s="130"/>
      <c r="YW7" s="130"/>
      <c r="YX7" s="130"/>
      <c r="YY7" s="130"/>
      <c r="YZ7" s="130"/>
      <c r="ZA7" s="130"/>
      <c r="ZB7" s="130"/>
      <c r="ZC7" s="130"/>
      <c r="ZD7" s="130"/>
      <c r="ZE7" s="130"/>
      <c r="ZF7" s="130"/>
      <c r="ZG7" s="130"/>
      <c r="ZH7" s="130"/>
      <c r="ZI7" s="130"/>
      <c r="ZJ7" s="130"/>
      <c r="ZK7" s="130"/>
      <c r="ZL7" s="130"/>
      <c r="ZM7" s="130"/>
      <c r="ZN7" s="130"/>
      <c r="ZO7" s="130"/>
      <c r="ZP7" s="130"/>
      <c r="ZQ7" s="130"/>
      <c r="ZR7" s="130"/>
      <c r="ZS7" s="130"/>
      <c r="ZT7" s="130"/>
      <c r="ZU7" s="130"/>
      <c r="ZV7" s="130"/>
      <c r="ZW7" s="130"/>
      <c r="ZX7" s="130"/>
      <c r="ZY7" s="130"/>
      <c r="ZZ7" s="130"/>
      <c r="AAA7" s="130"/>
      <c r="AAB7" s="130"/>
      <c r="AAC7" s="130"/>
      <c r="AAD7" s="130"/>
      <c r="AAE7" s="130"/>
      <c r="AAF7" s="130"/>
      <c r="AAG7" s="130"/>
      <c r="AAH7" s="130"/>
      <c r="AAI7" s="130"/>
      <c r="AAJ7" s="130"/>
      <c r="AAK7" s="130"/>
      <c r="AAL7" s="130"/>
      <c r="AAM7" s="130"/>
      <c r="AAN7" s="130"/>
      <c r="AAO7" s="130"/>
      <c r="AAP7" s="130"/>
      <c r="AAQ7" s="130"/>
      <c r="AAR7" s="130"/>
      <c r="AAS7" s="130"/>
      <c r="AAT7" s="130"/>
      <c r="AAU7" s="130"/>
      <c r="AAV7" s="130"/>
      <c r="AAW7" s="130"/>
      <c r="AAX7" s="130"/>
      <c r="AAY7" s="130"/>
      <c r="AAZ7" s="130"/>
      <c r="ABA7" s="130"/>
      <c r="ABB7" s="130"/>
      <c r="ABC7" s="130"/>
      <c r="ABD7" s="130"/>
      <c r="ABE7" s="130"/>
      <c r="ABF7" s="130"/>
      <c r="ABG7" s="130"/>
      <c r="ABH7" s="130"/>
      <c r="ABI7" s="130"/>
      <c r="ABJ7" s="130"/>
      <c r="ABK7" s="130"/>
      <c r="ABL7" s="130"/>
      <c r="ABM7" s="130"/>
      <c r="ABN7" s="130"/>
      <c r="ABO7" s="130"/>
      <c r="ABP7" s="130"/>
      <c r="ABQ7" s="130"/>
      <c r="ABR7" s="130"/>
      <c r="ABS7" s="130"/>
      <c r="ABT7" s="130"/>
      <c r="ABU7" s="130"/>
      <c r="ABV7" s="130"/>
      <c r="ABW7" s="130"/>
      <c r="ABX7" s="130"/>
      <c r="ABY7" s="130"/>
      <c r="ABZ7" s="130"/>
      <c r="ACA7" s="130"/>
      <c r="ACB7" s="130"/>
      <c r="ACC7" s="130"/>
      <c r="ACD7" s="130"/>
      <c r="ACE7" s="130"/>
      <c r="ACF7" s="130"/>
      <c r="ACG7" s="130"/>
      <c r="ACH7" s="130"/>
      <c r="ACI7" s="130"/>
      <c r="ACJ7" s="130"/>
      <c r="ACK7" s="130"/>
      <c r="ACL7" s="130"/>
      <c r="ACM7" s="130"/>
      <c r="ACN7" s="130"/>
      <c r="ACO7" s="130"/>
      <c r="ACP7" s="130"/>
      <c r="ACQ7" s="130"/>
      <c r="ACR7" s="130"/>
      <c r="ACS7" s="130"/>
      <c r="ACT7" s="130"/>
      <c r="ACU7" s="130"/>
      <c r="ACV7" s="130"/>
      <c r="ACW7" s="130"/>
      <c r="ACX7" s="130"/>
      <c r="ACY7" s="130"/>
      <c r="ACZ7" s="130"/>
      <c r="ADA7" s="130"/>
      <c r="ADB7" s="130"/>
      <c r="ADC7" s="130"/>
      <c r="ADD7" s="130"/>
      <c r="ADE7" s="130"/>
      <c r="ADF7" s="130"/>
      <c r="ADG7" s="130"/>
      <c r="ADH7" s="130"/>
      <c r="ADI7" s="130"/>
      <c r="ADJ7" s="130"/>
      <c r="ADK7" s="130"/>
      <c r="ADL7" s="130"/>
      <c r="ADM7" s="130"/>
      <c r="ADN7" s="130"/>
      <c r="ADO7" s="130"/>
      <c r="ADP7" s="130"/>
      <c r="ADQ7" s="130"/>
      <c r="ADR7" s="130"/>
      <c r="ADS7" s="130"/>
      <c r="ADT7" s="130"/>
      <c r="ADU7" s="130"/>
      <c r="ADV7" s="130"/>
      <c r="ADW7" s="130"/>
      <c r="ADX7" s="130"/>
      <c r="ADY7" s="130"/>
      <c r="ADZ7" s="130"/>
      <c r="AEA7" s="130"/>
      <c r="AEB7" s="130"/>
      <c r="AEC7" s="130"/>
      <c r="AED7" s="130"/>
      <c r="AEE7" s="130"/>
      <c r="AEF7" s="130"/>
      <c r="AEG7" s="130"/>
      <c r="AEH7" s="130"/>
      <c r="AEI7" s="130"/>
      <c r="AEJ7" s="130"/>
      <c r="AEK7" s="130"/>
      <c r="AEL7" s="130"/>
      <c r="AEM7" s="130"/>
      <c r="AEN7" s="130"/>
      <c r="AEO7" s="130"/>
      <c r="AEP7" s="130"/>
      <c r="AEQ7" s="130"/>
      <c r="AER7" s="130"/>
      <c r="AES7" s="130"/>
      <c r="AET7" s="130"/>
      <c r="AEU7" s="130"/>
      <c r="AEV7" s="130"/>
      <c r="AEW7" s="130"/>
      <c r="AEX7" s="130"/>
      <c r="AEY7" s="130"/>
      <c r="AEZ7" s="130"/>
      <c r="AFA7" s="130"/>
      <c r="AFB7" s="130"/>
      <c r="AFC7" s="130"/>
      <c r="AFD7" s="130"/>
      <c r="AFE7" s="130"/>
      <c r="AFF7" s="130"/>
      <c r="AFG7" s="130"/>
      <c r="AFH7" s="130"/>
      <c r="AFI7" s="130"/>
      <c r="AFJ7" s="130"/>
      <c r="AFK7" s="130"/>
      <c r="AFL7" s="130"/>
      <c r="AFM7" s="130"/>
      <c r="AFN7" s="130"/>
      <c r="AFO7" s="130"/>
      <c r="AFP7" s="130"/>
      <c r="AFQ7" s="130"/>
      <c r="AFR7" s="130"/>
      <c r="AFS7" s="130"/>
      <c r="AFT7" s="130"/>
      <c r="AFU7" s="130"/>
      <c r="AFV7" s="130"/>
      <c r="AFW7" s="130"/>
      <c r="AFX7" s="130"/>
      <c r="AFY7" s="130"/>
      <c r="AFZ7" s="130"/>
      <c r="AGA7" s="130"/>
      <c r="AGB7" s="130"/>
      <c r="AGC7" s="130"/>
      <c r="AGD7" s="130"/>
      <c r="AGE7" s="130"/>
      <c r="AGF7" s="130"/>
      <c r="AGG7" s="130"/>
      <c r="AGH7" s="130"/>
      <c r="AGI7" s="130"/>
      <c r="AGJ7" s="130"/>
      <c r="AGK7" s="130"/>
      <c r="AGL7" s="130"/>
      <c r="AGM7" s="130"/>
      <c r="AGN7" s="130"/>
      <c r="AGO7" s="130"/>
      <c r="AGP7" s="130"/>
      <c r="AGQ7" s="130"/>
      <c r="AGR7" s="130"/>
      <c r="AGS7" s="130"/>
      <c r="AGT7" s="130"/>
      <c r="AGU7" s="130"/>
      <c r="AGV7" s="130"/>
      <c r="AGW7" s="130"/>
      <c r="AGX7" s="130"/>
      <c r="AGY7" s="130"/>
      <c r="AGZ7" s="130"/>
      <c r="AHA7" s="130"/>
      <c r="AHB7" s="130"/>
      <c r="AHC7" s="130"/>
      <c r="AHD7" s="130"/>
      <c r="AHE7" s="130"/>
      <c r="AHF7" s="130"/>
      <c r="AHG7" s="130"/>
      <c r="AHH7" s="130"/>
      <c r="AHI7" s="130"/>
      <c r="AHJ7" s="130"/>
      <c r="AHK7" s="130"/>
      <c r="AHL7" s="130"/>
      <c r="AHM7" s="130"/>
      <c r="AHN7" s="130"/>
      <c r="AHO7" s="130"/>
      <c r="AHP7" s="130"/>
      <c r="AHQ7" s="130"/>
      <c r="AHR7" s="130"/>
      <c r="AHS7" s="130"/>
      <c r="AHT7" s="130"/>
      <c r="AHU7" s="130"/>
      <c r="AHV7" s="130"/>
      <c r="AHW7" s="130"/>
      <c r="AHX7" s="130"/>
      <c r="AHY7" s="130"/>
      <c r="AHZ7" s="130"/>
      <c r="AIA7" s="130"/>
      <c r="AIB7" s="130"/>
      <c r="AIC7" s="130"/>
      <c r="AID7" s="130"/>
      <c r="AIE7" s="130"/>
      <c r="AIF7" s="130"/>
      <c r="AIG7" s="130"/>
      <c r="AIH7" s="130"/>
      <c r="AII7" s="130"/>
      <c r="AIJ7" s="130"/>
      <c r="AIK7" s="130"/>
      <c r="AIL7" s="130"/>
      <c r="AIM7" s="130"/>
      <c r="AIN7" s="130"/>
      <c r="AIO7" s="130"/>
      <c r="AIP7" s="130"/>
      <c r="AIQ7" s="130"/>
      <c r="AIR7" s="130"/>
      <c r="AIS7" s="130"/>
      <c r="AIT7" s="130"/>
      <c r="AIU7" s="130"/>
      <c r="AIV7" s="130"/>
      <c r="AIW7" s="130"/>
      <c r="AIX7" s="130"/>
      <c r="AIY7" s="130"/>
      <c r="AIZ7" s="130"/>
      <c r="AJA7" s="130"/>
      <c r="AJB7" s="130"/>
      <c r="AJC7" s="130"/>
      <c r="AJD7" s="130"/>
      <c r="AJE7" s="130"/>
      <c r="AJF7" s="130"/>
      <c r="AJG7" s="130"/>
      <c r="AJH7" s="130"/>
      <c r="AJI7" s="130"/>
      <c r="AJJ7" s="130"/>
      <c r="AJK7" s="130"/>
      <c r="AJL7" s="130"/>
      <c r="AJM7" s="130"/>
      <c r="AJN7" s="130"/>
      <c r="AJO7" s="130"/>
      <c r="AJP7" s="130"/>
      <c r="AJQ7" s="130"/>
      <c r="AJR7" s="130"/>
      <c r="AJS7" s="130"/>
      <c r="AJT7" s="130"/>
      <c r="AJU7" s="130"/>
      <c r="AJV7" s="130"/>
      <c r="AJW7" s="130"/>
      <c r="AJX7" s="130"/>
      <c r="AJY7" s="130"/>
      <c r="AJZ7" s="130"/>
      <c r="AKA7" s="130"/>
      <c r="AKB7" s="130"/>
      <c r="AKC7" s="130"/>
      <c r="AKD7" s="130"/>
      <c r="AKE7" s="130"/>
      <c r="AKF7" s="130"/>
      <c r="AKG7" s="130"/>
      <c r="AKH7" s="130"/>
      <c r="AKI7" s="130"/>
      <c r="AKJ7" s="130"/>
      <c r="AKK7" s="130"/>
      <c r="AKL7" s="130"/>
      <c r="AKM7" s="130"/>
      <c r="AKN7" s="130"/>
      <c r="AKO7" s="130"/>
      <c r="AKP7" s="130"/>
      <c r="AKQ7" s="130"/>
      <c r="AKR7" s="130"/>
      <c r="AKS7" s="130"/>
      <c r="AKT7" s="130"/>
      <c r="AKU7" s="130"/>
      <c r="AKV7" s="130"/>
      <c r="AKW7" s="130"/>
      <c r="AKX7" s="130"/>
      <c r="AKY7" s="130"/>
      <c r="AKZ7" s="130"/>
      <c r="ALA7" s="130"/>
      <c r="ALB7" s="130"/>
      <c r="ALC7" s="130"/>
      <c r="ALD7" s="130"/>
      <c r="ALE7" s="130"/>
      <c r="ALF7" s="130"/>
      <c r="ALG7" s="130"/>
      <c r="ALH7" s="130"/>
      <c r="ALI7" s="130"/>
      <c r="ALJ7" s="130"/>
      <c r="ALK7" s="130"/>
      <c r="ALL7" s="130"/>
      <c r="ALM7" s="130"/>
      <c r="ALN7" s="130"/>
      <c r="ALO7" s="130"/>
      <c r="ALP7" s="130"/>
      <c r="ALQ7" s="130"/>
      <c r="ALR7" s="130"/>
      <c r="ALS7" s="130"/>
      <c r="ALT7" s="130"/>
      <c r="ALU7" s="130"/>
      <c r="ALV7" s="130"/>
      <c r="ALW7" s="130"/>
      <c r="ALX7" s="130"/>
      <c r="ALY7" s="130"/>
      <c r="ALZ7" s="130"/>
      <c r="AMA7" s="130"/>
      <c r="AMB7" s="130"/>
      <c r="AMC7" s="130"/>
      <c r="AMD7" s="130"/>
      <c r="AME7" s="130"/>
      <c r="AMF7" s="130"/>
      <c r="AMG7" s="130"/>
      <c r="AMH7" s="130"/>
      <c r="AMI7" s="130"/>
    </row>
    <row r="8" spans="1:1023" ht="15.75" thickBot="1" x14ac:dyDescent="0.25">
      <c r="A8" s="130"/>
      <c r="B8" s="130"/>
      <c r="C8" s="130"/>
      <c r="D8" s="130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130"/>
      <c r="R8" s="130"/>
      <c r="S8" s="130"/>
      <c r="T8" s="130"/>
      <c r="U8" s="130"/>
      <c r="V8" s="130"/>
      <c r="W8" s="130"/>
      <c r="X8" s="130"/>
      <c r="Y8" s="130"/>
      <c r="Z8" s="130"/>
      <c r="AA8" s="130"/>
      <c r="AB8" s="130"/>
      <c r="AC8" s="130"/>
      <c r="AD8" s="130"/>
      <c r="AE8" s="130"/>
      <c r="AF8" s="130"/>
      <c r="AG8" s="130"/>
      <c r="AH8" s="130"/>
      <c r="AI8" s="130"/>
      <c r="AJ8" s="130"/>
      <c r="AK8" s="130"/>
      <c r="AL8" s="130"/>
      <c r="AM8" s="130"/>
      <c r="AN8" s="130"/>
      <c r="AO8" s="130"/>
      <c r="AP8" s="130"/>
      <c r="AQ8" s="130"/>
      <c r="AR8" s="130"/>
      <c r="AS8" s="130"/>
      <c r="AT8" s="130"/>
      <c r="AU8" s="130"/>
      <c r="AV8" s="130"/>
      <c r="AW8" s="130"/>
      <c r="AX8" s="130"/>
      <c r="AY8" s="130"/>
      <c r="AZ8" s="130"/>
      <c r="BA8" s="130"/>
      <c r="BB8" s="130"/>
      <c r="BC8" s="130"/>
      <c r="BD8" s="130"/>
      <c r="BE8" s="130"/>
      <c r="BF8" s="130"/>
      <c r="BG8" s="130"/>
      <c r="BH8" s="130"/>
      <c r="BI8" s="130"/>
      <c r="BJ8" s="130"/>
      <c r="BK8" s="130"/>
      <c r="BL8" s="130"/>
      <c r="BM8" s="130"/>
      <c r="BN8" s="130"/>
      <c r="BO8" s="130"/>
      <c r="BP8" s="130"/>
      <c r="BQ8" s="130"/>
      <c r="BR8" s="130"/>
      <c r="BS8" s="130"/>
      <c r="BT8" s="130"/>
      <c r="BU8" s="130"/>
      <c r="BV8" s="130"/>
      <c r="BW8" s="130"/>
      <c r="BX8" s="130"/>
      <c r="BY8" s="130"/>
      <c r="BZ8" s="130"/>
      <c r="CA8" s="130"/>
      <c r="CB8" s="130"/>
      <c r="CC8" s="130"/>
      <c r="CD8" s="130"/>
      <c r="CE8" s="130"/>
      <c r="CF8" s="130"/>
      <c r="CG8" s="130"/>
      <c r="CH8" s="130"/>
      <c r="CI8" s="130"/>
      <c r="CJ8" s="130"/>
      <c r="CK8" s="130"/>
      <c r="CL8" s="130"/>
      <c r="CM8" s="130"/>
      <c r="CN8" s="130"/>
      <c r="CO8" s="130"/>
      <c r="CP8" s="130"/>
      <c r="CQ8" s="130"/>
      <c r="CR8" s="130"/>
      <c r="CS8" s="130"/>
      <c r="CT8" s="130"/>
      <c r="CU8" s="130"/>
      <c r="CV8" s="130"/>
      <c r="CW8" s="130"/>
      <c r="CX8" s="130"/>
      <c r="CY8" s="130"/>
      <c r="CZ8" s="130"/>
      <c r="DA8" s="130"/>
      <c r="DB8" s="130"/>
      <c r="DC8" s="130"/>
      <c r="DD8" s="130"/>
      <c r="DE8" s="130"/>
      <c r="DF8" s="130"/>
      <c r="DG8" s="130"/>
      <c r="DH8" s="130"/>
      <c r="DI8" s="130"/>
      <c r="DJ8" s="130"/>
      <c r="DK8" s="130"/>
      <c r="DL8" s="130"/>
      <c r="DM8" s="130"/>
      <c r="DN8" s="130"/>
      <c r="DO8" s="130"/>
      <c r="DP8" s="130"/>
      <c r="DQ8" s="130"/>
      <c r="DR8" s="130"/>
      <c r="DS8" s="130"/>
      <c r="DT8" s="130"/>
      <c r="DU8" s="130"/>
      <c r="DV8" s="130"/>
      <c r="DW8" s="130"/>
      <c r="DX8" s="130"/>
      <c r="DY8" s="130"/>
      <c r="DZ8" s="130"/>
      <c r="EA8" s="130"/>
      <c r="EB8" s="130"/>
      <c r="EC8" s="130"/>
      <c r="ED8" s="130"/>
      <c r="EE8" s="130"/>
      <c r="EF8" s="130"/>
      <c r="EG8" s="130"/>
      <c r="EH8" s="130"/>
      <c r="EI8" s="130"/>
      <c r="EJ8" s="130"/>
      <c r="EK8" s="130"/>
      <c r="EL8" s="130"/>
      <c r="EM8" s="130"/>
      <c r="EN8" s="130"/>
      <c r="EO8" s="130"/>
      <c r="EP8" s="130"/>
      <c r="EQ8" s="130"/>
      <c r="ER8" s="130"/>
      <c r="ES8" s="130"/>
      <c r="ET8" s="130"/>
      <c r="EU8" s="130"/>
      <c r="EV8" s="130"/>
      <c r="EW8" s="130"/>
      <c r="EX8" s="130"/>
      <c r="EY8" s="130"/>
      <c r="EZ8" s="130"/>
      <c r="FA8" s="130"/>
      <c r="FB8" s="130"/>
      <c r="FC8" s="130"/>
      <c r="FD8" s="130"/>
      <c r="FE8" s="130"/>
      <c r="FF8" s="130"/>
      <c r="FG8" s="130"/>
      <c r="FH8" s="130"/>
      <c r="FI8" s="130"/>
      <c r="FJ8" s="130"/>
      <c r="FK8" s="130"/>
      <c r="FL8" s="130"/>
      <c r="FM8" s="130"/>
      <c r="FN8" s="130"/>
      <c r="FO8" s="130"/>
      <c r="FP8" s="130"/>
      <c r="FQ8" s="130"/>
      <c r="FR8" s="130"/>
      <c r="FS8" s="130"/>
      <c r="FT8" s="130"/>
      <c r="FU8" s="130"/>
      <c r="FV8" s="130"/>
      <c r="FW8" s="130"/>
      <c r="FX8" s="130"/>
      <c r="FY8" s="130"/>
      <c r="FZ8" s="130"/>
      <c r="GA8" s="130"/>
      <c r="GB8" s="130"/>
      <c r="GC8" s="130"/>
      <c r="GD8" s="130"/>
      <c r="GE8" s="130"/>
      <c r="GF8" s="130"/>
      <c r="GG8" s="130"/>
      <c r="GH8" s="130"/>
      <c r="GI8" s="130"/>
      <c r="GJ8" s="130"/>
      <c r="GK8" s="130"/>
      <c r="GL8" s="130"/>
      <c r="GM8" s="130"/>
      <c r="GN8" s="130"/>
      <c r="GO8" s="130"/>
      <c r="GP8" s="130"/>
      <c r="GQ8" s="130"/>
      <c r="GR8" s="130"/>
      <c r="GS8" s="130"/>
      <c r="GT8" s="130"/>
      <c r="GU8" s="130"/>
      <c r="GV8" s="130"/>
      <c r="GW8" s="130"/>
      <c r="GX8" s="130"/>
      <c r="GY8" s="130"/>
      <c r="GZ8" s="130"/>
      <c r="HA8" s="130"/>
      <c r="HB8" s="130"/>
      <c r="HC8" s="130"/>
      <c r="HD8" s="130"/>
      <c r="HE8" s="130"/>
      <c r="HF8" s="130"/>
      <c r="HG8" s="130"/>
      <c r="HH8" s="130"/>
      <c r="HI8" s="130"/>
      <c r="HJ8" s="130"/>
      <c r="HK8" s="130"/>
      <c r="HL8" s="130"/>
      <c r="HM8" s="130"/>
      <c r="HN8" s="130"/>
      <c r="HO8" s="130"/>
      <c r="HP8" s="130"/>
      <c r="HQ8" s="130"/>
      <c r="HR8" s="130"/>
      <c r="HS8" s="130"/>
      <c r="HT8" s="130"/>
      <c r="HU8" s="130"/>
      <c r="HV8" s="130"/>
      <c r="HW8" s="130"/>
      <c r="HX8" s="130"/>
      <c r="HY8" s="130"/>
      <c r="HZ8" s="130"/>
      <c r="IA8" s="130"/>
      <c r="IB8" s="130"/>
      <c r="IC8" s="130"/>
      <c r="ID8" s="130"/>
      <c r="IE8" s="130"/>
      <c r="IF8" s="130"/>
      <c r="IG8" s="130"/>
      <c r="IH8" s="130"/>
      <c r="II8" s="130"/>
      <c r="IJ8" s="130"/>
      <c r="IK8" s="130"/>
      <c r="IL8" s="130"/>
      <c r="IM8" s="130"/>
      <c r="IN8" s="130"/>
      <c r="IO8" s="130"/>
      <c r="IP8" s="130"/>
      <c r="IQ8" s="130"/>
      <c r="IR8" s="130"/>
      <c r="IS8" s="130"/>
      <c r="IT8" s="130"/>
      <c r="IU8" s="130"/>
      <c r="IV8" s="130"/>
      <c r="IW8" s="130"/>
      <c r="IX8" s="130"/>
      <c r="IY8" s="130"/>
      <c r="IZ8" s="130"/>
      <c r="JA8" s="130"/>
      <c r="JB8" s="130"/>
      <c r="JC8" s="130"/>
      <c r="JD8" s="130"/>
      <c r="JE8" s="130"/>
      <c r="JF8" s="130"/>
      <c r="JG8" s="130"/>
      <c r="JH8" s="130"/>
      <c r="JI8" s="130"/>
      <c r="JJ8" s="130"/>
      <c r="JK8" s="130"/>
      <c r="JL8" s="130"/>
      <c r="JM8" s="130"/>
      <c r="JN8" s="130"/>
      <c r="JO8" s="130"/>
      <c r="JP8" s="130"/>
      <c r="JQ8" s="130"/>
      <c r="JR8" s="130"/>
      <c r="JS8" s="130"/>
      <c r="JT8" s="130"/>
      <c r="JU8" s="130"/>
      <c r="JV8" s="130"/>
      <c r="JW8" s="130"/>
      <c r="JX8" s="130"/>
      <c r="JY8" s="130"/>
      <c r="JZ8" s="130"/>
      <c r="KA8" s="130"/>
      <c r="KB8" s="130"/>
      <c r="KC8" s="130"/>
      <c r="KD8" s="130"/>
      <c r="KE8" s="130"/>
      <c r="KF8" s="130"/>
      <c r="KG8" s="130"/>
      <c r="KH8" s="130"/>
      <c r="KI8" s="130"/>
      <c r="KJ8" s="130"/>
      <c r="KK8" s="130"/>
      <c r="KL8" s="130"/>
      <c r="KM8" s="130"/>
      <c r="KN8" s="130"/>
      <c r="KO8" s="130"/>
      <c r="KP8" s="130"/>
      <c r="KQ8" s="130"/>
      <c r="KR8" s="130"/>
      <c r="KS8" s="130"/>
      <c r="KT8" s="130"/>
      <c r="KU8" s="130"/>
      <c r="KV8" s="130"/>
      <c r="KW8" s="130"/>
      <c r="KX8" s="130"/>
      <c r="KY8" s="130"/>
      <c r="KZ8" s="130"/>
      <c r="LA8" s="130"/>
      <c r="LB8" s="130"/>
      <c r="LC8" s="130"/>
      <c r="LD8" s="130"/>
      <c r="LE8" s="130"/>
      <c r="LF8" s="130"/>
      <c r="LG8" s="130"/>
      <c r="LH8" s="130"/>
      <c r="LI8" s="130"/>
      <c r="LJ8" s="130"/>
      <c r="LK8" s="130"/>
      <c r="LL8" s="130"/>
      <c r="LM8" s="130"/>
      <c r="LN8" s="130"/>
      <c r="LO8" s="130"/>
      <c r="LP8" s="130"/>
      <c r="LQ8" s="130"/>
      <c r="LR8" s="130"/>
      <c r="LS8" s="130"/>
      <c r="LT8" s="130"/>
      <c r="LU8" s="130"/>
      <c r="LV8" s="130"/>
      <c r="LW8" s="130"/>
      <c r="LX8" s="130"/>
      <c r="LY8" s="130"/>
      <c r="LZ8" s="130"/>
      <c r="MA8" s="130"/>
      <c r="MB8" s="130"/>
      <c r="MC8" s="130"/>
      <c r="MD8" s="130"/>
      <c r="ME8" s="130"/>
      <c r="MF8" s="130"/>
      <c r="MG8" s="130"/>
      <c r="MH8" s="130"/>
      <c r="MI8" s="130"/>
      <c r="MJ8" s="130"/>
      <c r="MK8" s="130"/>
      <c r="ML8" s="130"/>
      <c r="MM8" s="130"/>
      <c r="MN8" s="130"/>
      <c r="MO8" s="130"/>
      <c r="MP8" s="130"/>
      <c r="MQ8" s="130"/>
      <c r="MR8" s="130"/>
      <c r="MS8" s="130"/>
      <c r="MT8" s="130"/>
      <c r="MU8" s="130"/>
      <c r="MV8" s="130"/>
      <c r="MW8" s="130"/>
      <c r="MX8" s="130"/>
      <c r="MY8" s="130"/>
      <c r="MZ8" s="130"/>
      <c r="NA8" s="130"/>
      <c r="NB8" s="130"/>
      <c r="NC8" s="130"/>
      <c r="ND8" s="130"/>
      <c r="NE8" s="130"/>
      <c r="NF8" s="130"/>
      <c r="NG8" s="130"/>
      <c r="NH8" s="130"/>
      <c r="NI8" s="130"/>
      <c r="NJ8" s="130"/>
      <c r="NK8" s="130"/>
      <c r="NL8" s="130"/>
      <c r="NM8" s="130"/>
      <c r="NN8" s="130"/>
      <c r="NO8" s="130"/>
      <c r="NP8" s="130"/>
      <c r="NQ8" s="130"/>
      <c r="NR8" s="130"/>
      <c r="NS8" s="130"/>
      <c r="NT8" s="130"/>
      <c r="NU8" s="130"/>
      <c r="NV8" s="130"/>
      <c r="NW8" s="130"/>
      <c r="NX8" s="130"/>
      <c r="NY8" s="130"/>
      <c r="NZ8" s="130"/>
      <c r="OA8" s="130"/>
      <c r="OB8" s="130"/>
      <c r="OC8" s="130"/>
      <c r="OD8" s="130"/>
      <c r="OE8" s="130"/>
      <c r="OF8" s="130"/>
      <c r="OG8" s="130"/>
      <c r="OH8" s="130"/>
      <c r="OI8" s="130"/>
      <c r="OJ8" s="130"/>
      <c r="OK8" s="130"/>
      <c r="OL8" s="130"/>
      <c r="OM8" s="130"/>
      <c r="ON8" s="130"/>
      <c r="OO8" s="130"/>
      <c r="OP8" s="130"/>
      <c r="OQ8" s="130"/>
      <c r="OR8" s="130"/>
      <c r="OS8" s="130"/>
      <c r="OT8" s="130"/>
      <c r="OU8" s="130"/>
      <c r="OV8" s="130"/>
      <c r="OW8" s="130"/>
      <c r="OX8" s="130"/>
      <c r="OY8" s="130"/>
      <c r="OZ8" s="130"/>
      <c r="PA8" s="130"/>
      <c r="PB8" s="130"/>
      <c r="PC8" s="130"/>
      <c r="PD8" s="130"/>
      <c r="PE8" s="130"/>
      <c r="PF8" s="130"/>
      <c r="PG8" s="130"/>
      <c r="PH8" s="130"/>
      <c r="PI8" s="130"/>
      <c r="PJ8" s="130"/>
      <c r="PK8" s="130"/>
      <c r="PL8" s="130"/>
      <c r="PM8" s="130"/>
      <c r="PN8" s="130"/>
      <c r="PO8" s="130"/>
      <c r="PP8" s="130"/>
      <c r="PQ8" s="130"/>
      <c r="PR8" s="130"/>
      <c r="PS8" s="130"/>
      <c r="PT8" s="130"/>
      <c r="PU8" s="130"/>
      <c r="PV8" s="130"/>
      <c r="PW8" s="130"/>
      <c r="PX8" s="130"/>
      <c r="PY8" s="130"/>
      <c r="PZ8" s="130"/>
      <c r="QA8" s="130"/>
      <c r="QB8" s="130"/>
      <c r="QC8" s="130"/>
      <c r="QD8" s="130"/>
      <c r="QE8" s="130"/>
      <c r="QF8" s="130"/>
      <c r="QG8" s="130"/>
      <c r="QH8" s="130"/>
      <c r="QI8" s="130"/>
      <c r="QJ8" s="130"/>
      <c r="QK8" s="130"/>
      <c r="QL8" s="130"/>
      <c r="QM8" s="130"/>
      <c r="QN8" s="130"/>
      <c r="QO8" s="130"/>
      <c r="QP8" s="130"/>
      <c r="QQ8" s="130"/>
      <c r="QR8" s="130"/>
      <c r="QS8" s="130"/>
      <c r="QT8" s="130"/>
      <c r="QU8" s="130"/>
      <c r="QV8" s="130"/>
      <c r="QW8" s="130"/>
      <c r="QX8" s="130"/>
      <c r="QY8" s="130"/>
      <c r="QZ8" s="130"/>
      <c r="RA8" s="130"/>
      <c r="RB8" s="130"/>
      <c r="RC8" s="130"/>
      <c r="RD8" s="130"/>
      <c r="RE8" s="130"/>
      <c r="RF8" s="130"/>
      <c r="RG8" s="130"/>
      <c r="RH8" s="130"/>
      <c r="RI8" s="130"/>
      <c r="RJ8" s="130"/>
      <c r="RK8" s="130"/>
      <c r="RL8" s="130"/>
      <c r="RM8" s="130"/>
      <c r="RN8" s="130"/>
      <c r="RO8" s="130"/>
      <c r="RP8" s="130"/>
      <c r="RQ8" s="130"/>
      <c r="RR8" s="130"/>
      <c r="RS8" s="130"/>
      <c r="RT8" s="130"/>
      <c r="RU8" s="130"/>
      <c r="RV8" s="130"/>
      <c r="RW8" s="130"/>
      <c r="RX8" s="130"/>
      <c r="RY8" s="130"/>
      <c r="RZ8" s="130"/>
      <c r="SA8" s="130"/>
      <c r="SB8" s="130"/>
      <c r="SC8" s="130"/>
      <c r="SD8" s="130"/>
      <c r="SE8" s="130"/>
      <c r="SF8" s="130"/>
      <c r="SG8" s="130"/>
      <c r="SH8" s="130"/>
      <c r="SI8" s="130"/>
      <c r="SJ8" s="130"/>
      <c r="SK8" s="130"/>
      <c r="SL8" s="130"/>
      <c r="SM8" s="130"/>
      <c r="SN8" s="130"/>
      <c r="SO8" s="130"/>
      <c r="SP8" s="130"/>
      <c r="SQ8" s="130"/>
      <c r="SR8" s="130"/>
      <c r="SS8" s="130"/>
      <c r="ST8" s="130"/>
      <c r="SU8" s="130"/>
      <c r="SV8" s="130"/>
      <c r="SW8" s="130"/>
      <c r="SX8" s="130"/>
      <c r="SY8" s="130"/>
      <c r="SZ8" s="130"/>
      <c r="TA8" s="130"/>
      <c r="TB8" s="130"/>
      <c r="TC8" s="130"/>
      <c r="TD8" s="130"/>
      <c r="TE8" s="130"/>
      <c r="TF8" s="130"/>
      <c r="TG8" s="130"/>
      <c r="TH8" s="130"/>
      <c r="TI8" s="130"/>
      <c r="TJ8" s="130"/>
      <c r="TK8" s="130"/>
      <c r="TL8" s="130"/>
      <c r="TM8" s="130"/>
      <c r="TN8" s="130"/>
      <c r="TO8" s="130"/>
      <c r="TP8" s="130"/>
      <c r="TQ8" s="130"/>
      <c r="TR8" s="130"/>
      <c r="TS8" s="130"/>
      <c r="TT8" s="130"/>
      <c r="TU8" s="130"/>
      <c r="TV8" s="130"/>
      <c r="TW8" s="130"/>
      <c r="TX8" s="130"/>
      <c r="TY8" s="130"/>
      <c r="TZ8" s="130"/>
      <c r="UA8" s="130"/>
      <c r="UB8" s="130"/>
      <c r="UC8" s="130"/>
      <c r="UD8" s="130"/>
      <c r="UE8" s="130"/>
      <c r="UF8" s="130"/>
      <c r="UG8" s="130"/>
      <c r="UH8" s="130"/>
      <c r="UI8" s="130"/>
      <c r="UJ8" s="130"/>
      <c r="UK8" s="130"/>
      <c r="UL8" s="130"/>
      <c r="UM8" s="130"/>
      <c r="UN8" s="130"/>
      <c r="UO8" s="130"/>
      <c r="UP8" s="130"/>
      <c r="UQ8" s="130"/>
      <c r="UR8" s="130"/>
      <c r="US8" s="130"/>
      <c r="UT8" s="130"/>
      <c r="UU8" s="130"/>
      <c r="UV8" s="130"/>
      <c r="UW8" s="130"/>
      <c r="UX8" s="130"/>
      <c r="UY8" s="130"/>
      <c r="UZ8" s="130"/>
      <c r="VA8" s="130"/>
      <c r="VB8" s="130"/>
      <c r="VC8" s="130"/>
      <c r="VD8" s="130"/>
      <c r="VE8" s="130"/>
      <c r="VF8" s="130"/>
      <c r="VG8" s="130"/>
      <c r="VH8" s="130"/>
      <c r="VI8" s="130"/>
      <c r="VJ8" s="130"/>
      <c r="VK8" s="130"/>
      <c r="VL8" s="130"/>
      <c r="VM8" s="130"/>
      <c r="VN8" s="130"/>
      <c r="VO8" s="130"/>
      <c r="VP8" s="130"/>
      <c r="VQ8" s="130"/>
      <c r="VR8" s="130"/>
      <c r="VS8" s="130"/>
      <c r="VT8" s="130"/>
      <c r="VU8" s="130"/>
      <c r="VV8" s="130"/>
      <c r="VW8" s="130"/>
      <c r="VX8" s="130"/>
      <c r="VY8" s="130"/>
      <c r="VZ8" s="130"/>
      <c r="WA8" s="130"/>
      <c r="WB8" s="130"/>
      <c r="WC8" s="130"/>
      <c r="WD8" s="130"/>
      <c r="WE8" s="130"/>
      <c r="WF8" s="130"/>
      <c r="WG8" s="130"/>
      <c r="WH8" s="130"/>
      <c r="WI8" s="130"/>
      <c r="WJ8" s="130"/>
      <c r="WK8" s="130"/>
      <c r="WL8" s="130"/>
      <c r="WM8" s="130"/>
      <c r="WN8" s="130"/>
      <c r="WO8" s="130"/>
      <c r="WP8" s="130"/>
      <c r="WQ8" s="130"/>
      <c r="WR8" s="130"/>
      <c r="WS8" s="130"/>
      <c r="WT8" s="130"/>
      <c r="WU8" s="130"/>
      <c r="WV8" s="130"/>
      <c r="WW8" s="130"/>
      <c r="WX8" s="130"/>
      <c r="WY8" s="130"/>
      <c r="WZ8" s="130"/>
      <c r="XA8" s="130"/>
      <c r="XB8" s="130"/>
      <c r="XC8" s="130"/>
      <c r="XD8" s="130"/>
      <c r="XE8" s="130"/>
      <c r="XF8" s="130"/>
      <c r="XG8" s="130"/>
      <c r="XH8" s="130"/>
      <c r="XI8" s="130"/>
      <c r="XJ8" s="130"/>
      <c r="XK8" s="130"/>
      <c r="XL8" s="130"/>
      <c r="XM8" s="130"/>
      <c r="XN8" s="130"/>
      <c r="XO8" s="130"/>
      <c r="XP8" s="130"/>
      <c r="XQ8" s="130"/>
      <c r="XR8" s="130"/>
      <c r="XS8" s="130"/>
      <c r="XT8" s="130"/>
      <c r="XU8" s="130"/>
      <c r="XV8" s="130"/>
      <c r="XW8" s="130"/>
      <c r="XX8" s="130"/>
      <c r="XY8" s="130"/>
      <c r="XZ8" s="130"/>
      <c r="YA8" s="130"/>
      <c r="YB8" s="130"/>
      <c r="YC8" s="130"/>
      <c r="YD8" s="130"/>
      <c r="YE8" s="130"/>
      <c r="YF8" s="130"/>
      <c r="YG8" s="130"/>
      <c r="YH8" s="130"/>
      <c r="YI8" s="130"/>
      <c r="YJ8" s="130"/>
      <c r="YK8" s="130"/>
      <c r="YL8" s="130"/>
      <c r="YM8" s="130"/>
      <c r="YN8" s="130"/>
      <c r="YO8" s="130"/>
      <c r="YP8" s="130"/>
      <c r="YQ8" s="130"/>
      <c r="YR8" s="130"/>
      <c r="YS8" s="130"/>
      <c r="YT8" s="130"/>
      <c r="YU8" s="130"/>
      <c r="YV8" s="130"/>
      <c r="YW8" s="130"/>
      <c r="YX8" s="130"/>
      <c r="YY8" s="130"/>
      <c r="YZ8" s="130"/>
      <c r="ZA8" s="130"/>
      <c r="ZB8" s="130"/>
      <c r="ZC8" s="130"/>
      <c r="ZD8" s="130"/>
      <c r="ZE8" s="130"/>
      <c r="ZF8" s="130"/>
      <c r="ZG8" s="130"/>
      <c r="ZH8" s="130"/>
      <c r="ZI8" s="130"/>
      <c r="ZJ8" s="130"/>
      <c r="ZK8" s="130"/>
      <c r="ZL8" s="130"/>
      <c r="ZM8" s="130"/>
      <c r="ZN8" s="130"/>
      <c r="ZO8" s="130"/>
      <c r="ZP8" s="130"/>
      <c r="ZQ8" s="130"/>
      <c r="ZR8" s="130"/>
      <c r="ZS8" s="130"/>
      <c r="ZT8" s="130"/>
      <c r="ZU8" s="130"/>
      <c r="ZV8" s="130"/>
      <c r="ZW8" s="130"/>
      <c r="ZX8" s="130"/>
      <c r="ZY8" s="130"/>
      <c r="ZZ8" s="130"/>
      <c r="AAA8" s="130"/>
      <c r="AAB8" s="130"/>
      <c r="AAC8" s="130"/>
      <c r="AAD8" s="130"/>
      <c r="AAE8" s="130"/>
      <c r="AAF8" s="130"/>
      <c r="AAG8" s="130"/>
      <c r="AAH8" s="130"/>
      <c r="AAI8" s="130"/>
      <c r="AAJ8" s="130"/>
      <c r="AAK8" s="130"/>
      <c r="AAL8" s="130"/>
      <c r="AAM8" s="130"/>
      <c r="AAN8" s="130"/>
      <c r="AAO8" s="130"/>
      <c r="AAP8" s="130"/>
      <c r="AAQ8" s="130"/>
      <c r="AAR8" s="130"/>
      <c r="AAS8" s="130"/>
      <c r="AAT8" s="130"/>
      <c r="AAU8" s="130"/>
      <c r="AAV8" s="130"/>
      <c r="AAW8" s="130"/>
      <c r="AAX8" s="130"/>
      <c r="AAY8" s="130"/>
      <c r="AAZ8" s="130"/>
      <c r="ABA8" s="130"/>
      <c r="ABB8" s="130"/>
      <c r="ABC8" s="130"/>
      <c r="ABD8" s="130"/>
      <c r="ABE8" s="130"/>
      <c r="ABF8" s="130"/>
      <c r="ABG8" s="130"/>
      <c r="ABH8" s="130"/>
      <c r="ABI8" s="130"/>
      <c r="ABJ8" s="130"/>
      <c r="ABK8" s="130"/>
      <c r="ABL8" s="130"/>
      <c r="ABM8" s="130"/>
      <c r="ABN8" s="130"/>
      <c r="ABO8" s="130"/>
      <c r="ABP8" s="130"/>
      <c r="ABQ8" s="130"/>
      <c r="ABR8" s="130"/>
      <c r="ABS8" s="130"/>
      <c r="ABT8" s="130"/>
      <c r="ABU8" s="130"/>
      <c r="ABV8" s="130"/>
      <c r="ABW8" s="130"/>
      <c r="ABX8" s="130"/>
      <c r="ABY8" s="130"/>
      <c r="ABZ8" s="130"/>
      <c r="ACA8" s="130"/>
      <c r="ACB8" s="130"/>
      <c r="ACC8" s="130"/>
      <c r="ACD8" s="130"/>
      <c r="ACE8" s="130"/>
      <c r="ACF8" s="130"/>
      <c r="ACG8" s="130"/>
      <c r="ACH8" s="130"/>
      <c r="ACI8" s="130"/>
      <c r="ACJ8" s="130"/>
      <c r="ACK8" s="130"/>
      <c r="ACL8" s="130"/>
      <c r="ACM8" s="130"/>
      <c r="ACN8" s="130"/>
      <c r="ACO8" s="130"/>
      <c r="ACP8" s="130"/>
      <c r="ACQ8" s="130"/>
      <c r="ACR8" s="130"/>
      <c r="ACS8" s="130"/>
      <c r="ACT8" s="130"/>
      <c r="ACU8" s="130"/>
      <c r="ACV8" s="130"/>
      <c r="ACW8" s="130"/>
      <c r="ACX8" s="130"/>
      <c r="ACY8" s="130"/>
      <c r="ACZ8" s="130"/>
      <c r="ADA8" s="130"/>
      <c r="ADB8" s="130"/>
      <c r="ADC8" s="130"/>
      <c r="ADD8" s="130"/>
      <c r="ADE8" s="130"/>
      <c r="ADF8" s="130"/>
      <c r="ADG8" s="130"/>
      <c r="ADH8" s="130"/>
      <c r="ADI8" s="130"/>
      <c r="ADJ8" s="130"/>
      <c r="ADK8" s="130"/>
      <c r="ADL8" s="130"/>
      <c r="ADM8" s="130"/>
      <c r="ADN8" s="130"/>
      <c r="ADO8" s="130"/>
      <c r="ADP8" s="130"/>
      <c r="ADQ8" s="130"/>
      <c r="ADR8" s="130"/>
      <c r="ADS8" s="130"/>
      <c r="ADT8" s="130"/>
      <c r="ADU8" s="130"/>
      <c r="ADV8" s="130"/>
      <c r="ADW8" s="130"/>
      <c r="ADX8" s="130"/>
      <c r="ADY8" s="130"/>
      <c r="ADZ8" s="130"/>
      <c r="AEA8" s="130"/>
      <c r="AEB8" s="130"/>
      <c r="AEC8" s="130"/>
      <c r="AED8" s="130"/>
      <c r="AEE8" s="130"/>
      <c r="AEF8" s="130"/>
      <c r="AEG8" s="130"/>
      <c r="AEH8" s="130"/>
      <c r="AEI8" s="130"/>
      <c r="AEJ8" s="130"/>
      <c r="AEK8" s="130"/>
      <c r="AEL8" s="130"/>
      <c r="AEM8" s="130"/>
      <c r="AEN8" s="130"/>
      <c r="AEO8" s="130"/>
      <c r="AEP8" s="130"/>
      <c r="AEQ8" s="130"/>
      <c r="AER8" s="130"/>
      <c r="AES8" s="130"/>
      <c r="AET8" s="130"/>
      <c r="AEU8" s="130"/>
      <c r="AEV8" s="130"/>
      <c r="AEW8" s="130"/>
      <c r="AEX8" s="130"/>
      <c r="AEY8" s="130"/>
      <c r="AEZ8" s="130"/>
      <c r="AFA8" s="130"/>
      <c r="AFB8" s="130"/>
      <c r="AFC8" s="130"/>
      <c r="AFD8" s="130"/>
      <c r="AFE8" s="130"/>
      <c r="AFF8" s="130"/>
      <c r="AFG8" s="130"/>
      <c r="AFH8" s="130"/>
      <c r="AFI8" s="130"/>
      <c r="AFJ8" s="130"/>
      <c r="AFK8" s="130"/>
      <c r="AFL8" s="130"/>
      <c r="AFM8" s="130"/>
      <c r="AFN8" s="130"/>
      <c r="AFO8" s="130"/>
      <c r="AFP8" s="130"/>
      <c r="AFQ8" s="130"/>
      <c r="AFR8" s="130"/>
      <c r="AFS8" s="130"/>
      <c r="AFT8" s="130"/>
      <c r="AFU8" s="130"/>
      <c r="AFV8" s="130"/>
      <c r="AFW8" s="130"/>
      <c r="AFX8" s="130"/>
      <c r="AFY8" s="130"/>
      <c r="AFZ8" s="130"/>
      <c r="AGA8" s="130"/>
      <c r="AGB8" s="130"/>
      <c r="AGC8" s="130"/>
      <c r="AGD8" s="130"/>
      <c r="AGE8" s="130"/>
      <c r="AGF8" s="130"/>
      <c r="AGG8" s="130"/>
      <c r="AGH8" s="130"/>
      <c r="AGI8" s="130"/>
      <c r="AGJ8" s="130"/>
      <c r="AGK8" s="130"/>
      <c r="AGL8" s="130"/>
      <c r="AGM8" s="130"/>
      <c r="AGN8" s="130"/>
      <c r="AGO8" s="130"/>
      <c r="AGP8" s="130"/>
      <c r="AGQ8" s="130"/>
      <c r="AGR8" s="130"/>
      <c r="AGS8" s="130"/>
      <c r="AGT8" s="130"/>
      <c r="AGU8" s="130"/>
      <c r="AGV8" s="130"/>
      <c r="AGW8" s="130"/>
      <c r="AGX8" s="130"/>
      <c r="AGY8" s="130"/>
      <c r="AGZ8" s="130"/>
      <c r="AHA8" s="130"/>
      <c r="AHB8" s="130"/>
      <c r="AHC8" s="130"/>
      <c r="AHD8" s="130"/>
      <c r="AHE8" s="130"/>
      <c r="AHF8" s="130"/>
      <c r="AHG8" s="130"/>
      <c r="AHH8" s="130"/>
      <c r="AHI8" s="130"/>
      <c r="AHJ8" s="130"/>
      <c r="AHK8" s="130"/>
      <c r="AHL8" s="130"/>
      <c r="AHM8" s="130"/>
      <c r="AHN8" s="130"/>
      <c r="AHO8" s="130"/>
      <c r="AHP8" s="130"/>
      <c r="AHQ8" s="130"/>
      <c r="AHR8" s="130"/>
      <c r="AHS8" s="130"/>
      <c r="AHT8" s="130"/>
      <c r="AHU8" s="130"/>
      <c r="AHV8" s="130"/>
      <c r="AHW8" s="130"/>
      <c r="AHX8" s="130"/>
      <c r="AHY8" s="130"/>
      <c r="AHZ8" s="130"/>
      <c r="AIA8" s="130"/>
      <c r="AIB8" s="130"/>
      <c r="AIC8" s="130"/>
      <c r="AID8" s="130"/>
      <c r="AIE8" s="130"/>
      <c r="AIF8" s="130"/>
      <c r="AIG8" s="130"/>
      <c r="AIH8" s="130"/>
      <c r="AII8" s="130"/>
      <c r="AIJ8" s="130"/>
      <c r="AIK8" s="130"/>
      <c r="AIL8" s="130"/>
      <c r="AIM8" s="130"/>
      <c r="AIN8" s="130"/>
      <c r="AIO8" s="130"/>
      <c r="AIP8" s="130"/>
      <c r="AIQ8" s="130"/>
      <c r="AIR8" s="130"/>
      <c r="AIS8" s="130"/>
      <c r="AIT8" s="130"/>
      <c r="AIU8" s="130"/>
      <c r="AIV8" s="130"/>
      <c r="AIW8" s="130"/>
      <c r="AIX8" s="130"/>
      <c r="AIY8" s="130"/>
      <c r="AIZ8" s="130"/>
      <c r="AJA8" s="130"/>
      <c r="AJB8" s="130"/>
      <c r="AJC8" s="130"/>
      <c r="AJD8" s="130"/>
      <c r="AJE8" s="130"/>
      <c r="AJF8" s="130"/>
      <c r="AJG8" s="130"/>
      <c r="AJH8" s="130"/>
      <c r="AJI8" s="130"/>
      <c r="AJJ8" s="130"/>
      <c r="AJK8" s="130"/>
      <c r="AJL8" s="130"/>
      <c r="AJM8" s="130"/>
      <c r="AJN8" s="130"/>
      <c r="AJO8" s="130"/>
      <c r="AJP8" s="130"/>
      <c r="AJQ8" s="130"/>
      <c r="AJR8" s="130"/>
      <c r="AJS8" s="130"/>
      <c r="AJT8" s="130"/>
      <c r="AJU8" s="130"/>
      <c r="AJV8" s="130"/>
      <c r="AJW8" s="130"/>
      <c r="AJX8" s="130"/>
      <c r="AJY8" s="130"/>
      <c r="AJZ8" s="130"/>
      <c r="AKA8" s="130"/>
      <c r="AKB8" s="130"/>
      <c r="AKC8" s="130"/>
      <c r="AKD8" s="130"/>
      <c r="AKE8" s="130"/>
      <c r="AKF8" s="130"/>
      <c r="AKG8" s="130"/>
      <c r="AKH8" s="130"/>
      <c r="AKI8" s="130"/>
      <c r="AKJ8" s="130"/>
      <c r="AKK8" s="130"/>
      <c r="AKL8" s="130"/>
      <c r="AKM8" s="130"/>
      <c r="AKN8" s="130"/>
      <c r="AKO8" s="130"/>
      <c r="AKP8" s="130"/>
      <c r="AKQ8" s="130"/>
      <c r="AKR8" s="130"/>
      <c r="AKS8" s="130"/>
      <c r="AKT8" s="130"/>
      <c r="AKU8" s="130"/>
      <c r="AKV8" s="130"/>
      <c r="AKW8" s="130"/>
      <c r="AKX8" s="130"/>
      <c r="AKY8" s="130"/>
      <c r="AKZ8" s="130"/>
      <c r="ALA8" s="130"/>
      <c r="ALB8" s="130"/>
      <c r="ALC8" s="130"/>
      <c r="ALD8" s="130"/>
      <c r="ALE8" s="130"/>
      <c r="ALF8" s="130"/>
      <c r="ALG8" s="130"/>
      <c r="ALH8" s="130"/>
      <c r="ALI8" s="130"/>
      <c r="ALJ8" s="130"/>
      <c r="ALK8" s="130"/>
      <c r="ALL8" s="130"/>
      <c r="ALM8" s="130"/>
      <c r="ALN8" s="130"/>
      <c r="ALO8" s="130"/>
      <c r="ALP8" s="130"/>
      <c r="ALQ8" s="130"/>
      <c r="ALR8" s="130"/>
      <c r="ALS8" s="130"/>
      <c r="ALT8" s="130"/>
      <c r="ALU8" s="130"/>
      <c r="ALV8" s="130"/>
      <c r="ALW8" s="130"/>
      <c r="ALX8" s="130"/>
      <c r="ALY8" s="130"/>
      <c r="ALZ8" s="130"/>
      <c r="AMA8" s="130"/>
      <c r="AMB8" s="130"/>
      <c r="AMC8" s="130"/>
      <c r="AMD8" s="130"/>
      <c r="AME8" s="130"/>
      <c r="AMF8" s="130"/>
      <c r="AMG8" s="130"/>
      <c r="AMH8" s="130"/>
      <c r="AMI8" s="130"/>
    </row>
    <row r="9" spans="1:1023" ht="30" customHeight="1" thickBot="1" x14ac:dyDescent="0.25">
      <c r="A9" s="249" t="s">
        <v>53</v>
      </c>
      <c r="B9" s="229" t="s">
        <v>54</v>
      </c>
      <c r="C9" s="229"/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  <c r="P9" s="229"/>
      <c r="Q9" s="229"/>
      <c r="R9" s="229"/>
      <c r="S9" s="229"/>
      <c r="T9" s="250" t="s">
        <v>55</v>
      </c>
      <c r="U9" s="229" t="s">
        <v>56</v>
      </c>
      <c r="V9" s="229"/>
      <c r="W9" s="229"/>
      <c r="X9" s="131"/>
      <c r="Y9" s="132"/>
      <c r="Z9" s="229" t="s">
        <v>57</v>
      </c>
      <c r="AA9" s="229"/>
      <c r="AB9" s="229"/>
      <c r="AC9" s="229"/>
      <c r="AD9" s="229"/>
      <c r="AE9" s="229"/>
      <c r="AF9" s="251"/>
      <c r="AG9" s="251"/>
      <c r="AH9" s="251"/>
      <c r="AI9" s="133"/>
      <c r="AJ9" s="134"/>
      <c r="AK9" s="134"/>
      <c r="AL9" s="134"/>
    </row>
    <row r="10" spans="1:1023" ht="30" customHeight="1" thickBot="1" x14ac:dyDescent="0.25">
      <c r="A10" s="249"/>
      <c r="B10" s="241" t="s">
        <v>58</v>
      </c>
      <c r="C10" s="241"/>
      <c r="D10" s="241"/>
      <c r="E10" s="241" t="s">
        <v>59</v>
      </c>
      <c r="F10" s="241"/>
      <c r="G10" s="241"/>
      <c r="H10" s="241" t="s">
        <v>60</v>
      </c>
      <c r="I10" s="241"/>
      <c r="J10" s="241"/>
      <c r="K10" s="241" t="s">
        <v>61</v>
      </c>
      <c r="L10" s="241"/>
      <c r="M10" s="241"/>
      <c r="N10" s="241" t="s">
        <v>62</v>
      </c>
      <c r="O10" s="241"/>
      <c r="P10" s="241"/>
      <c r="Q10" s="241" t="s">
        <v>63</v>
      </c>
      <c r="R10" s="241"/>
      <c r="S10" s="241"/>
      <c r="T10" s="250"/>
      <c r="U10" s="252" t="s">
        <v>22</v>
      </c>
      <c r="V10" s="248" t="s">
        <v>23</v>
      </c>
      <c r="W10" s="253" t="s">
        <v>24</v>
      </c>
      <c r="X10" s="254" t="s">
        <v>64</v>
      </c>
      <c r="Y10" s="255" t="s">
        <v>65</v>
      </c>
      <c r="Z10" s="256" t="s">
        <v>66</v>
      </c>
      <c r="AA10" s="253" t="s">
        <v>67</v>
      </c>
      <c r="AB10" s="256" t="s">
        <v>66</v>
      </c>
      <c r="AC10" s="253" t="s">
        <v>67</v>
      </c>
      <c r="AD10" s="256" t="s">
        <v>66</v>
      </c>
      <c r="AE10" s="253" t="s">
        <v>67</v>
      </c>
      <c r="AF10" s="252" t="s">
        <v>68</v>
      </c>
      <c r="AG10" s="248" t="s">
        <v>69</v>
      </c>
      <c r="AH10" s="253" t="s">
        <v>70</v>
      </c>
      <c r="AI10" s="257" t="s">
        <v>19</v>
      </c>
      <c r="AJ10" s="257"/>
      <c r="AK10" s="257"/>
      <c r="AL10" s="257"/>
    </row>
    <row r="11" spans="1:1023" ht="18" customHeight="1" thickBot="1" x14ac:dyDescent="0.25">
      <c r="A11" s="249"/>
      <c r="B11" s="241"/>
      <c r="C11" s="241"/>
      <c r="D11" s="241"/>
      <c r="E11" s="241"/>
      <c r="F11" s="241"/>
      <c r="G11" s="241"/>
      <c r="H11" s="241"/>
      <c r="I11" s="241"/>
      <c r="J11" s="241"/>
      <c r="K11" s="241"/>
      <c r="L11" s="241"/>
      <c r="M11" s="241"/>
      <c r="N11" s="241"/>
      <c r="O11" s="241"/>
      <c r="P11" s="241"/>
      <c r="Q11" s="241"/>
      <c r="R11" s="241"/>
      <c r="S11" s="241"/>
      <c r="T11" s="135">
        <v>828.12</v>
      </c>
      <c r="U11" s="252"/>
      <c r="V11" s="248"/>
      <c r="W11" s="253"/>
      <c r="X11" s="254"/>
      <c r="Y11" s="255"/>
      <c r="Z11" s="256"/>
      <c r="AA11" s="253"/>
      <c r="AB11" s="256"/>
      <c r="AC11" s="253"/>
      <c r="AD11" s="256"/>
      <c r="AE11" s="253"/>
      <c r="AF11" s="252"/>
      <c r="AG11" s="248"/>
      <c r="AH11" s="253"/>
      <c r="AI11" s="257"/>
      <c r="AJ11" s="257"/>
      <c r="AK11" s="257"/>
      <c r="AL11" s="257"/>
    </row>
    <row r="12" spans="1:1023" ht="15" customHeight="1" thickBot="1" x14ac:dyDescent="0.25">
      <c r="A12" s="136" t="s">
        <v>14</v>
      </c>
      <c r="B12" s="95" t="s">
        <v>71</v>
      </c>
      <c r="C12" s="96" t="s">
        <v>72</v>
      </c>
      <c r="D12" s="97" t="s">
        <v>27</v>
      </c>
      <c r="E12" s="95" t="s">
        <v>71</v>
      </c>
      <c r="F12" s="96" t="s">
        <v>72</v>
      </c>
      <c r="G12" s="97" t="s">
        <v>27</v>
      </c>
      <c r="H12" s="95" t="s">
        <v>71</v>
      </c>
      <c r="I12" s="96" t="s">
        <v>72</v>
      </c>
      <c r="J12" s="97" t="s">
        <v>27</v>
      </c>
      <c r="K12" s="95" t="s">
        <v>71</v>
      </c>
      <c r="L12" s="96" t="s">
        <v>72</v>
      </c>
      <c r="M12" s="97" t="s">
        <v>27</v>
      </c>
      <c r="N12" s="95" t="s">
        <v>71</v>
      </c>
      <c r="O12" s="96" t="s">
        <v>72</v>
      </c>
      <c r="P12" s="97" t="s">
        <v>27</v>
      </c>
      <c r="Q12" s="95" t="s">
        <v>71</v>
      </c>
      <c r="R12" s="96" t="s">
        <v>72</v>
      </c>
      <c r="S12" s="97" t="s">
        <v>27</v>
      </c>
      <c r="T12" s="47" t="s">
        <v>27</v>
      </c>
      <c r="U12" s="95" t="s">
        <v>27</v>
      </c>
      <c r="V12" s="96" t="s">
        <v>27</v>
      </c>
      <c r="W12" s="97" t="s">
        <v>28</v>
      </c>
      <c r="X12" s="65" t="s">
        <v>28</v>
      </c>
      <c r="Y12" s="66" t="s">
        <v>28</v>
      </c>
      <c r="Z12" s="256"/>
      <c r="AA12" s="97" t="s">
        <v>27</v>
      </c>
      <c r="AB12" s="256"/>
      <c r="AC12" s="97" t="s">
        <v>27</v>
      </c>
      <c r="AD12" s="256"/>
      <c r="AE12" s="97" t="s">
        <v>27</v>
      </c>
      <c r="AF12" s="95" t="s">
        <v>25</v>
      </c>
      <c r="AG12" s="137"/>
      <c r="AH12" s="137"/>
      <c r="AI12" s="257"/>
      <c r="AJ12" s="257"/>
      <c r="AK12" s="257"/>
      <c r="AL12" s="257"/>
    </row>
    <row r="13" spans="1:1023" ht="15" customHeight="1" thickBot="1" x14ac:dyDescent="0.25">
      <c r="A13" s="54">
        <v>2</v>
      </c>
      <c r="B13" s="52">
        <v>1</v>
      </c>
      <c r="C13" s="138">
        <v>8</v>
      </c>
      <c r="D13" s="55">
        <f t="shared" ref="D13:D43" si="0">(B13*12+C13)*(750/288)</f>
        <v>52.083333333333329</v>
      </c>
      <c r="E13" s="52">
        <v>3</v>
      </c>
      <c r="F13" s="138">
        <v>9</v>
      </c>
      <c r="G13" s="55">
        <f t="shared" ref="G13:G43" si="1">(E13*12+F13)*(750/288)</f>
        <v>117.1875</v>
      </c>
      <c r="H13" s="52">
        <v>17</v>
      </c>
      <c r="I13" s="138">
        <v>6</v>
      </c>
      <c r="J13" s="55">
        <f t="shared" ref="J13:J43" si="2">(H13*12+I13)*(750/288)</f>
        <v>546.875</v>
      </c>
      <c r="K13" s="52">
        <v>2</v>
      </c>
      <c r="L13" s="138">
        <v>7</v>
      </c>
      <c r="M13" s="55">
        <f t="shared" ref="M13:M43" si="3">(K13*12+L13)*(750/288)</f>
        <v>80.729166666666657</v>
      </c>
      <c r="N13" s="52">
        <v>3</v>
      </c>
      <c r="O13" s="138">
        <v>1</v>
      </c>
      <c r="P13" s="55">
        <f t="shared" ref="P13:P43" si="4">(N13*12+O13)*(750/288)</f>
        <v>96.354166666666657</v>
      </c>
      <c r="Q13" s="52">
        <v>3</v>
      </c>
      <c r="R13" s="53">
        <v>6</v>
      </c>
      <c r="S13" s="55">
        <f t="shared" ref="S13:S43" si="5">(Q13*12+R13)*(750/288)</f>
        <v>109.375</v>
      </c>
      <c r="T13" s="15">
        <f t="shared" ref="T13:T43" si="6">D13+G13+J13+M13+P13</f>
        <v>893.22916666666652</v>
      </c>
      <c r="U13" s="56">
        <v>0</v>
      </c>
      <c r="V13" s="57">
        <v>0</v>
      </c>
      <c r="W13" s="16">
        <v>0</v>
      </c>
      <c r="X13" s="17">
        <v>40</v>
      </c>
      <c r="Y13" s="48">
        <v>25</v>
      </c>
      <c r="Z13" s="18"/>
      <c r="AA13" s="19"/>
      <c r="AB13" s="139"/>
      <c r="AC13" s="19"/>
      <c r="AD13" s="139"/>
      <c r="AE13" s="19"/>
      <c r="AF13" s="52">
        <v>380</v>
      </c>
      <c r="AG13" s="140"/>
      <c r="AH13" s="140"/>
      <c r="AI13" s="238" t="s">
        <v>91</v>
      </c>
      <c r="AJ13" s="238"/>
      <c r="AK13" s="238"/>
      <c r="AL13" s="238"/>
    </row>
    <row r="14" spans="1:1023" ht="15.75" customHeight="1" thickBot="1" x14ac:dyDescent="0.25">
      <c r="A14" s="141">
        <v>3</v>
      </c>
      <c r="B14" s="139">
        <v>1</v>
      </c>
      <c r="C14" s="142">
        <v>8</v>
      </c>
      <c r="D14" s="19">
        <f t="shared" si="0"/>
        <v>52.083333333333329</v>
      </c>
      <c r="E14" s="139">
        <v>3</v>
      </c>
      <c r="F14" s="142">
        <v>9</v>
      </c>
      <c r="G14" s="19">
        <f t="shared" si="1"/>
        <v>117.1875</v>
      </c>
      <c r="H14" s="139">
        <v>17</v>
      </c>
      <c r="I14" s="142">
        <v>6</v>
      </c>
      <c r="J14" s="19">
        <f t="shared" si="2"/>
        <v>546.875</v>
      </c>
      <c r="K14" s="139">
        <v>2</v>
      </c>
      <c r="L14" s="142">
        <v>7</v>
      </c>
      <c r="M14" s="19">
        <f t="shared" si="3"/>
        <v>80.729166666666657</v>
      </c>
      <c r="N14" s="139">
        <v>3</v>
      </c>
      <c r="O14" s="142">
        <v>1</v>
      </c>
      <c r="P14" s="19">
        <f t="shared" si="4"/>
        <v>96.354166666666657</v>
      </c>
      <c r="Q14" s="139">
        <v>3</v>
      </c>
      <c r="R14" s="143">
        <v>6</v>
      </c>
      <c r="S14" s="19">
        <f t="shared" si="5"/>
        <v>109.375</v>
      </c>
      <c r="T14" s="15">
        <f t="shared" si="6"/>
        <v>893.22916666666652</v>
      </c>
      <c r="U14" s="144">
        <f>IF(T14+AA14+AC14+AE14-T13&lt;0,"",T14+AA14+AC14+AE14-T13)</f>
        <v>0</v>
      </c>
      <c r="V14" s="57">
        <v>0</v>
      </c>
      <c r="W14" s="145">
        <v>0</v>
      </c>
      <c r="X14" s="17">
        <v>40</v>
      </c>
      <c r="Y14" s="48">
        <v>25</v>
      </c>
      <c r="Z14" s="18"/>
      <c r="AA14" s="19"/>
      <c r="AB14" s="139"/>
      <c r="AC14" s="19"/>
      <c r="AD14" s="139"/>
      <c r="AE14" s="19"/>
      <c r="AF14" s="52">
        <v>365</v>
      </c>
      <c r="AG14" s="146"/>
      <c r="AH14" s="146"/>
      <c r="AI14" s="238"/>
      <c r="AJ14" s="238"/>
      <c r="AK14" s="238"/>
      <c r="AL14" s="238"/>
    </row>
    <row r="15" spans="1:1023" ht="15.75" thickBot="1" x14ac:dyDescent="0.25">
      <c r="A15" s="141">
        <v>4</v>
      </c>
      <c r="B15" s="190">
        <v>1</v>
      </c>
      <c r="C15" s="138">
        <v>8</v>
      </c>
      <c r="D15" s="19">
        <f t="shared" si="0"/>
        <v>52.083333333333329</v>
      </c>
      <c r="E15" s="190">
        <v>3</v>
      </c>
      <c r="F15" s="138">
        <v>9</v>
      </c>
      <c r="G15" s="19">
        <f t="shared" si="1"/>
        <v>117.1875</v>
      </c>
      <c r="H15" s="190">
        <v>17</v>
      </c>
      <c r="I15" s="138">
        <v>6</v>
      </c>
      <c r="J15" s="19">
        <f t="shared" si="2"/>
        <v>546.875</v>
      </c>
      <c r="K15" s="190">
        <v>2</v>
      </c>
      <c r="L15" s="138">
        <v>7</v>
      </c>
      <c r="M15" s="19">
        <f t="shared" si="3"/>
        <v>80.729166666666657</v>
      </c>
      <c r="N15" s="190">
        <v>3</v>
      </c>
      <c r="O15" s="138">
        <v>1</v>
      </c>
      <c r="P15" s="19">
        <f t="shared" si="4"/>
        <v>96.354166666666657</v>
      </c>
      <c r="Q15" s="190">
        <v>3</v>
      </c>
      <c r="R15" s="189">
        <v>6</v>
      </c>
      <c r="S15" s="19">
        <f t="shared" si="5"/>
        <v>109.375</v>
      </c>
      <c r="T15" s="15">
        <f t="shared" si="6"/>
        <v>893.22916666666652</v>
      </c>
      <c r="U15" s="144">
        <f t="shared" ref="U15:U43" si="7">IF(T15+AA15+AC15+AE15-T14&lt;0,"",T15+AA15+AC15+AE15-T14)</f>
        <v>0</v>
      </c>
      <c r="V15" s="57">
        <v>0</v>
      </c>
      <c r="W15" s="145">
        <v>0</v>
      </c>
      <c r="X15" s="17">
        <v>40</v>
      </c>
      <c r="Y15" s="191">
        <v>25</v>
      </c>
      <c r="Z15" s="18"/>
      <c r="AA15" s="19"/>
      <c r="AB15" s="139"/>
      <c r="AC15" s="19"/>
      <c r="AD15" s="139"/>
      <c r="AE15" s="19"/>
      <c r="AF15" s="20">
        <v>360</v>
      </c>
      <c r="AG15" s="90"/>
      <c r="AH15" s="147"/>
      <c r="AI15" s="238"/>
      <c r="AJ15" s="238"/>
      <c r="AK15" s="238"/>
      <c r="AL15" s="238"/>
    </row>
    <row r="16" spans="1:1023" ht="15.75" customHeight="1" thickBot="1" x14ac:dyDescent="0.25">
      <c r="A16" s="141">
        <v>5</v>
      </c>
      <c r="B16" s="139">
        <v>1</v>
      </c>
      <c r="C16" s="142">
        <v>8</v>
      </c>
      <c r="D16" s="19">
        <f t="shared" si="0"/>
        <v>52.083333333333329</v>
      </c>
      <c r="E16" s="139">
        <v>3</v>
      </c>
      <c r="F16" s="142">
        <v>9</v>
      </c>
      <c r="G16" s="19">
        <f t="shared" si="1"/>
        <v>117.1875</v>
      </c>
      <c r="H16" s="139">
        <v>17</v>
      </c>
      <c r="I16" s="142">
        <v>6</v>
      </c>
      <c r="J16" s="19">
        <f t="shared" si="2"/>
        <v>546.875</v>
      </c>
      <c r="K16" s="139">
        <v>2</v>
      </c>
      <c r="L16" s="142">
        <v>7</v>
      </c>
      <c r="M16" s="19">
        <f t="shared" si="3"/>
        <v>80.729166666666657</v>
      </c>
      <c r="N16" s="139">
        <v>3</v>
      </c>
      <c r="O16" s="142">
        <v>1</v>
      </c>
      <c r="P16" s="19">
        <f t="shared" si="4"/>
        <v>96.354166666666657</v>
      </c>
      <c r="Q16" s="139">
        <v>3</v>
      </c>
      <c r="R16" s="143">
        <v>6</v>
      </c>
      <c r="S16" s="19">
        <f t="shared" si="5"/>
        <v>109.375</v>
      </c>
      <c r="T16" s="15">
        <f t="shared" si="6"/>
        <v>893.22916666666652</v>
      </c>
      <c r="U16" s="144">
        <f t="shared" si="7"/>
        <v>0</v>
      </c>
      <c r="V16" s="57">
        <v>0</v>
      </c>
      <c r="W16" s="145">
        <v>0</v>
      </c>
      <c r="X16" s="17">
        <v>40</v>
      </c>
      <c r="Y16" s="191">
        <v>25</v>
      </c>
      <c r="Z16" s="18"/>
      <c r="AA16" s="19"/>
      <c r="AB16" s="139"/>
      <c r="AC16" s="19"/>
      <c r="AD16" s="139"/>
      <c r="AE16" s="19"/>
      <c r="AF16" s="52">
        <v>355</v>
      </c>
      <c r="AG16" s="147"/>
      <c r="AH16" s="147"/>
      <c r="AI16" s="238"/>
      <c r="AJ16" s="238"/>
      <c r="AK16" s="238"/>
      <c r="AL16" s="238"/>
    </row>
    <row r="17" spans="1:39" ht="15.75" customHeight="1" thickBot="1" x14ac:dyDescent="0.25">
      <c r="A17" s="141">
        <v>6</v>
      </c>
      <c r="B17" s="190">
        <v>1</v>
      </c>
      <c r="C17" s="138">
        <v>8</v>
      </c>
      <c r="D17" s="19">
        <f t="shared" si="0"/>
        <v>52.083333333333329</v>
      </c>
      <c r="E17" s="190">
        <v>3</v>
      </c>
      <c r="F17" s="138">
        <v>9</v>
      </c>
      <c r="G17" s="19">
        <f t="shared" si="1"/>
        <v>117.1875</v>
      </c>
      <c r="H17" s="190">
        <v>17</v>
      </c>
      <c r="I17" s="138">
        <v>6</v>
      </c>
      <c r="J17" s="19">
        <f t="shared" si="2"/>
        <v>546.875</v>
      </c>
      <c r="K17" s="190">
        <v>2</v>
      </c>
      <c r="L17" s="138">
        <v>7</v>
      </c>
      <c r="M17" s="19">
        <f t="shared" si="3"/>
        <v>80.729166666666657</v>
      </c>
      <c r="N17" s="190">
        <v>3</v>
      </c>
      <c r="O17" s="138">
        <v>1</v>
      </c>
      <c r="P17" s="19">
        <f t="shared" si="4"/>
        <v>96.354166666666657</v>
      </c>
      <c r="Q17" s="190">
        <v>3</v>
      </c>
      <c r="R17" s="189">
        <v>6</v>
      </c>
      <c r="S17" s="19">
        <f t="shared" si="5"/>
        <v>109.375</v>
      </c>
      <c r="T17" s="15">
        <f t="shared" si="6"/>
        <v>893.22916666666652</v>
      </c>
      <c r="U17" s="144">
        <f t="shared" si="7"/>
        <v>0</v>
      </c>
      <c r="V17" s="57">
        <v>0</v>
      </c>
      <c r="W17" s="145">
        <v>220</v>
      </c>
      <c r="X17" s="17">
        <v>40</v>
      </c>
      <c r="Y17" s="191">
        <v>25</v>
      </c>
      <c r="Z17" s="18"/>
      <c r="AA17" s="19"/>
      <c r="AB17" s="139"/>
      <c r="AC17" s="19"/>
      <c r="AD17" s="139"/>
      <c r="AE17" s="19"/>
      <c r="AF17" s="52">
        <v>355</v>
      </c>
      <c r="AG17" s="147"/>
      <c r="AH17" s="147"/>
      <c r="AI17" s="238"/>
      <c r="AJ17" s="238"/>
      <c r="AK17" s="238"/>
      <c r="AL17" s="238"/>
    </row>
    <row r="18" spans="1:39" ht="15.75" customHeight="1" thickBot="1" x14ac:dyDescent="0.25">
      <c r="A18" s="141">
        <v>7</v>
      </c>
      <c r="B18" s="139">
        <v>1</v>
      </c>
      <c r="C18" s="142">
        <v>8</v>
      </c>
      <c r="D18" s="19">
        <f t="shared" si="0"/>
        <v>52.083333333333329</v>
      </c>
      <c r="E18" s="139">
        <v>3</v>
      </c>
      <c r="F18" s="142">
        <v>9</v>
      </c>
      <c r="G18" s="19">
        <f t="shared" si="1"/>
        <v>117.1875</v>
      </c>
      <c r="H18" s="139">
        <v>17</v>
      </c>
      <c r="I18" s="142">
        <v>6</v>
      </c>
      <c r="J18" s="19">
        <f t="shared" si="2"/>
        <v>546.875</v>
      </c>
      <c r="K18" s="139">
        <v>2</v>
      </c>
      <c r="L18" s="142">
        <v>7</v>
      </c>
      <c r="M18" s="19">
        <f t="shared" si="3"/>
        <v>80.729166666666657</v>
      </c>
      <c r="N18" s="139">
        <v>3</v>
      </c>
      <c r="O18" s="142">
        <v>1</v>
      </c>
      <c r="P18" s="19">
        <f t="shared" si="4"/>
        <v>96.354166666666657</v>
      </c>
      <c r="Q18" s="139">
        <v>3</v>
      </c>
      <c r="R18" s="143">
        <v>6</v>
      </c>
      <c r="S18" s="19">
        <f t="shared" si="5"/>
        <v>109.375</v>
      </c>
      <c r="T18" s="15">
        <f t="shared" si="6"/>
        <v>893.22916666666652</v>
      </c>
      <c r="U18" s="144">
        <f t="shared" si="7"/>
        <v>0</v>
      </c>
      <c r="V18" s="57">
        <v>0</v>
      </c>
      <c r="W18" s="145">
        <v>76</v>
      </c>
      <c r="X18" s="17">
        <v>40</v>
      </c>
      <c r="Y18" s="191">
        <v>25</v>
      </c>
      <c r="Z18" s="139"/>
      <c r="AA18" s="19"/>
      <c r="AB18" s="139"/>
      <c r="AC18" s="19"/>
      <c r="AD18" s="139"/>
      <c r="AE18" s="19"/>
      <c r="AF18" s="52">
        <v>350</v>
      </c>
      <c r="AG18" s="147"/>
      <c r="AH18" s="147"/>
      <c r="AI18" s="238"/>
      <c r="AJ18" s="238"/>
      <c r="AK18" s="238"/>
      <c r="AL18" s="238"/>
    </row>
    <row r="19" spans="1:39" ht="15.75" customHeight="1" thickBot="1" x14ac:dyDescent="0.25">
      <c r="A19" s="141">
        <v>8</v>
      </c>
      <c r="B19" s="190">
        <v>1</v>
      </c>
      <c r="C19" s="138">
        <v>8</v>
      </c>
      <c r="D19" s="19">
        <f t="shared" si="0"/>
        <v>52.083333333333329</v>
      </c>
      <c r="E19" s="190">
        <v>3</v>
      </c>
      <c r="F19" s="138">
        <v>9</v>
      </c>
      <c r="G19" s="19">
        <f t="shared" si="1"/>
        <v>117.1875</v>
      </c>
      <c r="H19" s="190">
        <v>17</v>
      </c>
      <c r="I19" s="138">
        <v>6</v>
      </c>
      <c r="J19" s="19">
        <f t="shared" si="2"/>
        <v>546.875</v>
      </c>
      <c r="K19" s="190">
        <v>2</v>
      </c>
      <c r="L19" s="138">
        <v>7</v>
      </c>
      <c r="M19" s="19">
        <f t="shared" si="3"/>
        <v>80.729166666666657</v>
      </c>
      <c r="N19" s="190">
        <v>3</v>
      </c>
      <c r="O19" s="138">
        <v>1</v>
      </c>
      <c r="P19" s="19">
        <f t="shared" si="4"/>
        <v>96.354166666666657</v>
      </c>
      <c r="Q19" s="190">
        <v>3</v>
      </c>
      <c r="R19" s="189">
        <v>6</v>
      </c>
      <c r="S19" s="19">
        <f t="shared" si="5"/>
        <v>109.375</v>
      </c>
      <c r="T19" s="15">
        <f t="shared" si="6"/>
        <v>893.22916666666652</v>
      </c>
      <c r="U19" s="144">
        <f t="shared" si="7"/>
        <v>0</v>
      </c>
      <c r="V19" s="57">
        <v>0</v>
      </c>
      <c r="W19" s="145">
        <v>310</v>
      </c>
      <c r="X19" s="17">
        <v>40</v>
      </c>
      <c r="Y19" s="191">
        <v>25</v>
      </c>
      <c r="Z19" s="18"/>
      <c r="AA19" s="19"/>
      <c r="AB19" s="139"/>
      <c r="AC19" s="19"/>
      <c r="AD19" s="139"/>
      <c r="AE19" s="19"/>
      <c r="AF19" s="52">
        <v>350</v>
      </c>
      <c r="AG19" s="147"/>
      <c r="AH19" s="147"/>
      <c r="AI19" s="238"/>
      <c r="AJ19" s="238"/>
      <c r="AK19" s="238"/>
      <c r="AL19" s="238"/>
    </row>
    <row r="20" spans="1:39" ht="15.75" customHeight="1" thickBot="1" x14ac:dyDescent="0.25">
      <c r="A20" s="141">
        <v>9</v>
      </c>
      <c r="B20" s="139">
        <v>1</v>
      </c>
      <c r="C20" s="142">
        <v>8</v>
      </c>
      <c r="D20" s="19">
        <f t="shared" si="0"/>
        <v>52.083333333333329</v>
      </c>
      <c r="E20" s="139">
        <v>3</v>
      </c>
      <c r="F20" s="142">
        <v>9</v>
      </c>
      <c r="G20" s="19">
        <f t="shared" si="1"/>
        <v>117.1875</v>
      </c>
      <c r="H20" s="139">
        <v>17</v>
      </c>
      <c r="I20" s="142">
        <v>6</v>
      </c>
      <c r="J20" s="19">
        <f t="shared" si="2"/>
        <v>546.875</v>
      </c>
      <c r="K20" s="139">
        <v>2</v>
      </c>
      <c r="L20" s="142">
        <v>7</v>
      </c>
      <c r="M20" s="19">
        <f t="shared" si="3"/>
        <v>80.729166666666657</v>
      </c>
      <c r="N20" s="139">
        <v>3</v>
      </c>
      <c r="O20" s="142">
        <v>1</v>
      </c>
      <c r="P20" s="19">
        <f t="shared" si="4"/>
        <v>96.354166666666657</v>
      </c>
      <c r="Q20" s="139">
        <v>3</v>
      </c>
      <c r="R20" s="143">
        <v>6</v>
      </c>
      <c r="S20" s="19">
        <f t="shared" si="5"/>
        <v>109.375</v>
      </c>
      <c r="T20" s="15">
        <f t="shared" si="6"/>
        <v>893.22916666666652</v>
      </c>
      <c r="U20" s="144">
        <f t="shared" si="7"/>
        <v>0</v>
      </c>
      <c r="V20" s="57">
        <v>0</v>
      </c>
      <c r="W20" s="145">
        <v>205</v>
      </c>
      <c r="X20" s="17">
        <v>40</v>
      </c>
      <c r="Y20" s="192">
        <v>25</v>
      </c>
      <c r="Z20" s="18"/>
      <c r="AA20" s="19"/>
      <c r="AB20" s="139"/>
      <c r="AC20" s="19"/>
      <c r="AD20" s="139"/>
      <c r="AE20" s="19"/>
      <c r="AF20" s="193">
        <v>345</v>
      </c>
      <c r="AG20" s="147"/>
      <c r="AH20" s="147"/>
      <c r="AI20" s="241"/>
      <c r="AJ20" s="241"/>
      <c r="AK20" s="241"/>
      <c r="AL20" s="241"/>
    </row>
    <row r="21" spans="1:39" ht="15.75" customHeight="1" thickBot="1" x14ac:dyDescent="0.25">
      <c r="A21" s="141">
        <v>10</v>
      </c>
      <c r="B21" s="193">
        <v>1</v>
      </c>
      <c r="C21" s="138">
        <v>8</v>
      </c>
      <c r="D21" s="19">
        <f t="shared" si="0"/>
        <v>52.083333333333329</v>
      </c>
      <c r="E21" s="193">
        <v>3</v>
      </c>
      <c r="F21" s="138">
        <v>9</v>
      </c>
      <c r="G21" s="19">
        <f t="shared" si="1"/>
        <v>117.1875</v>
      </c>
      <c r="H21" s="193">
        <v>17</v>
      </c>
      <c r="I21" s="138">
        <v>6</v>
      </c>
      <c r="J21" s="19">
        <f t="shared" si="2"/>
        <v>546.875</v>
      </c>
      <c r="K21" s="193">
        <v>2</v>
      </c>
      <c r="L21" s="138">
        <v>7</v>
      </c>
      <c r="M21" s="19">
        <f t="shared" si="3"/>
        <v>80.729166666666657</v>
      </c>
      <c r="N21" s="193">
        <v>3</v>
      </c>
      <c r="O21" s="138">
        <v>1</v>
      </c>
      <c r="P21" s="19">
        <f t="shared" si="4"/>
        <v>96.354166666666657</v>
      </c>
      <c r="Q21" s="193">
        <v>3</v>
      </c>
      <c r="R21" s="194">
        <v>6</v>
      </c>
      <c r="S21" s="19">
        <f t="shared" si="5"/>
        <v>109.375</v>
      </c>
      <c r="T21" s="15">
        <f t="shared" si="6"/>
        <v>893.22916666666652</v>
      </c>
      <c r="U21" s="144">
        <f t="shared" si="7"/>
        <v>0</v>
      </c>
      <c r="V21" s="57">
        <v>0</v>
      </c>
      <c r="W21" s="145">
        <v>215</v>
      </c>
      <c r="X21" s="17">
        <v>40</v>
      </c>
      <c r="Y21" s="192">
        <v>25</v>
      </c>
      <c r="Z21" s="18"/>
      <c r="AA21" s="19"/>
      <c r="AB21" s="139"/>
      <c r="AC21" s="19"/>
      <c r="AD21" s="139"/>
      <c r="AE21" s="19"/>
      <c r="AF21" s="193">
        <v>345</v>
      </c>
      <c r="AG21" s="147"/>
      <c r="AH21" s="147"/>
      <c r="AI21" s="238"/>
      <c r="AJ21" s="238"/>
      <c r="AK21" s="238"/>
      <c r="AL21" s="238"/>
    </row>
    <row r="22" spans="1:39" ht="15.75" customHeight="1" thickBot="1" x14ac:dyDescent="0.25">
      <c r="A22" s="141">
        <v>11</v>
      </c>
      <c r="B22" s="139">
        <v>1</v>
      </c>
      <c r="C22" s="142">
        <v>8</v>
      </c>
      <c r="D22" s="19">
        <f t="shared" si="0"/>
        <v>52.083333333333329</v>
      </c>
      <c r="E22" s="139">
        <v>3</v>
      </c>
      <c r="F22" s="142">
        <v>9</v>
      </c>
      <c r="G22" s="19">
        <f t="shared" si="1"/>
        <v>117.1875</v>
      </c>
      <c r="H22" s="139">
        <v>17</v>
      </c>
      <c r="I22" s="142">
        <v>6</v>
      </c>
      <c r="J22" s="19">
        <f t="shared" si="2"/>
        <v>546.875</v>
      </c>
      <c r="K22" s="139">
        <v>2</v>
      </c>
      <c r="L22" s="142">
        <v>7</v>
      </c>
      <c r="M22" s="19">
        <f t="shared" si="3"/>
        <v>80.729166666666657</v>
      </c>
      <c r="N22" s="139">
        <v>3</v>
      </c>
      <c r="O22" s="142">
        <v>1</v>
      </c>
      <c r="P22" s="19">
        <f t="shared" si="4"/>
        <v>96.354166666666657</v>
      </c>
      <c r="Q22" s="139">
        <v>3</v>
      </c>
      <c r="R22" s="143">
        <v>6</v>
      </c>
      <c r="S22" s="19">
        <f t="shared" si="5"/>
        <v>109.375</v>
      </c>
      <c r="T22" s="15">
        <f t="shared" si="6"/>
        <v>893.22916666666652</v>
      </c>
      <c r="U22" s="144">
        <f t="shared" si="7"/>
        <v>0</v>
      </c>
      <c r="V22" s="57">
        <v>0</v>
      </c>
      <c r="W22" s="145">
        <v>230</v>
      </c>
      <c r="X22" s="17">
        <v>40</v>
      </c>
      <c r="Y22" s="192">
        <v>25</v>
      </c>
      <c r="Z22" s="18"/>
      <c r="AA22" s="19"/>
      <c r="AB22" s="139"/>
      <c r="AC22" s="19"/>
      <c r="AD22" s="139"/>
      <c r="AE22" s="19"/>
      <c r="AF22" s="193">
        <v>345</v>
      </c>
      <c r="AG22" s="147"/>
      <c r="AH22" s="147"/>
      <c r="AI22" s="238"/>
      <c r="AJ22" s="238"/>
      <c r="AK22" s="238"/>
      <c r="AL22" s="238"/>
    </row>
    <row r="23" spans="1:39" ht="15.75" customHeight="1" thickBot="1" x14ac:dyDescent="0.25">
      <c r="A23" s="141">
        <v>12</v>
      </c>
      <c r="B23" s="193">
        <v>1</v>
      </c>
      <c r="C23" s="138">
        <v>8</v>
      </c>
      <c r="D23" s="19">
        <f t="shared" si="0"/>
        <v>52.083333333333329</v>
      </c>
      <c r="E23" s="193">
        <v>3</v>
      </c>
      <c r="F23" s="138">
        <v>9</v>
      </c>
      <c r="G23" s="19">
        <f t="shared" si="1"/>
        <v>117.1875</v>
      </c>
      <c r="H23" s="193">
        <v>17</v>
      </c>
      <c r="I23" s="138">
        <v>8</v>
      </c>
      <c r="J23" s="19">
        <f t="shared" si="2"/>
        <v>552.08333333333326</v>
      </c>
      <c r="K23" s="193">
        <v>2</v>
      </c>
      <c r="L23" s="138">
        <v>7</v>
      </c>
      <c r="M23" s="19">
        <f t="shared" si="3"/>
        <v>80.729166666666657</v>
      </c>
      <c r="N23" s="193">
        <v>3</v>
      </c>
      <c r="O23" s="138">
        <v>1</v>
      </c>
      <c r="P23" s="19">
        <f t="shared" si="4"/>
        <v>96.354166666666657</v>
      </c>
      <c r="Q23" s="193">
        <v>3</v>
      </c>
      <c r="R23" s="194">
        <v>6</v>
      </c>
      <c r="S23" s="19">
        <f t="shared" si="5"/>
        <v>109.375</v>
      </c>
      <c r="T23" s="15">
        <f t="shared" si="6"/>
        <v>898.43749999999977</v>
      </c>
      <c r="U23" s="144">
        <f t="shared" si="7"/>
        <v>5.2083333333332575</v>
      </c>
      <c r="V23" s="57">
        <v>0</v>
      </c>
      <c r="W23" s="145">
        <v>285</v>
      </c>
      <c r="X23" s="17">
        <v>40</v>
      </c>
      <c r="Y23" s="192">
        <v>25</v>
      </c>
      <c r="Z23" s="18"/>
      <c r="AA23" s="19"/>
      <c r="AB23" s="139"/>
      <c r="AC23" s="19"/>
      <c r="AD23" s="139"/>
      <c r="AE23" s="19"/>
      <c r="AF23" s="193">
        <v>345</v>
      </c>
      <c r="AG23" s="147"/>
      <c r="AH23" s="147"/>
      <c r="AI23" s="238"/>
      <c r="AJ23" s="238"/>
      <c r="AK23" s="238"/>
      <c r="AL23" s="238"/>
    </row>
    <row r="24" spans="1:39" ht="15.75" customHeight="1" thickBot="1" x14ac:dyDescent="0.25">
      <c r="A24" s="141">
        <v>13</v>
      </c>
      <c r="B24" s="139">
        <v>1</v>
      </c>
      <c r="C24" s="142">
        <v>8</v>
      </c>
      <c r="D24" s="19">
        <f t="shared" si="0"/>
        <v>52.083333333333329</v>
      </c>
      <c r="E24" s="139">
        <v>3</v>
      </c>
      <c r="F24" s="142">
        <v>9</v>
      </c>
      <c r="G24" s="19">
        <f t="shared" si="1"/>
        <v>117.1875</v>
      </c>
      <c r="H24" s="139">
        <v>15</v>
      </c>
      <c r="I24" s="142">
        <v>5</v>
      </c>
      <c r="J24" s="19">
        <f t="shared" si="2"/>
        <v>481.77083333333331</v>
      </c>
      <c r="K24" s="139">
        <v>2</v>
      </c>
      <c r="L24" s="142">
        <v>7</v>
      </c>
      <c r="M24" s="19">
        <f t="shared" si="3"/>
        <v>80.729166666666657</v>
      </c>
      <c r="N24" s="139">
        <v>3</v>
      </c>
      <c r="O24" s="142">
        <v>1</v>
      </c>
      <c r="P24" s="19">
        <f t="shared" si="4"/>
        <v>96.354166666666657</v>
      </c>
      <c r="Q24" s="139">
        <v>3</v>
      </c>
      <c r="R24" s="143">
        <v>6</v>
      </c>
      <c r="S24" s="19">
        <f t="shared" si="5"/>
        <v>109.375</v>
      </c>
      <c r="T24" s="15">
        <f t="shared" si="6"/>
        <v>828.12499999999989</v>
      </c>
      <c r="U24" s="144">
        <v>0</v>
      </c>
      <c r="V24" s="57">
        <v>0</v>
      </c>
      <c r="W24" s="145">
        <v>280</v>
      </c>
      <c r="X24" s="17">
        <v>40</v>
      </c>
      <c r="Y24" s="192">
        <v>25</v>
      </c>
      <c r="Z24" s="139"/>
      <c r="AA24" s="19"/>
      <c r="AB24" s="139"/>
      <c r="AC24" s="19"/>
      <c r="AD24" s="139"/>
      <c r="AE24" s="19"/>
      <c r="AF24" s="193">
        <v>345</v>
      </c>
      <c r="AG24" s="147"/>
      <c r="AH24" s="147"/>
      <c r="AI24" s="238"/>
      <c r="AJ24" s="238"/>
      <c r="AK24" s="238"/>
      <c r="AL24" s="238"/>
    </row>
    <row r="25" spans="1:39" ht="15.75" thickBot="1" x14ac:dyDescent="0.25">
      <c r="A25" s="141">
        <v>14</v>
      </c>
      <c r="B25" s="193">
        <v>1</v>
      </c>
      <c r="C25" s="138">
        <v>8</v>
      </c>
      <c r="D25" s="19">
        <f t="shared" si="0"/>
        <v>52.083333333333329</v>
      </c>
      <c r="E25" s="193">
        <v>3</v>
      </c>
      <c r="F25" s="138">
        <v>9</v>
      </c>
      <c r="G25" s="19">
        <f t="shared" si="1"/>
        <v>117.1875</v>
      </c>
      <c r="H25" s="139">
        <v>15</v>
      </c>
      <c r="I25" s="142">
        <v>5</v>
      </c>
      <c r="J25" s="19">
        <f t="shared" si="2"/>
        <v>481.77083333333331</v>
      </c>
      <c r="K25" s="193">
        <v>2</v>
      </c>
      <c r="L25" s="138">
        <v>7</v>
      </c>
      <c r="M25" s="19">
        <f t="shared" si="3"/>
        <v>80.729166666666657</v>
      </c>
      <c r="N25" s="193">
        <v>3</v>
      </c>
      <c r="O25" s="138">
        <v>1</v>
      </c>
      <c r="P25" s="19">
        <f t="shared" si="4"/>
        <v>96.354166666666657</v>
      </c>
      <c r="Q25" s="193">
        <v>3</v>
      </c>
      <c r="R25" s="194">
        <v>6</v>
      </c>
      <c r="S25" s="19">
        <f t="shared" si="5"/>
        <v>109.375</v>
      </c>
      <c r="T25" s="15">
        <f t="shared" si="6"/>
        <v>828.12499999999989</v>
      </c>
      <c r="U25" s="144">
        <f t="shared" si="7"/>
        <v>0</v>
      </c>
      <c r="V25" s="57">
        <v>0</v>
      </c>
      <c r="W25" s="145">
        <v>270</v>
      </c>
      <c r="X25" s="17">
        <v>40</v>
      </c>
      <c r="Y25" s="192">
        <v>25</v>
      </c>
      <c r="Z25" s="139"/>
      <c r="AA25" s="19"/>
      <c r="AB25" s="139"/>
      <c r="AC25" s="19"/>
      <c r="AD25" s="139"/>
      <c r="AE25" s="19"/>
      <c r="AF25" s="52">
        <v>345</v>
      </c>
      <c r="AG25" s="147"/>
      <c r="AH25" s="147"/>
      <c r="AI25" s="238"/>
      <c r="AJ25" s="238"/>
      <c r="AK25" s="238"/>
      <c r="AL25" s="238"/>
    </row>
    <row r="26" spans="1:39" ht="15.75" customHeight="1" thickBot="1" x14ac:dyDescent="0.25">
      <c r="A26" s="141">
        <v>15</v>
      </c>
      <c r="B26" s="139">
        <v>1</v>
      </c>
      <c r="C26" s="142">
        <v>8</v>
      </c>
      <c r="D26" s="19">
        <f t="shared" si="0"/>
        <v>52.083333333333329</v>
      </c>
      <c r="E26" s="139">
        <v>3</v>
      </c>
      <c r="F26" s="142">
        <v>9</v>
      </c>
      <c r="G26" s="19">
        <f t="shared" si="1"/>
        <v>117.1875</v>
      </c>
      <c r="H26" s="139">
        <v>3</v>
      </c>
      <c r="I26" s="142">
        <v>11</v>
      </c>
      <c r="J26" s="19">
        <f t="shared" si="2"/>
        <v>122.39583333333333</v>
      </c>
      <c r="K26" s="139">
        <v>2</v>
      </c>
      <c r="L26" s="142">
        <v>7</v>
      </c>
      <c r="M26" s="19">
        <f t="shared" si="3"/>
        <v>80.729166666666657</v>
      </c>
      <c r="N26" s="139">
        <v>3</v>
      </c>
      <c r="O26" s="142">
        <v>1</v>
      </c>
      <c r="P26" s="19">
        <f t="shared" si="4"/>
        <v>96.354166666666657</v>
      </c>
      <c r="Q26" s="139">
        <v>3</v>
      </c>
      <c r="R26" s="143">
        <v>6</v>
      </c>
      <c r="S26" s="19">
        <f t="shared" si="5"/>
        <v>109.375</v>
      </c>
      <c r="T26" s="15">
        <f t="shared" si="6"/>
        <v>468.74999999999989</v>
      </c>
      <c r="U26" s="144">
        <f t="shared" si="7"/>
        <v>14.625</v>
      </c>
      <c r="V26" s="57">
        <v>0</v>
      </c>
      <c r="W26" s="145">
        <v>275</v>
      </c>
      <c r="X26" s="17">
        <v>40</v>
      </c>
      <c r="Y26" s="192">
        <v>25</v>
      </c>
      <c r="Z26" s="18">
        <v>79194</v>
      </c>
      <c r="AA26" s="19">
        <v>187.5</v>
      </c>
      <c r="AB26" s="139">
        <v>62141</v>
      </c>
      <c r="AC26" s="19">
        <v>186.5</v>
      </c>
      <c r="AD26" s="139"/>
      <c r="AE26" s="19"/>
      <c r="AF26" s="52">
        <v>345</v>
      </c>
      <c r="AG26" s="147"/>
      <c r="AH26" s="147"/>
      <c r="AI26" s="238"/>
      <c r="AJ26" s="238"/>
      <c r="AK26" s="238"/>
      <c r="AL26" s="238"/>
      <c r="AM26" s="44"/>
    </row>
    <row r="27" spans="1:39" ht="13.5" customHeight="1" thickBot="1" x14ac:dyDescent="0.25">
      <c r="A27" s="141">
        <v>16</v>
      </c>
      <c r="B27" s="201">
        <v>1</v>
      </c>
      <c r="C27" s="138">
        <v>8</v>
      </c>
      <c r="D27" s="19">
        <f t="shared" si="0"/>
        <v>52.083333333333329</v>
      </c>
      <c r="E27" s="201">
        <v>3</v>
      </c>
      <c r="F27" s="138">
        <v>9</v>
      </c>
      <c r="G27" s="19">
        <f t="shared" si="1"/>
        <v>117.1875</v>
      </c>
      <c r="H27" s="139">
        <v>4</v>
      </c>
      <c r="I27" s="142">
        <v>0</v>
      </c>
      <c r="J27" s="19">
        <f t="shared" si="2"/>
        <v>125</v>
      </c>
      <c r="K27" s="201">
        <v>2</v>
      </c>
      <c r="L27" s="138">
        <v>7</v>
      </c>
      <c r="M27" s="19">
        <f t="shared" si="3"/>
        <v>80.729166666666657</v>
      </c>
      <c r="N27" s="201">
        <v>3</v>
      </c>
      <c r="O27" s="138">
        <v>1</v>
      </c>
      <c r="P27" s="19">
        <f t="shared" si="4"/>
        <v>96.354166666666657</v>
      </c>
      <c r="Q27" s="201">
        <v>3</v>
      </c>
      <c r="R27" s="202">
        <v>6</v>
      </c>
      <c r="S27" s="19">
        <f t="shared" si="5"/>
        <v>109.375</v>
      </c>
      <c r="T27" s="15">
        <f t="shared" si="6"/>
        <v>471.35416666666663</v>
      </c>
      <c r="U27" s="144">
        <f t="shared" si="7"/>
        <v>2.6041666666667425</v>
      </c>
      <c r="V27" s="148">
        <v>0</v>
      </c>
      <c r="W27" s="145">
        <v>281</v>
      </c>
      <c r="X27" s="17">
        <v>40</v>
      </c>
      <c r="Y27" s="200">
        <v>25</v>
      </c>
      <c r="AB27" s="139"/>
      <c r="AC27" s="19"/>
      <c r="AD27" s="139"/>
      <c r="AE27" s="19"/>
      <c r="AF27" s="201">
        <v>345</v>
      </c>
      <c r="AG27" s="147"/>
      <c r="AH27" s="147"/>
      <c r="AI27" s="238"/>
      <c r="AJ27" s="238"/>
      <c r="AK27" s="238"/>
      <c r="AL27" s="238"/>
      <c r="AM27" s="21"/>
    </row>
    <row r="28" spans="1:39" ht="15.75" customHeight="1" thickBot="1" x14ac:dyDescent="0.25">
      <c r="A28" s="209">
        <v>17</v>
      </c>
      <c r="B28" s="210">
        <v>1</v>
      </c>
      <c r="C28" s="211">
        <v>8</v>
      </c>
      <c r="D28" s="212">
        <f t="shared" si="0"/>
        <v>52.083333333333329</v>
      </c>
      <c r="E28" s="210">
        <v>3</v>
      </c>
      <c r="F28" s="211">
        <v>9</v>
      </c>
      <c r="G28" s="212">
        <f t="shared" si="1"/>
        <v>117.1875</v>
      </c>
      <c r="H28" s="210">
        <v>4</v>
      </c>
      <c r="I28" s="211">
        <v>0</v>
      </c>
      <c r="J28" s="212">
        <f t="shared" si="2"/>
        <v>125</v>
      </c>
      <c r="K28" s="210">
        <v>2</v>
      </c>
      <c r="L28" s="211">
        <v>7</v>
      </c>
      <c r="M28" s="212">
        <f t="shared" si="3"/>
        <v>80.729166666666657</v>
      </c>
      <c r="N28" s="210">
        <v>3</v>
      </c>
      <c r="O28" s="211">
        <v>1</v>
      </c>
      <c r="P28" s="212">
        <f t="shared" si="4"/>
        <v>96.354166666666657</v>
      </c>
      <c r="Q28" s="210">
        <v>3</v>
      </c>
      <c r="R28" s="213">
        <v>6</v>
      </c>
      <c r="S28" s="212">
        <f t="shared" si="5"/>
        <v>109.375</v>
      </c>
      <c r="T28" s="214">
        <f t="shared" si="6"/>
        <v>471.35416666666663</v>
      </c>
      <c r="U28" s="215">
        <f t="shared" si="7"/>
        <v>0</v>
      </c>
      <c r="V28" s="216">
        <v>0</v>
      </c>
      <c r="W28" s="217">
        <v>233</v>
      </c>
      <c r="X28" s="218">
        <v>40</v>
      </c>
      <c r="Y28" s="219">
        <v>25</v>
      </c>
      <c r="Z28" s="220"/>
      <c r="AA28" s="212"/>
      <c r="AB28" s="210"/>
      <c r="AC28" s="212"/>
      <c r="AD28" s="210"/>
      <c r="AE28" s="212"/>
      <c r="AF28" s="221"/>
      <c r="AG28" s="222"/>
      <c r="AH28" s="222"/>
      <c r="AI28" s="237"/>
      <c r="AJ28" s="237"/>
      <c r="AK28" s="237"/>
      <c r="AL28" s="237"/>
    </row>
    <row r="29" spans="1:39" ht="15.75" thickBot="1" x14ac:dyDescent="0.25">
      <c r="A29" s="141">
        <v>18</v>
      </c>
      <c r="B29" s="201">
        <v>1</v>
      </c>
      <c r="C29" s="138">
        <v>8</v>
      </c>
      <c r="D29" s="19">
        <f t="shared" si="0"/>
        <v>52.083333333333329</v>
      </c>
      <c r="E29" s="201">
        <v>3</v>
      </c>
      <c r="F29" s="138">
        <v>9</v>
      </c>
      <c r="G29" s="19">
        <f t="shared" si="1"/>
        <v>117.1875</v>
      </c>
      <c r="H29" s="139">
        <v>4</v>
      </c>
      <c r="I29" s="142">
        <v>0</v>
      </c>
      <c r="J29" s="19">
        <f t="shared" si="2"/>
        <v>125</v>
      </c>
      <c r="K29" s="201">
        <v>2</v>
      </c>
      <c r="L29" s="138">
        <v>7</v>
      </c>
      <c r="M29" s="19">
        <f t="shared" si="3"/>
        <v>80.729166666666657</v>
      </c>
      <c r="N29" s="201">
        <v>3</v>
      </c>
      <c r="O29" s="138">
        <v>1</v>
      </c>
      <c r="P29" s="19">
        <f t="shared" si="4"/>
        <v>96.354166666666657</v>
      </c>
      <c r="Q29" s="201">
        <v>3</v>
      </c>
      <c r="R29" s="202">
        <v>6</v>
      </c>
      <c r="S29" s="19">
        <f t="shared" si="5"/>
        <v>109.375</v>
      </c>
      <c r="T29" s="15">
        <f t="shared" si="6"/>
        <v>471.35416666666663</v>
      </c>
      <c r="U29" s="144">
        <f t="shared" si="7"/>
        <v>0</v>
      </c>
      <c r="V29" s="148">
        <v>0</v>
      </c>
      <c r="W29" s="145">
        <v>229</v>
      </c>
      <c r="X29" s="17">
        <v>40</v>
      </c>
      <c r="Y29" s="200">
        <v>25</v>
      </c>
      <c r="Z29" s="18"/>
      <c r="AA29" s="19"/>
      <c r="AB29" s="139"/>
      <c r="AC29" s="19"/>
      <c r="AD29" s="139"/>
      <c r="AE29" s="19"/>
      <c r="AF29" s="201">
        <v>345</v>
      </c>
      <c r="AG29" s="147"/>
      <c r="AH29" s="147"/>
      <c r="AI29" s="238"/>
      <c r="AJ29" s="238"/>
      <c r="AK29" s="238"/>
      <c r="AL29" s="238"/>
    </row>
    <row r="30" spans="1:39" ht="15.75" customHeight="1" thickBot="1" x14ac:dyDescent="0.25">
      <c r="A30" s="141">
        <v>19</v>
      </c>
      <c r="B30" s="139">
        <v>1</v>
      </c>
      <c r="C30" s="142">
        <v>8</v>
      </c>
      <c r="D30" s="19">
        <f t="shared" si="0"/>
        <v>52.083333333333329</v>
      </c>
      <c r="E30" s="139">
        <v>3</v>
      </c>
      <c r="F30" s="142">
        <v>9</v>
      </c>
      <c r="G30" s="19">
        <f t="shared" si="1"/>
        <v>117.1875</v>
      </c>
      <c r="H30" s="139">
        <v>4</v>
      </c>
      <c r="I30" s="142">
        <v>4</v>
      </c>
      <c r="J30" s="19">
        <f t="shared" si="2"/>
        <v>135.41666666666666</v>
      </c>
      <c r="K30" s="139">
        <v>2</v>
      </c>
      <c r="L30" s="142">
        <v>7</v>
      </c>
      <c r="M30" s="19">
        <f t="shared" si="3"/>
        <v>80.729166666666657</v>
      </c>
      <c r="N30" s="139">
        <v>3</v>
      </c>
      <c r="O30" s="142">
        <v>1</v>
      </c>
      <c r="P30" s="19">
        <f t="shared" si="4"/>
        <v>96.354166666666657</v>
      </c>
      <c r="Q30" s="139">
        <v>4</v>
      </c>
      <c r="R30" s="143">
        <v>0</v>
      </c>
      <c r="S30" s="19">
        <f t="shared" si="5"/>
        <v>125</v>
      </c>
      <c r="T30" s="15">
        <f t="shared" si="6"/>
        <v>481.77083333333326</v>
      </c>
      <c r="U30" s="144">
        <f t="shared" si="7"/>
        <v>10.416666666666629</v>
      </c>
      <c r="V30" s="148">
        <v>15.62</v>
      </c>
      <c r="W30" s="145">
        <v>232</v>
      </c>
      <c r="X30" s="17">
        <v>40</v>
      </c>
      <c r="Y30" s="200">
        <v>25</v>
      </c>
      <c r="Z30" s="18"/>
      <c r="AA30" s="19"/>
      <c r="AB30" s="139"/>
      <c r="AC30" s="19"/>
      <c r="AD30" s="139"/>
      <c r="AE30" s="19"/>
      <c r="AF30" s="201">
        <v>345</v>
      </c>
      <c r="AG30" s="147"/>
      <c r="AH30" s="147"/>
      <c r="AI30" s="238"/>
      <c r="AJ30" s="238"/>
      <c r="AK30" s="238"/>
      <c r="AL30" s="238"/>
    </row>
    <row r="31" spans="1:39" ht="15.75" customHeight="1" thickBot="1" x14ac:dyDescent="0.25">
      <c r="A31" s="141">
        <v>20</v>
      </c>
      <c r="B31" s="201">
        <v>1</v>
      </c>
      <c r="C31" s="138">
        <v>8</v>
      </c>
      <c r="D31" s="19">
        <f t="shared" si="0"/>
        <v>52.083333333333329</v>
      </c>
      <c r="E31" s="201">
        <v>3</v>
      </c>
      <c r="F31" s="138">
        <v>9</v>
      </c>
      <c r="G31" s="19">
        <f t="shared" si="1"/>
        <v>117.1875</v>
      </c>
      <c r="H31" s="139">
        <v>4</v>
      </c>
      <c r="I31" s="142">
        <v>6</v>
      </c>
      <c r="J31" s="19">
        <f t="shared" si="2"/>
        <v>140.625</v>
      </c>
      <c r="K31" s="201">
        <v>2</v>
      </c>
      <c r="L31" s="138">
        <v>7</v>
      </c>
      <c r="M31" s="19">
        <f t="shared" si="3"/>
        <v>80.729166666666657</v>
      </c>
      <c r="N31" s="201">
        <v>3</v>
      </c>
      <c r="O31" s="138">
        <v>1</v>
      </c>
      <c r="P31" s="19">
        <f t="shared" si="4"/>
        <v>96.354166666666657</v>
      </c>
      <c r="Q31" s="139">
        <v>4</v>
      </c>
      <c r="R31" s="143">
        <v>0</v>
      </c>
      <c r="S31" s="19">
        <f t="shared" si="5"/>
        <v>125</v>
      </c>
      <c r="T31" s="15">
        <f t="shared" si="6"/>
        <v>486.97916666666663</v>
      </c>
      <c r="U31" s="144">
        <f t="shared" si="7"/>
        <v>5.2083333333333712</v>
      </c>
      <c r="V31" s="148">
        <v>0</v>
      </c>
      <c r="W31" s="145">
        <v>235</v>
      </c>
      <c r="X31" s="17">
        <v>40</v>
      </c>
      <c r="Y31" s="200">
        <v>25</v>
      </c>
      <c r="Z31" s="18"/>
      <c r="AA31" s="19"/>
      <c r="AB31" s="139"/>
      <c r="AC31" s="19"/>
      <c r="AD31" s="139"/>
      <c r="AE31" s="19"/>
      <c r="AF31" s="201">
        <v>345</v>
      </c>
      <c r="AG31" s="147"/>
      <c r="AH31" s="147"/>
      <c r="AI31" s="238"/>
      <c r="AJ31" s="238"/>
      <c r="AK31" s="238"/>
      <c r="AL31" s="238"/>
    </row>
    <row r="32" spans="1:39" ht="15.75" customHeight="1" thickBot="1" x14ac:dyDescent="0.25">
      <c r="A32" s="141">
        <v>21</v>
      </c>
      <c r="B32" s="139">
        <v>1</v>
      </c>
      <c r="C32" s="142">
        <v>8</v>
      </c>
      <c r="D32" s="19">
        <f t="shared" si="0"/>
        <v>52.083333333333329</v>
      </c>
      <c r="E32" s="139">
        <v>3</v>
      </c>
      <c r="F32" s="142">
        <v>9</v>
      </c>
      <c r="G32" s="19">
        <f t="shared" si="1"/>
        <v>117.1875</v>
      </c>
      <c r="H32" s="139">
        <v>4</v>
      </c>
      <c r="I32" s="142">
        <v>11</v>
      </c>
      <c r="J32" s="19">
        <f t="shared" si="2"/>
        <v>153.64583333333331</v>
      </c>
      <c r="K32" s="139">
        <v>2</v>
      </c>
      <c r="L32" s="142">
        <v>7</v>
      </c>
      <c r="M32" s="19">
        <f t="shared" si="3"/>
        <v>80.729166666666657</v>
      </c>
      <c r="N32" s="139">
        <v>3</v>
      </c>
      <c r="O32" s="142">
        <v>1</v>
      </c>
      <c r="P32" s="19">
        <f t="shared" si="4"/>
        <v>96.354166666666657</v>
      </c>
      <c r="Q32" s="139">
        <v>4</v>
      </c>
      <c r="R32" s="143">
        <v>0</v>
      </c>
      <c r="S32" s="19">
        <f t="shared" si="5"/>
        <v>125</v>
      </c>
      <c r="T32" s="15">
        <f t="shared" si="6"/>
        <v>499.99999999999989</v>
      </c>
      <c r="U32" s="144">
        <f t="shared" si="7"/>
        <v>13.020833333333258</v>
      </c>
      <c r="V32" s="148">
        <v>0</v>
      </c>
      <c r="W32" s="145">
        <v>240</v>
      </c>
      <c r="X32" s="17">
        <v>40</v>
      </c>
      <c r="Y32" s="200">
        <v>25</v>
      </c>
      <c r="Z32" s="18"/>
      <c r="AA32" s="19"/>
      <c r="AB32" s="139"/>
      <c r="AC32" s="19"/>
      <c r="AD32" s="139"/>
      <c r="AE32" s="19"/>
      <c r="AF32" s="201">
        <v>345</v>
      </c>
      <c r="AG32" s="147"/>
      <c r="AH32" s="147"/>
      <c r="AI32" s="238"/>
      <c r="AJ32" s="238"/>
      <c r="AK32" s="238"/>
      <c r="AL32" s="238"/>
    </row>
    <row r="33" spans="1:1023" ht="15.75" thickBot="1" x14ac:dyDescent="0.25">
      <c r="A33" s="141">
        <v>22</v>
      </c>
      <c r="B33" s="201">
        <v>1</v>
      </c>
      <c r="C33" s="138">
        <v>8</v>
      </c>
      <c r="D33" s="19">
        <f t="shared" si="0"/>
        <v>52.083333333333329</v>
      </c>
      <c r="E33" s="201">
        <v>3</v>
      </c>
      <c r="F33" s="138">
        <v>9</v>
      </c>
      <c r="G33" s="19">
        <f t="shared" si="1"/>
        <v>117.1875</v>
      </c>
      <c r="H33" s="139">
        <v>4</v>
      </c>
      <c r="I33" s="142">
        <v>11</v>
      </c>
      <c r="J33" s="19">
        <f t="shared" si="2"/>
        <v>153.64583333333331</v>
      </c>
      <c r="K33" s="201">
        <v>2</v>
      </c>
      <c r="L33" s="138">
        <v>7</v>
      </c>
      <c r="M33" s="19">
        <f t="shared" si="3"/>
        <v>80.729166666666657</v>
      </c>
      <c r="N33" s="201">
        <v>3</v>
      </c>
      <c r="O33" s="138">
        <v>1</v>
      </c>
      <c r="P33" s="19">
        <f t="shared" si="4"/>
        <v>96.354166666666657</v>
      </c>
      <c r="Q33" s="139">
        <v>4</v>
      </c>
      <c r="R33" s="143">
        <v>0</v>
      </c>
      <c r="S33" s="19">
        <f t="shared" si="5"/>
        <v>125</v>
      </c>
      <c r="T33" s="15">
        <f t="shared" si="6"/>
        <v>499.99999999999989</v>
      </c>
      <c r="U33" s="144">
        <f t="shared" si="7"/>
        <v>0</v>
      </c>
      <c r="V33" s="148">
        <v>0</v>
      </c>
      <c r="W33" s="145">
        <v>245</v>
      </c>
      <c r="X33" s="17">
        <v>40</v>
      </c>
      <c r="Y33" s="200">
        <v>25</v>
      </c>
      <c r="Z33" s="18"/>
      <c r="AA33" s="19"/>
      <c r="AB33" s="139"/>
      <c r="AC33" s="19"/>
      <c r="AD33" s="139"/>
      <c r="AE33" s="19"/>
      <c r="AF33" s="201">
        <v>345</v>
      </c>
      <c r="AG33" s="147"/>
      <c r="AH33" s="147"/>
      <c r="AI33" s="238"/>
      <c r="AJ33" s="238"/>
      <c r="AK33" s="238"/>
      <c r="AL33" s="238"/>
    </row>
    <row r="34" spans="1:1023" ht="15.75" customHeight="1" thickBot="1" x14ac:dyDescent="0.25">
      <c r="A34" s="141">
        <v>23</v>
      </c>
      <c r="B34" s="139">
        <v>1</v>
      </c>
      <c r="C34" s="142">
        <v>8</v>
      </c>
      <c r="D34" s="19">
        <f t="shared" si="0"/>
        <v>52.083333333333329</v>
      </c>
      <c r="E34" s="139">
        <v>3</v>
      </c>
      <c r="F34" s="142">
        <v>9</v>
      </c>
      <c r="G34" s="19">
        <f t="shared" si="1"/>
        <v>117.1875</v>
      </c>
      <c r="H34" s="139">
        <v>4</v>
      </c>
      <c r="I34" s="142">
        <v>11</v>
      </c>
      <c r="J34" s="19">
        <f t="shared" si="2"/>
        <v>153.64583333333331</v>
      </c>
      <c r="K34" s="139">
        <v>2</v>
      </c>
      <c r="L34" s="142">
        <v>7</v>
      </c>
      <c r="M34" s="19">
        <f t="shared" si="3"/>
        <v>80.729166666666657</v>
      </c>
      <c r="N34" s="139">
        <v>3</v>
      </c>
      <c r="O34" s="142">
        <v>1</v>
      </c>
      <c r="P34" s="19">
        <f t="shared" si="4"/>
        <v>96.354166666666657</v>
      </c>
      <c r="Q34" s="139">
        <v>4</v>
      </c>
      <c r="R34" s="143">
        <v>0</v>
      </c>
      <c r="S34" s="19">
        <f t="shared" si="5"/>
        <v>125</v>
      </c>
      <c r="T34" s="15">
        <f t="shared" si="6"/>
        <v>499.99999999999989</v>
      </c>
      <c r="U34" s="144">
        <f t="shared" si="7"/>
        <v>0</v>
      </c>
      <c r="V34" s="148">
        <v>0</v>
      </c>
      <c r="W34" s="145">
        <v>251</v>
      </c>
      <c r="X34" s="17">
        <v>40</v>
      </c>
      <c r="Y34" s="204">
        <v>25</v>
      </c>
      <c r="Z34" s="18"/>
      <c r="AA34" s="19"/>
      <c r="AB34" s="139"/>
      <c r="AC34" s="19"/>
      <c r="AD34" s="139"/>
      <c r="AE34" s="19"/>
      <c r="AF34" s="52">
        <v>340</v>
      </c>
      <c r="AG34" s="147"/>
      <c r="AH34" s="147"/>
      <c r="AI34" s="238"/>
      <c r="AJ34" s="238"/>
      <c r="AK34" s="238"/>
      <c r="AL34" s="238"/>
    </row>
    <row r="35" spans="1:1023" ht="15.75" customHeight="1" thickBot="1" x14ac:dyDescent="0.25">
      <c r="A35" s="141">
        <v>24</v>
      </c>
      <c r="B35" s="203">
        <v>1</v>
      </c>
      <c r="C35" s="138">
        <v>8</v>
      </c>
      <c r="D35" s="19">
        <f t="shared" si="0"/>
        <v>52.083333333333329</v>
      </c>
      <c r="E35" s="203">
        <v>3</v>
      </c>
      <c r="F35" s="138">
        <v>9</v>
      </c>
      <c r="G35" s="19">
        <f t="shared" si="1"/>
        <v>117.1875</v>
      </c>
      <c r="H35" s="139">
        <v>4</v>
      </c>
      <c r="I35" s="142">
        <v>11</v>
      </c>
      <c r="J35" s="19">
        <f t="shared" si="2"/>
        <v>153.64583333333331</v>
      </c>
      <c r="K35" s="203">
        <v>2</v>
      </c>
      <c r="L35" s="138">
        <v>7</v>
      </c>
      <c r="M35" s="19">
        <f t="shared" si="3"/>
        <v>80.729166666666657</v>
      </c>
      <c r="N35" s="203">
        <v>3</v>
      </c>
      <c r="O35" s="138">
        <v>1</v>
      </c>
      <c r="P35" s="19">
        <f t="shared" si="4"/>
        <v>96.354166666666657</v>
      </c>
      <c r="Q35" s="139">
        <v>4</v>
      </c>
      <c r="R35" s="143">
        <v>0</v>
      </c>
      <c r="S35" s="19">
        <f t="shared" si="5"/>
        <v>125</v>
      </c>
      <c r="T35" s="15">
        <f t="shared" si="6"/>
        <v>499.99999999999989</v>
      </c>
      <c r="U35" s="144">
        <f t="shared" si="7"/>
        <v>0</v>
      </c>
      <c r="V35" s="148">
        <v>0</v>
      </c>
      <c r="W35" s="145">
        <v>250</v>
      </c>
      <c r="X35" s="17">
        <v>40</v>
      </c>
      <c r="Y35" s="204">
        <v>25</v>
      </c>
      <c r="Z35" s="149"/>
      <c r="AA35" s="19"/>
      <c r="AB35" s="139"/>
      <c r="AC35" s="19"/>
      <c r="AD35" s="139"/>
      <c r="AE35" s="19"/>
      <c r="AF35" s="52">
        <v>340</v>
      </c>
      <c r="AG35" s="147"/>
      <c r="AH35" s="147"/>
      <c r="AI35" s="238"/>
      <c r="AJ35" s="238"/>
      <c r="AK35" s="238"/>
      <c r="AL35" s="238"/>
    </row>
    <row r="36" spans="1:1023" ht="15.75" customHeight="1" thickBot="1" x14ac:dyDescent="0.25">
      <c r="A36" s="141">
        <v>25</v>
      </c>
      <c r="B36" s="139">
        <v>1</v>
      </c>
      <c r="C36" s="142">
        <v>8</v>
      </c>
      <c r="D36" s="19">
        <f t="shared" si="0"/>
        <v>52.083333333333329</v>
      </c>
      <c r="E36" s="139">
        <v>3</v>
      </c>
      <c r="F36" s="142">
        <v>9</v>
      </c>
      <c r="G36" s="19">
        <f t="shared" si="1"/>
        <v>117.1875</v>
      </c>
      <c r="H36" s="139">
        <v>5</v>
      </c>
      <c r="I36" s="142">
        <v>2</v>
      </c>
      <c r="J36" s="19">
        <f t="shared" si="2"/>
        <v>161.45833333333331</v>
      </c>
      <c r="K36" s="139">
        <v>2</v>
      </c>
      <c r="L36" s="142">
        <v>7</v>
      </c>
      <c r="M36" s="19">
        <f t="shared" si="3"/>
        <v>80.729166666666657</v>
      </c>
      <c r="N36" s="139">
        <v>3</v>
      </c>
      <c r="O36" s="142">
        <v>1</v>
      </c>
      <c r="P36" s="19">
        <f t="shared" si="4"/>
        <v>96.354166666666657</v>
      </c>
      <c r="Q36" s="139">
        <v>4</v>
      </c>
      <c r="R36" s="143">
        <v>0</v>
      </c>
      <c r="S36" s="19">
        <f t="shared" si="5"/>
        <v>125</v>
      </c>
      <c r="T36" s="15">
        <f t="shared" si="6"/>
        <v>507.81249999999989</v>
      </c>
      <c r="U36" s="144">
        <f t="shared" si="7"/>
        <v>7.8125</v>
      </c>
      <c r="V36" s="148">
        <v>0</v>
      </c>
      <c r="W36" s="150">
        <v>240</v>
      </c>
      <c r="X36" s="17">
        <v>40</v>
      </c>
      <c r="Y36" s="204">
        <v>25</v>
      </c>
      <c r="Z36" s="18"/>
      <c r="AA36" s="19"/>
      <c r="AB36" s="139"/>
      <c r="AC36" s="19"/>
      <c r="AD36" s="139"/>
      <c r="AE36" s="19"/>
      <c r="AF36" s="52">
        <v>345</v>
      </c>
      <c r="AG36" s="147"/>
      <c r="AH36" s="147"/>
      <c r="AI36" s="238"/>
      <c r="AJ36" s="238"/>
      <c r="AK36" s="238"/>
      <c r="AL36" s="238"/>
    </row>
    <row r="37" spans="1:1023" ht="15.75" customHeight="1" thickBot="1" x14ac:dyDescent="0.25">
      <c r="A37" s="141">
        <v>26</v>
      </c>
      <c r="B37" s="203">
        <v>1</v>
      </c>
      <c r="C37" s="138">
        <v>8</v>
      </c>
      <c r="D37" s="19">
        <f t="shared" si="0"/>
        <v>52.083333333333329</v>
      </c>
      <c r="E37" s="203">
        <v>3</v>
      </c>
      <c r="F37" s="138">
        <v>9</v>
      </c>
      <c r="G37" s="19">
        <f t="shared" si="1"/>
        <v>117.1875</v>
      </c>
      <c r="H37" s="139">
        <v>5</v>
      </c>
      <c r="I37" s="142">
        <v>2</v>
      </c>
      <c r="J37" s="19">
        <f t="shared" si="2"/>
        <v>161.45833333333331</v>
      </c>
      <c r="K37" s="203">
        <v>2</v>
      </c>
      <c r="L37" s="138">
        <v>7</v>
      </c>
      <c r="M37" s="19">
        <f t="shared" si="3"/>
        <v>80.729166666666657</v>
      </c>
      <c r="N37" s="203">
        <v>3</v>
      </c>
      <c r="O37" s="138">
        <v>1</v>
      </c>
      <c r="P37" s="19">
        <f t="shared" si="4"/>
        <v>96.354166666666657</v>
      </c>
      <c r="Q37" s="139">
        <v>4</v>
      </c>
      <c r="R37" s="143">
        <v>0</v>
      </c>
      <c r="S37" s="19">
        <f t="shared" si="5"/>
        <v>125</v>
      </c>
      <c r="T37" s="15">
        <f t="shared" si="6"/>
        <v>507.81249999999989</v>
      </c>
      <c r="U37" s="144">
        <f t="shared" si="7"/>
        <v>0</v>
      </c>
      <c r="V37" s="148">
        <v>0</v>
      </c>
      <c r="W37" s="145">
        <v>244</v>
      </c>
      <c r="X37" s="17">
        <v>40</v>
      </c>
      <c r="Y37" s="204">
        <v>25</v>
      </c>
      <c r="Z37" s="18"/>
      <c r="AA37" s="19"/>
      <c r="AB37" s="139"/>
      <c r="AC37" s="19"/>
      <c r="AD37" s="139"/>
      <c r="AE37" s="19"/>
      <c r="AF37" s="52">
        <v>345</v>
      </c>
      <c r="AG37" s="147"/>
      <c r="AH37" s="147"/>
      <c r="AI37" s="238"/>
      <c r="AJ37" s="238"/>
      <c r="AK37" s="238"/>
      <c r="AL37" s="238"/>
    </row>
    <row r="38" spans="1:1023" ht="15.75" customHeight="1" thickBot="1" x14ac:dyDescent="0.25">
      <c r="A38" s="209">
        <v>27</v>
      </c>
      <c r="B38" s="210">
        <v>1</v>
      </c>
      <c r="C38" s="211">
        <v>8</v>
      </c>
      <c r="D38" s="212">
        <f t="shared" si="0"/>
        <v>52.083333333333329</v>
      </c>
      <c r="E38" s="210">
        <v>3</v>
      </c>
      <c r="F38" s="211">
        <v>9</v>
      </c>
      <c r="G38" s="212">
        <f t="shared" si="1"/>
        <v>117.1875</v>
      </c>
      <c r="H38" s="210">
        <v>5</v>
      </c>
      <c r="I38" s="211">
        <v>2</v>
      </c>
      <c r="J38" s="212">
        <f t="shared" si="2"/>
        <v>161.45833333333331</v>
      </c>
      <c r="K38" s="210">
        <v>2</v>
      </c>
      <c r="L38" s="211">
        <v>7</v>
      </c>
      <c r="M38" s="212">
        <f t="shared" si="3"/>
        <v>80.729166666666657</v>
      </c>
      <c r="N38" s="210">
        <v>3</v>
      </c>
      <c r="O38" s="211">
        <v>1</v>
      </c>
      <c r="P38" s="212">
        <f t="shared" si="4"/>
        <v>96.354166666666657</v>
      </c>
      <c r="Q38" s="210">
        <v>4</v>
      </c>
      <c r="R38" s="213">
        <v>0</v>
      </c>
      <c r="S38" s="212">
        <f t="shared" si="5"/>
        <v>125</v>
      </c>
      <c r="T38" s="214">
        <f t="shared" si="6"/>
        <v>507.81249999999989</v>
      </c>
      <c r="U38" s="215">
        <f t="shared" si="7"/>
        <v>0</v>
      </c>
      <c r="V38" s="216">
        <v>0</v>
      </c>
      <c r="W38" s="217">
        <v>230</v>
      </c>
      <c r="X38" s="218">
        <v>40</v>
      </c>
      <c r="Y38" s="219">
        <v>25</v>
      </c>
      <c r="Z38" s="220"/>
      <c r="AA38" s="212"/>
      <c r="AB38" s="210"/>
      <c r="AC38" s="212"/>
      <c r="AD38" s="210"/>
      <c r="AE38" s="212"/>
      <c r="AF38" s="221">
        <v>345</v>
      </c>
      <c r="AG38" s="222"/>
      <c r="AH38" s="222"/>
      <c r="AI38" s="237"/>
      <c r="AJ38" s="237"/>
      <c r="AK38" s="237"/>
      <c r="AL38" s="237"/>
    </row>
    <row r="39" spans="1:1023" ht="15.75" customHeight="1" thickBot="1" x14ac:dyDescent="0.25">
      <c r="A39" s="141">
        <v>28</v>
      </c>
      <c r="B39" s="224">
        <v>1</v>
      </c>
      <c r="C39" s="138">
        <v>8</v>
      </c>
      <c r="D39" s="19">
        <f t="shared" si="0"/>
        <v>52.083333333333329</v>
      </c>
      <c r="E39" s="139">
        <v>3</v>
      </c>
      <c r="F39" s="142">
        <v>9</v>
      </c>
      <c r="G39" s="19">
        <f t="shared" si="1"/>
        <v>117.1875</v>
      </c>
      <c r="H39" s="139">
        <v>6</v>
      </c>
      <c r="I39" s="142">
        <v>2</v>
      </c>
      <c r="J39" s="19">
        <f t="shared" si="2"/>
        <v>192.70833333333331</v>
      </c>
      <c r="K39" s="139">
        <v>2</v>
      </c>
      <c r="L39" s="142">
        <v>7</v>
      </c>
      <c r="M39" s="19">
        <f t="shared" si="3"/>
        <v>80.729166666666657</v>
      </c>
      <c r="N39" s="139">
        <v>3</v>
      </c>
      <c r="O39" s="142">
        <v>1</v>
      </c>
      <c r="P39" s="19">
        <f t="shared" si="4"/>
        <v>96.354166666666657</v>
      </c>
      <c r="Q39" s="139">
        <v>4</v>
      </c>
      <c r="R39" s="143">
        <v>0</v>
      </c>
      <c r="S39" s="19">
        <f t="shared" si="5"/>
        <v>125</v>
      </c>
      <c r="T39" s="15">
        <f t="shared" si="6"/>
        <v>539.06249999999989</v>
      </c>
      <c r="U39" s="144">
        <f t="shared" si="7"/>
        <v>31.25</v>
      </c>
      <c r="V39" s="148">
        <v>0</v>
      </c>
      <c r="W39" s="145">
        <v>230</v>
      </c>
      <c r="X39" s="17">
        <v>40</v>
      </c>
      <c r="Y39" s="48">
        <v>25</v>
      </c>
      <c r="Z39" s="18"/>
      <c r="AA39" s="19"/>
      <c r="AB39" s="139"/>
      <c r="AC39" s="19"/>
      <c r="AD39" s="139"/>
      <c r="AE39" s="19"/>
      <c r="AF39" s="52">
        <v>345</v>
      </c>
      <c r="AG39" s="147"/>
      <c r="AH39" s="147"/>
      <c r="AI39" s="238"/>
      <c r="AJ39" s="238"/>
      <c r="AK39" s="238"/>
      <c r="AL39" s="238"/>
    </row>
    <row r="40" spans="1:1023" ht="15.75" customHeight="1" thickBot="1" x14ac:dyDescent="0.25">
      <c r="A40" s="141">
        <v>29</v>
      </c>
      <c r="B40" s="139">
        <v>1</v>
      </c>
      <c r="C40" s="142">
        <v>8</v>
      </c>
      <c r="D40" s="19">
        <f t="shared" si="0"/>
        <v>52.083333333333329</v>
      </c>
      <c r="E40" s="139">
        <v>3</v>
      </c>
      <c r="F40" s="142">
        <v>9</v>
      </c>
      <c r="G40" s="19">
        <f t="shared" si="1"/>
        <v>117.1875</v>
      </c>
      <c r="H40" s="139">
        <v>7</v>
      </c>
      <c r="I40" s="142">
        <v>7</v>
      </c>
      <c r="J40" s="19">
        <f t="shared" si="2"/>
        <v>236.97916666666666</v>
      </c>
      <c r="K40" s="139">
        <v>2</v>
      </c>
      <c r="L40" s="142">
        <v>7</v>
      </c>
      <c r="M40" s="19">
        <f t="shared" si="3"/>
        <v>80.729166666666657</v>
      </c>
      <c r="N40" s="139">
        <v>3</v>
      </c>
      <c r="O40" s="142">
        <v>1</v>
      </c>
      <c r="P40" s="19">
        <f t="shared" si="4"/>
        <v>96.354166666666657</v>
      </c>
      <c r="Q40" s="139">
        <v>4</v>
      </c>
      <c r="R40" s="143">
        <v>0</v>
      </c>
      <c r="S40" s="19">
        <f t="shared" si="5"/>
        <v>125</v>
      </c>
      <c r="T40" s="15">
        <f t="shared" si="6"/>
        <v>583.33333333333326</v>
      </c>
      <c r="U40" s="144">
        <f t="shared" si="7"/>
        <v>44.270833333333371</v>
      </c>
      <c r="V40" s="148">
        <v>0</v>
      </c>
      <c r="W40" s="145">
        <v>233</v>
      </c>
      <c r="X40" s="17">
        <v>40</v>
      </c>
      <c r="Y40" s="48">
        <v>25</v>
      </c>
      <c r="Z40" s="18"/>
      <c r="AA40" s="19"/>
      <c r="AB40" s="139"/>
      <c r="AC40" s="19"/>
      <c r="AD40" s="139"/>
      <c r="AE40" s="19"/>
      <c r="AF40" s="52">
        <v>345</v>
      </c>
      <c r="AG40" s="147"/>
      <c r="AH40" s="147"/>
      <c r="AI40" s="238"/>
      <c r="AJ40" s="238"/>
      <c r="AK40" s="238"/>
      <c r="AL40" s="238"/>
    </row>
    <row r="41" spans="1:1023" ht="15.75" customHeight="1" thickBot="1" x14ac:dyDescent="0.25">
      <c r="A41" s="141">
        <v>30</v>
      </c>
      <c r="B41" s="224">
        <v>1</v>
      </c>
      <c r="C41" s="138">
        <v>8</v>
      </c>
      <c r="D41" s="19">
        <f t="shared" si="0"/>
        <v>52.083333333333329</v>
      </c>
      <c r="E41" s="139">
        <v>3</v>
      </c>
      <c r="F41" s="142">
        <v>9</v>
      </c>
      <c r="G41" s="19">
        <f t="shared" si="1"/>
        <v>117.1875</v>
      </c>
      <c r="H41" s="139">
        <v>8</v>
      </c>
      <c r="I41" s="142">
        <v>0</v>
      </c>
      <c r="J41" s="19">
        <f t="shared" si="2"/>
        <v>250</v>
      </c>
      <c r="K41" s="139">
        <v>2</v>
      </c>
      <c r="L41" s="142">
        <v>7</v>
      </c>
      <c r="M41" s="19">
        <f t="shared" si="3"/>
        <v>80.729166666666657</v>
      </c>
      <c r="N41" s="139">
        <v>3</v>
      </c>
      <c r="O41" s="142">
        <v>1</v>
      </c>
      <c r="P41" s="19">
        <f t="shared" si="4"/>
        <v>96.354166666666657</v>
      </c>
      <c r="Q41" s="139">
        <v>4</v>
      </c>
      <c r="R41" s="143">
        <v>0</v>
      </c>
      <c r="S41" s="19">
        <f t="shared" si="5"/>
        <v>125</v>
      </c>
      <c r="T41" s="15">
        <f t="shared" si="6"/>
        <v>596.35416666666663</v>
      </c>
      <c r="U41" s="144">
        <f t="shared" si="7"/>
        <v>13.020833333333371</v>
      </c>
      <c r="V41" s="148">
        <v>0</v>
      </c>
      <c r="W41" s="145">
        <v>208</v>
      </c>
      <c r="X41" s="17">
        <v>40</v>
      </c>
      <c r="Y41" s="225">
        <v>25</v>
      </c>
      <c r="Z41" s="18"/>
      <c r="AA41" s="19"/>
      <c r="AB41" s="139"/>
      <c r="AC41" s="19"/>
      <c r="AD41" s="139"/>
      <c r="AE41" s="19"/>
      <c r="AF41" s="52">
        <v>345</v>
      </c>
      <c r="AG41" s="147"/>
      <c r="AH41" s="147"/>
      <c r="AI41" s="238"/>
      <c r="AJ41" s="238"/>
      <c r="AK41" s="238"/>
      <c r="AL41" s="238"/>
    </row>
    <row r="42" spans="1:1023" ht="15.75" thickBot="1" x14ac:dyDescent="0.25">
      <c r="A42" s="141">
        <v>31</v>
      </c>
      <c r="B42" s="139">
        <v>1</v>
      </c>
      <c r="C42" s="142">
        <v>8</v>
      </c>
      <c r="D42" s="22">
        <f t="shared" si="0"/>
        <v>52.083333333333329</v>
      </c>
      <c r="E42" s="65">
        <v>3</v>
      </c>
      <c r="F42" s="151">
        <v>9</v>
      </c>
      <c r="G42" s="22">
        <f t="shared" si="1"/>
        <v>117.1875</v>
      </c>
      <c r="H42" s="65">
        <v>8</v>
      </c>
      <c r="I42" s="151">
        <v>8</v>
      </c>
      <c r="J42" s="22">
        <f t="shared" si="2"/>
        <v>270.83333333333331</v>
      </c>
      <c r="K42" s="65">
        <v>2</v>
      </c>
      <c r="L42" s="151">
        <v>7</v>
      </c>
      <c r="M42" s="22">
        <f t="shared" si="3"/>
        <v>80.729166666666657</v>
      </c>
      <c r="N42" s="65">
        <v>3</v>
      </c>
      <c r="O42" s="151">
        <v>1</v>
      </c>
      <c r="P42" s="22">
        <f t="shared" si="4"/>
        <v>96.354166666666657</v>
      </c>
      <c r="Q42" s="152">
        <v>4</v>
      </c>
      <c r="R42" s="153">
        <v>0</v>
      </c>
      <c r="S42" s="22">
        <f t="shared" si="5"/>
        <v>125</v>
      </c>
      <c r="T42" s="15">
        <f t="shared" si="6"/>
        <v>617.18749999999989</v>
      </c>
      <c r="U42" s="144">
        <f t="shared" si="7"/>
        <v>20.833333333333258</v>
      </c>
      <c r="V42" s="148">
        <v>0</v>
      </c>
      <c r="W42" s="145">
        <v>210</v>
      </c>
      <c r="X42" s="17">
        <v>40</v>
      </c>
      <c r="Y42" s="225">
        <v>25</v>
      </c>
      <c r="Z42" s="18"/>
      <c r="AA42" s="19"/>
      <c r="AB42" s="139"/>
      <c r="AC42" s="19"/>
      <c r="AD42" s="65"/>
      <c r="AE42" s="22"/>
      <c r="AF42" s="52">
        <v>345</v>
      </c>
      <c r="AG42" s="147"/>
      <c r="AH42" s="147"/>
      <c r="AI42" s="238"/>
      <c r="AJ42" s="238"/>
      <c r="AK42" s="238"/>
      <c r="AL42" s="238"/>
    </row>
    <row r="43" spans="1:1023" ht="15.75" customHeight="1" thickBot="1" x14ac:dyDescent="0.25">
      <c r="A43" s="100">
        <v>1</v>
      </c>
      <c r="B43" s="224">
        <v>1</v>
      </c>
      <c r="C43" s="138">
        <v>8</v>
      </c>
      <c r="D43" s="22">
        <f t="shared" si="0"/>
        <v>52.083333333333329</v>
      </c>
      <c r="E43" s="65">
        <v>3</v>
      </c>
      <c r="F43" s="151">
        <v>9</v>
      </c>
      <c r="G43" s="22">
        <f t="shared" si="1"/>
        <v>117.1875</v>
      </c>
      <c r="H43" s="65">
        <v>8</v>
      </c>
      <c r="I43" s="151">
        <v>11</v>
      </c>
      <c r="J43" s="22">
        <f t="shared" si="2"/>
        <v>278.64583333333331</v>
      </c>
      <c r="K43" s="65">
        <v>2</v>
      </c>
      <c r="L43" s="151">
        <v>7</v>
      </c>
      <c r="M43" s="22">
        <f t="shared" si="3"/>
        <v>80.729166666666657</v>
      </c>
      <c r="N43" s="65">
        <v>3</v>
      </c>
      <c r="O43" s="151">
        <v>1</v>
      </c>
      <c r="P43" s="22">
        <f t="shared" si="4"/>
        <v>96.354166666666657</v>
      </c>
      <c r="Q43" s="51">
        <v>4</v>
      </c>
      <c r="R43" s="154">
        <v>0</v>
      </c>
      <c r="S43" s="155">
        <f t="shared" si="5"/>
        <v>125</v>
      </c>
      <c r="T43" s="15">
        <f t="shared" si="6"/>
        <v>624.99999999999989</v>
      </c>
      <c r="U43" s="144">
        <f t="shared" si="7"/>
        <v>7.8125</v>
      </c>
      <c r="V43" s="57">
        <v>0</v>
      </c>
      <c r="W43" s="145">
        <v>201</v>
      </c>
      <c r="X43" s="17">
        <v>40</v>
      </c>
      <c r="Y43" s="225">
        <v>25</v>
      </c>
      <c r="Z43" s="18"/>
      <c r="AA43" s="19"/>
      <c r="AB43" s="139"/>
      <c r="AC43" s="19"/>
      <c r="AD43" s="65"/>
      <c r="AE43" s="22"/>
      <c r="AF43" s="52">
        <v>340</v>
      </c>
      <c r="AG43" s="147"/>
      <c r="AH43" s="156"/>
      <c r="AI43" s="238"/>
      <c r="AJ43" s="238"/>
      <c r="AK43" s="238"/>
      <c r="AL43" s="238"/>
    </row>
    <row r="44" spans="1:1023" ht="15.75" thickBot="1" x14ac:dyDescent="0.25">
      <c r="A44" s="157" t="s">
        <v>29</v>
      </c>
      <c r="B44" s="158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58"/>
      <c r="T44" s="158"/>
      <c r="U44" s="159">
        <f>SUM(U13:U43)</f>
        <v>176.08333333333326</v>
      </c>
      <c r="V44" s="160">
        <f>SUM(V13:V43)</f>
        <v>15.62</v>
      </c>
      <c r="W44" s="161">
        <f>SUM(W13:W43)</f>
        <v>6358</v>
      </c>
      <c r="X44" s="159">
        <f>SUM(X13:X43)</f>
        <v>1240</v>
      </c>
      <c r="Y44" s="161">
        <f>SUM(Y13:Y43)</f>
        <v>775</v>
      </c>
      <c r="Z44" s="158"/>
      <c r="AA44" s="157">
        <f>SUM(AA13:AA43)</f>
        <v>187.5</v>
      </c>
      <c r="AB44" s="158"/>
      <c r="AC44" s="157">
        <f>SUM(AC14:AC43)</f>
        <v>186.5</v>
      </c>
      <c r="AD44" s="158">
        <f>SUM(AA44:AC44)</f>
        <v>374</v>
      </c>
      <c r="AE44" s="157">
        <f>SUM(AE14:AE43)</f>
        <v>0</v>
      </c>
      <c r="AF44" s="158"/>
      <c r="AG44" s="158"/>
      <c r="AH44" s="158"/>
      <c r="AI44" s="158"/>
      <c r="AJ44" s="158"/>
      <c r="AK44" s="158"/>
      <c r="AL44" s="158"/>
      <c r="AM44" s="158"/>
      <c r="AN44" s="158"/>
      <c r="AO44" s="158"/>
      <c r="AP44" s="158"/>
      <c r="AQ44" s="158"/>
      <c r="AR44" s="158"/>
      <c r="AS44" s="158"/>
      <c r="AT44" s="158"/>
      <c r="AU44" s="158"/>
      <c r="AV44" s="158"/>
      <c r="AW44" s="158"/>
      <c r="AX44" s="158"/>
      <c r="AY44" s="158"/>
      <c r="AZ44" s="158"/>
      <c r="BA44" s="158"/>
      <c r="BB44" s="158"/>
      <c r="BC44" s="158"/>
      <c r="BD44" s="158"/>
      <c r="BE44" s="158"/>
      <c r="BF44" s="158"/>
      <c r="BG44" s="158"/>
      <c r="BH44" s="158"/>
      <c r="BI44" s="158"/>
      <c r="BJ44" s="158"/>
      <c r="BK44" s="158"/>
      <c r="BL44" s="158"/>
      <c r="BM44" s="158"/>
      <c r="BN44" s="158"/>
      <c r="BO44" s="158"/>
      <c r="BP44" s="158"/>
      <c r="BQ44" s="158"/>
      <c r="BR44" s="158"/>
      <c r="BS44" s="158"/>
      <c r="BT44" s="158"/>
      <c r="BU44" s="158"/>
      <c r="BV44" s="158"/>
      <c r="BW44" s="158"/>
      <c r="BX44" s="158"/>
      <c r="BY44" s="158"/>
      <c r="BZ44" s="158"/>
      <c r="CA44" s="158"/>
      <c r="CB44" s="158"/>
      <c r="CC44" s="158"/>
      <c r="CD44" s="158"/>
      <c r="CE44" s="158"/>
      <c r="CF44" s="158"/>
      <c r="CG44" s="158"/>
      <c r="CH44" s="158"/>
      <c r="CI44" s="158"/>
      <c r="CJ44" s="158"/>
      <c r="CK44" s="158"/>
      <c r="CL44" s="158"/>
      <c r="CM44" s="158"/>
      <c r="CN44" s="158"/>
      <c r="CO44" s="158"/>
      <c r="CP44" s="158"/>
      <c r="CQ44" s="158"/>
      <c r="CR44" s="158"/>
      <c r="CS44" s="158"/>
      <c r="CT44" s="158"/>
      <c r="CU44" s="158"/>
      <c r="CV44" s="158"/>
      <c r="CW44" s="158"/>
      <c r="CX44" s="158"/>
      <c r="CY44" s="158"/>
      <c r="CZ44" s="158"/>
      <c r="DA44" s="158"/>
      <c r="DB44" s="158"/>
      <c r="DC44" s="158"/>
      <c r="DD44" s="158"/>
      <c r="DE44" s="158"/>
      <c r="DF44" s="158"/>
      <c r="DG44" s="158"/>
      <c r="DH44" s="158"/>
      <c r="DI44" s="158"/>
      <c r="DJ44" s="158"/>
      <c r="DK44" s="158"/>
      <c r="DL44" s="158"/>
      <c r="DM44" s="158"/>
      <c r="DN44" s="158"/>
      <c r="DO44" s="158"/>
      <c r="DP44" s="158"/>
      <c r="DQ44" s="158"/>
      <c r="DR44" s="158"/>
      <c r="DS44" s="158"/>
      <c r="DT44" s="158"/>
      <c r="DU44" s="158"/>
      <c r="DV44" s="158"/>
      <c r="DW44" s="158"/>
      <c r="DX44" s="158"/>
      <c r="DY44" s="158"/>
      <c r="DZ44" s="158"/>
      <c r="EA44" s="158"/>
      <c r="EB44" s="158"/>
      <c r="EC44" s="158"/>
      <c r="ED44" s="158"/>
      <c r="EE44" s="158"/>
      <c r="EF44" s="158"/>
      <c r="EG44" s="158"/>
      <c r="EH44" s="158"/>
      <c r="EI44" s="158"/>
      <c r="EJ44" s="158"/>
      <c r="EK44" s="158"/>
      <c r="EL44" s="158"/>
      <c r="EM44" s="158"/>
      <c r="EN44" s="158"/>
      <c r="EO44" s="158"/>
      <c r="EP44" s="158"/>
      <c r="EQ44" s="158"/>
      <c r="ER44" s="158"/>
      <c r="ES44" s="158"/>
      <c r="ET44" s="158"/>
      <c r="EU44" s="158"/>
      <c r="EV44" s="158"/>
      <c r="EW44" s="158"/>
      <c r="EX44" s="158"/>
      <c r="EY44" s="158"/>
      <c r="EZ44" s="158"/>
      <c r="FA44" s="158"/>
      <c r="FB44" s="158"/>
      <c r="FC44" s="158"/>
      <c r="FD44" s="158"/>
      <c r="FE44" s="158"/>
      <c r="FF44" s="158"/>
      <c r="FG44" s="158"/>
      <c r="FH44" s="158"/>
      <c r="FI44" s="158"/>
      <c r="FJ44" s="158"/>
      <c r="FK44" s="158"/>
      <c r="FL44" s="158"/>
      <c r="FM44" s="158"/>
      <c r="FN44" s="158"/>
      <c r="FO44" s="158"/>
      <c r="FP44" s="158"/>
      <c r="FQ44" s="158"/>
      <c r="FR44" s="158"/>
      <c r="FS44" s="158"/>
      <c r="FT44" s="158"/>
      <c r="FU44" s="158"/>
      <c r="FV44" s="158"/>
      <c r="FW44" s="158"/>
      <c r="FX44" s="158"/>
      <c r="FY44" s="158"/>
      <c r="FZ44" s="158"/>
      <c r="GA44" s="158"/>
      <c r="GB44" s="158"/>
      <c r="GC44" s="158"/>
      <c r="GD44" s="158"/>
      <c r="GE44" s="158"/>
      <c r="GF44" s="158"/>
      <c r="GG44" s="158"/>
      <c r="GH44" s="158"/>
      <c r="GI44" s="158"/>
      <c r="GJ44" s="158"/>
      <c r="GK44" s="158"/>
      <c r="GL44" s="158"/>
      <c r="GM44" s="158"/>
      <c r="GN44" s="158"/>
      <c r="GO44" s="158"/>
      <c r="GP44" s="158"/>
      <c r="GQ44" s="158"/>
      <c r="GR44" s="158"/>
      <c r="GS44" s="158"/>
      <c r="GT44" s="158"/>
      <c r="GU44" s="158"/>
      <c r="GV44" s="158"/>
      <c r="GW44" s="158"/>
      <c r="GX44" s="158"/>
      <c r="GY44" s="158"/>
      <c r="GZ44" s="158"/>
      <c r="HA44" s="158"/>
      <c r="HB44" s="158"/>
      <c r="HC44" s="158"/>
      <c r="HD44" s="158"/>
      <c r="HE44" s="158"/>
      <c r="HF44" s="158"/>
      <c r="HG44" s="158"/>
      <c r="HH44" s="158"/>
      <c r="HI44" s="158"/>
      <c r="HJ44" s="158"/>
      <c r="HK44" s="158"/>
      <c r="HL44" s="158"/>
      <c r="HM44" s="158"/>
      <c r="HN44" s="158"/>
      <c r="HO44" s="158"/>
      <c r="HP44" s="158"/>
      <c r="HQ44" s="158"/>
      <c r="HR44" s="158"/>
      <c r="HS44" s="158"/>
      <c r="HT44" s="158"/>
      <c r="HU44" s="158"/>
      <c r="HV44" s="158"/>
      <c r="HW44" s="158"/>
      <c r="HX44" s="158"/>
      <c r="HY44" s="158"/>
      <c r="HZ44" s="158"/>
      <c r="IA44" s="158"/>
      <c r="IB44" s="158"/>
      <c r="IC44" s="158"/>
      <c r="ID44" s="158"/>
      <c r="IE44" s="158"/>
      <c r="IF44" s="158"/>
      <c r="IG44" s="158"/>
      <c r="IH44" s="158"/>
      <c r="II44" s="158"/>
      <c r="IJ44" s="158"/>
      <c r="IK44" s="158"/>
      <c r="IL44" s="158"/>
      <c r="IM44" s="158"/>
      <c r="IN44" s="158"/>
      <c r="IO44" s="158"/>
      <c r="IP44" s="158"/>
      <c r="IQ44" s="158"/>
      <c r="IR44" s="158"/>
      <c r="IS44" s="158"/>
      <c r="IT44" s="158"/>
      <c r="IU44" s="158"/>
      <c r="IV44" s="158"/>
      <c r="IW44" s="158"/>
      <c r="IX44" s="158"/>
      <c r="IY44" s="158"/>
      <c r="IZ44" s="158"/>
      <c r="JA44" s="158"/>
      <c r="JB44" s="158"/>
      <c r="JC44" s="158"/>
      <c r="JD44" s="158"/>
      <c r="JE44" s="158"/>
      <c r="JF44" s="158"/>
      <c r="JG44" s="158"/>
      <c r="JH44" s="158"/>
      <c r="JI44" s="158"/>
      <c r="JJ44" s="158"/>
      <c r="JK44" s="158"/>
      <c r="JL44" s="158"/>
      <c r="JM44" s="158"/>
      <c r="JN44" s="158"/>
      <c r="JO44" s="158"/>
      <c r="JP44" s="158"/>
      <c r="JQ44" s="158"/>
      <c r="JR44" s="158"/>
      <c r="JS44" s="158"/>
      <c r="JT44" s="158"/>
      <c r="JU44" s="158"/>
      <c r="JV44" s="158"/>
      <c r="JW44" s="158"/>
      <c r="JX44" s="158"/>
      <c r="JY44" s="158"/>
      <c r="JZ44" s="158"/>
      <c r="KA44" s="158"/>
      <c r="KB44" s="158"/>
      <c r="KC44" s="158"/>
      <c r="KD44" s="158"/>
      <c r="KE44" s="158"/>
      <c r="KF44" s="158"/>
      <c r="KG44" s="158"/>
      <c r="KH44" s="158"/>
      <c r="KI44" s="158"/>
      <c r="KJ44" s="158"/>
      <c r="KK44" s="158"/>
      <c r="KL44" s="158"/>
      <c r="KM44" s="158"/>
      <c r="KN44" s="158"/>
      <c r="KO44" s="158"/>
      <c r="KP44" s="158"/>
      <c r="KQ44" s="158"/>
      <c r="KR44" s="158"/>
      <c r="KS44" s="158"/>
      <c r="KT44" s="158"/>
      <c r="KU44" s="158"/>
      <c r="KV44" s="158"/>
      <c r="KW44" s="158"/>
      <c r="KX44" s="158"/>
      <c r="KY44" s="158"/>
      <c r="KZ44" s="158"/>
      <c r="LA44" s="158"/>
      <c r="LB44" s="158"/>
      <c r="LC44" s="158"/>
      <c r="LD44" s="158"/>
      <c r="LE44" s="158"/>
      <c r="LF44" s="158"/>
      <c r="LG44" s="158"/>
      <c r="LH44" s="158"/>
      <c r="LI44" s="158"/>
      <c r="LJ44" s="158"/>
      <c r="LK44" s="158"/>
      <c r="LL44" s="158"/>
      <c r="LM44" s="158"/>
      <c r="LN44" s="158"/>
      <c r="LO44" s="158"/>
      <c r="LP44" s="158"/>
      <c r="LQ44" s="158"/>
      <c r="LR44" s="158"/>
      <c r="LS44" s="158"/>
      <c r="LT44" s="158"/>
      <c r="LU44" s="158"/>
      <c r="LV44" s="158"/>
      <c r="LW44" s="158"/>
      <c r="LX44" s="158"/>
      <c r="LY44" s="158"/>
      <c r="LZ44" s="158"/>
      <c r="MA44" s="158"/>
      <c r="MB44" s="158"/>
      <c r="MC44" s="158"/>
      <c r="MD44" s="158"/>
      <c r="ME44" s="158"/>
      <c r="MF44" s="158"/>
      <c r="MG44" s="158"/>
      <c r="MH44" s="158"/>
      <c r="MI44" s="158"/>
      <c r="MJ44" s="158"/>
      <c r="MK44" s="158"/>
      <c r="ML44" s="158"/>
      <c r="MM44" s="158"/>
      <c r="MN44" s="158"/>
      <c r="MO44" s="158"/>
      <c r="MP44" s="158"/>
      <c r="MQ44" s="158"/>
      <c r="MR44" s="158"/>
      <c r="MS44" s="158"/>
      <c r="MT44" s="158"/>
      <c r="MU44" s="158"/>
      <c r="MV44" s="158"/>
      <c r="MW44" s="158"/>
      <c r="MX44" s="158"/>
      <c r="MY44" s="158"/>
      <c r="MZ44" s="158"/>
      <c r="NA44" s="158"/>
      <c r="NB44" s="158"/>
      <c r="NC44" s="158"/>
      <c r="ND44" s="158"/>
      <c r="NE44" s="158"/>
      <c r="NF44" s="158"/>
      <c r="NG44" s="158"/>
      <c r="NH44" s="158"/>
      <c r="NI44" s="158"/>
      <c r="NJ44" s="158"/>
      <c r="NK44" s="158"/>
      <c r="NL44" s="158"/>
      <c r="NM44" s="158"/>
      <c r="NN44" s="158"/>
      <c r="NO44" s="158"/>
      <c r="NP44" s="158"/>
      <c r="NQ44" s="158"/>
      <c r="NR44" s="158"/>
      <c r="NS44" s="158"/>
      <c r="NT44" s="158"/>
      <c r="NU44" s="158"/>
      <c r="NV44" s="158"/>
      <c r="NW44" s="158"/>
      <c r="NX44" s="158"/>
      <c r="NY44" s="158"/>
      <c r="NZ44" s="158"/>
      <c r="OA44" s="158"/>
      <c r="OB44" s="158"/>
      <c r="OC44" s="158"/>
      <c r="OD44" s="158"/>
      <c r="OE44" s="158"/>
      <c r="OF44" s="158"/>
      <c r="OG44" s="158"/>
      <c r="OH44" s="158"/>
      <c r="OI44" s="158"/>
      <c r="OJ44" s="158"/>
      <c r="OK44" s="158"/>
      <c r="OL44" s="158"/>
      <c r="OM44" s="158"/>
      <c r="ON44" s="158"/>
      <c r="OO44" s="158"/>
      <c r="OP44" s="158"/>
      <c r="OQ44" s="158"/>
      <c r="OR44" s="158"/>
      <c r="OS44" s="158"/>
      <c r="OT44" s="158"/>
      <c r="OU44" s="158"/>
      <c r="OV44" s="158"/>
      <c r="OW44" s="158"/>
      <c r="OX44" s="158"/>
      <c r="OY44" s="158"/>
      <c r="OZ44" s="158"/>
      <c r="PA44" s="158"/>
      <c r="PB44" s="158"/>
      <c r="PC44" s="158"/>
      <c r="PD44" s="158"/>
      <c r="PE44" s="158"/>
      <c r="PF44" s="158"/>
      <c r="PG44" s="158"/>
      <c r="PH44" s="158"/>
      <c r="PI44" s="158"/>
      <c r="PJ44" s="158"/>
      <c r="PK44" s="158"/>
      <c r="PL44" s="158"/>
      <c r="PM44" s="158"/>
      <c r="PN44" s="158"/>
      <c r="PO44" s="158"/>
      <c r="PP44" s="158"/>
      <c r="PQ44" s="158"/>
      <c r="PR44" s="158"/>
      <c r="PS44" s="158"/>
      <c r="PT44" s="158"/>
      <c r="PU44" s="158"/>
      <c r="PV44" s="158"/>
      <c r="PW44" s="158"/>
      <c r="PX44" s="158"/>
      <c r="PY44" s="158"/>
      <c r="PZ44" s="158"/>
      <c r="QA44" s="158"/>
      <c r="QB44" s="158"/>
      <c r="QC44" s="158"/>
      <c r="QD44" s="158"/>
      <c r="QE44" s="158"/>
      <c r="QF44" s="158"/>
      <c r="QG44" s="158"/>
      <c r="QH44" s="158"/>
      <c r="QI44" s="158"/>
      <c r="QJ44" s="158"/>
      <c r="QK44" s="158"/>
      <c r="QL44" s="158"/>
      <c r="QM44" s="158"/>
      <c r="QN44" s="158"/>
      <c r="QO44" s="158"/>
      <c r="QP44" s="158"/>
      <c r="QQ44" s="158"/>
      <c r="QR44" s="158"/>
      <c r="QS44" s="158"/>
      <c r="QT44" s="158"/>
      <c r="QU44" s="158"/>
      <c r="QV44" s="158"/>
      <c r="QW44" s="158"/>
      <c r="QX44" s="158"/>
      <c r="QY44" s="158"/>
      <c r="QZ44" s="158"/>
      <c r="RA44" s="158"/>
      <c r="RB44" s="158"/>
      <c r="RC44" s="158"/>
      <c r="RD44" s="158"/>
      <c r="RE44" s="158"/>
      <c r="RF44" s="158"/>
      <c r="RG44" s="158"/>
      <c r="RH44" s="158"/>
      <c r="RI44" s="158"/>
      <c r="RJ44" s="158"/>
      <c r="RK44" s="158"/>
      <c r="RL44" s="158"/>
      <c r="RM44" s="158"/>
      <c r="RN44" s="158"/>
      <c r="RO44" s="158"/>
      <c r="RP44" s="158"/>
      <c r="RQ44" s="158"/>
      <c r="RR44" s="158"/>
      <c r="RS44" s="158"/>
      <c r="RT44" s="158"/>
      <c r="RU44" s="158"/>
      <c r="RV44" s="158"/>
      <c r="RW44" s="158"/>
      <c r="RX44" s="158"/>
      <c r="RY44" s="158"/>
      <c r="RZ44" s="158"/>
      <c r="SA44" s="158"/>
      <c r="SB44" s="158"/>
      <c r="SC44" s="158"/>
      <c r="SD44" s="158"/>
      <c r="SE44" s="158"/>
      <c r="SF44" s="158"/>
      <c r="SG44" s="158"/>
      <c r="SH44" s="158"/>
      <c r="SI44" s="158"/>
      <c r="SJ44" s="158"/>
      <c r="SK44" s="158"/>
      <c r="SL44" s="158"/>
      <c r="SM44" s="158"/>
      <c r="SN44" s="158"/>
      <c r="SO44" s="158"/>
      <c r="SP44" s="158"/>
      <c r="SQ44" s="158"/>
      <c r="SR44" s="158"/>
      <c r="SS44" s="158"/>
      <c r="ST44" s="158"/>
      <c r="SU44" s="158"/>
      <c r="SV44" s="158"/>
      <c r="SW44" s="158"/>
      <c r="SX44" s="158"/>
      <c r="SY44" s="158"/>
      <c r="SZ44" s="158"/>
      <c r="TA44" s="158"/>
      <c r="TB44" s="158"/>
      <c r="TC44" s="158"/>
      <c r="TD44" s="158"/>
      <c r="TE44" s="158"/>
      <c r="TF44" s="158"/>
      <c r="TG44" s="158"/>
      <c r="TH44" s="158"/>
      <c r="TI44" s="158"/>
      <c r="TJ44" s="158"/>
      <c r="TK44" s="158"/>
      <c r="TL44" s="158"/>
      <c r="TM44" s="158"/>
      <c r="TN44" s="158"/>
      <c r="TO44" s="158"/>
      <c r="TP44" s="158"/>
      <c r="TQ44" s="158"/>
      <c r="TR44" s="158"/>
      <c r="TS44" s="158"/>
      <c r="TT44" s="158"/>
      <c r="TU44" s="158"/>
      <c r="TV44" s="158"/>
      <c r="TW44" s="158"/>
      <c r="TX44" s="158"/>
      <c r="TY44" s="158"/>
      <c r="TZ44" s="158"/>
      <c r="UA44" s="158"/>
      <c r="UB44" s="158"/>
      <c r="UC44" s="158"/>
      <c r="UD44" s="158"/>
      <c r="UE44" s="158"/>
      <c r="UF44" s="158"/>
      <c r="UG44" s="158"/>
      <c r="UH44" s="158"/>
      <c r="UI44" s="158"/>
      <c r="UJ44" s="158"/>
      <c r="UK44" s="158"/>
      <c r="UL44" s="158"/>
      <c r="UM44" s="158"/>
      <c r="UN44" s="158"/>
      <c r="UO44" s="158"/>
      <c r="UP44" s="158"/>
      <c r="UQ44" s="158"/>
      <c r="UR44" s="158"/>
      <c r="US44" s="158"/>
      <c r="UT44" s="158"/>
      <c r="UU44" s="158"/>
      <c r="UV44" s="158"/>
      <c r="UW44" s="158"/>
      <c r="UX44" s="158"/>
      <c r="UY44" s="158"/>
      <c r="UZ44" s="158"/>
      <c r="VA44" s="158"/>
      <c r="VB44" s="158"/>
      <c r="VC44" s="158"/>
      <c r="VD44" s="158"/>
      <c r="VE44" s="158"/>
      <c r="VF44" s="158"/>
      <c r="VG44" s="158"/>
      <c r="VH44" s="158"/>
      <c r="VI44" s="158"/>
      <c r="VJ44" s="158"/>
      <c r="VK44" s="158"/>
      <c r="VL44" s="158"/>
      <c r="VM44" s="158"/>
      <c r="VN44" s="158"/>
      <c r="VO44" s="158"/>
      <c r="VP44" s="158"/>
      <c r="VQ44" s="158"/>
      <c r="VR44" s="158"/>
      <c r="VS44" s="158"/>
      <c r="VT44" s="158"/>
      <c r="VU44" s="158"/>
      <c r="VV44" s="158"/>
      <c r="VW44" s="158"/>
      <c r="VX44" s="158"/>
      <c r="VY44" s="158"/>
      <c r="VZ44" s="158"/>
      <c r="WA44" s="158"/>
      <c r="WB44" s="158"/>
      <c r="WC44" s="158"/>
      <c r="WD44" s="158"/>
      <c r="WE44" s="158"/>
      <c r="WF44" s="158"/>
      <c r="WG44" s="158"/>
      <c r="WH44" s="158"/>
      <c r="WI44" s="158"/>
      <c r="WJ44" s="158"/>
      <c r="WK44" s="158"/>
      <c r="WL44" s="158"/>
      <c r="WM44" s="158"/>
      <c r="WN44" s="158"/>
      <c r="WO44" s="158"/>
      <c r="WP44" s="158"/>
      <c r="WQ44" s="158"/>
      <c r="WR44" s="158"/>
      <c r="WS44" s="158"/>
      <c r="WT44" s="158"/>
      <c r="WU44" s="158"/>
      <c r="WV44" s="158"/>
      <c r="WW44" s="158"/>
      <c r="WX44" s="158"/>
      <c r="WY44" s="158"/>
      <c r="WZ44" s="158"/>
      <c r="XA44" s="158"/>
      <c r="XB44" s="158"/>
      <c r="XC44" s="158"/>
      <c r="XD44" s="158"/>
      <c r="XE44" s="158"/>
      <c r="XF44" s="158"/>
      <c r="XG44" s="158"/>
      <c r="XH44" s="158"/>
      <c r="XI44" s="158"/>
      <c r="XJ44" s="158"/>
      <c r="XK44" s="158"/>
      <c r="XL44" s="158"/>
      <c r="XM44" s="158"/>
      <c r="XN44" s="158"/>
      <c r="XO44" s="158"/>
      <c r="XP44" s="158"/>
      <c r="XQ44" s="158"/>
      <c r="XR44" s="158"/>
      <c r="XS44" s="158"/>
      <c r="XT44" s="158"/>
      <c r="XU44" s="158"/>
      <c r="XV44" s="158"/>
      <c r="XW44" s="158"/>
      <c r="XX44" s="158"/>
      <c r="XY44" s="158"/>
      <c r="XZ44" s="158"/>
      <c r="YA44" s="158"/>
      <c r="YB44" s="158"/>
      <c r="YC44" s="158"/>
      <c r="YD44" s="158"/>
      <c r="YE44" s="158"/>
      <c r="YF44" s="158"/>
      <c r="YG44" s="158"/>
      <c r="YH44" s="158"/>
      <c r="YI44" s="158"/>
      <c r="YJ44" s="158"/>
      <c r="YK44" s="158"/>
      <c r="YL44" s="158"/>
      <c r="YM44" s="158"/>
      <c r="YN44" s="158"/>
      <c r="YO44" s="158"/>
      <c r="YP44" s="158"/>
      <c r="YQ44" s="158"/>
      <c r="YR44" s="158"/>
      <c r="YS44" s="158"/>
      <c r="YT44" s="158"/>
      <c r="YU44" s="158"/>
      <c r="YV44" s="158"/>
      <c r="YW44" s="158"/>
      <c r="YX44" s="158"/>
      <c r="YY44" s="158"/>
      <c r="YZ44" s="158"/>
      <c r="ZA44" s="158"/>
      <c r="ZB44" s="158"/>
      <c r="ZC44" s="158"/>
      <c r="ZD44" s="158"/>
      <c r="ZE44" s="158"/>
      <c r="ZF44" s="158"/>
      <c r="ZG44" s="158"/>
      <c r="ZH44" s="158"/>
      <c r="ZI44" s="158"/>
      <c r="ZJ44" s="158"/>
      <c r="ZK44" s="158"/>
      <c r="ZL44" s="158"/>
      <c r="ZM44" s="158"/>
      <c r="ZN44" s="158"/>
      <c r="ZO44" s="158"/>
      <c r="ZP44" s="158"/>
      <c r="ZQ44" s="158"/>
      <c r="ZR44" s="158"/>
      <c r="ZS44" s="158"/>
      <c r="ZT44" s="158"/>
      <c r="ZU44" s="158"/>
      <c r="ZV44" s="158"/>
      <c r="ZW44" s="158"/>
      <c r="ZX44" s="158"/>
      <c r="ZY44" s="158"/>
      <c r="ZZ44" s="158"/>
      <c r="AAA44" s="158"/>
      <c r="AAB44" s="158"/>
      <c r="AAC44" s="158"/>
      <c r="AAD44" s="158"/>
      <c r="AAE44" s="158"/>
      <c r="AAF44" s="158"/>
      <c r="AAG44" s="158"/>
      <c r="AAH44" s="158"/>
      <c r="AAI44" s="158"/>
      <c r="AAJ44" s="158"/>
      <c r="AAK44" s="158"/>
      <c r="AAL44" s="158"/>
      <c r="AAM44" s="158"/>
      <c r="AAN44" s="158"/>
      <c r="AAO44" s="158"/>
      <c r="AAP44" s="158"/>
      <c r="AAQ44" s="158"/>
      <c r="AAR44" s="158"/>
      <c r="AAS44" s="158"/>
      <c r="AAT44" s="158"/>
      <c r="AAU44" s="158"/>
      <c r="AAV44" s="158"/>
      <c r="AAW44" s="158"/>
      <c r="AAX44" s="158"/>
      <c r="AAY44" s="158"/>
      <c r="AAZ44" s="158"/>
      <c r="ABA44" s="158"/>
      <c r="ABB44" s="158"/>
      <c r="ABC44" s="158"/>
      <c r="ABD44" s="158"/>
      <c r="ABE44" s="158"/>
      <c r="ABF44" s="158"/>
      <c r="ABG44" s="158"/>
      <c r="ABH44" s="158"/>
      <c r="ABI44" s="158"/>
      <c r="ABJ44" s="158"/>
      <c r="ABK44" s="158"/>
      <c r="ABL44" s="158"/>
      <c r="ABM44" s="158"/>
      <c r="ABN44" s="158"/>
      <c r="ABO44" s="158"/>
      <c r="ABP44" s="158"/>
      <c r="ABQ44" s="158"/>
      <c r="ABR44" s="158"/>
      <c r="ABS44" s="158"/>
      <c r="ABT44" s="158"/>
      <c r="ABU44" s="158"/>
      <c r="ABV44" s="158"/>
      <c r="ABW44" s="158"/>
      <c r="ABX44" s="158"/>
      <c r="ABY44" s="158"/>
      <c r="ABZ44" s="158"/>
      <c r="ACA44" s="158"/>
      <c r="ACB44" s="158"/>
      <c r="ACC44" s="158"/>
      <c r="ACD44" s="158"/>
      <c r="ACE44" s="158"/>
      <c r="ACF44" s="158"/>
      <c r="ACG44" s="158"/>
      <c r="ACH44" s="158"/>
      <c r="ACI44" s="158"/>
      <c r="ACJ44" s="158"/>
      <c r="ACK44" s="158"/>
      <c r="ACL44" s="158"/>
      <c r="ACM44" s="158"/>
      <c r="ACN44" s="158"/>
      <c r="ACO44" s="158"/>
      <c r="ACP44" s="158"/>
      <c r="ACQ44" s="158"/>
      <c r="ACR44" s="158"/>
      <c r="ACS44" s="158"/>
      <c r="ACT44" s="158"/>
      <c r="ACU44" s="158"/>
      <c r="ACV44" s="158"/>
      <c r="ACW44" s="158"/>
      <c r="ACX44" s="158"/>
      <c r="ACY44" s="158"/>
      <c r="ACZ44" s="158"/>
      <c r="ADA44" s="158"/>
      <c r="ADB44" s="158"/>
      <c r="ADC44" s="158"/>
      <c r="ADD44" s="158"/>
      <c r="ADE44" s="158"/>
      <c r="ADF44" s="158"/>
      <c r="ADG44" s="158"/>
      <c r="ADH44" s="158"/>
      <c r="ADI44" s="158"/>
      <c r="ADJ44" s="158"/>
      <c r="ADK44" s="158"/>
      <c r="ADL44" s="158"/>
      <c r="ADM44" s="158"/>
      <c r="ADN44" s="158"/>
      <c r="ADO44" s="158"/>
      <c r="ADP44" s="158"/>
      <c r="ADQ44" s="158"/>
      <c r="ADR44" s="158"/>
      <c r="ADS44" s="158"/>
      <c r="ADT44" s="158"/>
      <c r="ADU44" s="158"/>
      <c r="ADV44" s="158"/>
      <c r="ADW44" s="158"/>
      <c r="ADX44" s="158"/>
      <c r="ADY44" s="158"/>
      <c r="ADZ44" s="158"/>
      <c r="AEA44" s="158"/>
      <c r="AEB44" s="158"/>
      <c r="AEC44" s="158"/>
      <c r="AED44" s="158"/>
      <c r="AEE44" s="158"/>
      <c r="AEF44" s="158"/>
      <c r="AEG44" s="158"/>
      <c r="AEH44" s="158"/>
      <c r="AEI44" s="158"/>
      <c r="AEJ44" s="158"/>
      <c r="AEK44" s="158"/>
      <c r="AEL44" s="158"/>
      <c r="AEM44" s="158"/>
      <c r="AEN44" s="158"/>
      <c r="AEO44" s="158"/>
      <c r="AEP44" s="158"/>
      <c r="AEQ44" s="158"/>
      <c r="AER44" s="158"/>
      <c r="AES44" s="158"/>
      <c r="AET44" s="158"/>
      <c r="AEU44" s="158"/>
      <c r="AEV44" s="158"/>
      <c r="AEW44" s="158"/>
      <c r="AEX44" s="158"/>
      <c r="AEY44" s="158"/>
      <c r="AEZ44" s="158"/>
      <c r="AFA44" s="158"/>
      <c r="AFB44" s="158"/>
      <c r="AFC44" s="158"/>
      <c r="AFD44" s="158"/>
      <c r="AFE44" s="158"/>
      <c r="AFF44" s="158"/>
      <c r="AFG44" s="158"/>
      <c r="AFH44" s="158"/>
      <c r="AFI44" s="158"/>
      <c r="AFJ44" s="158"/>
      <c r="AFK44" s="158"/>
      <c r="AFL44" s="158"/>
      <c r="AFM44" s="158"/>
      <c r="AFN44" s="158"/>
      <c r="AFO44" s="158"/>
      <c r="AFP44" s="158"/>
      <c r="AFQ44" s="158"/>
      <c r="AFR44" s="158"/>
      <c r="AFS44" s="158"/>
      <c r="AFT44" s="158"/>
      <c r="AFU44" s="158"/>
      <c r="AFV44" s="158"/>
      <c r="AFW44" s="158"/>
      <c r="AFX44" s="158"/>
      <c r="AFY44" s="158"/>
      <c r="AFZ44" s="158"/>
      <c r="AGA44" s="158"/>
      <c r="AGB44" s="158"/>
      <c r="AGC44" s="158"/>
      <c r="AGD44" s="158"/>
      <c r="AGE44" s="158"/>
      <c r="AGF44" s="158"/>
      <c r="AGG44" s="158"/>
      <c r="AGH44" s="158"/>
      <c r="AGI44" s="158"/>
      <c r="AGJ44" s="158"/>
      <c r="AGK44" s="158"/>
      <c r="AGL44" s="158"/>
      <c r="AGM44" s="158"/>
      <c r="AGN44" s="158"/>
      <c r="AGO44" s="158"/>
      <c r="AGP44" s="158"/>
      <c r="AGQ44" s="158"/>
      <c r="AGR44" s="158"/>
      <c r="AGS44" s="158"/>
      <c r="AGT44" s="158"/>
      <c r="AGU44" s="158"/>
      <c r="AGV44" s="158"/>
      <c r="AGW44" s="158"/>
      <c r="AGX44" s="158"/>
      <c r="AGY44" s="158"/>
      <c r="AGZ44" s="158"/>
      <c r="AHA44" s="158"/>
      <c r="AHB44" s="158"/>
      <c r="AHC44" s="158"/>
      <c r="AHD44" s="158"/>
      <c r="AHE44" s="158"/>
      <c r="AHF44" s="158"/>
      <c r="AHG44" s="158"/>
      <c r="AHH44" s="158"/>
      <c r="AHI44" s="158"/>
      <c r="AHJ44" s="158"/>
      <c r="AHK44" s="158"/>
      <c r="AHL44" s="158"/>
      <c r="AHM44" s="158"/>
      <c r="AHN44" s="158"/>
      <c r="AHO44" s="158"/>
      <c r="AHP44" s="158"/>
      <c r="AHQ44" s="158"/>
      <c r="AHR44" s="158"/>
      <c r="AHS44" s="158"/>
      <c r="AHT44" s="158"/>
      <c r="AHU44" s="158"/>
      <c r="AHV44" s="158"/>
      <c r="AHW44" s="158"/>
      <c r="AHX44" s="158"/>
      <c r="AHY44" s="158"/>
      <c r="AHZ44" s="158"/>
      <c r="AIA44" s="158"/>
      <c r="AIB44" s="158"/>
      <c r="AIC44" s="158"/>
      <c r="AID44" s="158"/>
      <c r="AIE44" s="158"/>
      <c r="AIF44" s="158"/>
      <c r="AIG44" s="158"/>
      <c r="AIH44" s="158"/>
      <c r="AII44" s="158"/>
      <c r="AIJ44" s="158"/>
      <c r="AIK44" s="158"/>
      <c r="AIL44" s="158"/>
      <c r="AIM44" s="158"/>
      <c r="AIN44" s="158"/>
      <c r="AIO44" s="158"/>
      <c r="AIP44" s="158"/>
      <c r="AIQ44" s="158"/>
      <c r="AIR44" s="158"/>
      <c r="AIS44" s="158"/>
      <c r="AIT44" s="158"/>
      <c r="AIU44" s="158"/>
      <c r="AIV44" s="158"/>
      <c r="AIW44" s="158"/>
      <c r="AIX44" s="158"/>
      <c r="AIY44" s="158"/>
      <c r="AIZ44" s="158"/>
      <c r="AJA44" s="158"/>
      <c r="AJB44" s="158"/>
      <c r="AJC44" s="158"/>
      <c r="AJD44" s="158"/>
      <c r="AJE44" s="158"/>
      <c r="AJF44" s="158"/>
      <c r="AJG44" s="158"/>
      <c r="AJH44" s="158"/>
      <c r="AJI44" s="158"/>
      <c r="AJJ44" s="158"/>
      <c r="AJK44" s="158"/>
      <c r="AJL44" s="158"/>
      <c r="AJM44" s="158"/>
      <c r="AJN44" s="158"/>
      <c r="AJO44" s="158"/>
      <c r="AJP44" s="158"/>
      <c r="AJQ44" s="158"/>
      <c r="AJR44" s="158"/>
      <c r="AJS44" s="158"/>
      <c r="AJT44" s="158"/>
      <c r="AJU44" s="158"/>
      <c r="AJV44" s="158"/>
      <c r="AJW44" s="158"/>
      <c r="AJX44" s="158"/>
      <c r="AJY44" s="158"/>
      <c r="AJZ44" s="158"/>
      <c r="AKA44" s="158"/>
      <c r="AKB44" s="158"/>
      <c r="AKC44" s="158"/>
      <c r="AKD44" s="158"/>
      <c r="AKE44" s="158"/>
      <c r="AKF44" s="158"/>
      <c r="AKG44" s="158"/>
      <c r="AKH44" s="158"/>
      <c r="AKI44" s="158"/>
      <c r="AKJ44" s="158"/>
      <c r="AKK44" s="158"/>
      <c r="AKL44" s="158"/>
      <c r="AKM44" s="158"/>
      <c r="AKN44" s="158"/>
      <c r="AKO44" s="158"/>
      <c r="AKP44" s="158"/>
      <c r="AKQ44" s="158"/>
      <c r="AKR44" s="158"/>
      <c r="AKS44" s="158"/>
      <c r="AKT44" s="158"/>
      <c r="AKU44" s="158"/>
      <c r="AKV44" s="158"/>
      <c r="AKW44" s="158"/>
      <c r="AKX44" s="158"/>
      <c r="AKY44" s="158"/>
      <c r="AKZ44" s="158"/>
      <c r="ALA44" s="158"/>
      <c r="ALB44" s="158"/>
      <c r="ALC44" s="158"/>
      <c r="ALD44" s="158"/>
      <c r="ALE44" s="158"/>
      <c r="ALF44" s="158"/>
      <c r="ALG44" s="158"/>
      <c r="ALH44" s="158"/>
      <c r="ALI44" s="158"/>
      <c r="ALJ44" s="158"/>
      <c r="ALK44" s="158"/>
      <c r="ALL44" s="158"/>
      <c r="ALM44" s="158"/>
      <c r="ALN44" s="158"/>
      <c r="ALO44" s="158"/>
      <c r="ALP44" s="158"/>
      <c r="ALQ44" s="158"/>
      <c r="ALR44" s="158"/>
      <c r="ALS44" s="158"/>
      <c r="ALT44" s="158"/>
      <c r="ALU44" s="158"/>
      <c r="ALV44" s="158"/>
      <c r="ALW44" s="158"/>
      <c r="ALX44" s="158"/>
      <c r="ALY44" s="158"/>
      <c r="ALZ44" s="158"/>
      <c r="AMA44" s="158"/>
      <c r="AMB44" s="158"/>
      <c r="AMC44" s="158"/>
      <c r="AMD44" s="158"/>
      <c r="AME44" s="158"/>
      <c r="AMF44" s="158"/>
      <c r="AMG44" s="158"/>
      <c r="AMH44" s="158"/>
      <c r="AMI44" s="158"/>
    </row>
  </sheetData>
  <mergeCells count="72">
    <mergeCell ref="AI42:AL42"/>
    <mergeCell ref="AI43:AL43"/>
    <mergeCell ref="AI36:AL36"/>
    <mergeCell ref="AI37:AL37"/>
    <mergeCell ref="AI38:AL38"/>
    <mergeCell ref="AI39:AL39"/>
    <mergeCell ref="AI40:AL40"/>
    <mergeCell ref="AI41:AL41"/>
    <mergeCell ref="AI35:AL35"/>
    <mergeCell ref="AI24:AL24"/>
    <mergeCell ref="AI25:AL25"/>
    <mergeCell ref="AI26:AL26"/>
    <mergeCell ref="AI27:AL27"/>
    <mergeCell ref="AI28:AL28"/>
    <mergeCell ref="AI29:AL29"/>
    <mergeCell ref="AI30:AL30"/>
    <mergeCell ref="AI31:AL31"/>
    <mergeCell ref="AI32:AL32"/>
    <mergeCell ref="AI33:AL33"/>
    <mergeCell ref="AI34:AL34"/>
    <mergeCell ref="AI23:AL23"/>
    <mergeCell ref="AI10:AL12"/>
    <mergeCell ref="AI13:AL13"/>
    <mergeCell ref="AI14:AL14"/>
    <mergeCell ref="AI15:AL15"/>
    <mergeCell ref="AI16:AL16"/>
    <mergeCell ref="AI17:AL17"/>
    <mergeCell ref="AI18:AL18"/>
    <mergeCell ref="AI19:AL19"/>
    <mergeCell ref="AI20:AL20"/>
    <mergeCell ref="AI21:AL21"/>
    <mergeCell ref="AI22:AL22"/>
    <mergeCell ref="AH10:AH11"/>
    <mergeCell ref="W10:W11"/>
    <mergeCell ref="X10:X11"/>
    <mergeCell ref="Y10:Y11"/>
    <mergeCell ref="Z10:Z12"/>
    <mergeCell ref="AA10:AA11"/>
    <mergeCell ref="AB10:AB12"/>
    <mergeCell ref="AC10:AC11"/>
    <mergeCell ref="AD10:AD12"/>
    <mergeCell ref="AE10:AE11"/>
    <mergeCell ref="AF10:AF11"/>
    <mergeCell ref="AG10:AG11"/>
    <mergeCell ref="V10:V11"/>
    <mergeCell ref="E7:M7"/>
    <mergeCell ref="AE7:AF7"/>
    <mergeCell ref="A9:A11"/>
    <mergeCell ref="B9:S9"/>
    <mergeCell ref="T9:T10"/>
    <mergeCell ref="U9:W9"/>
    <mergeCell ref="Z9:AE9"/>
    <mergeCell ref="AF9:AH9"/>
    <mergeCell ref="B10:D11"/>
    <mergeCell ref="E10:G11"/>
    <mergeCell ref="H10:J11"/>
    <mergeCell ref="K10:M11"/>
    <mergeCell ref="N10:P11"/>
    <mergeCell ref="Q10:S11"/>
    <mergeCell ref="U10:U11"/>
    <mergeCell ref="AE6:AF6"/>
    <mergeCell ref="A1:AL1"/>
    <mergeCell ref="E3:M3"/>
    <mergeCell ref="R3:S3"/>
    <mergeCell ref="AA3:AB3"/>
    <mergeCell ref="AE3:AF3"/>
    <mergeCell ref="AE4:AF4"/>
    <mergeCell ref="E5:I5"/>
    <mergeCell ref="K5:M5"/>
    <mergeCell ref="R5:U5"/>
    <mergeCell ref="AA5:AB5"/>
    <mergeCell ref="AE5:AF5"/>
  </mergeCells>
  <printOptions horizontalCentered="1" verticalCentered="1"/>
  <pageMargins left="0.70000000000000007" right="0.70000000000000007" top="1.1437000000000002" bottom="1.1437000000000002" header="0.75000000000000011" footer="0.75000000000000011"/>
  <pageSetup scale="32" orientation="landscape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MJ44"/>
  <sheetViews>
    <sheetView zoomScaleNormal="100" workbookViewId="0">
      <selection activeCell="Q5" sqref="Q5:R5"/>
    </sheetView>
  </sheetViews>
  <sheetFormatPr defaultRowHeight="15" x14ac:dyDescent="0.2"/>
  <cols>
    <col min="1" max="1" width="5.625" style="7" customWidth="1"/>
    <col min="2" max="3" width="7" style="7" customWidth="1"/>
    <col min="4" max="4" width="12.125" style="7" customWidth="1"/>
    <col min="5" max="5" width="8.125" style="7" customWidth="1"/>
    <col min="6" max="6" width="12.125" style="7" customWidth="1"/>
    <col min="7" max="7" width="9" style="7" customWidth="1"/>
    <col min="8" max="9" width="3.25" style="7" customWidth="1"/>
    <col min="10" max="10" width="5.625" style="23" customWidth="1"/>
    <col min="11" max="11" width="8.125" style="23" customWidth="1"/>
    <col min="12" max="13" width="6.875" style="23" customWidth="1"/>
    <col min="14" max="14" width="6.875" style="7" customWidth="1"/>
    <col min="15" max="15" width="7.25" style="7" customWidth="1"/>
    <col min="16" max="16" width="7.125" style="23" customWidth="1"/>
    <col min="17" max="17" width="7.375" style="7" customWidth="1"/>
    <col min="18" max="18" width="7.125" style="23" customWidth="1"/>
    <col min="19" max="21" width="9.375" style="7" customWidth="1"/>
    <col min="22" max="22" width="69.5" style="7" customWidth="1"/>
    <col min="23" max="1024" width="9.375" style="7" customWidth="1"/>
  </cols>
  <sheetData>
    <row r="1" spans="1:23" ht="55.5" customHeight="1" x14ac:dyDescent="0.2">
      <c r="A1" s="233" t="s">
        <v>0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</row>
    <row r="2" spans="1:23" s="12" customFormat="1" x14ac:dyDescent="0.2">
      <c r="J2" s="24"/>
      <c r="K2" s="24"/>
      <c r="L2" s="24"/>
      <c r="M2" s="24"/>
      <c r="P2" s="24"/>
      <c r="R2" s="24"/>
    </row>
    <row r="3" spans="1:23" s="12" customFormat="1" x14ac:dyDescent="0.2">
      <c r="B3" s="1" t="s">
        <v>1</v>
      </c>
      <c r="C3" s="234" t="s">
        <v>73</v>
      </c>
      <c r="D3" s="234"/>
      <c r="E3" s="234"/>
      <c r="F3" s="234"/>
      <c r="H3" s="1" t="s">
        <v>3</v>
      </c>
      <c r="I3" s="235" t="s">
        <v>4</v>
      </c>
      <c r="J3" s="235"/>
      <c r="K3" s="25" t="s">
        <v>5</v>
      </c>
      <c r="L3" s="3" t="s">
        <v>6</v>
      </c>
      <c r="O3" s="1" t="s">
        <v>41</v>
      </c>
      <c r="P3" s="1" t="s">
        <v>42</v>
      </c>
      <c r="Q3" s="247">
        <v>5376</v>
      </c>
      <c r="R3" s="247"/>
      <c r="T3" s="1" t="s">
        <v>43</v>
      </c>
      <c r="U3" s="259">
        <v>0</v>
      </c>
      <c r="V3" s="259"/>
    </row>
    <row r="4" spans="1:23" s="12" customFormat="1" x14ac:dyDescent="0.2">
      <c r="B4" s="1"/>
      <c r="I4" s="24"/>
      <c r="K4" s="24"/>
      <c r="P4" s="1"/>
      <c r="T4" s="1" t="s">
        <v>44</v>
      </c>
      <c r="U4" s="258">
        <v>0</v>
      </c>
      <c r="V4" s="258"/>
      <c r="W4" s="8" t="s">
        <v>45</v>
      </c>
    </row>
    <row r="5" spans="1:23" s="12" customFormat="1" x14ac:dyDescent="0.2">
      <c r="B5" s="1" t="s">
        <v>7</v>
      </c>
      <c r="C5" s="234" t="s">
        <v>89</v>
      </c>
      <c r="D5" s="234"/>
      <c r="E5" s="1" t="s">
        <v>8</v>
      </c>
      <c r="F5" s="2">
        <v>2019</v>
      </c>
      <c r="I5" s="24"/>
      <c r="K5" s="24"/>
      <c r="P5" s="1" t="s">
        <v>46</v>
      </c>
      <c r="Q5" s="247">
        <v>0</v>
      </c>
      <c r="R5" s="247"/>
      <c r="T5" s="1" t="s">
        <v>47</v>
      </c>
      <c r="U5" s="8">
        <v>0</v>
      </c>
      <c r="V5" s="8"/>
      <c r="W5" s="8" t="s">
        <v>48</v>
      </c>
    </row>
    <row r="6" spans="1:23" s="12" customFormat="1" x14ac:dyDescent="0.2">
      <c r="B6" s="1"/>
      <c r="H6" s="1" t="s">
        <v>9</v>
      </c>
      <c r="I6" s="235" t="s">
        <v>74</v>
      </c>
      <c r="J6" s="235"/>
      <c r="K6" s="235"/>
      <c r="L6" s="235"/>
      <c r="T6" s="1" t="s">
        <v>49</v>
      </c>
      <c r="U6" s="258">
        <v>0</v>
      </c>
      <c r="V6" s="258"/>
      <c r="W6" s="8" t="s">
        <v>50</v>
      </c>
    </row>
    <row r="7" spans="1:23" s="12" customFormat="1" ht="15" customHeight="1" x14ac:dyDescent="0.2">
      <c r="B7" s="1" t="s">
        <v>11</v>
      </c>
      <c r="C7" s="235" t="s">
        <v>12</v>
      </c>
      <c r="D7" s="235"/>
      <c r="E7" s="235"/>
      <c r="J7" s="24"/>
      <c r="K7" s="24"/>
      <c r="L7" s="24"/>
      <c r="T7" s="1" t="s">
        <v>52</v>
      </c>
      <c r="U7" s="258">
        <v>0</v>
      </c>
      <c r="V7" s="258"/>
      <c r="W7" s="8" t="s">
        <v>48</v>
      </c>
    </row>
    <row r="8" spans="1:23" s="12" customFormat="1" ht="15.75" thickBot="1" x14ac:dyDescent="0.25">
      <c r="J8" s="24"/>
      <c r="K8" s="24"/>
      <c r="L8" s="24"/>
      <c r="M8" s="24"/>
      <c r="P8" s="24"/>
      <c r="R8" s="24"/>
    </row>
    <row r="9" spans="1:23" s="12" customFormat="1" ht="15.75" customHeight="1" thickBot="1" x14ac:dyDescent="0.25">
      <c r="B9" s="262" t="s">
        <v>75</v>
      </c>
      <c r="C9" s="262"/>
      <c r="D9" s="262"/>
      <c r="E9" s="262"/>
      <c r="F9" s="229" t="s">
        <v>15</v>
      </c>
      <c r="G9" s="229"/>
      <c r="J9" s="24"/>
      <c r="K9" s="263" t="s">
        <v>55</v>
      </c>
      <c r="L9" s="229" t="s">
        <v>76</v>
      </c>
      <c r="M9" s="229"/>
      <c r="N9" s="229"/>
      <c r="O9" s="231" t="s">
        <v>57</v>
      </c>
      <c r="P9" s="231"/>
      <c r="Q9" s="231" t="s">
        <v>77</v>
      </c>
      <c r="R9" s="231"/>
    </row>
    <row r="10" spans="1:23" ht="30.75" customHeight="1" thickBot="1" x14ac:dyDescent="0.25">
      <c r="A10" s="229" t="s">
        <v>14</v>
      </c>
      <c r="B10" s="252" t="s">
        <v>78</v>
      </c>
      <c r="C10" s="248" t="s">
        <v>79</v>
      </c>
      <c r="D10" s="248" t="s">
        <v>80</v>
      </c>
      <c r="E10" s="253" t="s">
        <v>81</v>
      </c>
      <c r="F10" s="252" t="s">
        <v>82</v>
      </c>
      <c r="G10" s="253" t="s">
        <v>83</v>
      </c>
      <c r="H10" s="232" t="s">
        <v>84</v>
      </c>
      <c r="I10" s="232"/>
      <c r="J10" s="232"/>
      <c r="K10" s="263"/>
      <c r="L10" s="260" t="s">
        <v>22</v>
      </c>
      <c r="M10" s="261" t="s">
        <v>23</v>
      </c>
      <c r="N10" s="253" t="s">
        <v>24</v>
      </c>
      <c r="O10" s="256" t="s">
        <v>66</v>
      </c>
      <c r="P10" s="264" t="s">
        <v>67</v>
      </c>
      <c r="Q10" s="256" t="s">
        <v>66</v>
      </c>
      <c r="R10" s="264" t="s">
        <v>85</v>
      </c>
      <c r="S10" s="229" t="s">
        <v>19</v>
      </c>
      <c r="T10" s="229"/>
      <c r="U10" s="229"/>
      <c r="V10" s="229"/>
    </row>
    <row r="11" spans="1:23" ht="13.5" customHeight="1" thickBot="1" x14ac:dyDescent="0.25">
      <c r="A11" s="229"/>
      <c r="B11" s="252"/>
      <c r="C11" s="248"/>
      <c r="D11" s="248"/>
      <c r="E11" s="253"/>
      <c r="F11" s="252"/>
      <c r="G11" s="253"/>
      <c r="H11" s="232"/>
      <c r="I11" s="232"/>
      <c r="J11" s="232"/>
      <c r="K11" s="26">
        <v>42.12</v>
      </c>
      <c r="L11" s="260"/>
      <c r="M11" s="261"/>
      <c r="N11" s="253"/>
      <c r="O11" s="256"/>
      <c r="P11" s="264"/>
      <c r="Q11" s="256"/>
      <c r="R11" s="264"/>
      <c r="S11" s="229"/>
      <c r="T11" s="229"/>
      <c r="U11" s="229"/>
      <c r="V11" s="229"/>
    </row>
    <row r="12" spans="1:23" ht="15.75" thickBot="1" x14ac:dyDescent="0.25">
      <c r="A12" s="229"/>
      <c r="B12" s="4" t="s">
        <v>36</v>
      </c>
      <c r="C12" s="6" t="s">
        <v>36</v>
      </c>
      <c r="D12" s="6" t="s">
        <v>36</v>
      </c>
      <c r="E12" s="5" t="s">
        <v>36</v>
      </c>
      <c r="F12" s="4" t="s">
        <v>25</v>
      </c>
      <c r="G12" s="5"/>
      <c r="H12" s="4" t="s">
        <v>71</v>
      </c>
      <c r="I12" s="6" t="s">
        <v>72</v>
      </c>
      <c r="J12" s="27" t="s">
        <v>27</v>
      </c>
      <c r="K12" s="28" t="s">
        <v>27</v>
      </c>
      <c r="L12" s="29" t="s">
        <v>27</v>
      </c>
      <c r="M12" s="30" t="s">
        <v>27</v>
      </c>
      <c r="N12" s="10" t="s">
        <v>28</v>
      </c>
      <c r="O12" s="256"/>
      <c r="P12" s="31" t="s">
        <v>27</v>
      </c>
      <c r="Q12" s="256"/>
      <c r="R12" s="31" t="s">
        <v>27</v>
      </c>
      <c r="S12" s="229"/>
      <c r="T12" s="229"/>
      <c r="U12" s="229"/>
      <c r="V12" s="229"/>
    </row>
    <row r="13" spans="1:23" ht="15.75" customHeight="1" thickBot="1" x14ac:dyDescent="0.25">
      <c r="A13" s="9">
        <v>2</v>
      </c>
      <c r="B13" s="17">
        <v>0</v>
      </c>
      <c r="C13" s="32">
        <v>0</v>
      </c>
      <c r="D13" s="32">
        <v>0</v>
      </c>
      <c r="E13" s="16">
        <v>0</v>
      </c>
      <c r="F13" s="13">
        <v>35</v>
      </c>
      <c r="G13" s="16">
        <v>800</v>
      </c>
      <c r="H13" s="167">
        <v>3</v>
      </c>
      <c r="I13" s="167">
        <v>0</v>
      </c>
      <c r="J13" s="168">
        <v>42.12</v>
      </c>
      <c r="K13" s="169">
        <v>0</v>
      </c>
      <c r="L13" s="167">
        <v>0</v>
      </c>
      <c r="M13" s="167">
        <v>0</v>
      </c>
      <c r="N13" s="16">
        <f>E13-(B13+C13)</f>
        <v>0</v>
      </c>
      <c r="O13" s="17"/>
      <c r="P13" s="14"/>
      <c r="Q13" s="17"/>
      <c r="R13" s="14"/>
      <c r="S13" s="241"/>
      <c r="T13" s="241"/>
      <c r="U13" s="241"/>
      <c r="V13" s="241"/>
    </row>
    <row r="14" spans="1:23" ht="15.75" customHeight="1" thickBot="1" x14ac:dyDescent="0.25">
      <c r="A14" s="33">
        <v>3</v>
      </c>
      <c r="B14" s="17">
        <v>0</v>
      </c>
      <c r="C14" s="32">
        <v>0</v>
      </c>
      <c r="D14" s="32">
        <v>0</v>
      </c>
      <c r="E14" s="16">
        <v>0</v>
      </c>
      <c r="F14" s="13">
        <v>34</v>
      </c>
      <c r="G14" s="16">
        <v>800</v>
      </c>
      <c r="H14" s="167">
        <v>3</v>
      </c>
      <c r="I14" s="167">
        <v>0</v>
      </c>
      <c r="J14" s="168">
        <v>42.12</v>
      </c>
      <c r="K14" s="169">
        <v>0</v>
      </c>
      <c r="L14" s="167">
        <v>0</v>
      </c>
      <c r="M14" s="167">
        <v>0</v>
      </c>
      <c r="N14" s="16">
        <f t="shared" ref="N14:N43" si="0">E14-(B14+C14)</f>
        <v>0</v>
      </c>
      <c r="O14" s="18"/>
      <c r="P14" s="19"/>
      <c r="Q14" s="18"/>
      <c r="R14" s="19"/>
      <c r="S14" s="241"/>
      <c r="T14" s="241"/>
      <c r="U14" s="241"/>
      <c r="V14" s="241"/>
    </row>
    <row r="15" spans="1:23" ht="15.75" customHeight="1" thickBot="1" x14ac:dyDescent="0.25">
      <c r="A15" s="33">
        <v>4</v>
      </c>
      <c r="B15" s="17">
        <v>0</v>
      </c>
      <c r="C15" s="32">
        <v>0</v>
      </c>
      <c r="D15" s="32">
        <v>0</v>
      </c>
      <c r="E15" s="16">
        <v>0</v>
      </c>
      <c r="F15" s="13">
        <v>59</v>
      </c>
      <c r="G15" s="16">
        <v>800</v>
      </c>
      <c r="H15" s="167">
        <v>3</v>
      </c>
      <c r="I15" s="167">
        <v>0</v>
      </c>
      <c r="J15" s="168">
        <v>42.12</v>
      </c>
      <c r="K15" s="169">
        <v>0</v>
      </c>
      <c r="L15" s="167">
        <v>0</v>
      </c>
      <c r="M15" s="167">
        <v>0</v>
      </c>
      <c r="N15" s="16">
        <f t="shared" si="0"/>
        <v>0</v>
      </c>
      <c r="O15" s="18"/>
      <c r="P15" s="19"/>
      <c r="Q15" s="18"/>
      <c r="R15" s="19"/>
      <c r="S15" s="241"/>
      <c r="T15" s="241"/>
      <c r="U15" s="241"/>
      <c r="V15" s="241"/>
    </row>
    <row r="16" spans="1:23" ht="15.75" customHeight="1" thickBot="1" x14ac:dyDescent="0.25">
      <c r="A16" s="33">
        <v>5</v>
      </c>
      <c r="B16" s="17">
        <v>12</v>
      </c>
      <c r="C16" s="32">
        <v>0</v>
      </c>
      <c r="D16" s="32">
        <v>0</v>
      </c>
      <c r="E16" s="16">
        <v>0</v>
      </c>
      <c r="F16" s="13">
        <v>107</v>
      </c>
      <c r="G16" s="16">
        <v>800</v>
      </c>
      <c r="H16" s="167">
        <v>3</v>
      </c>
      <c r="I16" s="167">
        <v>0</v>
      </c>
      <c r="J16" s="168">
        <v>42.12</v>
      </c>
      <c r="K16" s="169">
        <v>0</v>
      </c>
      <c r="L16" s="167">
        <v>0</v>
      </c>
      <c r="M16" s="167">
        <v>0</v>
      </c>
      <c r="N16" s="16" t="s">
        <v>92</v>
      </c>
      <c r="O16" s="18"/>
      <c r="P16" s="19"/>
      <c r="Q16" s="18"/>
      <c r="R16" s="19"/>
      <c r="S16" s="241"/>
      <c r="T16" s="241"/>
      <c r="U16" s="241"/>
      <c r="V16" s="241"/>
    </row>
    <row r="17" spans="1:22" ht="15.75" customHeight="1" thickBot="1" x14ac:dyDescent="0.25">
      <c r="A17" s="33">
        <v>6</v>
      </c>
      <c r="B17" s="17">
        <v>6</v>
      </c>
      <c r="C17" s="32">
        <v>0</v>
      </c>
      <c r="D17" s="32">
        <v>0</v>
      </c>
      <c r="E17" s="16">
        <v>0</v>
      </c>
      <c r="F17" s="13">
        <v>123</v>
      </c>
      <c r="G17" s="16">
        <v>800</v>
      </c>
      <c r="H17" s="167">
        <v>3</v>
      </c>
      <c r="I17" s="167">
        <v>0</v>
      </c>
      <c r="J17" s="168">
        <v>42.12</v>
      </c>
      <c r="K17" s="169">
        <v>0</v>
      </c>
      <c r="L17" s="167">
        <v>0</v>
      </c>
      <c r="M17" s="167">
        <v>0</v>
      </c>
      <c r="N17" s="16" t="s">
        <v>92</v>
      </c>
      <c r="O17" s="18"/>
      <c r="P17" s="19"/>
      <c r="Q17" s="18"/>
      <c r="R17" s="19"/>
      <c r="S17" s="241"/>
      <c r="T17" s="241"/>
      <c r="U17" s="241"/>
      <c r="V17" s="241"/>
    </row>
    <row r="18" spans="1:22" ht="15.75" customHeight="1" thickBot="1" x14ac:dyDescent="0.25">
      <c r="A18" s="33">
        <v>7</v>
      </c>
      <c r="B18" s="17">
        <v>3</v>
      </c>
      <c r="C18" s="32">
        <v>0</v>
      </c>
      <c r="D18" s="32">
        <v>0</v>
      </c>
      <c r="E18" s="16">
        <v>0</v>
      </c>
      <c r="F18" s="13">
        <v>135</v>
      </c>
      <c r="G18" s="16">
        <v>805</v>
      </c>
      <c r="H18" s="167">
        <v>3</v>
      </c>
      <c r="I18" s="167">
        <v>0</v>
      </c>
      <c r="J18" s="168">
        <v>42.12</v>
      </c>
      <c r="K18" s="169">
        <v>0</v>
      </c>
      <c r="L18" s="167">
        <v>0</v>
      </c>
      <c r="M18" s="167">
        <v>0</v>
      </c>
      <c r="N18" s="16" t="s">
        <v>92</v>
      </c>
      <c r="O18" s="18"/>
      <c r="P18" s="19"/>
      <c r="Q18" s="18"/>
      <c r="R18" s="19"/>
      <c r="S18" s="241" t="s">
        <v>97</v>
      </c>
      <c r="T18" s="241"/>
      <c r="U18" s="241"/>
      <c r="V18" s="241"/>
    </row>
    <row r="19" spans="1:22" ht="15.75" customHeight="1" thickBot="1" x14ac:dyDescent="0.25">
      <c r="A19" s="33">
        <v>8</v>
      </c>
      <c r="B19" s="17">
        <v>0</v>
      </c>
      <c r="C19" s="32">
        <v>0</v>
      </c>
      <c r="D19" s="32">
        <v>17</v>
      </c>
      <c r="E19" s="16">
        <v>268</v>
      </c>
      <c r="F19" s="13">
        <v>41</v>
      </c>
      <c r="G19" s="16">
        <v>822</v>
      </c>
      <c r="H19" s="167">
        <v>3</v>
      </c>
      <c r="I19" s="167">
        <v>0</v>
      </c>
      <c r="J19" s="168">
        <v>42.12</v>
      </c>
      <c r="K19" s="169">
        <v>0</v>
      </c>
      <c r="L19" s="167">
        <v>0</v>
      </c>
      <c r="M19" s="167">
        <v>0</v>
      </c>
      <c r="N19" s="16">
        <f t="shared" ref="N19" si="1">E19-(B19+C19)</f>
        <v>268</v>
      </c>
      <c r="O19" s="18"/>
      <c r="P19" s="19"/>
      <c r="Q19" s="18"/>
      <c r="R19" s="19"/>
      <c r="S19" s="241"/>
      <c r="T19" s="241"/>
      <c r="U19" s="241"/>
      <c r="V19" s="241"/>
    </row>
    <row r="20" spans="1:22" ht="15.75" customHeight="1" thickBot="1" x14ac:dyDescent="0.25">
      <c r="A20" s="33">
        <v>9</v>
      </c>
      <c r="B20" s="17">
        <v>0</v>
      </c>
      <c r="C20" s="32">
        <v>0</v>
      </c>
      <c r="D20" s="32">
        <v>20</v>
      </c>
      <c r="E20" s="16">
        <v>187</v>
      </c>
      <c r="F20" s="13">
        <v>49</v>
      </c>
      <c r="G20" s="16">
        <v>837</v>
      </c>
      <c r="H20" s="167">
        <v>3</v>
      </c>
      <c r="I20" s="167">
        <v>0</v>
      </c>
      <c r="J20" s="168">
        <v>42.12</v>
      </c>
      <c r="K20" s="169">
        <v>0</v>
      </c>
      <c r="L20" s="167">
        <v>0</v>
      </c>
      <c r="M20" s="167">
        <v>0</v>
      </c>
      <c r="N20" s="16">
        <f t="shared" si="0"/>
        <v>187</v>
      </c>
      <c r="O20" s="18"/>
      <c r="P20" s="19"/>
      <c r="Q20" s="18"/>
      <c r="R20" s="19"/>
      <c r="S20" s="241"/>
      <c r="T20" s="241"/>
      <c r="U20" s="241"/>
      <c r="V20" s="241"/>
    </row>
    <row r="21" spans="1:22" ht="15.75" customHeight="1" thickBot="1" x14ac:dyDescent="0.25">
      <c r="A21" s="33">
        <v>10</v>
      </c>
      <c r="B21" s="17">
        <v>4</v>
      </c>
      <c r="C21" s="32">
        <v>0</v>
      </c>
      <c r="D21" s="32">
        <v>20</v>
      </c>
      <c r="E21" s="16">
        <v>201</v>
      </c>
      <c r="F21" s="13">
        <v>56</v>
      </c>
      <c r="G21" s="16">
        <v>826</v>
      </c>
      <c r="H21" s="167">
        <v>3</v>
      </c>
      <c r="I21" s="167">
        <v>0</v>
      </c>
      <c r="J21" s="168">
        <v>42.12</v>
      </c>
      <c r="K21" s="169">
        <v>0</v>
      </c>
      <c r="L21" s="167">
        <v>0</v>
      </c>
      <c r="M21" s="167">
        <v>0</v>
      </c>
      <c r="N21" s="16">
        <f t="shared" si="0"/>
        <v>197</v>
      </c>
      <c r="O21" s="18"/>
      <c r="P21" s="19"/>
      <c r="Q21" s="18"/>
      <c r="R21" s="19"/>
      <c r="S21" s="238"/>
      <c r="T21" s="238"/>
      <c r="U21" s="238"/>
      <c r="V21" s="238"/>
    </row>
    <row r="22" spans="1:22" ht="15.75" customHeight="1" thickBot="1" x14ac:dyDescent="0.25">
      <c r="A22" s="33">
        <v>11</v>
      </c>
      <c r="B22" s="17">
        <v>3</v>
      </c>
      <c r="C22" s="32">
        <v>0</v>
      </c>
      <c r="D22" s="32">
        <v>20</v>
      </c>
      <c r="E22" s="16">
        <v>235</v>
      </c>
      <c r="F22" s="13">
        <v>56</v>
      </c>
      <c r="G22" s="16">
        <v>812</v>
      </c>
      <c r="H22" s="167">
        <v>3</v>
      </c>
      <c r="I22" s="167">
        <v>0</v>
      </c>
      <c r="J22" s="168">
        <v>42.12</v>
      </c>
      <c r="K22" s="169">
        <v>0</v>
      </c>
      <c r="L22" s="167">
        <v>0</v>
      </c>
      <c r="M22" s="167">
        <v>0</v>
      </c>
      <c r="N22" s="16">
        <f t="shared" si="0"/>
        <v>232</v>
      </c>
      <c r="O22" s="18"/>
      <c r="P22" s="19"/>
      <c r="Q22" s="18"/>
      <c r="R22" s="19"/>
      <c r="S22" s="238"/>
      <c r="T22" s="238"/>
      <c r="U22" s="238"/>
      <c r="V22" s="238"/>
    </row>
    <row r="23" spans="1:22" ht="15.75" customHeight="1" thickBot="1" x14ac:dyDescent="0.25">
      <c r="A23" s="33">
        <v>12</v>
      </c>
      <c r="B23" s="17">
        <v>4</v>
      </c>
      <c r="C23" s="32">
        <v>0</v>
      </c>
      <c r="D23" s="32">
        <v>20</v>
      </c>
      <c r="E23" s="16">
        <v>229</v>
      </c>
      <c r="F23" s="13">
        <v>54</v>
      </c>
      <c r="G23" s="16">
        <v>825</v>
      </c>
      <c r="H23" s="167">
        <v>3</v>
      </c>
      <c r="I23" s="167">
        <v>0</v>
      </c>
      <c r="J23" s="168">
        <v>42.12</v>
      </c>
      <c r="K23" s="169">
        <v>0</v>
      </c>
      <c r="L23" s="167">
        <v>0</v>
      </c>
      <c r="M23" s="167">
        <v>0</v>
      </c>
      <c r="N23" s="16">
        <f t="shared" si="0"/>
        <v>225</v>
      </c>
      <c r="O23" s="18"/>
      <c r="P23" s="19"/>
      <c r="Q23" s="18"/>
      <c r="R23" s="19"/>
      <c r="S23" s="238"/>
      <c r="T23" s="238"/>
      <c r="U23" s="238"/>
      <c r="V23" s="238"/>
    </row>
    <row r="24" spans="1:22" ht="15.75" customHeight="1" thickBot="1" x14ac:dyDescent="0.25">
      <c r="A24" s="33">
        <v>13</v>
      </c>
      <c r="B24" s="17">
        <v>6</v>
      </c>
      <c r="C24" s="32">
        <v>0</v>
      </c>
      <c r="D24" s="32">
        <v>20</v>
      </c>
      <c r="E24" s="16">
        <v>226</v>
      </c>
      <c r="F24" s="13">
        <v>57</v>
      </c>
      <c r="G24" s="16">
        <v>825</v>
      </c>
      <c r="H24" s="167">
        <v>3</v>
      </c>
      <c r="I24" s="167">
        <v>0</v>
      </c>
      <c r="J24" s="168">
        <v>42.12</v>
      </c>
      <c r="K24" s="169">
        <v>0</v>
      </c>
      <c r="L24" s="167">
        <v>0</v>
      </c>
      <c r="M24" s="167">
        <v>0</v>
      </c>
      <c r="N24" s="16">
        <f t="shared" si="0"/>
        <v>220</v>
      </c>
      <c r="O24" s="18"/>
      <c r="P24" s="19"/>
      <c r="Q24" s="18"/>
      <c r="R24" s="19"/>
      <c r="S24" s="238"/>
      <c r="T24" s="238"/>
      <c r="U24" s="238"/>
      <c r="V24" s="238"/>
    </row>
    <row r="25" spans="1:22" ht="15.75" customHeight="1" thickBot="1" x14ac:dyDescent="0.25">
      <c r="A25" s="33">
        <v>14</v>
      </c>
      <c r="B25" s="17">
        <v>6</v>
      </c>
      <c r="C25" s="32">
        <v>0</v>
      </c>
      <c r="D25" s="32">
        <v>20</v>
      </c>
      <c r="E25" s="16">
        <v>231</v>
      </c>
      <c r="F25" s="13">
        <v>54</v>
      </c>
      <c r="G25" s="16">
        <v>807</v>
      </c>
      <c r="H25" s="167">
        <v>3</v>
      </c>
      <c r="I25" s="167">
        <v>0</v>
      </c>
      <c r="J25" s="168">
        <v>42.12</v>
      </c>
      <c r="K25" s="169">
        <v>0</v>
      </c>
      <c r="L25" s="167">
        <v>0</v>
      </c>
      <c r="M25" s="167">
        <v>0</v>
      </c>
      <c r="N25" s="16">
        <f t="shared" si="0"/>
        <v>225</v>
      </c>
      <c r="O25" s="18"/>
      <c r="P25" s="19"/>
      <c r="Q25" s="18"/>
      <c r="R25" s="19"/>
      <c r="S25" s="238"/>
      <c r="T25" s="238"/>
      <c r="U25" s="238"/>
      <c r="V25" s="238"/>
    </row>
    <row r="26" spans="1:22" ht="15.75" customHeight="1" thickBot="1" x14ac:dyDescent="0.25">
      <c r="A26" s="33">
        <v>15</v>
      </c>
      <c r="B26" s="17">
        <v>6</v>
      </c>
      <c r="C26" s="32">
        <v>0</v>
      </c>
      <c r="D26" s="32">
        <v>20</v>
      </c>
      <c r="E26" s="16">
        <v>204</v>
      </c>
      <c r="F26" s="13">
        <v>50</v>
      </c>
      <c r="G26" s="16">
        <v>824</v>
      </c>
      <c r="H26" s="167">
        <v>3</v>
      </c>
      <c r="I26" s="167">
        <v>0</v>
      </c>
      <c r="J26" s="168">
        <v>42.12</v>
      </c>
      <c r="K26" s="169">
        <v>0</v>
      </c>
      <c r="L26" s="167">
        <v>0</v>
      </c>
      <c r="M26" s="167">
        <v>0</v>
      </c>
      <c r="N26" s="16">
        <f t="shared" si="0"/>
        <v>198</v>
      </c>
      <c r="O26" s="18"/>
      <c r="P26" s="19"/>
      <c r="Q26" s="18"/>
      <c r="R26" s="19"/>
      <c r="S26" s="238"/>
      <c r="T26" s="238"/>
      <c r="U26" s="238"/>
      <c r="V26" s="238"/>
    </row>
    <row r="27" spans="1:22" ht="15.75" customHeight="1" thickBot="1" x14ac:dyDescent="0.25">
      <c r="A27" s="33">
        <v>16</v>
      </c>
      <c r="B27" s="17">
        <v>7</v>
      </c>
      <c r="C27" s="32">
        <v>0</v>
      </c>
      <c r="D27" s="32">
        <v>20</v>
      </c>
      <c r="E27" s="16">
        <v>202</v>
      </c>
      <c r="F27" s="13">
        <v>54</v>
      </c>
      <c r="G27" s="16">
        <v>822</v>
      </c>
      <c r="H27" s="167">
        <v>3</v>
      </c>
      <c r="I27" s="167">
        <v>0</v>
      </c>
      <c r="J27" s="168">
        <v>42.12</v>
      </c>
      <c r="K27" s="169">
        <v>0</v>
      </c>
      <c r="L27" s="167">
        <v>0</v>
      </c>
      <c r="M27" s="167">
        <v>0</v>
      </c>
      <c r="N27" s="16">
        <f t="shared" si="0"/>
        <v>195</v>
      </c>
      <c r="O27" s="18"/>
      <c r="P27" s="19"/>
      <c r="Q27" s="18"/>
      <c r="R27" s="19"/>
      <c r="S27" s="238"/>
      <c r="T27" s="238"/>
      <c r="U27" s="238"/>
      <c r="V27" s="238"/>
    </row>
    <row r="28" spans="1:22" ht="15.75" customHeight="1" thickBot="1" x14ac:dyDescent="0.25">
      <c r="A28" s="33">
        <v>17</v>
      </c>
      <c r="B28" s="17">
        <v>6</v>
      </c>
      <c r="C28" s="32">
        <v>0</v>
      </c>
      <c r="D28" s="32">
        <v>20</v>
      </c>
      <c r="E28" s="16">
        <v>211</v>
      </c>
      <c r="F28" s="13">
        <v>52</v>
      </c>
      <c r="G28" s="16">
        <v>828</v>
      </c>
      <c r="H28" s="167">
        <v>3</v>
      </c>
      <c r="I28" s="167">
        <v>0</v>
      </c>
      <c r="J28" s="168">
        <v>42.12</v>
      </c>
      <c r="K28" s="169">
        <v>0</v>
      </c>
      <c r="L28" s="167">
        <v>0</v>
      </c>
      <c r="M28" s="167">
        <v>0</v>
      </c>
      <c r="N28" s="16">
        <f t="shared" si="0"/>
        <v>205</v>
      </c>
      <c r="O28" s="18"/>
      <c r="P28" s="19"/>
      <c r="Q28" s="18"/>
      <c r="R28" s="19"/>
      <c r="S28" s="238" t="s">
        <v>98</v>
      </c>
      <c r="T28" s="238"/>
      <c r="U28" s="238"/>
      <c r="V28" s="238"/>
    </row>
    <row r="29" spans="1:22" ht="15.75" customHeight="1" thickBot="1" x14ac:dyDescent="0.25">
      <c r="A29" s="33">
        <v>18</v>
      </c>
      <c r="B29" s="17">
        <v>6</v>
      </c>
      <c r="C29" s="32">
        <v>0</v>
      </c>
      <c r="D29" s="32">
        <v>20</v>
      </c>
      <c r="E29" s="16">
        <v>207</v>
      </c>
      <c r="F29" s="13">
        <v>42</v>
      </c>
      <c r="G29" s="16">
        <v>814</v>
      </c>
      <c r="H29" s="167">
        <v>3</v>
      </c>
      <c r="I29" s="167">
        <v>0</v>
      </c>
      <c r="J29" s="168">
        <v>42.12</v>
      </c>
      <c r="K29" s="169">
        <v>0</v>
      </c>
      <c r="L29" s="167">
        <v>0</v>
      </c>
      <c r="M29" s="167">
        <v>0</v>
      </c>
      <c r="N29" s="16">
        <f t="shared" si="0"/>
        <v>201</v>
      </c>
      <c r="O29" s="18"/>
      <c r="P29" s="19"/>
      <c r="Q29" s="18"/>
      <c r="R29" s="19"/>
      <c r="S29" s="238"/>
      <c r="T29" s="238"/>
      <c r="U29" s="238"/>
      <c r="V29" s="238"/>
    </row>
    <row r="30" spans="1:22" ht="15.75" customHeight="1" thickBot="1" x14ac:dyDescent="0.25">
      <c r="A30" s="33">
        <v>19</v>
      </c>
      <c r="B30" s="17">
        <v>20</v>
      </c>
      <c r="C30" s="32">
        <v>0</v>
      </c>
      <c r="D30" s="32">
        <v>20</v>
      </c>
      <c r="E30" s="16">
        <v>170</v>
      </c>
      <c r="F30" s="13">
        <v>53</v>
      </c>
      <c r="G30" s="16">
        <v>817</v>
      </c>
      <c r="H30" s="167">
        <v>3</v>
      </c>
      <c r="I30" s="167">
        <v>0</v>
      </c>
      <c r="J30" s="168">
        <v>42.12</v>
      </c>
      <c r="K30" s="169">
        <v>0</v>
      </c>
      <c r="L30" s="167">
        <v>0</v>
      </c>
      <c r="M30" s="167">
        <v>0</v>
      </c>
      <c r="N30" s="16">
        <f t="shared" si="0"/>
        <v>150</v>
      </c>
      <c r="O30" s="18"/>
      <c r="P30" s="19"/>
      <c r="Q30" s="18"/>
      <c r="R30" s="19"/>
      <c r="S30" s="238"/>
      <c r="T30" s="238"/>
      <c r="U30" s="238"/>
      <c r="V30" s="238"/>
    </row>
    <row r="31" spans="1:22" ht="15.75" customHeight="1" thickBot="1" x14ac:dyDescent="0.25">
      <c r="A31" s="33">
        <v>20</v>
      </c>
      <c r="B31" s="17">
        <v>11</v>
      </c>
      <c r="C31" s="32">
        <v>0</v>
      </c>
      <c r="D31" s="32">
        <v>20</v>
      </c>
      <c r="E31" s="16">
        <v>233</v>
      </c>
      <c r="F31" s="13">
        <v>57</v>
      </c>
      <c r="G31" s="16">
        <v>818</v>
      </c>
      <c r="H31" s="167">
        <v>3</v>
      </c>
      <c r="I31" s="167">
        <v>0</v>
      </c>
      <c r="J31" s="168">
        <v>42.12</v>
      </c>
      <c r="K31" s="169">
        <v>0</v>
      </c>
      <c r="L31" s="167">
        <v>0</v>
      </c>
      <c r="M31" s="167">
        <v>0</v>
      </c>
      <c r="N31" s="16">
        <f t="shared" si="0"/>
        <v>222</v>
      </c>
      <c r="O31" s="18"/>
      <c r="P31" s="19"/>
      <c r="Q31" s="18"/>
      <c r="R31" s="19"/>
      <c r="S31" s="238"/>
      <c r="T31" s="238"/>
      <c r="U31" s="238"/>
      <c r="V31" s="238"/>
    </row>
    <row r="32" spans="1:22" ht="15.75" customHeight="1" thickBot="1" x14ac:dyDescent="0.25">
      <c r="A32" s="33">
        <v>21</v>
      </c>
      <c r="B32" s="17">
        <v>9</v>
      </c>
      <c r="C32" s="32">
        <v>0</v>
      </c>
      <c r="D32" s="32">
        <v>20</v>
      </c>
      <c r="E32" s="16">
        <v>248</v>
      </c>
      <c r="F32" s="13">
        <v>59</v>
      </c>
      <c r="G32" s="16">
        <v>813</v>
      </c>
      <c r="H32" s="167">
        <v>3</v>
      </c>
      <c r="I32" s="167">
        <v>0</v>
      </c>
      <c r="J32" s="168">
        <v>42.12</v>
      </c>
      <c r="K32" s="169">
        <v>0</v>
      </c>
      <c r="L32" s="167">
        <v>0</v>
      </c>
      <c r="M32" s="167">
        <v>0</v>
      </c>
      <c r="N32" s="16">
        <f t="shared" si="0"/>
        <v>239</v>
      </c>
      <c r="O32" s="18"/>
      <c r="P32" s="19"/>
      <c r="Q32" s="18"/>
      <c r="R32" s="19"/>
      <c r="S32" s="238"/>
      <c r="T32" s="238"/>
      <c r="U32" s="238"/>
      <c r="V32" s="238"/>
    </row>
    <row r="33" spans="1:22" ht="15.75" customHeight="1" thickBot="1" x14ac:dyDescent="0.25">
      <c r="A33" s="33">
        <v>22</v>
      </c>
      <c r="B33" s="17">
        <v>10</v>
      </c>
      <c r="C33" s="32">
        <v>0</v>
      </c>
      <c r="D33" s="32">
        <v>20</v>
      </c>
      <c r="E33" s="16">
        <v>258</v>
      </c>
      <c r="F33" s="13">
        <v>63</v>
      </c>
      <c r="G33" s="16">
        <v>808</v>
      </c>
      <c r="H33" s="167">
        <v>3</v>
      </c>
      <c r="I33" s="167">
        <v>0</v>
      </c>
      <c r="J33" s="168">
        <v>42.12</v>
      </c>
      <c r="K33" s="169">
        <v>0</v>
      </c>
      <c r="L33" s="167">
        <v>0</v>
      </c>
      <c r="M33" s="167">
        <v>0</v>
      </c>
      <c r="N33" s="16">
        <f t="shared" si="0"/>
        <v>248</v>
      </c>
      <c r="O33" s="18"/>
      <c r="P33" s="19"/>
      <c r="Q33" s="18" t="s">
        <v>101</v>
      </c>
      <c r="R33" s="19">
        <v>105.3</v>
      </c>
      <c r="S33" s="238" t="s">
        <v>100</v>
      </c>
      <c r="T33" s="238"/>
      <c r="U33" s="238"/>
      <c r="V33" s="238"/>
    </row>
    <row r="34" spans="1:22" ht="15.75" thickBot="1" x14ac:dyDescent="0.25">
      <c r="A34" s="33">
        <v>23</v>
      </c>
      <c r="B34" s="17">
        <v>8</v>
      </c>
      <c r="C34" s="32">
        <v>0</v>
      </c>
      <c r="D34" s="32">
        <v>20</v>
      </c>
      <c r="E34" s="16">
        <v>261</v>
      </c>
      <c r="F34" s="13">
        <v>58</v>
      </c>
      <c r="G34" s="16">
        <v>823</v>
      </c>
      <c r="H34" s="17">
        <v>8</v>
      </c>
      <c r="I34" s="17">
        <v>6</v>
      </c>
      <c r="J34" s="41">
        <v>119.34</v>
      </c>
      <c r="K34" s="15">
        <v>77.22</v>
      </c>
      <c r="L34" s="17">
        <v>0</v>
      </c>
      <c r="M34" s="17">
        <v>77.22</v>
      </c>
      <c r="N34" s="16">
        <f t="shared" si="0"/>
        <v>253</v>
      </c>
      <c r="O34" s="18"/>
      <c r="P34" s="19"/>
      <c r="Q34" s="18"/>
      <c r="R34" s="19"/>
      <c r="S34" s="238"/>
      <c r="T34" s="238"/>
      <c r="U34" s="238"/>
      <c r="V34" s="238"/>
    </row>
    <row r="35" spans="1:22" ht="15.75" customHeight="1" thickBot="1" x14ac:dyDescent="0.25">
      <c r="A35" s="33">
        <v>24</v>
      </c>
      <c r="B35" s="17">
        <v>11</v>
      </c>
      <c r="C35" s="32">
        <v>0</v>
      </c>
      <c r="D35" s="32">
        <v>20</v>
      </c>
      <c r="E35" s="16">
        <v>247</v>
      </c>
      <c r="F35" s="13">
        <v>57</v>
      </c>
      <c r="G35" s="16">
        <v>819</v>
      </c>
      <c r="H35" s="17">
        <v>1</v>
      </c>
      <c r="I35" s="17">
        <v>0</v>
      </c>
      <c r="J35" s="42">
        <v>14.04</v>
      </c>
      <c r="K35" s="15">
        <v>0</v>
      </c>
      <c r="L35" s="17">
        <v>0</v>
      </c>
      <c r="M35" s="17">
        <v>0</v>
      </c>
      <c r="N35" s="16">
        <f t="shared" si="0"/>
        <v>236</v>
      </c>
      <c r="O35" s="18"/>
      <c r="P35" s="19"/>
      <c r="Q35" s="18"/>
      <c r="R35" s="19"/>
      <c r="S35" s="238"/>
      <c r="T35" s="238"/>
      <c r="U35" s="238"/>
      <c r="V35" s="238"/>
    </row>
    <row r="36" spans="1:22" ht="15.75" customHeight="1" thickBot="1" x14ac:dyDescent="0.25">
      <c r="A36" s="33">
        <v>25</v>
      </c>
      <c r="B36" s="17">
        <v>12</v>
      </c>
      <c r="C36" s="32">
        <v>0</v>
      </c>
      <c r="D36" s="32">
        <v>20</v>
      </c>
      <c r="E36" s="16">
        <v>232</v>
      </c>
      <c r="F36" s="13">
        <v>55</v>
      </c>
      <c r="G36" s="16">
        <v>889</v>
      </c>
      <c r="H36" s="17">
        <v>1</v>
      </c>
      <c r="I36" s="17">
        <v>0</v>
      </c>
      <c r="J36" s="42">
        <v>14.04</v>
      </c>
      <c r="K36" s="15">
        <v>0</v>
      </c>
      <c r="L36" s="17">
        <v>0</v>
      </c>
      <c r="M36" s="17">
        <v>0</v>
      </c>
      <c r="N36" s="16">
        <f t="shared" si="0"/>
        <v>220</v>
      </c>
      <c r="O36" s="18"/>
      <c r="P36" s="19"/>
      <c r="Q36" s="18"/>
      <c r="R36" s="19"/>
      <c r="S36" s="238"/>
      <c r="T36" s="238"/>
      <c r="U36" s="238"/>
      <c r="V36" s="238"/>
    </row>
    <row r="37" spans="1:22" ht="15.75" customHeight="1" thickBot="1" x14ac:dyDescent="0.25">
      <c r="A37" s="33">
        <v>26</v>
      </c>
      <c r="B37" s="17">
        <v>12</v>
      </c>
      <c r="C37" s="32">
        <v>0</v>
      </c>
      <c r="D37" s="32">
        <v>20</v>
      </c>
      <c r="E37" s="16">
        <v>228</v>
      </c>
      <c r="F37" s="13">
        <v>58</v>
      </c>
      <c r="G37" s="16">
        <v>818</v>
      </c>
      <c r="H37" s="17">
        <v>1</v>
      </c>
      <c r="I37" s="17">
        <v>0</v>
      </c>
      <c r="J37" s="223">
        <v>14.04</v>
      </c>
      <c r="K37" s="15">
        <v>0</v>
      </c>
      <c r="L37" s="17">
        <v>0</v>
      </c>
      <c r="M37" s="17">
        <v>0</v>
      </c>
      <c r="N37" s="16">
        <f t="shared" si="0"/>
        <v>216</v>
      </c>
      <c r="O37" s="18"/>
      <c r="P37" s="19"/>
      <c r="Q37" s="18"/>
      <c r="R37" s="19"/>
      <c r="S37" s="238"/>
      <c r="T37" s="238"/>
      <c r="U37" s="238"/>
      <c r="V37" s="238"/>
    </row>
    <row r="38" spans="1:22" ht="15.75" customHeight="1" thickBot="1" x14ac:dyDescent="0.25">
      <c r="A38" s="33">
        <v>27</v>
      </c>
      <c r="B38" s="17">
        <v>13</v>
      </c>
      <c r="C38" s="32">
        <v>0</v>
      </c>
      <c r="D38" s="32">
        <v>20</v>
      </c>
      <c r="E38" s="16">
        <v>235</v>
      </c>
      <c r="F38" s="13">
        <v>58</v>
      </c>
      <c r="G38" s="16">
        <v>832</v>
      </c>
      <c r="H38" s="17">
        <v>1</v>
      </c>
      <c r="I38" s="17">
        <v>0</v>
      </c>
      <c r="J38" s="226">
        <v>14.04</v>
      </c>
      <c r="K38" s="15">
        <v>0</v>
      </c>
      <c r="L38" s="17">
        <v>0</v>
      </c>
      <c r="M38" s="17">
        <v>0</v>
      </c>
      <c r="N38" s="16">
        <f t="shared" si="0"/>
        <v>222</v>
      </c>
      <c r="O38" s="18"/>
      <c r="P38" s="19"/>
      <c r="Q38" s="18"/>
      <c r="R38" s="19"/>
      <c r="S38" s="238"/>
      <c r="T38" s="238"/>
      <c r="U38" s="238"/>
      <c r="V38" s="238"/>
    </row>
    <row r="39" spans="1:22" ht="15.75" customHeight="1" thickBot="1" x14ac:dyDescent="0.25">
      <c r="A39" s="33">
        <v>28</v>
      </c>
      <c r="B39" s="17">
        <v>13</v>
      </c>
      <c r="C39" s="32">
        <v>0</v>
      </c>
      <c r="D39" s="32">
        <v>20</v>
      </c>
      <c r="E39" s="16">
        <v>233</v>
      </c>
      <c r="F39" s="13">
        <v>60</v>
      </c>
      <c r="G39" s="16">
        <v>900</v>
      </c>
      <c r="H39" s="17">
        <v>1</v>
      </c>
      <c r="I39" s="17">
        <v>0</v>
      </c>
      <c r="J39" s="226">
        <v>14.04</v>
      </c>
      <c r="K39" s="15">
        <v>0</v>
      </c>
      <c r="L39" s="17">
        <v>0</v>
      </c>
      <c r="M39" s="17">
        <v>0</v>
      </c>
      <c r="N39" s="16">
        <f t="shared" si="0"/>
        <v>220</v>
      </c>
      <c r="O39" s="18"/>
      <c r="P39" s="19"/>
      <c r="Q39" s="18"/>
      <c r="R39" s="19"/>
      <c r="S39" s="238"/>
      <c r="T39" s="238"/>
      <c r="U39" s="238"/>
      <c r="V39" s="238"/>
    </row>
    <row r="40" spans="1:22" ht="15.75" customHeight="1" thickBot="1" x14ac:dyDescent="0.25">
      <c r="A40" s="33">
        <v>29</v>
      </c>
      <c r="B40" s="17">
        <v>14</v>
      </c>
      <c r="C40" s="32">
        <v>0</v>
      </c>
      <c r="D40" s="32">
        <v>20</v>
      </c>
      <c r="E40" s="16">
        <v>234</v>
      </c>
      <c r="F40" s="13">
        <v>59</v>
      </c>
      <c r="G40" s="16">
        <v>876</v>
      </c>
      <c r="H40" s="17">
        <v>1</v>
      </c>
      <c r="I40" s="17">
        <v>0</v>
      </c>
      <c r="J40" s="226">
        <v>14.04</v>
      </c>
      <c r="K40" s="15">
        <v>0</v>
      </c>
      <c r="L40" s="17">
        <v>0</v>
      </c>
      <c r="M40" s="17">
        <v>0</v>
      </c>
      <c r="N40" s="16">
        <f t="shared" si="0"/>
        <v>220</v>
      </c>
      <c r="O40" s="18"/>
      <c r="P40" s="19"/>
      <c r="Q40" s="18"/>
      <c r="R40" s="19"/>
      <c r="S40" s="238"/>
      <c r="T40" s="238"/>
      <c r="U40" s="238"/>
      <c r="V40" s="238"/>
    </row>
    <row r="41" spans="1:22" ht="15.75" customHeight="1" thickBot="1" x14ac:dyDescent="0.25">
      <c r="A41" s="33">
        <v>30</v>
      </c>
      <c r="B41" s="17">
        <v>13</v>
      </c>
      <c r="C41" s="32">
        <v>0</v>
      </c>
      <c r="D41" s="32">
        <v>20</v>
      </c>
      <c r="E41" s="16">
        <v>240</v>
      </c>
      <c r="F41" s="13">
        <v>48</v>
      </c>
      <c r="G41" s="16">
        <v>847</v>
      </c>
      <c r="H41" s="17">
        <v>1</v>
      </c>
      <c r="I41" s="17">
        <v>0</v>
      </c>
      <c r="J41" s="226">
        <v>14.04</v>
      </c>
      <c r="K41" s="15">
        <v>0</v>
      </c>
      <c r="L41" s="17">
        <v>0</v>
      </c>
      <c r="M41" s="17">
        <v>0</v>
      </c>
      <c r="N41" s="16">
        <f t="shared" si="0"/>
        <v>227</v>
      </c>
      <c r="O41" s="18"/>
      <c r="P41" s="19"/>
      <c r="Q41" s="18"/>
      <c r="R41" s="19"/>
      <c r="S41" s="238"/>
      <c r="T41" s="238"/>
      <c r="U41" s="238"/>
      <c r="V41" s="238"/>
    </row>
    <row r="42" spans="1:22" ht="15.75" customHeight="1" thickBot="1" x14ac:dyDescent="0.25">
      <c r="A42" s="33">
        <v>31</v>
      </c>
      <c r="B42" s="17">
        <v>14</v>
      </c>
      <c r="C42" s="32">
        <v>0</v>
      </c>
      <c r="D42" s="32">
        <v>20</v>
      </c>
      <c r="E42" s="16">
        <v>200</v>
      </c>
      <c r="F42" s="13">
        <v>42</v>
      </c>
      <c r="G42" s="16">
        <v>796</v>
      </c>
      <c r="H42" s="17">
        <v>1</v>
      </c>
      <c r="I42" s="17">
        <v>0</v>
      </c>
      <c r="J42" s="226">
        <v>14.04</v>
      </c>
      <c r="K42" s="15">
        <v>0</v>
      </c>
      <c r="L42" s="17">
        <v>0</v>
      </c>
      <c r="M42" s="17">
        <v>0</v>
      </c>
      <c r="N42" s="16">
        <f t="shared" si="0"/>
        <v>186</v>
      </c>
      <c r="O42" s="18"/>
      <c r="P42" s="19"/>
      <c r="Q42" s="18"/>
      <c r="R42" s="19"/>
      <c r="S42" s="238"/>
      <c r="T42" s="238"/>
      <c r="U42" s="238"/>
      <c r="V42" s="238"/>
    </row>
    <row r="43" spans="1:22" ht="15.75" customHeight="1" thickBot="1" x14ac:dyDescent="0.25">
      <c r="A43" s="11">
        <v>1</v>
      </c>
      <c r="B43" s="17">
        <v>14</v>
      </c>
      <c r="C43" s="32">
        <v>0</v>
      </c>
      <c r="D43" s="32">
        <v>20</v>
      </c>
      <c r="E43" s="16">
        <v>178</v>
      </c>
      <c r="F43" s="13">
        <v>45</v>
      </c>
      <c r="G43" s="16">
        <v>811</v>
      </c>
      <c r="H43" s="17">
        <v>1</v>
      </c>
      <c r="I43" s="17">
        <v>0</v>
      </c>
      <c r="J43" s="226">
        <v>14.04</v>
      </c>
      <c r="K43" s="15">
        <v>0</v>
      </c>
      <c r="L43" s="17">
        <v>0</v>
      </c>
      <c r="M43" s="17">
        <v>0</v>
      </c>
      <c r="N43" s="16">
        <f t="shared" si="0"/>
        <v>164</v>
      </c>
      <c r="O43" s="34"/>
      <c r="P43" s="22"/>
      <c r="Q43" s="34"/>
      <c r="R43" s="22"/>
      <c r="S43" s="238" t="s">
        <v>102</v>
      </c>
      <c r="T43" s="238"/>
      <c r="U43" s="238"/>
      <c r="V43" s="238"/>
    </row>
    <row r="44" spans="1:22" ht="15.75" thickBot="1" x14ac:dyDescent="0.25">
      <c r="B44" s="35">
        <f>SUM(B13:B43)</f>
        <v>243</v>
      </c>
      <c r="C44" s="35">
        <f>SUM(C13:C43)</f>
        <v>0</v>
      </c>
      <c r="D44" s="35">
        <f>SUM(D13:D43)</f>
        <v>497</v>
      </c>
      <c r="E44" s="35">
        <f>SUM(E13:E43)</f>
        <v>5598</v>
      </c>
      <c r="F44" s="37"/>
      <c r="G44" s="37"/>
      <c r="H44" s="37"/>
      <c r="I44" s="37"/>
      <c r="L44" s="38">
        <f>SUM(L13:L43)</f>
        <v>0</v>
      </c>
      <c r="M44" s="39">
        <f>SUM(M13:M43)</f>
        <v>77.22</v>
      </c>
      <c r="N44" s="36">
        <f>SUM(N13:N43)</f>
        <v>5376</v>
      </c>
      <c r="O44" s="37"/>
      <c r="P44" s="40">
        <f>SUM(P13:P43)</f>
        <v>0</v>
      </c>
      <c r="Q44" s="37"/>
      <c r="R44" s="40">
        <f>SUM(R13:R43)</f>
        <v>105.3</v>
      </c>
    </row>
  </sheetData>
  <mergeCells count="65">
    <mergeCell ref="S43:V43"/>
    <mergeCell ref="S37:V37"/>
    <mergeCell ref="S38:V38"/>
    <mergeCell ref="S39:V39"/>
    <mergeCell ref="S40:V40"/>
    <mergeCell ref="S41:V41"/>
    <mergeCell ref="S42:V42"/>
    <mergeCell ref="S36:V36"/>
    <mergeCell ref="S25:V25"/>
    <mergeCell ref="S26:V26"/>
    <mergeCell ref="S27:V27"/>
    <mergeCell ref="S28:V28"/>
    <mergeCell ref="S29:V29"/>
    <mergeCell ref="S30:V30"/>
    <mergeCell ref="S31:V31"/>
    <mergeCell ref="S32:V32"/>
    <mergeCell ref="S33:V33"/>
    <mergeCell ref="S34:V34"/>
    <mergeCell ref="S35:V35"/>
    <mergeCell ref="S24:V24"/>
    <mergeCell ref="S13:V13"/>
    <mergeCell ref="S14:V14"/>
    <mergeCell ref="S15:V15"/>
    <mergeCell ref="S16:V16"/>
    <mergeCell ref="S17:V17"/>
    <mergeCell ref="S18:V18"/>
    <mergeCell ref="S19:V19"/>
    <mergeCell ref="S20:V20"/>
    <mergeCell ref="S21:V21"/>
    <mergeCell ref="S22:V22"/>
    <mergeCell ref="S23:V23"/>
    <mergeCell ref="S10:V12"/>
    <mergeCell ref="A10:A12"/>
    <mergeCell ref="B10:B11"/>
    <mergeCell ref="C10:C11"/>
    <mergeCell ref="D10:D11"/>
    <mergeCell ref="E10:E11"/>
    <mergeCell ref="F10:F11"/>
    <mergeCell ref="N10:N11"/>
    <mergeCell ref="O10:O12"/>
    <mergeCell ref="P10:P11"/>
    <mergeCell ref="Q10:Q12"/>
    <mergeCell ref="R10:R11"/>
    <mergeCell ref="B9:E9"/>
    <mergeCell ref="F9:G9"/>
    <mergeCell ref="K9:K10"/>
    <mergeCell ref="L9:N9"/>
    <mergeCell ref="O9:P9"/>
    <mergeCell ref="Q9:R9"/>
    <mergeCell ref="G10:G11"/>
    <mergeCell ref="H10:J11"/>
    <mergeCell ref="L10:L11"/>
    <mergeCell ref="M10:M11"/>
    <mergeCell ref="C5:D5"/>
    <mergeCell ref="Q5:R5"/>
    <mergeCell ref="I6:L6"/>
    <mergeCell ref="U6:V6"/>
    <mergeCell ref="C7:E7"/>
    <mergeCell ref="U7:V7"/>
    <mergeCell ref="U4:V4"/>
    <mergeCell ref="A1:V1"/>
    <mergeCell ref="C3:F3"/>
    <mergeCell ref="I3:J3"/>
    <mergeCell ref="Q3:R3"/>
    <mergeCell ref="U3:V3"/>
  </mergeCells>
  <printOptions horizontalCentered="1" verticalCentered="1"/>
  <pageMargins left="0.70000000000000007" right="0.70000000000000007" top="1.1437000000000002" bottom="1.1437000000000002" header="0.75000000000000011" footer="0.75000000000000011"/>
  <pageSetup scale="47" orientation="landscape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MJ43"/>
  <sheetViews>
    <sheetView tabSelected="1" zoomScale="120" zoomScaleNormal="120" workbookViewId="0">
      <selection activeCell="B43" sqref="B43"/>
    </sheetView>
  </sheetViews>
  <sheetFormatPr defaultRowHeight="15" x14ac:dyDescent="0.2"/>
  <cols>
    <col min="1" max="1" width="10.5" style="59" customWidth="1"/>
    <col min="2" max="7" width="10.875" style="59" customWidth="1"/>
    <col min="8" max="8" width="16.125" style="59" customWidth="1"/>
    <col min="9" max="10" width="10.875" style="59" customWidth="1"/>
    <col min="11" max="14" width="11.125" style="59" customWidth="1"/>
    <col min="15" max="15" width="10.875" style="59" customWidth="1"/>
    <col min="16" max="1024" width="9.375" style="59" customWidth="1"/>
    <col min="1025" max="16384" width="9" style="60"/>
  </cols>
  <sheetData>
    <row r="1" spans="1:15" ht="60" customHeight="1" x14ac:dyDescent="0.2">
      <c r="A1" s="233" t="s">
        <v>0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58"/>
    </row>
    <row r="3" spans="1:15" x14ac:dyDescent="0.2">
      <c r="A3" s="62" t="s">
        <v>1</v>
      </c>
      <c r="B3" s="162" t="s">
        <v>86</v>
      </c>
      <c r="C3" s="162"/>
      <c r="D3" s="63"/>
      <c r="G3" s="62" t="s">
        <v>3</v>
      </c>
      <c r="H3" s="45" t="s">
        <v>4</v>
      </c>
      <c r="I3" s="62" t="s">
        <v>5</v>
      </c>
      <c r="J3" s="45" t="s">
        <v>6</v>
      </c>
    </row>
    <row r="4" spans="1:15" x14ac:dyDescent="0.2">
      <c r="A4" s="62"/>
      <c r="M4" s="21"/>
      <c r="N4" s="21"/>
    </row>
    <row r="5" spans="1:15" x14ac:dyDescent="0.2">
      <c r="A5" s="62" t="s">
        <v>7</v>
      </c>
      <c r="B5" s="234" t="s">
        <v>89</v>
      </c>
      <c r="C5" s="234"/>
      <c r="D5" s="62" t="s">
        <v>8</v>
      </c>
      <c r="E5" s="45">
        <f>'Well#1'!E5</f>
        <v>2019</v>
      </c>
      <c r="G5" s="62" t="s">
        <v>9</v>
      </c>
      <c r="H5" s="235" t="s">
        <v>10</v>
      </c>
      <c r="I5" s="235"/>
      <c r="N5" s="21"/>
    </row>
    <row r="6" spans="1:15" x14ac:dyDescent="0.2">
      <c r="A6" s="62"/>
    </row>
    <row r="7" spans="1:15" x14ac:dyDescent="0.2">
      <c r="A7" s="62" t="s">
        <v>11</v>
      </c>
      <c r="B7" s="235" t="s">
        <v>12</v>
      </c>
      <c r="C7" s="235"/>
      <c r="D7" s="235"/>
      <c r="E7" s="235"/>
      <c r="H7" s="62"/>
    </row>
    <row r="8" spans="1:15" ht="15.75" thickBot="1" x14ac:dyDescent="0.25">
      <c r="A8" s="62"/>
    </row>
    <row r="9" spans="1:15" ht="29.25" customHeight="1" thickBot="1" x14ac:dyDescent="0.25">
      <c r="A9" s="229" t="s">
        <v>14</v>
      </c>
      <c r="B9" s="236"/>
      <c r="C9" s="236"/>
      <c r="D9" s="236"/>
      <c r="E9" s="236"/>
      <c r="F9" s="236"/>
      <c r="G9" s="236"/>
      <c r="H9" s="236"/>
      <c r="I9" s="236"/>
      <c r="J9" s="236"/>
      <c r="K9" s="236"/>
      <c r="L9" s="236"/>
      <c r="M9" s="236"/>
      <c r="N9" s="236"/>
    </row>
    <row r="10" spans="1:15" s="20" customFormat="1" ht="22.5" customHeight="1" thickBot="1" x14ac:dyDescent="0.25">
      <c r="A10" s="229"/>
      <c r="B10" s="236"/>
      <c r="C10" s="236"/>
      <c r="D10" s="236"/>
      <c r="E10" s="236"/>
      <c r="F10" s="236"/>
      <c r="G10" s="236"/>
      <c r="H10" s="236"/>
      <c r="I10" s="236"/>
      <c r="J10" s="236"/>
      <c r="K10" s="236"/>
      <c r="L10" s="236"/>
      <c r="M10" s="236"/>
      <c r="N10" s="236"/>
    </row>
    <row r="11" spans="1:15" s="20" customFormat="1" ht="15" customHeight="1" thickBot="1" x14ac:dyDescent="0.25">
      <c r="A11" s="170">
        <v>2</v>
      </c>
      <c r="B11" s="237"/>
      <c r="C11" s="237"/>
      <c r="D11" s="237"/>
      <c r="E11" s="237"/>
      <c r="F11" s="237"/>
      <c r="G11" s="237"/>
      <c r="H11" s="237"/>
      <c r="I11" s="237"/>
      <c r="J11" s="237"/>
      <c r="K11" s="237"/>
      <c r="L11" s="237"/>
      <c r="M11" s="237"/>
      <c r="N11" s="237"/>
    </row>
    <row r="12" spans="1:15" s="20" customFormat="1" ht="15" customHeight="1" thickBot="1" x14ac:dyDescent="0.25">
      <c r="A12" s="76">
        <v>3</v>
      </c>
      <c r="B12" s="238"/>
      <c r="C12" s="238"/>
      <c r="D12" s="238"/>
      <c r="E12" s="238"/>
      <c r="F12" s="238"/>
      <c r="G12" s="238"/>
      <c r="H12" s="238"/>
      <c r="I12" s="238"/>
      <c r="J12" s="238"/>
      <c r="K12" s="238"/>
      <c r="L12" s="238"/>
      <c r="M12" s="238"/>
      <c r="N12" s="238"/>
    </row>
    <row r="13" spans="1:15" ht="15" customHeight="1" thickBot="1" x14ac:dyDescent="0.25">
      <c r="A13" s="76">
        <v>4</v>
      </c>
      <c r="B13" s="238"/>
      <c r="C13" s="238"/>
      <c r="D13" s="238"/>
      <c r="E13" s="238"/>
      <c r="F13" s="238"/>
      <c r="G13" s="238"/>
      <c r="H13" s="238"/>
      <c r="I13" s="238"/>
      <c r="J13" s="238"/>
      <c r="K13" s="238"/>
      <c r="L13" s="238"/>
      <c r="M13" s="238"/>
      <c r="N13" s="238"/>
    </row>
    <row r="14" spans="1:15" ht="15" customHeight="1" thickBot="1" x14ac:dyDescent="0.25">
      <c r="A14" s="76">
        <v>5</v>
      </c>
      <c r="B14" s="163"/>
      <c r="C14" s="164"/>
      <c r="D14" s="164"/>
      <c r="E14" s="164"/>
      <c r="F14" s="164"/>
      <c r="G14" s="164"/>
      <c r="H14" s="164"/>
      <c r="I14" s="164"/>
      <c r="J14" s="164"/>
      <c r="K14" s="164"/>
      <c r="L14" s="164"/>
      <c r="M14" s="164"/>
      <c r="N14" s="165"/>
    </row>
    <row r="15" spans="1:15" ht="15" customHeight="1" thickBot="1" x14ac:dyDescent="0.25">
      <c r="A15" s="76">
        <v>6</v>
      </c>
      <c r="B15" s="238"/>
      <c r="C15" s="238"/>
      <c r="D15" s="238"/>
      <c r="E15" s="238"/>
      <c r="F15" s="238"/>
      <c r="G15" s="238"/>
      <c r="H15" s="238"/>
      <c r="I15" s="238"/>
      <c r="J15" s="238"/>
      <c r="K15" s="238"/>
      <c r="L15" s="238"/>
      <c r="M15" s="238"/>
      <c r="N15" s="238"/>
    </row>
    <row r="16" spans="1:15" ht="15" customHeight="1" thickBot="1" x14ac:dyDescent="0.25">
      <c r="A16" s="76">
        <v>7</v>
      </c>
      <c r="B16" s="238"/>
      <c r="C16" s="238"/>
      <c r="D16" s="238"/>
      <c r="E16" s="238"/>
      <c r="F16" s="238"/>
      <c r="G16" s="238"/>
      <c r="H16" s="238"/>
      <c r="I16" s="238"/>
      <c r="J16" s="238"/>
      <c r="K16" s="238"/>
      <c r="L16" s="238"/>
      <c r="M16" s="238"/>
      <c r="N16" s="238"/>
    </row>
    <row r="17" spans="1:14" ht="15" customHeight="1" thickBot="1" x14ac:dyDescent="0.25">
      <c r="A17" s="76">
        <v>8</v>
      </c>
      <c r="B17" s="238"/>
      <c r="C17" s="238"/>
      <c r="D17" s="238"/>
      <c r="E17" s="238"/>
      <c r="F17" s="238"/>
      <c r="G17" s="238"/>
      <c r="H17" s="238"/>
      <c r="I17" s="238"/>
      <c r="J17" s="238"/>
      <c r="K17" s="238"/>
      <c r="L17" s="238"/>
      <c r="M17" s="238"/>
      <c r="N17" s="238"/>
    </row>
    <row r="18" spans="1:14" ht="15" customHeight="1" thickBot="1" x14ac:dyDescent="0.25">
      <c r="A18" s="76">
        <v>9</v>
      </c>
      <c r="B18" s="265"/>
      <c r="C18" s="265"/>
      <c r="D18" s="265"/>
      <c r="E18" s="265"/>
      <c r="F18" s="265"/>
      <c r="G18" s="265"/>
      <c r="H18" s="265"/>
      <c r="I18" s="265"/>
      <c r="J18" s="265"/>
      <c r="K18" s="265"/>
      <c r="L18" s="265"/>
      <c r="M18" s="265"/>
      <c r="N18" s="265"/>
    </row>
    <row r="19" spans="1:14" ht="15" customHeight="1" thickBot="1" x14ac:dyDescent="0.25">
      <c r="A19" s="76">
        <v>10</v>
      </c>
      <c r="B19" s="238"/>
      <c r="C19" s="238"/>
      <c r="D19" s="238"/>
      <c r="E19" s="238"/>
      <c r="F19" s="238"/>
      <c r="G19" s="238"/>
      <c r="H19" s="238"/>
      <c r="I19" s="238"/>
      <c r="J19" s="238"/>
      <c r="K19" s="238"/>
      <c r="L19" s="238"/>
      <c r="M19" s="238"/>
      <c r="N19" s="238"/>
    </row>
    <row r="20" spans="1:14" ht="15" customHeight="1" thickBot="1" x14ac:dyDescent="0.25">
      <c r="A20" s="195">
        <v>11</v>
      </c>
      <c r="B20" s="237"/>
      <c r="C20" s="237"/>
      <c r="D20" s="237"/>
      <c r="E20" s="237"/>
      <c r="F20" s="237"/>
      <c r="G20" s="237"/>
      <c r="H20" s="237"/>
      <c r="I20" s="237"/>
      <c r="J20" s="237"/>
      <c r="K20" s="237"/>
      <c r="L20" s="237"/>
      <c r="M20" s="237"/>
      <c r="N20" s="237"/>
    </row>
    <row r="21" spans="1:14" ht="15" customHeight="1" thickBot="1" x14ac:dyDescent="0.25">
      <c r="A21" s="76">
        <v>12</v>
      </c>
      <c r="B21" s="238" t="s">
        <v>94</v>
      </c>
      <c r="C21" s="238"/>
      <c r="D21" s="238"/>
      <c r="E21" s="238"/>
      <c r="F21" s="238"/>
      <c r="G21" s="238"/>
      <c r="H21" s="238"/>
      <c r="I21" s="238"/>
      <c r="J21" s="238"/>
      <c r="K21" s="238"/>
      <c r="L21" s="238"/>
      <c r="M21" s="238"/>
      <c r="N21" s="238"/>
    </row>
    <row r="22" spans="1:14" ht="15" customHeight="1" thickBot="1" x14ac:dyDescent="0.25">
      <c r="A22" s="76">
        <v>13</v>
      </c>
      <c r="B22" s="238"/>
      <c r="C22" s="238"/>
      <c r="D22" s="238"/>
      <c r="E22" s="238"/>
      <c r="F22" s="238"/>
      <c r="G22" s="238"/>
      <c r="H22" s="238"/>
      <c r="I22" s="238"/>
      <c r="J22" s="238"/>
      <c r="K22" s="238"/>
      <c r="L22" s="238"/>
      <c r="M22" s="238"/>
      <c r="N22" s="238"/>
    </row>
    <row r="23" spans="1:14" ht="15.75" thickBot="1" x14ac:dyDescent="0.25">
      <c r="A23" s="76">
        <v>14</v>
      </c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</row>
    <row r="24" spans="1:14" ht="15.75" thickBot="1" x14ac:dyDescent="0.25">
      <c r="A24" s="76">
        <v>15</v>
      </c>
      <c r="B24" s="238"/>
      <c r="C24" s="238"/>
      <c r="D24" s="238"/>
      <c r="E24" s="238"/>
      <c r="F24" s="238"/>
      <c r="G24" s="238"/>
      <c r="H24" s="238"/>
      <c r="I24" s="238"/>
      <c r="J24" s="238"/>
      <c r="K24" s="238"/>
      <c r="L24" s="238"/>
      <c r="M24" s="238"/>
      <c r="N24" s="238"/>
    </row>
    <row r="25" spans="1:14" ht="15.75" thickBot="1" x14ac:dyDescent="0.25">
      <c r="A25" s="195">
        <v>16</v>
      </c>
      <c r="B25" s="237"/>
      <c r="C25" s="237"/>
      <c r="D25" s="237"/>
      <c r="E25" s="237"/>
      <c r="F25" s="237"/>
      <c r="G25" s="237"/>
      <c r="H25" s="237"/>
      <c r="I25" s="237"/>
      <c r="J25" s="237"/>
      <c r="K25" s="237"/>
      <c r="L25" s="237"/>
      <c r="M25" s="237"/>
      <c r="N25" s="237"/>
    </row>
    <row r="26" spans="1:14" ht="15.75" thickBot="1" x14ac:dyDescent="0.25">
      <c r="A26" s="76">
        <v>17</v>
      </c>
      <c r="B26" s="238"/>
      <c r="C26" s="238"/>
      <c r="D26" s="238"/>
      <c r="E26" s="238"/>
      <c r="F26" s="238"/>
      <c r="G26" s="238"/>
      <c r="H26" s="238"/>
      <c r="I26" s="238"/>
      <c r="J26" s="238"/>
      <c r="K26" s="238"/>
      <c r="L26" s="238"/>
      <c r="M26" s="238"/>
      <c r="N26" s="238"/>
    </row>
    <row r="27" spans="1:14" ht="15.75" thickBot="1" x14ac:dyDescent="0.25">
      <c r="A27" s="76">
        <v>18</v>
      </c>
      <c r="B27" s="238"/>
      <c r="C27" s="238"/>
      <c r="D27" s="238"/>
      <c r="E27" s="238"/>
      <c r="F27" s="238"/>
      <c r="G27" s="238"/>
      <c r="H27" s="238"/>
      <c r="I27" s="238"/>
      <c r="J27" s="238"/>
      <c r="K27" s="238"/>
      <c r="L27" s="238"/>
      <c r="M27" s="238"/>
      <c r="N27" s="238"/>
    </row>
    <row r="28" spans="1:14" ht="15.75" thickBot="1" x14ac:dyDescent="0.25">
      <c r="A28" s="195">
        <v>19</v>
      </c>
      <c r="B28" s="237"/>
      <c r="C28" s="237"/>
      <c r="D28" s="237"/>
      <c r="E28" s="237"/>
      <c r="F28" s="237"/>
      <c r="G28" s="237"/>
      <c r="H28" s="237"/>
      <c r="I28" s="237"/>
      <c r="J28" s="237"/>
      <c r="K28" s="237"/>
      <c r="L28" s="237"/>
      <c r="M28" s="237"/>
      <c r="N28" s="237"/>
    </row>
    <row r="29" spans="1:14" ht="15.75" thickBot="1" x14ac:dyDescent="0.25">
      <c r="A29" s="76">
        <v>20</v>
      </c>
      <c r="B29" s="238"/>
      <c r="C29" s="238"/>
      <c r="D29" s="238"/>
      <c r="E29" s="238"/>
      <c r="F29" s="238"/>
      <c r="G29" s="238"/>
      <c r="H29" s="238"/>
      <c r="I29" s="238"/>
      <c r="J29" s="238"/>
      <c r="K29" s="238"/>
      <c r="L29" s="238"/>
      <c r="M29" s="238"/>
      <c r="N29" s="238"/>
    </row>
    <row r="30" spans="1:14" ht="15.75" thickBot="1" x14ac:dyDescent="0.25">
      <c r="A30" s="76">
        <v>21</v>
      </c>
      <c r="B30" s="238"/>
      <c r="C30" s="238"/>
      <c r="D30" s="238"/>
      <c r="E30" s="238"/>
      <c r="F30" s="238"/>
      <c r="G30" s="238"/>
      <c r="H30" s="238"/>
      <c r="I30" s="238"/>
      <c r="J30" s="238"/>
      <c r="K30" s="238"/>
      <c r="L30" s="238"/>
      <c r="M30" s="238"/>
      <c r="N30" s="238"/>
    </row>
    <row r="31" spans="1:14" ht="15.75" thickBot="1" x14ac:dyDescent="0.25">
      <c r="A31" s="76">
        <v>22</v>
      </c>
      <c r="B31" s="238" t="s">
        <v>99</v>
      </c>
      <c r="C31" s="238"/>
      <c r="D31" s="238"/>
      <c r="E31" s="238"/>
      <c r="F31" s="238"/>
      <c r="G31" s="238"/>
      <c r="H31" s="238"/>
      <c r="I31" s="238"/>
      <c r="J31" s="238"/>
      <c r="K31" s="238"/>
      <c r="L31" s="238"/>
      <c r="M31" s="238"/>
      <c r="N31" s="238"/>
    </row>
    <row r="32" spans="1:14" ht="15.75" thickBot="1" x14ac:dyDescent="0.25">
      <c r="A32" s="76">
        <v>23</v>
      </c>
      <c r="B32" s="238"/>
      <c r="C32" s="238"/>
      <c r="D32" s="238"/>
      <c r="E32" s="238"/>
      <c r="F32" s="238"/>
      <c r="G32" s="238"/>
      <c r="H32" s="238"/>
      <c r="I32" s="238"/>
      <c r="J32" s="238"/>
      <c r="K32" s="238"/>
      <c r="L32" s="238"/>
      <c r="M32" s="238"/>
      <c r="N32" s="238"/>
    </row>
    <row r="33" spans="1:15" ht="15.75" thickBot="1" x14ac:dyDescent="0.25">
      <c r="A33" s="195">
        <v>24</v>
      </c>
      <c r="B33" s="237"/>
      <c r="C33" s="237"/>
      <c r="D33" s="237"/>
      <c r="E33" s="237"/>
      <c r="F33" s="237"/>
      <c r="G33" s="237"/>
      <c r="H33" s="237"/>
      <c r="I33" s="237"/>
      <c r="J33" s="237"/>
      <c r="K33" s="237"/>
      <c r="L33" s="237"/>
      <c r="M33" s="237"/>
      <c r="N33" s="237"/>
    </row>
    <row r="34" spans="1:15" ht="15.75" thickBot="1" x14ac:dyDescent="0.25">
      <c r="A34" s="76">
        <v>25</v>
      </c>
      <c r="B34" s="238"/>
      <c r="C34" s="238"/>
      <c r="D34" s="238"/>
      <c r="E34" s="238"/>
      <c r="F34" s="238"/>
      <c r="G34" s="238"/>
      <c r="H34" s="238"/>
      <c r="I34" s="238"/>
      <c r="J34" s="238"/>
      <c r="K34" s="238"/>
      <c r="L34" s="238"/>
      <c r="M34" s="238"/>
      <c r="N34" s="238"/>
    </row>
    <row r="35" spans="1:15" ht="15.75" thickBot="1" x14ac:dyDescent="0.25">
      <c r="A35" s="76">
        <v>26</v>
      </c>
      <c r="B35" s="238"/>
      <c r="C35" s="238"/>
      <c r="D35" s="238"/>
      <c r="E35" s="238"/>
      <c r="F35" s="238"/>
      <c r="G35" s="238"/>
      <c r="H35" s="238"/>
      <c r="I35" s="238"/>
      <c r="J35" s="238"/>
      <c r="K35" s="238"/>
      <c r="L35" s="238"/>
      <c r="M35" s="238"/>
      <c r="N35" s="238"/>
    </row>
    <row r="36" spans="1:15" ht="15.75" thickBot="1" x14ac:dyDescent="0.25">
      <c r="A36" s="76">
        <v>27</v>
      </c>
      <c r="B36" s="238"/>
      <c r="C36" s="238"/>
      <c r="D36" s="238"/>
      <c r="E36" s="238"/>
      <c r="F36" s="238"/>
      <c r="G36" s="238"/>
      <c r="H36" s="238"/>
      <c r="I36" s="238"/>
      <c r="J36" s="238"/>
      <c r="K36" s="238"/>
      <c r="L36" s="238"/>
      <c r="M36" s="238"/>
      <c r="N36" s="238"/>
    </row>
    <row r="37" spans="1:15" ht="15.75" thickBot="1" x14ac:dyDescent="0.25">
      <c r="A37" s="76">
        <v>28</v>
      </c>
      <c r="B37" s="238"/>
      <c r="C37" s="238"/>
      <c r="D37" s="238"/>
      <c r="E37" s="238"/>
      <c r="F37" s="238"/>
      <c r="G37" s="238"/>
      <c r="H37" s="238"/>
      <c r="I37" s="238"/>
      <c r="J37" s="238"/>
      <c r="K37" s="238"/>
      <c r="L37" s="238"/>
      <c r="M37" s="238"/>
      <c r="N37" s="238"/>
    </row>
    <row r="38" spans="1:15" ht="15.75" thickBot="1" x14ac:dyDescent="0.25">
      <c r="A38" s="76">
        <v>29</v>
      </c>
      <c r="B38" s="238"/>
      <c r="C38" s="238"/>
      <c r="D38" s="238"/>
      <c r="E38" s="238"/>
      <c r="F38" s="238"/>
      <c r="G38" s="238"/>
      <c r="H38" s="238"/>
      <c r="I38" s="238"/>
      <c r="J38" s="238"/>
      <c r="K38" s="238"/>
      <c r="L38" s="238"/>
      <c r="M38" s="238"/>
      <c r="N38" s="238"/>
    </row>
    <row r="39" spans="1:15" ht="15.75" thickBot="1" x14ac:dyDescent="0.25">
      <c r="A39" s="76">
        <v>30</v>
      </c>
      <c r="B39" s="238"/>
      <c r="C39" s="238"/>
      <c r="D39" s="238"/>
      <c r="E39" s="238"/>
      <c r="F39" s="238"/>
      <c r="G39" s="238"/>
      <c r="H39" s="238"/>
      <c r="I39" s="238"/>
      <c r="J39" s="238"/>
      <c r="K39" s="238"/>
      <c r="L39" s="238"/>
      <c r="M39" s="238"/>
      <c r="N39" s="238"/>
    </row>
    <row r="40" spans="1:15" ht="15.75" thickBot="1" x14ac:dyDescent="0.25">
      <c r="A40" s="195">
        <v>31</v>
      </c>
      <c r="B40" s="237"/>
      <c r="C40" s="237"/>
      <c r="D40" s="237"/>
      <c r="E40" s="237"/>
      <c r="F40" s="237"/>
      <c r="G40" s="237"/>
      <c r="H40" s="237"/>
      <c r="I40" s="237"/>
      <c r="J40" s="237"/>
      <c r="K40" s="237"/>
      <c r="L40" s="237"/>
      <c r="M40" s="237"/>
      <c r="N40" s="237"/>
    </row>
    <row r="41" spans="1:15" ht="15.75" thickBot="1" x14ac:dyDescent="0.25">
      <c r="A41" s="76">
        <v>1</v>
      </c>
      <c r="B41" s="238"/>
      <c r="C41" s="238"/>
      <c r="D41" s="238"/>
      <c r="E41" s="238"/>
      <c r="F41" s="238"/>
      <c r="G41" s="238"/>
      <c r="H41" s="238"/>
      <c r="I41" s="238"/>
      <c r="J41" s="238"/>
      <c r="K41" s="238"/>
      <c r="L41" s="238"/>
      <c r="M41" s="238"/>
      <c r="N41" s="238"/>
    </row>
    <row r="42" spans="1:15" x14ac:dyDescent="0.2">
      <c r="A42" s="166"/>
      <c r="E42" s="77"/>
      <c r="F42" s="77"/>
      <c r="G42" s="77"/>
      <c r="H42" s="77"/>
      <c r="I42" s="84"/>
      <c r="J42" s="77"/>
      <c r="K42" s="84"/>
      <c r="L42" s="77"/>
      <c r="M42" s="77"/>
      <c r="N42" s="84"/>
      <c r="O42" s="77"/>
    </row>
    <row r="43" spans="1:15" x14ac:dyDescent="0.2">
      <c r="H43" s="84"/>
      <c r="I43" s="84"/>
      <c r="J43" s="77"/>
      <c r="K43" s="84"/>
      <c r="L43" s="77"/>
      <c r="M43" s="77"/>
      <c r="N43" s="84"/>
      <c r="O43" s="77"/>
    </row>
  </sheetData>
  <mergeCells count="36">
    <mergeCell ref="B41:N41"/>
    <mergeCell ref="B30:N30"/>
    <mergeCell ref="B31:N31"/>
    <mergeCell ref="B32:N32"/>
    <mergeCell ref="B33:N33"/>
    <mergeCell ref="B34:N34"/>
    <mergeCell ref="B35:N35"/>
    <mergeCell ref="B36:N36"/>
    <mergeCell ref="B37:N37"/>
    <mergeCell ref="B38:N38"/>
    <mergeCell ref="B39:N39"/>
    <mergeCell ref="B40:N40"/>
    <mergeCell ref="B29:N29"/>
    <mergeCell ref="B18:N18"/>
    <mergeCell ref="B19:N19"/>
    <mergeCell ref="B20:N20"/>
    <mergeCell ref="B21:N21"/>
    <mergeCell ref="B22:N22"/>
    <mergeCell ref="B23:N23"/>
    <mergeCell ref="B24:N24"/>
    <mergeCell ref="B25:N25"/>
    <mergeCell ref="B26:N26"/>
    <mergeCell ref="B27:N27"/>
    <mergeCell ref="B28:N28"/>
    <mergeCell ref="B17:N17"/>
    <mergeCell ref="A1:N1"/>
    <mergeCell ref="B5:C5"/>
    <mergeCell ref="H5:I5"/>
    <mergeCell ref="B7:E7"/>
    <mergeCell ref="A9:A10"/>
    <mergeCell ref="B9:N10"/>
    <mergeCell ref="B11:N11"/>
    <mergeCell ref="B12:N12"/>
    <mergeCell ref="B13:N13"/>
    <mergeCell ref="B15:N15"/>
    <mergeCell ref="B16:N16"/>
  </mergeCells>
  <printOptions horizontalCentered="1" verticalCentered="1"/>
  <pageMargins left="0.70000000000000007" right="0.70000000000000007" top="1.1437000000000002" bottom="1.1437000000000002" header="0.75000000000000011" footer="0.75000000000000011"/>
  <pageSetup scale="65" orientation="landscape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AMJ43"/>
  <sheetViews>
    <sheetView topLeftCell="A10" zoomScale="110" zoomScaleNormal="110" workbookViewId="0">
      <selection activeCell="B29" sqref="B29:N29"/>
    </sheetView>
  </sheetViews>
  <sheetFormatPr defaultRowHeight="15" x14ac:dyDescent="0.2"/>
  <cols>
    <col min="1" max="1" width="10.5" style="59" customWidth="1"/>
    <col min="2" max="7" width="10.875" style="59" customWidth="1"/>
    <col min="8" max="8" width="16.125" style="59" customWidth="1"/>
    <col min="9" max="10" width="10.875" style="59" customWidth="1"/>
    <col min="11" max="14" width="11.125" style="59" customWidth="1"/>
    <col min="15" max="15" width="10.875" style="59" customWidth="1"/>
    <col min="16" max="1024" width="9.375" style="59" customWidth="1"/>
    <col min="1025" max="16384" width="9" style="60"/>
  </cols>
  <sheetData>
    <row r="1" spans="1:15" ht="60" customHeight="1" x14ac:dyDescent="0.2">
      <c r="A1" s="233" t="s">
        <v>0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58"/>
    </row>
    <row r="3" spans="1:15" x14ac:dyDescent="0.2">
      <c r="A3" s="62" t="s">
        <v>1</v>
      </c>
      <c r="B3" s="162" t="s">
        <v>87</v>
      </c>
      <c r="C3" s="162"/>
      <c r="D3" s="63"/>
      <c r="G3" s="62" t="s">
        <v>3</v>
      </c>
      <c r="H3" s="45" t="s">
        <v>4</v>
      </c>
      <c r="I3" s="62" t="s">
        <v>5</v>
      </c>
      <c r="J3" s="45" t="s">
        <v>6</v>
      </c>
    </row>
    <row r="4" spans="1:15" x14ac:dyDescent="0.2">
      <c r="A4" s="62"/>
      <c r="M4" s="21"/>
      <c r="N4" s="21"/>
    </row>
    <row r="5" spans="1:15" x14ac:dyDescent="0.2">
      <c r="A5" s="62" t="s">
        <v>7</v>
      </c>
      <c r="B5" s="234" t="s">
        <v>89</v>
      </c>
      <c r="C5" s="234"/>
      <c r="D5" s="62" t="s">
        <v>8</v>
      </c>
      <c r="E5" s="45">
        <f>'Well#1'!E5</f>
        <v>2019</v>
      </c>
      <c r="G5" s="62" t="s">
        <v>9</v>
      </c>
      <c r="H5" s="235" t="s">
        <v>74</v>
      </c>
      <c r="I5" s="235"/>
      <c r="N5" s="21"/>
    </row>
    <row r="6" spans="1:15" x14ac:dyDescent="0.2">
      <c r="A6" s="62"/>
    </row>
    <row r="7" spans="1:15" x14ac:dyDescent="0.2">
      <c r="A7" s="62" t="s">
        <v>11</v>
      </c>
      <c r="B7" s="235" t="s">
        <v>12</v>
      </c>
      <c r="C7" s="235"/>
      <c r="D7" s="235"/>
      <c r="E7" s="235"/>
      <c r="H7" s="62"/>
    </row>
    <row r="8" spans="1:15" ht="15.75" thickBot="1" x14ac:dyDescent="0.25">
      <c r="A8" s="62"/>
    </row>
    <row r="9" spans="1:15" ht="29.25" customHeight="1" thickBot="1" x14ac:dyDescent="0.25">
      <c r="A9" s="229" t="s">
        <v>14</v>
      </c>
      <c r="B9" s="232" t="s">
        <v>88</v>
      </c>
      <c r="C9" s="232"/>
      <c r="D9" s="232"/>
      <c r="E9" s="232"/>
      <c r="F9" s="232"/>
      <c r="G9" s="232"/>
      <c r="H9" s="232"/>
      <c r="I9" s="232"/>
      <c r="J9" s="232"/>
      <c r="K9" s="232"/>
      <c r="L9" s="232"/>
      <c r="M9" s="232"/>
      <c r="N9" s="232"/>
    </row>
    <row r="10" spans="1:15" s="20" customFormat="1" ht="22.5" customHeight="1" thickBot="1" x14ac:dyDescent="0.25">
      <c r="A10" s="229"/>
      <c r="B10" s="232"/>
      <c r="C10" s="232"/>
      <c r="D10" s="232"/>
      <c r="E10" s="232"/>
      <c r="F10" s="232"/>
      <c r="G10" s="232"/>
      <c r="H10" s="232"/>
      <c r="I10" s="232"/>
      <c r="J10" s="232"/>
      <c r="K10" s="232"/>
      <c r="L10" s="232"/>
      <c r="M10" s="232"/>
      <c r="N10" s="232"/>
    </row>
    <row r="11" spans="1:15" s="20" customFormat="1" ht="15" customHeight="1" thickBot="1" x14ac:dyDescent="0.25">
      <c r="A11" s="101">
        <v>2</v>
      </c>
      <c r="B11" s="236"/>
      <c r="C11" s="236"/>
      <c r="D11" s="236"/>
      <c r="E11" s="236"/>
      <c r="F11" s="236"/>
      <c r="G11" s="236"/>
      <c r="H11" s="236"/>
      <c r="I11" s="236"/>
      <c r="J11" s="236"/>
      <c r="K11" s="236"/>
      <c r="L11" s="236"/>
      <c r="M11" s="236"/>
      <c r="N11" s="236"/>
    </row>
    <row r="12" spans="1:15" s="20" customFormat="1" ht="15" customHeight="1" thickBot="1" x14ac:dyDescent="0.25">
      <c r="A12" s="112">
        <v>3</v>
      </c>
      <c r="B12" s="266"/>
      <c r="C12" s="266"/>
      <c r="D12" s="266"/>
      <c r="E12" s="266"/>
      <c r="F12" s="266"/>
      <c r="G12" s="266"/>
      <c r="H12" s="266"/>
      <c r="I12" s="266"/>
      <c r="J12" s="266"/>
      <c r="K12" s="266"/>
      <c r="L12" s="266"/>
      <c r="M12" s="266"/>
      <c r="N12" s="266"/>
    </row>
    <row r="13" spans="1:15" ht="15" customHeight="1" thickBot="1" x14ac:dyDescent="0.25">
      <c r="A13" s="101">
        <v>4</v>
      </c>
      <c r="B13" s="238"/>
      <c r="C13" s="238"/>
      <c r="D13" s="238"/>
      <c r="E13" s="238"/>
      <c r="F13" s="238"/>
      <c r="G13" s="238"/>
      <c r="H13" s="238"/>
      <c r="I13" s="238"/>
      <c r="J13" s="238"/>
      <c r="K13" s="238"/>
      <c r="L13" s="238"/>
      <c r="M13" s="238"/>
      <c r="N13" s="238"/>
    </row>
    <row r="14" spans="1:15" ht="15" customHeight="1" thickBot="1" x14ac:dyDescent="0.25">
      <c r="A14" s="112">
        <v>5</v>
      </c>
      <c r="B14" s="238"/>
      <c r="C14" s="238"/>
      <c r="D14" s="238"/>
      <c r="E14" s="238"/>
      <c r="F14" s="238"/>
      <c r="G14" s="238"/>
      <c r="H14" s="238"/>
      <c r="I14" s="238"/>
      <c r="J14" s="238"/>
      <c r="K14" s="238"/>
      <c r="L14" s="238"/>
      <c r="M14" s="238"/>
      <c r="N14" s="238"/>
    </row>
    <row r="15" spans="1:15" ht="15" customHeight="1" thickBot="1" x14ac:dyDescent="0.25">
      <c r="A15" s="101">
        <v>6</v>
      </c>
      <c r="B15" s="238"/>
      <c r="C15" s="238"/>
      <c r="D15" s="238"/>
      <c r="E15" s="238"/>
      <c r="F15" s="238"/>
      <c r="G15" s="238"/>
      <c r="H15" s="238"/>
      <c r="I15" s="238"/>
      <c r="J15" s="238"/>
      <c r="K15" s="238"/>
      <c r="L15" s="238"/>
      <c r="M15" s="238"/>
      <c r="N15" s="238"/>
    </row>
    <row r="16" spans="1:15" ht="15" customHeight="1" thickBot="1" x14ac:dyDescent="0.25">
      <c r="A16" s="112">
        <v>7</v>
      </c>
      <c r="B16" s="238"/>
      <c r="C16" s="238"/>
      <c r="D16" s="238"/>
      <c r="E16" s="238"/>
      <c r="F16" s="238"/>
      <c r="G16" s="238"/>
      <c r="H16" s="238"/>
      <c r="I16" s="238"/>
      <c r="J16" s="238"/>
      <c r="K16" s="238"/>
      <c r="L16" s="238"/>
      <c r="M16" s="238"/>
      <c r="N16" s="238"/>
    </row>
    <row r="17" spans="1:14" ht="15" customHeight="1" thickBot="1" x14ac:dyDescent="0.25">
      <c r="A17" s="101">
        <v>8</v>
      </c>
      <c r="B17" s="238"/>
      <c r="C17" s="238"/>
      <c r="D17" s="238"/>
      <c r="E17" s="238"/>
      <c r="F17" s="238"/>
      <c r="G17" s="238"/>
      <c r="H17" s="238"/>
      <c r="I17" s="238"/>
      <c r="J17" s="238"/>
      <c r="K17" s="238"/>
      <c r="L17" s="238"/>
      <c r="M17" s="238"/>
      <c r="N17" s="238"/>
    </row>
    <row r="18" spans="1:14" ht="15" customHeight="1" thickBot="1" x14ac:dyDescent="0.25">
      <c r="A18" s="112">
        <v>9</v>
      </c>
      <c r="B18" s="265"/>
      <c r="C18" s="265"/>
      <c r="D18" s="265"/>
      <c r="E18" s="265"/>
      <c r="F18" s="265"/>
      <c r="G18" s="265"/>
      <c r="H18" s="265"/>
      <c r="I18" s="265"/>
      <c r="J18" s="265"/>
      <c r="K18" s="265"/>
      <c r="L18" s="265"/>
      <c r="M18" s="265"/>
      <c r="N18" s="265"/>
    </row>
    <row r="19" spans="1:14" ht="15" customHeight="1" thickBot="1" x14ac:dyDescent="0.25">
      <c r="A19" s="101">
        <v>10</v>
      </c>
      <c r="B19" s="238"/>
      <c r="C19" s="238"/>
      <c r="D19" s="238"/>
      <c r="E19" s="238"/>
      <c r="F19" s="238"/>
      <c r="G19" s="238"/>
      <c r="H19" s="238"/>
      <c r="I19" s="238"/>
      <c r="J19" s="238"/>
      <c r="K19" s="238"/>
      <c r="L19" s="238"/>
      <c r="M19" s="238"/>
      <c r="N19" s="238"/>
    </row>
    <row r="20" spans="1:14" ht="15" customHeight="1" thickBot="1" x14ac:dyDescent="0.25">
      <c r="A20" s="112">
        <v>11</v>
      </c>
      <c r="B20" s="238"/>
      <c r="C20" s="238"/>
      <c r="D20" s="238"/>
      <c r="E20" s="238"/>
      <c r="F20" s="238"/>
      <c r="G20" s="238"/>
      <c r="H20" s="238"/>
      <c r="I20" s="238"/>
      <c r="J20" s="238"/>
      <c r="K20" s="238"/>
      <c r="L20" s="238"/>
      <c r="M20" s="238"/>
      <c r="N20" s="238"/>
    </row>
    <row r="21" spans="1:14" ht="15" customHeight="1" thickBot="1" x14ac:dyDescent="0.25">
      <c r="A21" s="101">
        <v>12</v>
      </c>
      <c r="B21" s="238" t="s">
        <v>95</v>
      </c>
      <c r="C21" s="238"/>
      <c r="D21" s="238"/>
      <c r="E21" s="238"/>
      <c r="F21" s="238"/>
      <c r="G21" s="238"/>
      <c r="H21" s="238"/>
      <c r="I21" s="238"/>
      <c r="J21" s="238"/>
      <c r="K21" s="238"/>
      <c r="L21" s="238"/>
      <c r="M21" s="238"/>
      <c r="N21" s="238"/>
    </row>
    <row r="22" spans="1:14" ht="15" customHeight="1" thickBot="1" x14ac:dyDescent="0.25">
      <c r="A22" s="112">
        <v>13</v>
      </c>
      <c r="B22" s="238"/>
      <c r="C22" s="238"/>
      <c r="D22" s="238"/>
      <c r="E22" s="238"/>
      <c r="F22" s="238"/>
      <c r="G22" s="238"/>
      <c r="H22" s="238"/>
      <c r="I22" s="238"/>
      <c r="J22" s="238"/>
      <c r="K22" s="238"/>
      <c r="L22" s="238"/>
      <c r="M22" s="238"/>
      <c r="N22" s="238"/>
    </row>
    <row r="23" spans="1:14" ht="15.75" thickBot="1" x14ac:dyDescent="0.25">
      <c r="A23" s="101">
        <v>14</v>
      </c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</row>
    <row r="24" spans="1:14" ht="15.75" thickBot="1" x14ac:dyDescent="0.25">
      <c r="A24" s="112">
        <v>15</v>
      </c>
      <c r="B24" s="238"/>
      <c r="C24" s="238"/>
      <c r="D24" s="238"/>
      <c r="E24" s="238"/>
      <c r="F24" s="238"/>
      <c r="G24" s="238"/>
      <c r="H24" s="238"/>
      <c r="I24" s="238"/>
      <c r="J24" s="238"/>
      <c r="K24" s="238"/>
      <c r="L24" s="238"/>
      <c r="M24" s="238"/>
      <c r="N24" s="238"/>
    </row>
    <row r="25" spans="1:14" ht="15.75" thickBot="1" x14ac:dyDescent="0.25">
      <c r="A25" s="101">
        <v>16</v>
      </c>
      <c r="B25" s="238"/>
      <c r="C25" s="238"/>
      <c r="D25" s="238"/>
      <c r="E25" s="238"/>
      <c r="F25" s="238"/>
      <c r="G25" s="238"/>
      <c r="H25" s="238"/>
      <c r="I25" s="238"/>
      <c r="J25" s="238"/>
      <c r="K25" s="238"/>
      <c r="L25" s="238"/>
      <c r="M25" s="238"/>
      <c r="N25" s="238"/>
    </row>
    <row r="26" spans="1:14" ht="15.75" thickBot="1" x14ac:dyDescent="0.25">
      <c r="A26" s="197">
        <v>17</v>
      </c>
      <c r="B26" s="237"/>
      <c r="C26" s="237"/>
      <c r="D26" s="237"/>
      <c r="E26" s="237"/>
      <c r="F26" s="237"/>
      <c r="G26" s="237"/>
      <c r="H26" s="237"/>
      <c r="I26" s="237"/>
      <c r="J26" s="237"/>
      <c r="K26" s="237"/>
      <c r="L26" s="237"/>
      <c r="M26" s="237"/>
      <c r="N26" s="237"/>
    </row>
    <row r="27" spans="1:14" ht="15.75" thickBot="1" x14ac:dyDescent="0.25">
      <c r="A27" s="101">
        <v>18</v>
      </c>
      <c r="B27" s="238"/>
      <c r="C27" s="238"/>
      <c r="D27" s="238"/>
      <c r="E27" s="238"/>
      <c r="F27" s="238"/>
      <c r="G27" s="238"/>
      <c r="H27" s="238"/>
      <c r="I27" s="238"/>
      <c r="J27" s="238"/>
      <c r="K27" s="238"/>
      <c r="L27" s="238"/>
      <c r="M27" s="238"/>
      <c r="N27" s="238"/>
    </row>
    <row r="28" spans="1:14" ht="15.75" thickBot="1" x14ac:dyDescent="0.25">
      <c r="A28" s="112">
        <v>19</v>
      </c>
      <c r="B28" s="238"/>
      <c r="C28" s="238"/>
      <c r="D28" s="238"/>
      <c r="E28" s="238"/>
      <c r="F28" s="238"/>
      <c r="G28" s="238"/>
      <c r="H28" s="238"/>
      <c r="I28" s="238"/>
      <c r="J28" s="238"/>
      <c r="K28" s="238"/>
      <c r="L28" s="238"/>
      <c r="M28" s="238"/>
      <c r="N28" s="238"/>
    </row>
    <row r="29" spans="1:14" ht="15.75" thickBot="1" x14ac:dyDescent="0.25">
      <c r="A29" s="101">
        <v>20</v>
      </c>
      <c r="B29" s="238"/>
      <c r="C29" s="238"/>
      <c r="D29" s="238"/>
      <c r="E29" s="238"/>
      <c r="F29" s="238"/>
      <c r="G29" s="238"/>
      <c r="H29" s="238"/>
      <c r="I29" s="238"/>
      <c r="J29" s="238"/>
      <c r="K29" s="238"/>
      <c r="L29" s="238"/>
      <c r="M29" s="238"/>
      <c r="N29" s="238"/>
    </row>
    <row r="30" spans="1:14" ht="15.75" thickBot="1" x14ac:dyDescent="0.25">
      <c r="A30" s="112">
        <v>21</v>
      </c>
      <c r="B30" s="238"/>
      <c r="C30" s="238"/>
      <c r="D30" s="238"/>
      <c r="E30" s="238"/>
      <c r="F30" s="238"/>
      <c r="G30" s="238"/>
      <c r="H30" s="238"/>
      <c r="I30" s="238"/>
      <c r="J30" s="238"/>
      <c r="K30" s="238"/>
      <c r="L30" s="238"/>
      <c r="M30" s="238"/>
      <c r="N30" s="238"/>
    </row>
    <row r="31" spans="1:14" ht="15.75" thickBot="1" x14ac:dyDescent="0.25">
      <c r="A31" s="101">
        <v>22</v>
      </c>
      <c r="B31" s="238"/>
      <c r="C31" s="238"/>
      <c r="D31" s="238"/>
      <c r="E31" s="238"/>
      <c r="F31" s="238"/>
      <c r="G31" s="238"/>
      <c r="H31" s="238"/>
      <c r="I31" s="238"/>
      <c r="J31" s="238"/>
      <c r="K31" s="238"/>
      <c r="L31" s="238"/>
      <c r="M31" s="238"/>
      <c r="N31" s="238"/>
    </row>
    <row r="32" spans="1:14" ht="15.75" thickBot="1" x14ac:dyDescent="0.25">
      <c r="A32" s="112">
        <v>23</v>
      </c>
      <c r="B32" s="238"/>
      <c r="C32" s="238"/>
      <c r="D32" s="238"/>
      <c r="E32" s="238"/>
      <c r="F32" s="238"/>
      <c r="G32" s="238"/>
      <c r="H32" s="238"/>
      <c r="I32" s="238"/>
      <c r="J32" s="238"/>
      <c r="K32" s="238"/>
      <c r="L32" s="238"/>
      <c r="M32" s="238"/>
      <c r="N32" s="238"/>
    </row>
    <row r="33" spans="1:15" ht="15.75" thickBot="1" x14ac:dyDescent="0.25">
      <c r="A33" s="101">
        <v>24</v>
      </c>
      <c r="B33" s="238"/>
      <c r="C33" s="238"/>
      <c r="D33" s="238"/>
      <c r="E33" s="238"/>
      <c r="F33" s="238"/>
      <c r="G33" s="238"/>
      <c r="H33" s="238"/>
      <c r="I33" s="238"/>
      <c r="J33" s="238"/>
      <c r="K33" s="238"/>
      <c r="L33" s="238"/>
      <c r="M33" s="238"/>
      <c r="N33" s="238"/>
    </row>
    <row r="34" spans="1:15" ht="15.75" thickBot="1" x14ac:dyDescent="0.25">
      <c r="A34" s="112">
        <v>25</v>
      </c>
      <c r="B34" s="238"/>
      <c r="C34" s="238"/>
      <c r="D34" s="238"/>
      <c r="E34" s="238"/>
      <c r="F34" s="238"/>
      <c r="G34" s="238"/>
      <c r="H34" s="238"/>
      <c r="I34" s="238"/>
      <c r="J34" s="238"/>
      <c r="K34" s="238"/>
      <c r="L34" s="238"/>
      <c r="M34" s="238"/>
      <c r="N34" s="238"/>
    </row>
    <row r="35" spans="1:15" ht="15.75" thickBot="1" x14ac:dyDescent="0.25">
      <c r="A35" s="101">
        <v>26</v>
      </c>
      <c r="B35" s="238"/>
      <c r="C35" s="238"/>
      <c r="D35" s="238"/>
      <c r="E35" s="238"/>
      <c r="F35" s="238"/>
      <c r="G35" s="238"/>
      <c r="H35" s="238"/>
      <c r="I35" s="238"/>
      <c r="J35" s="238"/>
      <c r="K35" s="238"/>
      <c r="L35" s="238"/>
      <c r="M35" s="238"/>
      <c r="N35" s="238"/>
    </row>
    <row r="36" spans="1:15" ht="15.75" thickBot="1" x14ac:dyDescent="0.25">
      <c r="A36" s="112">
        <v>27</v>
      </c>
      <c r="B36" s="238"/>
      <c r="C36" s="238"/>
      <c r="D36" s="238"/>
      <c r="E36" s="238"/>
      <c r="F36" s="238"/>
      <c r="G36" s="238"/>
      <c r="H36" s="238"/>
      <c r="I36" s="238"/>
      <c r="J36" s="238"/>
      <c r="K36" s="238"/>
      <c r="L36" s="238"/>
      <c r="M36" s="238"/>
      <c r="N36" s="238"/>
    </row>
    <row r="37" spans="1:15" ht="15.75" thickBot="1" x14ac:dyDescent="0.25">
      <c r="A37" s="101">
        <v>28</v>
      </c>
      <c r="B37" s="238"/>
      <c r="C37" s="238"/>
      <c r="D37" s="238"/>
      <c r="E37" s="238"/>
      <c r="F37" s="238"/>
      <c r="G37" s="238"/>
      <c r="H37" s="238"/>
      <c r="I37" s="238"/>
      <c r="J37" s="238"/>
      <c r="K37" s="238"/>
      <c r="L37" s="238"/>
      <c r="M37" s="238"/>
      <c r="N37" s="238"/>
    </row>
    <row r="38" spans="1:15" ht="15.75" thickBot="1" x14ac:dyDescent="0.25">
      <c r="A38" s="112">
        <v>29</v>
      </c>
      <c r="B38" s="238"/>
      <c r="C38" s="238"/>
      <c r="D38" s="238"/>
      <c r="E38" s="238"/>
      <c r="F38" s="238"/>
      <c r="G38" s="238"/>
      <c r="H38" s="238"/>
      <c r="I38" s="238"/>
      <c r="J38" s="238"/>
      <c r="K38" s="238"/>
      <c r="L38" s="238"/>
      <c r="M38" s="238"/>
      <c r="N38" s="238"/>
    </row>
    <row r="39" spans="1:15" ht="15.75" thickBot="1" x14ac:dyDescent="0.25">
      <c r="A39" s="101">
        <v>30</v>
      </c>
      <c r="B39" s="238"/>
      <c r="C39" s="238"/>
      <c r="D39" s="238"/>
      <c r="E39" s="238"/>
      <c r="F39" s="238"/>
      <c r="G39" s="238"/>
      <c r="H39" s="238"/>
      <c r="I39" s="238"/>
      <c r="J39" s="238"/>
      <c r="K39" s="238"/>
      <c r="L39" s="238"/>
      <c r="M39" s="238"/>
      <c r="N39" s="238"/>
    </row>
    <row r="40" spans="1:15" ht="15.75" thickBot="1" x14ac:dyDescent="0.25">
      <c r="A40" s="112">
        <v>31</v>
      </c>
      <c r="B40" s="238"/>
      <c r="C40" s="238"/>
      <c r="D40" s="238"/>
      <c r="E40" s="238"/>
      <c r="F40" s="238"/>
      <c r="G40" s="238"/>
      <c r="H40" s="238"/>
      <c r="I40" s="238"/>
      <c r="J40" s="238"/>
      <c r="K40" s="238"/>
      <c r="L40" s="238"/>
      <c r="M40" s="238"/>
      <c r="N40" s="238"/>
    </row>
    <row r="41" spans="1:15" ht="15.75" thickBot="1" x14ac:dyDescent="0.25">
      <c r="A41" s="101">
        <v>1</v>
      </c>
      <c r="B41" s="238"/>
      <c r="C41" s="238"/>
      <c r="D41" s="238"/>
      <c r="E41" s="238"/>
      <c r="F41" s="238"/>
      <c r="G41" s="238"/>
      <c r="H41" s="238"/>
      <c r="I41" s="238"/>
      <c r="J41" s="238"/>
      <c r="K41" s="238"/>
      <c r="L41" s="238"/>
      <c r="M41" s="238"/>
      <c r="N41" s="238"/>
    </row>
    <row r="42" spans="1:15" x14ac:dyDescent="0.2">
      <c r="A42" s="166"/>
      <c r="E42" s="77"/>
      <c r="F42" s="77"/>
      <c r="G42" s="77"/>
      <c r="H42" s="77"/>
      <c r="I42" s="84"/>
      <c r="J42" s="77"/>
      <c r="K42" s="84"/>
      <c r="L42" s="77"/>
      <c r="M42" s="77"/>
      <c r="N42" s="84"/>
      <c r="O42" s="77"/>
    </row>
    <row r="43" spans="1:15" x14ac:dyDescent="0.2">
      <c r="H43" s="84"/>
      <c r="I43" s="84"/>
      <c r="J43" s="77"/>
      <c r="K43" s="84"/>
      <c r="L43" s="77"/>
      <c r="M43" s="77"/>
      <c r="N43" s="84"/>
      <c r="O43" s="77"/>
    </row>
  </sheetData>
  <mergeCells count="37">
    <mergeCell ref="B41:N41"/>
    <mergeCell ref="B35:N35"/>
    <mergeCell ref="B36:N36"/>
    <mergeCell ref="B37:N37"/>
    <mergeCell ref="B38:N38"/>
    <mergeCell ref="B39:N39"/>
    <mergeCell ref="B40:N40"/>
    <mergeCell ref="B34:N34"/>
    <mergeCell ref="B23:N23"/>
    <mergeCell ref="B24:N24"/>
    <mergeCell ref="B25:N25"/>
    <mergeCell ref="B26:N26"/>
    <mergeCell ref="B27:N27"/>
    <mergeCell ref="B28:N28"/>
    <mergeCell ref="B29:N29"/>
    <mergeCell ref="B30:N30"/>
    <mergeCell ref="B31:N31"/>
    <mergeCell ref="B32:N32"/>
    <mergeCell ref="B33:N33"/>
    <mergeCell ref="B22:N22"/>
    <mergeCell ref="B11:N11"/>
    <mergeCell ref="B12:N12"/>
    <mergeCell ref="B13:N13"/>
    <mergeCell ref="B14:N14"/>
    <mergeCell ref="B15:N15"/>
    <mergeCell ref="B16:N16"/>
    <mergeCell ref="B17:N17"/>
    <mergeCell ref="B18:N18"/>
    <mergeCell ref="B19:N19"/>
    <mergeCell ref="B20:N20"/>
    <mergeCell ref="B21:N21"/>
    <mergeCell ref="A1:N1"/>
    <mergeCell ref="B5:C5"/>
    <mergeCell ref="H5:I5"/>
    <mergeCell ref="B7:E7"/>
    <mergeCell ref="A9:A10"/>
    <mergeCell ref="B9:N10"/>
  </mergeCells>
  <printOptions horizontalCentered="1" verticalCentered="1"/>
  <pageMargins left="0.70000000000000007" right="0.70000000000000007" top="1.1437000000000002" bottom="1.1437000000000002" header="0.75000000000000011" footer="0.75000000000000011"/>
  <pageSetup scale="65"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Well#1</vt:lpstr>
      <vt:lpstr>Offshore Production Platform</vt:lpstr>
      <vt:lpstr>Onshore</vt:lpstr>
      <vt:lpstr>Compressor Station</vt:lpstr>
      <vt:lpstr>offshore notes</vt:lpstr>
      <vt:lpstr>onshore 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Mishaun Bhakta</cp:lastModifiedBy>
  <cp:revision>6</cp:revision>
  <cp:lastPrinted>2018-04-02T20:46:44Z</cp:lastPrinted>
  <dcterms:created xsi:type="dcterms:W3CDTF">2018-03-15T16:30:41Z</dcterms:created>
  <dcterms:modified xsi:type="dcterms:W3CDTF">2020-01-30T18:24:23Z</dcterms:modified>
</cp:coreProperties>
</file>