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E268DFB4-01E2-4093-88BF-5913633D425E}" xr6:coauthVersionLast="45" xr6:coauthVersionMax="45" xr10:uidLastSave="{00000000-0000-0000-0000-000000000000}"/>
  <bookViews>
    <workbookView xWindow="-120" yWindow="-120" windowWidth="29040" windowHeight="15840" tabRatio="872" firstSheet="18" activeTab="26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December 2019" sheetId="25" r:id="rId18"/>
    <sheet name="September 2019" sheetId="22" r:id="rId19"/>
    <sheet name="October 2019" sheetId="23" r:id="rId20"/>
    <sheet name="Nov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30" l="1"/>
  <c r="W41" i="31"/>
  <c r="V41" i="31"/>
  <c r="U41" i="31"/>
  <c r="O41" i="31"/>
  <c r="N41" i="31"/>
  <c r="W40" i="31"/>
  <c r="W42" i="31"/>
  <c r="V40" i="31"/>
  <c r="V42" i="31"/>
  <c r="U40" i="31"/>
  <c r="U42" i="31"/>
  <c r="O40" i="31"/>
  <c r="O42" i="31"/>
  <c r="N40" i="31"/>
  <c r="N42" i="31"/>
  <c r="G39" i="31"/>
  <c r="G38" i="31"/>
  <c r="D38" i="31"/>
  <c r="G37" i="31"/>
  <c r="D37" i="31"/>
  <c r="G36" i="31"/>
  <c r="D36" i="31"/>
  <c r="G35" i="31"/>
  <c r="D35" i="31"/>
  <c r="G34" i="31"/>
  <c r="D34" i="31"/>
  <c r="G33" i="31"/>
  <c r="D33" i="31"/>
  <c r="G32" i="31"/>
  <c r="D32" i="31"/>
  <c r="G31" i="31"/>
  <c r="D31" i="31"/>
  <c r="G30" i="31"/>
  <c r="D30" i="31"/>
  <c r="G29" i="31"/>
  <c r="D29" i="31"/>
  <c r="G28" i="31"/>
  <c r="D28" i="31"/>
  <c r="G27" i="31"/>
  <c r="D27" i="31"/>
  <c r="G26" i="31"/>
  <c r="D26" i="31"/>
  <c r="G25" i="31"/>
  <c r="D25" i="31"/>
  <c r="G24" i="31"/>
  <c r="D24" i="31"/>
  <c r="G23" i="31"/>
  <c r="D23" i="31"/>
  <c r="G22" i="31"/>
  <c r="D22" i="31"/>
  <c r="G21" i="31"/>
  <c r="D21" i="31"/>
  <c r="G20" i="31"/>
  <c r="D20" i="31"/>
  <c r="G19" i="31"/>
  <c r="D19" i="31"/>
  <c r="G18" i="31"/>
  <c r="D18" i="31"/>
  <c r="G17" i="31"/>
  <c r="D17" i="31"/>
  <c r="G16" i="31"/>
  <c r="D16" i="31"/>
  <c r="G15" i="31"/>
  <c r="D15" i="31"/>
  <c r="G14" i="31"/>
  <c r="D14" i="31"/>
  <c r="G13" i="31"/>
  <c r="D13" i="31"/>
  <c r="G12" i="31"/>
  <c r="D12" i="31"/>
  <c r="G11" i="31"/>
  <c r="D11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G10" i="31"/>
  <c r="D10" i="31"/>
  <c r="A10" i="31"/>
  <c r="G9" i="31"/>
  <c r="D9" i="31"/>
  <c r="G8" i="31"/>
  <c r="D8" i="31"/>
  <c r="D27" i="30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G39" i="30"/>
  <c r="G38" i="30"/>
  <c r="D38" i="30"/>
  <c r="G37" i="30"/>
  <c r="D37" i="30"/>
  <c r="G36" i="30"/>
  <c r="D36" i="30"/>
  <c r="G35" i="30"/>
  <c r="D35" i="30"/>
  <c r="G34" i="30"/>
  <c r="D34" i="30"/>
  <c r="G33" i="30"/>
  <c r="D33" i="30"/>
  <c r="G32" i="30"/>
  <c r="D32" i="30"/>
  <c r="G31" i="30"/>
  <c r="D31" i="30"/>
  <c r="G30" i="30"/>
  <c r="D30" i="30"/>
  <c r="G29" i="30"/>
  <c r="D29" i="30"/>
  <c r="G28" i="30"/>
  <c r="D28" i="30"/>
  <c r="G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G10" i="30"/>
  <c r="D10" i="30"/>
  <c r="A10" i="30"/>
  <c r="G9" i="30"/>
  <c r="D9" i="30"/>
  <c r="G8" i="30"/>
  <c r="D8" i="30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G9" i="29"/>
  <c r="G8" i="29"/>
  <c r="D8" i="29"/>
  <c r="W41" i="28"/>
  <c r="V41" i="28"/>
  <c r="U41" i="28"/>
  <c r="O41" i="28"/>
  <c r="N41" i="28"/>
  <c r="W40" i="28"/>
  <c r="W42" i="28"/>
  <c r="V40" i="28"/>
  <c r="V42" i="28"/>
  <c r="U40" i="28"/>
  <c r="U42" i="28"/>
  <c r="O40" i="28"/>
  <c r="O42" i="28"/>
  <c r="N40" i="28"/>
  <c r="N42" i="28"/>
  <c r="G39" i="28"/>
  <c r="D39" i="28"/>
  <c r="G38" i="28"/>
  <c r="D38" i="28"/>
  <c r="G37" i="28"/>
  <c r="D37" i="28"/>
  <c r="G36" i="28"/>
  <c r="D36" i="28"/>
  <c r="G35" i="28"/>
  <c r="D35" i="28"/>
  <c r="G34" i="28"/>
  <c r="D34" i="28"/>
  <c r="G33" i="28"/>
  <c r="D33" i="28"/>
  <c r="G32" i="28"/>
  <c r="D32" i="28"/>
  <c r="G31" i="28"/>
  <c r="D31" i="28"/>
  <c r="G30" i="28"/>
  <c r="D30" i="28"/>
  <c r="G29" i="28"/>
  <c r="D29" i="28"/>
  <c r="G28" i="28"/>
  <c r="D28" i="28"/>
  <c r="G27" i="28"/>
  <c r="D27" i="28"/>
  <c r="G26" i="28"/>
  <c r="D26" i="28"/>
  <c r="G25" i="28"/>
  <c r="D25" i="28"/>
  <c r="G24" i="28"/>
  <c r="D24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G17" i="28"/>
  <c r="D17" i="28"/>
  <c r="G16" i="28"/>
  <c r="D16" i="28"/>
  <c r="G15" i="28"/>
  <c r="D15" i="28"/>
  <c r="G14" i="28"/>
  <c r="D14" i="28"/>
  <c r="G13" i="28"/>
  <c r="D13" i="28"/>
  <c r="G12" i="28"/>
  <c r="D12" i="28"/>
  <c r="G11" i="28"/>
  <c r="D11" i="28"/>
  <c r="G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G9" i="28"/>
  <c r="D9" i="28"/>
  <c r="G8" i="28"/>
  <c r="D8" i="28"/>
  <c r="D33" i="27"/>
  <c r="D30" i="27"/>
  <c r="D8" i="27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G30" i="27"/>
  <c r="A31" i="27"/>
  <c r="D31" i="27"/>
  <c r="G31" i="27"/>
  <c r="A32" i="27"/>
  <c r="D32" i="27"/>
  <c r="G32" i="27"/>
  <c r="A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2" i="27"/>
  <c r="O40" i="27"/>
  <c r="U40" i="27"/>
  <c r="U42" i="27"/>
  <c r="V40" i="27"/>
  <c r="V42" i="27"/>
  <c r="W40" i="27"/>
  <c r="W42" i="27"/>
  <c r="N41" i="27"/>
  <c r="O41" i="27"/>
  <c r="U41" i="27"/>
  <c r="V41" i="27"/>
  <c r="W41" i="27"/>
  <c r="O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<sst xmlns="http://schemas.openxmlformats.org/spreadsheetml/2006/main" count="2060" uniqueCount="117">
  <si>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</si>
  <si>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</si>
  <si>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</si>
  <si>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</si>
  <si>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</si>
  <si>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</si>
  <si>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</si>
  <si>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</si>
  <si>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</si>
  <si>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</si>
  <si>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</si>
  <si>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</si>
  <si>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</si>
  <si>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</si>
  <si>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</si>
  <si>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</si>
  <si>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</si>
  <si>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</si>
  <si>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</si>
  <si>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</si>
  <si>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</si>
  <si>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</si>
  <si>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</si>
  <si>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</si>
  <si>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</si>
  <si>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</si>
  <si>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</si>
  <si>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</si>
  <si>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</si>
  <si>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</si>
  <si>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</si>
  <si>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</si>
  <si>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</si>
  <si>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</si>
  <si>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</si>
  <si>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</si>
  <si>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</si>
  <si>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</si>
  <si>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</si>
  <si>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</si>
  <si>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</si>
  <si>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</si>
  <si>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</si>
  <si>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</si>
  <si>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</si>
  <si>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</si>
  <si>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</si>
  <si>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</si>
  <si>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</si>
  <si>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</si>
  <si>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</si>
  <si>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</si>
  <si>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</si>
  <si>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</si>
  <si>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</si>
  <si>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</si>
  <si>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</si>
  <si>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</si>
  <si>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</si>
  <si>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</si>
  <si>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</si>
  <si>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</si>
  <si>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</si>
  <si>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</si>
  <si>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</si>
  <si>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</si>
  <si>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</si>
  <si>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</si>
  <si>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</si>
  <si>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</si>
  <si>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</si>
  <si>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</si>
  <si>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</si>
  <si>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</si>
  <si>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</si>
  <si>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</si>
  <si>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</si>
  <si>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</si>
  <si>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</si>
  <si>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</si>
  <si>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</si>
  <si>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</si>
  <si>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</si>
  <si>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</si>
  <si>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</si>
  <si>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</si>
  <si>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</si>
  <si>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</si>
  <si>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</si>
  <si>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</si>
  <si>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</si>
  <si>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</si>
  <si>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</si>
  <si>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</si>
  <si>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</si>
  <si>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</si>
  <si>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</si>
  <si>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</si>
  <si>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</si>
  <si>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</si>
  <si>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</si>
  <si>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</si>
  <si>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</si>
  <si>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</si>
  <si>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</si>
  <si>
    <t>2/28- comp down 1st stage temp</t>
  </si>
  <si>
    <t>MAR</t>
  </si>
  <si>
    <t>3/2 - SWAB RIG       3/4 - down suction psi</t>
  </si>
  <si>
    <t>3/3- down low suction psi   3/5 SI</t>
  </si>
  <si>
    <t>APR</t>
  </si>
  <si>
    <t>4/18- 110bbl oil transferred from drip tank</t>
  </si>
  <si>
    <t>MAY</t>
  </si>
  <si>
    <t>5/11 - not moving gas, called mechanic, sales meter not reading correctly, called enterprise</t>
  </si>
  <si>
    <t>5/22 - down, suction PSI</t>
  </si>
  <si>
    <t>5/2/- down low suction psi</t>
  </si>
  <si>
    <t>JUNE</t>
  </si>
  <si>
    <t>240bbls oil hauled from baptist to tank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</si>
</sst>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6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25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25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6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6" xfId="0" applyFont="1" applyBorder="1" applyAlignment="1" applyProtection="1">
      <alignment horizontal="right" vertical="center"/>
      <protection locked="0"/>
    </xf>
    <xf numFmtId="0" fontId="34" fillId="0" borderId="24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1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4" fillId="0" borderId="16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25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25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6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6" xfId="0" applyFont="1" applyBorder="1" applyAlignment="1" applyProtection="1">
      <alignment horizontal="right" vertical="center"/>
      <protection locked="0"/>
    </xf>
    <xf numFmtId="0" fontId="42" fillId="0" borderId="24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1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2" fillId="0" borderId="16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80" zoomScaleNormal="80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62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X39" sqref="X39:AE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73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99" t="s">
        <v>74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B36" sqref="B36:G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 x14ac:dyDescent="0.2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99" t="s">
        <v>76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77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99" t="s">
        <v>78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52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96" t="s">
        <v>81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99" t="s">
        <v>79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 x14ac:dyDescent="0.2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G33" sqref="G3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88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G9" sqref="G9:G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77" t="s">
        <v>0</v>
      </c>
      <c r="N1" s="177"/>
      <c r="O1" s="177"/>
      <c r="P1" s="177"/>
      <c r="Q1" s="177"/>
      <c r="R1" s="177"/>
      <c r="S1" s="177"/>
      <c r="T1" s="177"/>
      <c r="AA1" s="178" t="s">
        <v>1</v>
      </c>
      <c r="AB1" s="178"/>
      <c r="AC1" s="178"/>
      <c r="AD1" s="178"/>
      <c r="AE1" s="178"/>
    </row>
    <row r="2" spans="1:31" x14ac:dyDescent="0.2">
      <c r="B2" s="179" t="s">
        <v>39</v>
      </c>
      <c r="C2" s="179"/>
      <c r="D2" s="179"/>
      <c r="E2" s="179"/>
      <c r="F2" s="179"/>
      <c r="G2" s="179"/>
      <c r="H2" s="179"/>
      <c r="I2" s="179"/>
      <c r="J2" s="179"/>
      <c r="S2" s="178" t="s">
        <v>2</v>
      </c>
      <c r="T2" s="178"/>
      <c r="U2" s="133" t="s">
        <v>66</v>
      </c>
      <c r="V2" s="180"/>
      <c r="W2" s="180"/>
      <c r="X2" s="180"/>
      <c r="Y2" s="180"/>
      <c r="Z2" s="180"/>
      <c r="AB2" s="181" t="s">
        <v>3</v>
      </c>
      <c r="AC2" s="181"/>
      <c r="AD2" s="180" t="s">
        <v>54</v>
      </c>
      <c r="AE2" s="180"/>
    </row>
    <row r="3" spans="1:31" x14ac:dyDescent="0.2">
      <c r="B3" s="179"/>
      <c r="C3" s="179"/>
      <c r="D3" s="179"/>
      <c r="E3" s="179"/>
      <c r="F3" s="179"/>
      <c r="G3" s="179"/>
      <c r="H3" s="179"/>
      <c r="I3" s="179"/>
      <c r="J3" s="179"/>
      <c r="S3" s="178" t="s">
        <v>4</v>
      </c>
      <c r="T3" s="178"/>
      <c r="U3" s="97" t="s">
        <v>63</v>
      </c>
      <c r="V3" s="145"/>
      <c r="W3" s="145"/>
      <c r="X3" s="145"/>
      <c r="Y3" s="145"/>
      <c r="Z3" s="145"/>
      <c r="AB3" s="181" t="s">
        <v>5</v>
      </c>
      <c r="AC3" s="181"/>
      <c r="AD3" s="171">
        <v>2018</v>
      </c>
      <c r="AE3" s="171"/>
    </row>
    <row r="5" spans="1:31" x14ac:dyDescent="0.2">
      <c r="A5" s="172" t="s">
        <v>6</v>
      </c>
      <c r="B5" s="162" t="s">
        <v>46</v>
      </c>
      <c r="C5" s="162"/>
      <c r="D5" s="162"/>
      <c r="E5" s="162" t="s">
        <v>47</v>
      </c>
      <c r="F5" s="162"/>
      <c r="G5" s="162"/>
      <c r="H5" s="162" t="s">
        <v>48</v>
      </c>
      <c r="I5" s="162"/>
      <c r="J5" s="162"/>
      <c r="K5" s="162" t="s">
        <v>49</v>
      </c>
      <c r="L5" s="162"/>
      <c r="M5" s="162"/>
      <c r="N5" s="175" t="s">
        <v>7</v>
      </c>
      <c r="O5" s="175"/>
      <c r="P5" s="176" t="s">
        <v>8</v>
      </c>
      <c r="Q5" s="176"/>
      <c r="R5" s="176"/>
      <c r="S5" s="176"/>
      <c r="T5" s="176"/>
      <c r="U5" s="176"/>
      <c r="V5" s="22"/>
      <c r="W5" s="22"/>
      <c r="X5" s="162" t="s">
        <v>9</v>
      </c>
      <c r="Y5" s="162"/>
      <c r="Z5" s="162"/>
      <c r="AA5" s="162"/>
      <c r="AB5" s="162"/>
      <c r="AC5" s="162"/>
      <c r="AD5" s="162"/>
      <c r="AE5" s="162"/>
    </row>
    <row r="6" spans="1:31" ht="21.75" customHeight="1" x14ac:dyDescent="0.2">
      <c r="A6" s="173"/>
      <c r="B6" s="162" t="s">
        <v>10</v>
      </c>
      <c r="C6" s="162"/>
      <c r="D6" s="162"/>
      <c r="E6" s="162" t="s">
        <v>10</v>
      </c>
      <c r="F6" s="162"/>
      <c r="G6" s="162"/>
      <c r="H6" s="162" t="s">
        <v>10</v>
      </c>
      <c r="I6" s="162"/>
      <c r="J6" s="162"/>
      <c r="K6" s="162" t="s">
        <v>10</v>
      </c>
      <c r="L6" s="162"/>
      <c r="M6" s="162"/>
      <c r="N6" s="168" t="s">
        <v>11</v>
      </c>
      <c r="O6" s="169" t="s">
        <v>12</v>
      </c>
      <c r="P6" s="165" t="s">
        <v>13</v>
      </c>
      <c r="Q6" s="118" t="s">
        <v>67</v>
      </c>
      <c r="R6" s="165" t="s">
        <v>14</v>
      </c>
      <c r="S6" s="165" t="s">
        <v>15</v>
      </c>
      <c r="T6" s="165" t="s">
        <v>16</v>
      </c>
      <c r="U6" s="166" t="s">
        <v>41</v>
      </c>
      <c r="V6" s="165" t="s">
        <v>53</v>
      </c>
      <c r="W6" s="165" t="s">
        <v>42</v>
      </c>
      <c r="X6" s="159" t="s">
        <v>6</v>
      </c>
      <c r="Y6" s="161" t="s">
        <v>17</v>
      </c>
      <c r="Z6" s="161" t="s">
        <v>18</v>
      </c>
      <c r="AA6" s="163" t="s">
        <v>19</v>
      </c>
      <c r="AB6" s="163"/>
      <c r="AC6" s="163" t="s">
        <v>20</v>
      </c>
      <c r="AD6" s="163"/>
      <c r="AE6" s="164" t="s">
        <v>21</v>
      </c>
    </row>
    <row r="7" spans="1:31" x14ac:dyDescent="0.2">
      <c r="A7" s="17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64"/>
      <c r="O7" s="170"/>
      <c r="P7" s="162"/>
      <c r="Q7" s="162"/>
      <c r="R7" s="162"/>
      <c r="S7" s="162"/>
      <c r="T7" s="162"/>
      <c r="U7" s="167"/>
      <c r="V7" s="167"/>
      <c r="W7" s="162"/>
      <c r="X7" s="160"/>
      <c r="Y7" s="162"/>
      <c r="Z7" s="162"/>
      <c r="AA7" s="162"/>
      <c r="AB7" s="162"/>
      <c r="AC7" s="162"/>
      <c r="AD7" s="162"/>
      <c r="AE7" s="164"/>
    </row>
    <row r="8" spans="1:31" x14ac:dyDescent="0.2">
      <c r="A8" s="17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9"/>
      <c r="O8" s="163"/>
      <c r="P8" s="162"/>
      <c r="Q8" s="162"/>
      <c r="R8" s="162"/>
      <c r="S8" s="162"/>
      <c r="T8" s="162"/>
      <c r="U8" s="162"/>
      <c r="V8" s="162"/>
      <c r="W8" s="162"/>
      <c r="X8" s="160"/>
      <c r="Y8" s="162"/>
      <c r="Z8" s="162"/>
      <c r="AA8" s="25" t="s">
        <v>24</v>
      </c>
      <c r="AB8" s="25" t="s">
        <v>25</v>
      </c>
      <c r="AC8" s="25" t="s">
        <v>24</v>
      </c>
      <c r="AD8" s="25" t="s">
        <v>25</v>
      </c>
      <c r="AE8" s="159"/>
    </row>
    <row r="9" spans="1:31" x14ac:dyDescent="0.2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 x14ac:dyDescent="0.2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 x14ac:dyDescent="0.2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 x14ac:dyDescent="0.2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53" t="s">
        <v>26</v>
      </c>
      <c r="Y20" s="154"/>
      <c r="Z20" s="154"/>
      <c r="AA20" s="154"/>
      <c r="AB20" s="154"/>
      <c r="AC20" s="154"/>
      <c r="AD20" s="154"/>
      <c r="AE20" s="34"/>
    </row>
    <row r="21" spans="1:31" x14ac:dyDescent="0.2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35" t="s">
        <v>27</v>
      </c>
      <c r="Y21" s="135"/>
      <c r="Z21" s="135"/>
      <c r="AA21" s="135"/>
      <c r="AB21" s="135"/>
      <c r="AC21" s="135"/>
      <c r="AD21" s="135"/>
      <c r="AE21" s="155"/>
    </row>
    <row r="22" spans="1:31" x14ac:dyDescent="0.2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56" t="s">
        <v>28</v>
      </c>
      <c r="Y25" s="157"/>
      <c r="Z25" s="157"/>
      <c r="AA25" s="157"/>
      <c r="AB25" s="157"/>
      <c r="AC25" s="157"/>
      <c r="AD25" s="157"/>
      <c r="AE25" s="157"/>
    </row>
    <row r="26" spans="1:31" x14ac:dyDescent="0.2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58" t="s">
        <v>29</v>
      </c>
      <c r="Y26" s="158"/>
      <c r="Z26" s="158"/>
      <c r="AA26" s="158"/>
      <c r="AB26" s="158"/>
      <c r="AC26" s="158"/>
      <c r="AD26" s="152"/>
      <c r="AE26" s="152"/>
    </row>
    <row r="27" spans="1:31" x14ac:dyDescent="0.2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51" t="s">
        <v>9</v>
      </c>
      <c r="Y27" s="151"/>
      <c r="Z27" s="151"/>
      <c r="AA27" s="151"/>
      <c r="AB27" s="151"/>
      <c r="AC27" s="151"/>
      <c r="AD27" s="152"/>
      <c r="AE27" s="152"/>
    </row>
    <row r="28" spans="1:31" x14ac:dyDescent="0.2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51" t="s">
        <v>30</v>
      </c>
      <c r="Y28" s="151"/>
      <c r="Z28" s="151"/>
      <c r="AA28" s="151"/>
      <c r="AB28" s="151"/>
      <c r="AC28" s="151"/>
      <c r="AD28" s="152"/>
      <c r="AE28" s="152"/>
    </row>
    <row r="29" spans="1:31" x14ac:dyDescent="0.2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51" t="s">
        <v>7</v>
      </c>
      <c r="Y29" s="151"/>
      <c r="Z29" s="151"/>
      <c r="AA29" s="151"/>
      <c r="AB29" s="151"/>
      <c r="AC29" s="151"/>
      <c r="AD29" s="152"/>
      <c r="AE29" s="152"/>
    </row>
    <row r="30" spans="1:31" x14ac:dyDescent="0.2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35"/>
      <c r="Y30" s="135"/>
      <c r="Z30" s="135"/>
      <c r="AA30" s="135"/>
      <c r="AB30" s="135"/>
      <c r="AC30" s="135"/>
      <c r="AD30" s="147"/>
      <c r="AE30" s="147"/>
    </row>
    <row r="31" spans="1:31" x14ac:dyDescent="0.2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35" t="s">
        <v>31</v>
      </c>
      <c r="Y31" s="135"/>
      <c r="Z31" s="135"/>
      <c r="AA31" s="135"/>
      <c r="AB31" s="135"/>
      <c r="AC31" s="135"/>
      <c r="AD31" s="135"/>
      <c r="AE31" s="135"/>
    </row>
    <row r="32" spans="1:31" ht="13.5" customHeight="1" x14ac:dyDescent="0.2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48"/>
      <c r="Z32" s="146"/>
      <c r="AA32" s="149" t="s">
        <v>33</v>
      </c>
      <c r="AB32" s="150"/>
      <c r="AC32" s="148"/>
      <c r="AD32" s="145"/>
      <c r="AE32" s="146"/>
    </row>
    <row r="33" spans="1:31" ht="13.5" customHeight="1" x14ac:dyDescent="0.2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39"/>
      <c r="Z33" s="140"/>
      <c r="AA33" s="149" t="s">
        <v>35</v>
      </c>
      <c r="AB33" s="150"/>
      <c r="AC33" s="148"/>
      <c r="AD33" s="145"/>
      <c r="AE33" s="146"/>
    </row>
    <row r="34" spans="1:31" ht="16.5" x14ac:dyDescent="0.2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39"/>
      <c r="Z34" s="140"/>
      <c r="AA34" s="141"/>
      <c r="AB34" s="142"/>
      <c r="AC34" s="142"/>
      <c r="AD34" s="142"/>
      <c r="AE34" s="143"/>
    </row>
    <row r="35" spans="1:31" x14ac:dyDescent="0.2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44"/>
      <c r="AA35" s="145"/>
      <c r="AB35" s="145"/>
      <c r="AC35" s="145"/>
      <c r="AD35" s="145"/>
      <c r="AE35" s="146"/>
    </row>
    <row r="36" spans="1:31" x14ac:dyDescent="0.2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99"/>
      <c r="Y36" s="147"/>
      <c r="Z36" s="147"/>
      <c r="AA36" s="147"/>
      <c r="AB36" s="147"/>
      <c r="AC36" s="147"/>
      <c r="AD36" s="147"/>
      <c r="AE36" s="147"/>
    </row>
    <row r="37" spans="1:31" x14ac:dyDescent="0.2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99"/>
      <c r="Y37" s="147"/>
      <c r="Z37" s="147"/>
      <c r="AA37" s="147"/>
      <c r="AB37" s="147"/>
      <c r="AC37" s="147"/>
      <c r="AD37" s="147"/>
      <c r="AE37" s="147"/>
    </row>
    <row r="38" spans="1:31" x14ac:dyDescent="0.2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47"/>
      <c r="Y39" s="147"/>
      <c r="Z39" s="147"/>
      <c r="AA39" s="147"/>
      <c r="AB39" s="147"/>
      <c r="AC39" s="147"/>
      <c r="AD39" s="147"/>
      <c r="AE39" s="147"/>
    </row>
    <row r="40" spans="1:31" x14ac:dyDescent="0.2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36" t="s">
        <v>38</v>
      </c>
      <c r="Y40" s="137"/>
      <c r="Z40" s="138"/>
      <c r="AA40" s="138"/>
      <c r="AB40" s="138"/>
      <c r="AC40" s="138"/>
      <c r="AD40" s="138"/>
      <c r="AE40" s="138"/>
    </row>
    <row r="41" spans="1:31" x14ac:dyDescent="0.2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 x14ac:dyDescent="0.2">
      <c r="N44"/>
    </row>
    <row r="45" spans="1:31" x14ac:dyDescent="0.2">
      <c r="N45"/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0" zoomScaleNormal="80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 x14ac:dyDescent="0.2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99" t="s">
        <v>95</v>
      </c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96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2019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80" zoomScaleNormal="80" workbookViewId="0">
      <selection activeCell="W37" sqref="W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104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7</v>
      </c>
      <c r="D12" s="4">
        <f t="shared" si="0"/>
        <v>51.769999999999996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40</v>
      </c>
      <c r="Q12" s="7">
        <v>55</v>
      </c>
      <c r="R12" s="7">
        <v>41</v>
      </c>
      <c r="S12" s="7"/>
      <c r="T12" s="7"/>
      <c r="U12" s="7">
        <v>477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9</v>
      </c>
      <c r="D13" s="4">
        <f t="shared" si="0"/>
        <v>55.11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40</v>
      </c>
      <c r="Q13" s="7">
        <v>50</v>
      </c>
      <c r="R13" s="7">
        <v>41</v>
      </c>
      <c r="S13" s="7"/>
      <c r="T13" s="7"/>
      <c r="U13" s="7">
        <v>425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40</v>
      </c>
      <c r="Q14" s="7">
        <v>60</v>
      </c>
      <c r="R14" s="7">
        <v>41</v>
      </c>
      <c r="S14" s="7"/>
      <c r="T14" s="7"/>
      <c r="U14" s="7">
        <v>456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40</v>
      </c>
      <c r="Q15" s="7">
        <v>55</v>
      </c>
      <c r="R15" s="7">
        <v>41</v>
      </c>
      <c r="S15" s="7"/>
      <c r="T15" s="7"/>
      <c r="U15" s="7">
        <v>456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11</v>
      </c>
      <c r="D16" s="4">
        <f t="shared" si="0"/>
        <v>58.449999999999996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35</v>
      </c>
      <c r="Q16" s="7">
        <v>55</v>
      </c>
      <c r="R16" s="7">
        <v>41</v>
      </c>
      <c r="S16" s="7"/>
      <c r="T16" s="7"/>
      <c r="U16" s="7">
        <v>456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0</v>
      </c>
      <c r="D17" s="4">
        <f t="shared" si="0"/>
        <v>60.12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35</v>
      </c>
      <c r="Q17" s="7">
        <v>55</v>
      </c>
      <c r="R17" s="7">
        <v>41</v>
      </c>
      <c r="S17" s="7"/>
      <c r="T17" s="7"/>
      <c r="U17" s="7">
        <v>467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1</v>
      </c>
      <c r="D18" s="4">
        <f t="shared" si="0"/>
        <v>61.79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35</v>
      </c>
      <c r="Q18" s="7">
        <v>50</v>
      </c>
      <c r="R18" s="7">
        <v>41</v>
      </c>
      <c r="S18" s="7"/>
      <c r="T18" s="7"/>
      <c r="U18" s="7">
        <v>456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1</v>
      </c>
      <c r="D19" s="4">
        <f t="shared" si="0"/>
        <v>61.79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30</v>
      </c>
      <c r="Q19" s="7">
        <v>40</v>
      </c>
      <c r="R19" s="7">
        <v>41</v>
      </c>
      <c r="S19" s="7"/>
      <c r="T19" s="7"/>
      <c r="U19" s="7">
        <v>456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2</v>
      </c>
      <c r="D20" s="4">
        <f t="shared" si="0"/>
        <v>63.459999999999994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</v>
      </c>
      <c r="Q20" s="7">
        <v>60</v>
      </c>
      <c r="R20" s="7">
        <v>41</v>
      </c>
      <c r="S20" s="7"/>
      <c r="T20" s="7"/>
      <c r="U20" s="7">
        <v>498</v>
      </c>
      <c r="V20" s="17"/>
      <c r="W20" s="17">
        <v>535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3</v>
      </c>
      <c r="D21" s="4">
        <f t="shared" si="0"/>
        <v>65.13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40</v>
      </c>
      <c r="Q21" s="7">
        <v>50</v>
      </c>
      <c r="R21" s="11">
        <v>41</v>
      </c>
      <c r="S21" s="7"/>
      <c r="T21" s="7"/>
      <c r="U21" s="7">
        <v>456</v>
      </c>
      <c r="V21" s="7"/>
      <c r="W21" s="7">
        <v>513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3</v>
      </c>
      <c r="C22" s="7">
        <v>3</v>
      </c>
      <c r="D22" s="4">
        <f t="shared" si="0"/>
        <v>65.13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0</v>
      </c>
      <c r="O22" s="7"/>
      <c r="P22" s="7">
        <v>35</v>
      </c>
      <c r="Q22" s="7">
        <v>60</v>
      </c>
      <c r="R22" s="7">
        <v>41</v>
      </c>
      <c r="S22" s="7"/>
      <c r="T22" s="7"/>
      <c r="U22" s="7">
        <v>456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3</v>
      </c>
      <c r="D23" s="4">
        <f t="shared" si="0"/>
        <v>65.13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0</v>
      </c>
      <c r="O23" s="7"/>
      <c r="P23" s="7">
        <v>35</v>
      </c>
      <c r="Q23" s="7">
        <v>55</v>
      </c>
      <c r="R23" s="7">
        <v>41</v>
      </c>
      <c r="S23" s="7"/>
      <c r="T23" s="7"/>
      <c r="U23" s="7">
        <v>461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4</v>
      </c>
      <c r="D24" s="4">
        <f t="shared" si="0"/>
        <v>66.8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30</v>
      </c>
      <c r="Q24" s="7">
        <v>55</v>
      </c>
      <c r="R24" s="7">
        <v>41</v>
      </c>
      <c r="S24" s="7"/>
      <c r="T24" s="7"/>
      <c r="U24" s="7">
        <v>470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0</v>
      </c>
      <c r="O25" s="7"/>
      <c r="P25" s="7">
        <v>35</v>
      </c>
      <c r="Q25" s="7">
        <v>55</v>
      </c>
      <c r="R25" s="7">
        <v>41</v>
      </c>
      <c r="S25" s="7"/>
      <c r="T25" s="7"/>
      <c r="U25" s="7">
        <v>461</v>
      </c>
      <c r="V25" s="18"/>
      <c r="W25" s="18">
        <v>497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35</v>
      </c>
      <c r="Q26" s="7">
        <v>55</v>
      </c>
      <c r="R26" s="7">
        <v>41</v>
      </c>
      <c r="S26" s="7"/>
      <c r="T26" s="7"/>
      <c r="U26" s="7">
        <v>466</v>
      </c>
      <c r="V26" s="7"/>
      <c r="W26" s="7">
        <v>495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35</v>
      </c>
      <c r="Q27" s="7">
        <v>55</v>
      </c>
      <c r="R27" s="7">
        <v>41</v>
      </c>
      <c r="S27" s="7"/>
      <c r="T27" s="7"/>
      <c r="U27" s="7">
        <v>459</v>
      </c>
      <c r="V27" s="7"/>
      <c r="W27" s="7">
        <v>478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0</v>
      </c>
      <c r="O28" s="7"/>
      <c r="P28" s="7">
        <v>35</v>
      </c>
      <c r="Q28" s="7">
        <v>55</v>
      </c>
      <c r="R28" s="7">
        <v>41</v>
      </c>
      <c r="S28" s="7"/>
      <c r="T28" s="7"/>
      <c r="U28" s="7">
        <v>459</v>
      </c>
      <c r="V28" s="7"/>
      <c r="W28" s="7">
        <v>486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35</v>
      </c>
      <c r="Q29" s="7">
        <v>50</v>
      </c>
      <c r="R29" s="7">
        <v>41</v>
      </c>
      <c r="S29" s="7"/>
      <c r="T29" s="7"/>
      <c r="U29" s="7">
        <v>456</v>
      </c>
      <c r="V29" s="7"/>
      <c r="W29" s="7">
        <v>471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3</v>
      </c>
      <c r="C30" s="7">
        <v>5</v>
      </c>
      <c r="D30" s="4">
        <f>(B30*12+C30)*1.67</f>
        <v>68.47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35</v>
      </c>
      <c r="Q30" s="7">
        <v>55</v>
      </c>
      <c r="R30" s="7">
        <v>41</v>
      </c>
      <c r="S30" s="7"/>
      <c r="T30" s="7"/>
      <c r="U30" s="7">
        <v>467</v>
      </c>
      <c r="V30" s="7"/>
      <c r="W30" s="7">
        <v>485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3</v>
      </c>
      <c r="C31" s="7">
        <v>5</v>
      </c>
      <c r="D31" s="4">
        <f>(B31*12+C31)*1.67</f>
        <v>68.47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35</v>
      </c>
      <c r="Q31" s="7">
        <v>50</v>
      </c>
      <c r="R31" s="7">
        <v>41</v>
      </c>
      <c r="S31" s="7"/>
      <c r="T31" s="7"/>
      <c r="U31" s="7">
        <v>456</v>
      </c>
      <c r="V31" s="7"/>
      <c r="W31" s="7">
        <v>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3</v>
      </c>
      <c r="C32" s="7">
        <v>6</v>
      </c>
      <c r="D32" s="4">
        <f t="shared" si="0"/>
        <v>70.14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35</v>
      </c>
      <c r="Q32" s="7">
        <v>50</v>
      </c>
      <c r="R32" s="7">
        <v>41</v>
      </c>
      <c r="S32" s="7"/>
      <c r="T32" s="7"/>
      <c r="U32" s="7">
        <v>456</v>
      </c>
      <c r="V32" s="7"/>
      <c r="W32" s="7">
        <v>478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35</v>
      </c>
      <c r="Q33" s="7">
        <v>50</v>
      </c>
      <c r="R33" s="7">
        <v>41</v>
      </c>
      <c r="S33" s="7"/>
      <c r="T33" s="7"/>
      <c r="U33" s="7">
        <v>456</v>
      </c>
      <c r="V33" s="7"/>
      <c r="W33" s="7">
        <v>476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3</v>
      </c>
      <c r="C34" s="7">
        <v>6</v>
      </c>
      <c r="D34" s="4">
        <f t="shared" si="0"/>
        <v>70.14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30</v>
      </c>
      <c r="Q34" s="7">
        <v>50</v>
      </c>
      <c r="R34" s="7">
        <v>41</v>
      </c>
      <c r="S34" s="7"/>
      <c r="T34" s="7"/>
      <c r="U34" s="7">
        <v>456</v>
      </c>
      <c r="V34" s="7"/>
      <c r="W34" s="7">
        <v>456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3</v>
      </c>
      <c r="C35" s="7">
        <v>6</v>
      </c>
      <c r="D35" s="4">
        <f t="shared" si="0"/>
        <v>70.14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380</v>
      </c>
      <c r="R35" s="7">
        <v>41</v>
      </c>
      <c r="S35" s="7"/>
      <c r="T35" s="7"/>
      <c r="U35" s="7">
        <v>144</v>
      </c>
      <c r="V35" s="7"/>
      <c r="W35" s="7">
        <v>149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3</v>
      </c>
      <c r="C36" s="7">
        <v>6</v>
      </c>
      <c r="D36" s="4">
        <f t="shared" si="0"/>
        <v>70.14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45</v>
      </c>
      <c r="Q36" s="7">
        <v>70</v>
      </c>
      <c r="R36" s="7">
        <v>41</v>
      </c>
      <c r="S36" s="7"/>
      <c r="T36" s="7"/>
      <c r="U36" s="7">
        <v>461</v>
      </c>
      <c r="V36" s="7"/>
      <c r="W36" s="7">
        <v>523</v>
      </c>
      <c r="X36" s="276" t="s">
        <v>105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1</v>
      </c>
      <c r="B37" s="7">
        <v>3</v>
      </c>
      <c r="C37" s="7">
        <v>7</v>
      </c>
      <c r="D37" s="4">
        <f>(B37*12+C37)*1.67</f>
        <v>71.81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40</v>
      </c>
      <c r="Q37" s="7">
        <v>60</v>
      </c>
      <c r="R37" s="7">
        <v>41</v>
      </c>
      <c r="S37" s="7"/>
      <c r="T37" s="7"/>
      <c r="U37" s="7">
        <v>522</v>
      </c>
      <c r="V37" s="7"/>
      <c r="W37" s="7">
        <v>576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/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26.720000000000006</v>
      </c>
      <c r="O40" s="12">
        <f>SUM(O9:O39)</f>
        <v>0</v>
      </c>
      <c r="T40" s="19" t="s">
        <v>26</v>
      </c>
      <c r="U40" s="12">
        <f>SUM(U9:U39)</f>
        <v>13127</v>
      </c>
      <c r="V40" s="12">
        <f>SUM(V9:V39)</f>
        <v>0</v>
      </c>
      <c r="W40" s="12">
        <f>SUM(W9:W39)</f>
        <v>14410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251613</v>
      </c>
      <c r="V42" s="6">
        <f>SUM(V40:V41)</f>
        <v>0</v>
      </c>
      <c r="W42" s="6">
        <f>SUM(W40:W41)</f>
        <v>346407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0" zoomScaleNormal="80" workbookViewId="0">
      <selection activeCell="AD27" sqref="AD27:AE2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106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3</v>
      </c>
      <c r="C8" s="7">
        <v>7</v>
      </c>
      <c r="D8" s="4">
        <f>(B8*12+C8)*1.67</f>
        <v>71.81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7</v>
      </c>
      <c r="D9" s="4">
        <f t="shared" ref="D9:D36" si="0">(B9*12+C9)*1.67</f>
        <v>71.81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0</v>
      </c>
      <c r="O9" s="7"/>
      <c r="P9" s="7">
        <v>0</v>
      </c>
      <c r="Q9" s="7">
        <v>40</v>
      </c>
      <c r="R9" s="7">
        <v>41</v>
      </c>
      <c r="S9" s="7"/>
      <c r="T9" s="7"/>
      <c r="U9" s="7">
        <v>472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3</v>
      </c>
      <c r="C10" s="7">
        <v>7</v>
      </c>
      <c r="D10" s="4">
        <f t="shared" si="0"/>
        <v>71.81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330</v>
      </c>
      <c r="Q10" s="7">
        <v>330</v>
      </c>
      <c r="R10" s="7">
        <v>41</v>
      </c>
      <c r="S10" s="7"/>
      <c r="T10" s="7"/>
      <c r="U10" s="7">
        <v>152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3</v>
      </c>
      <c r="C11" s="7">
        <v>7</v>
      </c>
      <c r="D11" s="4">
        <f t="shared" si="0"/>
        <v>71.81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460</v>
      </c>
      <c r="Q11" s="7">
        <v>400</v>
      </c>
      <c r="R11" s="7">
        <v>41</v>
      </c>
      <c r="S11" s="7"/>
      <c r="T11" s="7"/>
      <c r="U11" s="7">
        <v>72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7</v>
      </c>
      <c r="D12" s="4">
        <f t="shared" si="0"/>
        <v>71.81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0</v>
      </c>
      <c r="O12" s="7"/>
      <c r="P12" s="7">
        <v>450</v>
      </c>
      <c r="Q12" s="7">
        <v>450</v>
      </c>
      <c r="R12" s="7">
        <v>41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7</v>
      </c>
      <c r="D13" s="4">
        <f t="shared" si="0"/>
        <v>71.81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480</v>
      </c>
      <c r="Q13" s="7">
        <v>480</v>
      </c>
      <c r="R13" s="7">
        <v>41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7</v>
      </c>
      <c r="D14" s="4">
        <f t="shared" si="0"/>
        <v>71.81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490</v>
      </c>
      <c r="Q14" s="7">
        <v>490</v>
      </c>
      <c r="R14" s="7">
        <v>41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500</v>
      </c>
      <c r="Q15" s="7">
        <v>500</v>
      </c>
      <c r="R15" s="7">
        <v>41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505</v>
      </c>
      <c r="Q16" s="7">
        <v>505</v>
      </c>
      <c r="R16" s="7">
        <v>41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7</v>
      </c>
      <c r="D17" s="4">
        <f t="shared" si="0"/>
        <v>71.81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0</v>
      </c>
      <c r="O17" s="7"/>
      <c r="P17" s="7">
        <v>510</v>
      </c>
      <c r="Q17" s="7">
        <v>510</v>
      </c>
      <c r="R17" s="7">
        <v>41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3</v>
      </c>
      <c r="C18" s="7">
        <v>7</v>
      </c>
      <c r="D18" s="4">
        <f t="shared" si="0"/>
        <v>71.81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515</v>
      </c>
      <c r="Q18" s="7">
        <v>515</v>
      </c>
      <c r="R18" s="7">
        <v>41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7</v>
      </c>
      <c r="D19" s="4">
        <f t="shared" si="0"/>
        <v>71.81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520</v>
      </c>
      <c r="Q19" s="7">
        <v>520</v>
      </c>
      <c r="R19" s="7">
        <v>41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8</v>
      </c>
      <c r="D20" s="4">
        <f t="shared" si="0"/>
        <v>73.47999999999999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400</v>
      </c>
      <c r="Q20" s="7">
        <v>270</v>
      </c>
      <c r="R20" s="7">
        <v>41</v>
      </c>
      <c r="S20" s="7"/>
      <c r="T20" s="7"/>
      <c r="U20" s="7">
        <v>705</v>
      </c>
      <c r="V20" s="17"/>
      <c r="W20" s="17">
        <v>840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3</v>
      </c>
      <c r="C21" s="7">
        <v>10</v>
      </c>
      <c r="D21" s="4">
        <f t="shared" si="0"/>
        <v>76.819999999999993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375</v>
      </c>
      <c r="Q21" s="7">
        <v>155</v>
      </c>
      <c r="R21" s="11">
        <v>48</v>
      </c>
      <c r="S21" s="7"/>
      <c r="T21" s="7"/>
      <c r="U21" s="7">
        <v>678</v>
      </c>
      <c r="V21" s="7"/>
      <c r="W21" s="7">
        <v>759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4</v>
      </c>
      <c r="C22" s="7">
        <v>0</v>
      </c>
      <c r="D22" s="4">
        <f t="shared" si="0"/>
        <v>80.16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350</v>
      </c>
      <c r="Q22" s="7">
        <v>90</v>
      </c>
      <c r="R22" s="7">
        <v>48</v>
      </c>
      <c r="S22" s="7"/>
      <c r="T22" s="7"/>
      <c r="U22" s="7">
        <v>746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1</v>
      </c>
      <c r="D23" s="4">
        <f t="shared" si="0"/>
        <v>81.83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340</v>
      </c>
      <c r="Q23" s="7">
        <v>140</v>
      </c>
      <c r="R23" s="7">
        <v>48</v>
      </c>
      <c r="S23" s="7"/>
      <c r="T23" s="7"/>
      <c r="U23" s="7">
        <v>664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2</v>
      </c>
      <c r="D24" s="4">
        <f t="shared" si="0"/>
        <v>83.5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370</v>
      </c>
      <c r="Q24" s="7">
        <v>140</v>
      </c>
      <c r="R24" s="7">
        <v>48</v>
      </c>
      <c r="S24" s="7"/>
      <c r="T24" s="7"/>
      <c r="U24" s="7">
        <v>614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4</v>
      </c>
      <c r="D25" s="4">
        <f t="shared" si="0"/>
        <v>86.84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320</v>
      </c>
      <c r="Q25" s="7">
        <v>100</v>
      </c>
      <c r="R25" s="7">
        <v>48</v>
      </c>
      <c r="S25" s="7"/>
      <c r="T25" s="7"/>
      <c r="U25" s="7">
        <v>719</v>
      </c>
      <c r="V25" s="18"/>
      <c r="W25" s="18">
        <v>710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4</v>
      </c>
      <c r="C26" s="7">
        <v>6</v>
      </c>
      <c r="D26" s="4">
        <f t="shared" si="0"/>
        <v>90.179999999999993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310</v>
      </c>
      <c r="Q26" s="7">
        <v>100</v>
      </c>
      <c r="R26" s="7">
        <v>48</v>
      </c>
      <c r="S26" s="7"/>
      <c r="T26" s="7"/>
      <c r="U26" s="7">
        <v>715</v>
      </c>
      <c r="V26" s="7"/>
      <c r="W26" s="7">
        <v>674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4</v>
      </c>
      <c r="C27" s="7">
        <v>6</v>
      </c>
      <c r="D27" s="4">
        <f t="shared" si="0"/>
        <v>90.179999999999993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300</v>
      </c>
      <c r="Q27" s="7">
        <v>90</v>
      </c>
      <c r="R27" s="7">
        <v>48</v>
      </c>
      <c r="S27" s="7"/>
      <c r="T27" s="7"/>
      <c r="U27" s="7">
        <v>723</v>
      </c>
      <c r="V27" s="7"/>
      <c r="W27" s="7">
        <v>713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4</v>
      </c>
      <c r="C28" s="7">
        <v>7</v>
      </c>
      <c r="D28" s="4">
        <f t="shared" si="0"/>
        <v>91.85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300</v>
      </c>
      <c r="Q28" s="7">
        <v>80</v>
      </c>
      <c r="R28" s="7">
        <v>48</v>
      </c>
      <c r="S28" s="7"/>
      <c r="T28" s="7"/>
      <c r="U28" s="7">
        <v>702</v>
      </c>
      <c r="V28" s="7"/>
      <c r="W28" s="7">
        <v>688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4</v>
      </c>
      <c r="C29" s="7">
        <v>8</v>
      </c>
      <c r="D29" s="4">
        <f t="shared" si="0"/>
        <v>93.52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300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623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>(B30*12+C30)*1.67</f>
        <v>95.19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300</v>
      </c>
      <c r="Q30" s="7">
        <v>80</v>
      </c>
      <c r="R30" s="7">
        <v>48</v>
      </c>
      <c r="S30" s="7"/>
      <c r="T30" s="7"/>
      <c r="U30" s="7">
        <v>658</v>
      </c>
      <c r="V30" s="7"/>
      <c r="W30" s="7">
        <v>630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4</v>
      </c>
      <c r="C31" s="7">
        <v>9</v>
      </c>
      <c r="D31" s="4">
        <f>(B31*12+C31)*1.67</f>
        <v>95.19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280</v>
      </c>
      <c r="Q31" s="7">
        <v>75</v>
      </c>
      <c r="R31" s="7">
        <v>48</v>
      </c>
      <c r="S31" s="7"/>
      <c r="T31" s="7"/>
      <c r="U31" s="7">
        <v>689</v>
      </c>
      <c r="V31" s="7"/>
      <c r="W31" s="7">
        <v>652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4</v>
      </c>
      <c r="C32" s="7">
        <v>10</v>
      </c>
      <c r="D32" s="4">
        <f t="shared" si="0"/>
        <v>96.86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300</v>
      </c>
      <c r="Q32" s="7">
        <v>80</v>
      </c>
      <c r="R32" s="7">
        <v>48</v>
      </c>
      <c r="S32" s="7"/>
      <c r="T32" s="7"/>
      <c r="U32" s="7">
        <v>708</v>
      </c>
      <c r="V32" s="7"/>
      <c r="W32" s="7">
        <v>674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300</v>
      </c>
      <c r="Q33" s="7">
        <v>85</v>
      </c>
      <c r="R33" s="7">
        <v>48</v>
      </c>
      <c r="S33" s="7"/>
      <c r="T33" s="7"/>
      <c r="U33" s="7">
        <v>746</v>
      </c>
      <c r="V33" s="7"/>
      <c r="W33" s="7">
        <v>715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5</v>
      </c>
      <c r="C34" s="7">
        <v>0</v>
      </c>
      <c r="D34" s="4">
        <f t="shared" si="0"/>
        <v>100.19999999999999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290</v>
      </c>
      <c r="Q34" s="7">
        <v>80</v>
      </c>
      <c r="R34" s="7">
        <v>48</v>
      </c>
      <c r="S34" s="7"/>
      <c r="T34" s="7"/>
      <c r="U34" s="7">
        <v>708</v>
      </c>
      <c r="V34" s="7"/>
      <c r="W34" s="7">
        <v>673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5</v>
      </c>
      <c r="C35" s="7">
        <v>1</v>
      </c>
      <c r="D35" s="4">
        <f t="shared" si="0"/>
        <v>101.86999999999999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280</v>
      </c>
      <c r="Q35" s="7">
        <v>80</v>
      </c>
      <c r="R35" s="7">
        <v>48</v>
      </c>
      <c r="S35" s="7"/>
      <c r="T35" s="7"/>
      <c r="U35" s="7">
        <v>714</v>
      </c>
      <c r="V35" s="7"/>
      <c r="W35" s="7">
        <v>684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5</v>
      </c>
      <c r="C36" s="7">
        <v>2</v>
      </c>
      <c r="D36" s="4">
        <f t="shared" si="0"/>
        <v>103.53999999999999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290</v>
      </c>
      <c r="Q36" s="7">
        <v>80</v>
      </c>
      <c r="R36" s="7">
        <v>48</v>
      </c>
      <c r="S36" s="7"/>
      <c r="T36" s="7"/>
      <c r="U36" s="7">
        <v>694</v>
      </c>
      <c r="V36" s="7"/>
      <c r="W36" s="7">
        <v>655</v>
      </c>
      <c r="X36" s="276" t="s">
        <v>107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5</v>
      </c>
      <c r="C37" s="7">
        <v>3</v>
      </c>
      <c r="D37" s="4">
        <f>(B37*12+C37)*1.67</f>
        <v>105.21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280</v>
      </c>
      <c r="Q37" s="7">
        <v>75</v>
      </c>
      <c r="R37" s="7">
        <v>48</v>
      </c>
      <c r="S37" s="7"/>
      <c r="T37" s="7"/>
      <c r="U37" s="7">
        <v>680</v>
      </c>
      <c r="V37" s="7"/>
      <c r="W37" s="7">
        <v>641</v>
      </c>
      <c r="X37" s="276" t="s">
        <v>108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5</v>
      </c>
      <c r="C38" s="7">
        <v>3</v>
      </c>
      <c r="D38" s="4">
        <f>(B38*12+C38)*1.67</f>
        <v>105.21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0</v>
      </c>
      <c r="O38" s="7"/>
      <c r="P38" s="7">
        <v>280</v>
      </c>
      <c r="Q38" s="7">
        <v>60</v>
      </c>
      <c r="R38" s="7">
        <v>48</v>
      </c>
      <c r="S38" s="7"/>
      <c r="T38" s="7"/>
      <c r="U38" s="7">
        <v>628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4</v>
      </c>
      <c r="D39" s="4">
        <f>(B39*12+C39)*1.67</f>
        <v>106.88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280</v>
      </c>
      <c r="Q39" s="7">
        <v>80</v>
      </c>
      <c r="R39" s="7">
        <v>48</v>
      </c>
      <c r="S39" s="7"/>
      <c r="T39" s="7"/>
      <c r="U39" s="7">
        <v>640</v>
      </c>
      <c r="V39" s="7"/>
      <c r="W39" s="7">
        <v>602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0</v>
      </c>
      <c r="T40" s="19" t="s">
        <v>26</v>
      </c>
      <c r="U40" s="12">
        <f>SUM(U9:U39)</f>
        <v>14479</v>
      </c>
      <c r="V40" s="12">
        <f>SUM(V9:V39)</f>
        <v>0</v>
      </c>
      <c r="W40" s="12">
        <f>SUM(W9:W39)</f>
        <v>14249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2776.56</v>
      </c>
      <c r="O42" s="6">
        <f>SUM(O40:O41)</f>
        <v>0</v>
      </c>
      <c r="S42" t="s">
        <v>44</v>
      </c>
      <c r="U42" s="6">
        <f>SUM(U40:U41)</f>
        <v>252965</v>
      </c>
      <c r="V42" s="6">
        <f>SUM(V40:V41)</f>
        <v>0</v>
      </c>
      <c r="W42" s="6">
        <f>SUM(W40:W41)</f>
        <v>346246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8" sqref="W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109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5</v>
      </c>
      <c r="C8" s="7">
        <v>4</v>
      </c>
      <c r="D8" s="4">
        <f t="shared" ref="D8:D38" si="0">(B8*12+C8)*1.67</f>
        <v>106.88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5</v>
      </c>
      <c r="C9" s="7">
        <v>5</v>
      </c>
      <c r="D9" s="4">
        <f t="shared" si="0"/>
        <v>108.55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90</v>
      </c>
      <c r="R9" s="7">
        <v>48</v>
      </c>
      <c r="S9" s="7"/>
      <c r="T9" s="7"/>
      <c r="U9" s="7">
        <v>714</v>
      </c>
      <c r="V9" s="7"/>
      <c r="W9" s="7">
        <v>684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6</v>
      </c>
      <c r="D10" s="4">
        <f t="shared" si="0"/>
        <v>110.22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250</v>
      </c>
      <c r="Q10" s="7">
        <v>90</v>
      </c>
      <c r="R10" s="7">
        <v>48</v>
      </c>
      <c r="S10" s="7"/>
      <c r="T10" s="7"/>
      <c r="U10" s="7">
        <v>714</v>
      </c>
      <c r="V10" s="7"/>
      <c r="W10" s="7">
        <v>686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6</v>
      </c>
      <c r="D11" s="4">
        <f t="shared" si="0"/>
        <v>110.22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265</v>
      </c>
      <c r="Q11" s="7">
        <v>65</v>
      </c>
      <c r="R11" s="7">
        <v>48</v>
      </c>
      <c r="S11" s="7"/>
      <c r="T11" s="7"/>
      <c r="U11" s="7">
        <v>642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7</v>
      </c>
      <c r="D12" s="4">
        <f t="shared" si="0"/>
        <v>111.89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250</v>
      </c>
      <c r="Q12" s="7">
        <v>75</v>
      </c>
      <c r="R12" s="7">
        <v>48</v>
      </c>
      <c r="S12" s="7"/>
      <c r="T12" s="7"/>
      <c r="U12" s="7">
        <v>695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7</v>
      </c>
      <c r="D13" s="4">
        <f t="shared" si="0"/>
        <v>111.89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240</v>
      </c>
      <c r="Q13" s="7">
        <v>80</v>
      </c>
      <c r="R13" s="7">
        <v>48</v>
      </c>
      <c r="S13" s="7"/>
      <c r="T13" s="7"/>
      <c r="U13" s="7">
        <v>714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8</v>
      </c>
      <c r="D14" s="4">
        <f t="shared" si="0"/>
        <v>113.56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260</v>
      </c>
      <c r="Q14" s="7">
        <v>65</v>
      </c>
      <c r="R14" s="7">
        <v>48</v>
      </c>
      <c r="S14" s="7"/>
      <c r="T14" s="7"/>
      <c r="U14" s="7">
        <v>648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250</v>
      </c>
      <c r="Q15" s="7">
        <v>75</v>
      </c>
      <c r="R15" s="7">
        <v>48</v>
      </c>
      <c r="S15" s="7"/>
      <c r="T15" s="7"/>
      <c r="U15" s="7">
        <v>674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10</v>
      </c>
      <c r="D16" s="4">
        <f t="shared" si="0"/>
        <v>116.89999999999999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240</v>
      </c>
      <c r="Q16" s="7">
        <v>80</v>
      </c>
      <c r="R16" s="7">
        <v>48</v>
      </c>
      <c r="S16" s="7"/>
      <c r="T16" s="7"/>
      <c r="U16" s="7">
        <v>696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5</v>
      </c>
      <c r="C17" s="7">
        <v>11</v>
      </c>
      <c r="D17" s="4">
        <f t="shared" si="0"/>
        <v>118.57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250</v>
      </c>
      <c r="Q17" s="7">
        <v>75</v>
      </c>
      <c r="R17" s="7">
        <v>48</v>
      </c>
      <c r="S17" s="7"/>
      <c r="T17" s="7"/>
      <c r="U17" s="7">
        <v>708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0</v>
      </c>
      <c r="D18" s="4">
        <f t="shared" si="0"/>
        <v>120.24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255</v>
      </c>
      <c r="Q18" s="7">
        <v>70</v>
      </c>
      <c r="R18" s="7">
        <v>48</v>
      </c>
      <c r="S18" s="7"/>
      <c r="T18" s="7"/>
      <c r="U18" s="7">
        <v>657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</v>
      </c>
      <c r="D19" s="4">
        <f t="shared" si="0"/>
        <v>121.91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240</v>
      </c>
      <c r="Q19" s="7">
        <v>80</v>
      </c>
      <c r="R19" s="7">
        <v>48</v>
      </c>
      <c r="S19" s="7"/>
      <c r="T19" s="7"/>
      <c r="U19" s="7">
        <v>714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2</v>
      </c>
      <c r="D20" s="4">
        <f t="shared" si="0"/>
        <v>123.58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240</v>
      </c>
      <c r="Q20" s="7">
        <v>80</v>
      </c>
      <c r="R20" s="7">
        <v>48</v>
      </c>
      <c r="S20" s="7"/>
      <c r="T20" s="7"/>
      <c r="U20" s="7">
        <v>696</v>
      </c>
      <c r="V20" s="17"/>
      <c r="W20" s="17">
        <v>655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6</v>
      </c>
      <c r="C21" s="7">
        <v>3</v>
      </c>
      <c r="D21" s="4">
        <f t="shared" si="0"/>
        <v>125.25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240</v>
      </c>
      <c r="Q21" s="7">
        <v>75</v>
      </c>
      <c r="R21" s="11">
        <v>48</v>
      </c>
      <c r="S21" s="7"/>
      <c r="T21" s="7"/>
      <c r="U21" s="7">
        <v>682</v>
      </c>
      <c r="V21" s="7"/>
      <c r="W21" s="7">
        <v>647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6</v>
      </c>
      <c r="C22" s="7">
        <v>4</v>
      </c>
      <c r="D22" s="4">
        <f t="shared" si="0"/>
        <v>126.91999999999999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240</v>
      </c>
      <c r="Q22" s="7">
        <v>70</v>
      </c>
      <c r="R22" s="7">
        <v>48</v>
      </c>
      <c r="S22" s="7"/>
      <c r="T22" s="7"/>
      <c r="U22" s="7">
        <v>692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5</v>
      </c>
      <c r="D23" s="4">
        <f t="shared" si="0"/>
        <v>128.59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250</v>
      </c>
      <c r="Q23" s="7">
        <v>80</v>
      </c>
      <c r="R23" s="7">
        <v>48</v>
      </c>
      <c r="S23" s="7"/>
      <c r="T23" s="7"/>
      <c r="U23" s="7">
        <v>640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6</v>
      </c>
      <c r="D24" s="4">
        <f t="shared" si="0"/>
        <v>130.26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250</v>
      </c>
      <c r="Q24" s="7">
        <v>80</v>
      </c>
      <c r="R24" s="7">
        <v>48</v>
      </c>
      <c r="S24" s="7"/>
      <c r="T24" s="7"/>
      <c r="U24" s="7">
        <v>640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12</v>
      </c>
      <c r="C25" s="7">
        <v>1</v>
      </c>
      <c r="D25" s="4">
        <f t="shared" si="0"/>
        <v>242.14999999999998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250</v>
      </c>
      <c r="Q25" s="7">
        <v>90</v>
      </c>
      <c r="R25" s="7">
        <v>48</v>
      </c>
      <c r="S25" s="7"/>
      <c r="T25" s="7"/>
      <c r="U25" s="7">
        <v>642</v>
      </c>
      <c r="V25" s="18"/>
      <c r="W25" s="18">
        <v>601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12</v>
      </c>
      <c r="C26" s="7">
        <v>2</v>
      </c>
      <c r="D26" s="4">
        <f t="shared" si="0"/>
        <v>243.82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260</v>
      </c>
      <c r="Q26" s="7">
        <v>60</v>
      </c>
      <c r="R26" s="7">
        <v>48</v>
      </c>
      <c r="S26" s="7"/>
      <c r="T26" s="7"/>
      <c r="U26" s="7">
        <v>606</v>
      </c>
      <c r="V26" s="7"/>
      <c r="W26" s="7">
        <v>583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2</v>
      </c>
      <c r="D27" s="4">
        <f t="shared" si="0"/>
        <v>243.82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285</v>
      </c>
      <c r="Q27" s="7">
        <v>50</v>
      </c>
      <c r="R27" s="7">
        <v>48</v>
      </c>
      <c r="S27" s="7"/>
      <c r="T27" s="7"/>
      <c r="U27" s="7">
        <v>537</v>
      </c>
      <c r="V27" s="7"/>
      <c r="W27" s="7">
        <v>500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3</v>
      </c>
      <c r="D28" s="4">
        <f t="shared" si="0"/>
        <v>245.48999999999998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270</v>
      </c>
      <c r="Q28" s="7">
        <v>75</v>
      </c>
      <c r="R28" s="7">
        <v>48</v>
      </c>
      <c r="S28" s="7"/>
      <c r="T28" s="7"/>
      <c r="U28" s="7">
        <v>616</v>
      </c>
      <c r="V28" s="7"/>
      <c r="W28" s="7">
        <v>584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5</v>
      </c>
      <c r="D29" s="4">
        <f t="shared" si="0"/>
        <v>248.82999999999998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260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616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7</v>
      </c>
      <c r="D30" s="4">
        <f t="shared" si="0"/>
        <v>252.17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260</v>
      </c>
      <c r="Q30" s="7">
        <v>75</v>
      </c>
      <c r="R30" s="7">
        <v>48</v>
      </c>
      <c r="S30" s="7"/>
      <c r="T30" s="7"/>
      <c r="U30" s="7">
        <v>640</v>
      </c>
      <c r="V30" s="7"/>
      <c r="W30" s="7">
        <v>595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9</v>
      </c>
      <c r="D31" s="4">
        <f t="shared" si="0"/>
        <v>255.51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260</v>
      </c>
      <c r="Q31" s="7">
        <v>80</v>
      </c>
      <c r="R31" s="7">
        <v>48</v>
      </c>
      <c r="S31" s="7"/>
      <c r="T31" s="7"/>
      <c r="U31" s="7">
        <v>670</v>
      </c>
      <c r="V31" s="7"/>
      <c r="W31" s="7">
        <v>634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10</v>
      </c>
      <c r="D32" s="4">
        <f t="shared" si="0"/>
        <v>257.18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270</v>
      </c>
      <c r="Q32" s="7">
        <v>70</v>
      </c>
      <c r="R32" s="7">
        <v>48</v>
      </c>
      <c r="S32" s="7"/>
      <c r="T32" s="7"/>
      <c r="U32" s="7">
        <v>650</v>
      </c>
      <c r="V32" s="7"/>
      <c r="W32" s="7">
        <v>609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11</v>
      </c>
      <c r="D33" s="4">
        <f t="shared" si="0"/>
        <v>258.84999999999997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260</v>
      </c>
      <c r="Q33" s="7">
        <v>75</v>
      </c>
      <c r="R33" s="7">
        <v>48</v>
      </c>
      <c r="S33" s="7"/>
      <c r="T33" s="7"/>
      <c r="U33" s="7">
        <v>670</v>
      </c>
      <c r="V33" s="7"/>
      <c r="W33" s="7">
        <v>632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13</v>
      </c>
      <c r="C34" s="7">
        <v>0</v>
      </c>
      <c r="D34" s="4">
        <f t="shared" si="0"/>
        <v>260.52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275</v>
      </c>
      <c r="Q34" s="7">
        <v>85</v>
      </c>
      <c r="R34" s="7">
        <v>48</v>
      </c>
      <c r="S34" s="7"/>
      <c r="T34" s="7"/>
      <c r="U34" s="7">
        <v>656</v>
      </c>
      <c r="V34" s="7"/>
      <c r="W34" s="7">
        <v>617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13</v>
      </c>
      <c r="C35" s="7">
        <v>1</v>
      </c>
      <c r="D35" s="4">
        <f t="shared" si="0"/>
        <v>262.19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260</v>
      </c>
      <c r="Q35" s="7">
        <v>75</v>
      </c>
      <c r="R35" s="7">
        <v>48</v>
      </c>
      <c r="S35" s="7"/>
      <c r="T35" s="7"/>
      <c r="U35" s="7">
        <v>689</v>
      </c>
      <c r="V35" s="7"/>
      <c r="W35" s="7">
        <v>648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13</v>
      </c>
      <c r="C36" s="7">
        <v>2</v>
      </c>
      <c r="D36" s="4">
        <f t="shared" si="0"/>
        <v>263.86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250</v>
      </c>
      <c r="Q36" s="7">
        <v>70</v>
      </c>
      <c r="R36" s="7">
        <v>48</v>
      </c>
      <c r="S36" s="7"/>
      <c r="T36" s="7"/>
      <c r="U36" s="7">
        <v>608</v>
      </c>
      <c r="V36" s="7"/>
      <c r="W36" s="7">
        <v>582</v>
      </c>
      <c r="X36" s="276" t="s">
        <v>110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13</v>
      </c>
      <c r="C37" s="7">
        <v>4</v>
      </c>
      <c r="D37" s="4">
        <f t="shared" si="0"/>
        <v>267.2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250</v>
      </c>
      <c r="Q37" s="7">
        <v>75</v>
      </c>
      <c r="R37" s="7">
        <v>48</v>
      </c>
      <c r="S37" s="7"/>
      <c r="T37" s="7"/>
      <c r="U37" s="7">
        <v>720</v>
      </c>
      <c r="V37" s="7"/>
      <c r="W37" s="7">
        <v>684</v>
      </c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13</v>
      </c>
      <c r="C38" s="7">
        <v>5</v>
      </c>
      <c r="D38" s="4">
        <f t="shared" si="0"/>
        <v>268.87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270</v>
      </c>
      <c r="Q38" s="7">
        <v>50</v>
      </c>
      <c r="R38" s="7">
        <v>48</v>
      </c>
      <c r="S38" s="7"/>
      <c r="T38" s="7"/>
      <c r="U38" s="7">
        <v>599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50.100000000000023</v>
      </c>
      <c r="O40" s="12">
        <f>SUM(O9:O39)</f>
        <v>0</v>
      </c>
      <c r="T40" s="19" t="s">
        <v>26</v>
      </c>
      <c r="U40" s="12">
        <f>SUM(U9:U39)</f>
        <v>19881</v>
      </c>
      <c r="V40" s="12">
        <f>SUM(V9:V39)</f>
        <v>0</v>
      </c>
      <c r="W40" s="12">
        <f>SUM(W9:W39)</f>
        <v>18770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2791.5899999999997</v>
      </c>
      <c r="O42" s="6">
        <f>SUM(O40:O41)</f>
        <v>0</v>
      </c>
      <c r="S42" t="s">
        <v>44</v>
      </c>
      <c r="U42" s="6">
        <f>SUM(U40:U41)</f>
        <v>258367</v>
      </c>
      <c r="V42" s="6">
        <f>SUM(V40:V41)</f>
        <v>0</v>
      </c>
      <c r="W42" s="6">
        <f>SUM(W40:W41)</f>
        <v>350767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0" zoomScaleNormal="80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111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13</v>
      </c>
      <c r="C8" s="7">
        <v>5</v>
      </c>
      <c r="D8" s="4">
        <f t="shared" ref="D8:D39" si="0">(B8*12+C8)*1.67</f>
        <v>268.87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13</v>
      </c>
      <c r="C9" s="7">
        <v>6</v>
      </c>
      <c r="D9" s="4">
        <f t="shared" si="0"/>
        <v>270.53999999999996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75</v>
      </c>
      <c r="R9" s="7">
        <v>48</v>
      </c>
      <c r="S9" s="7"/>
      <c r="T9" s="7"/>
      <c r="U9" s="7">
        <v>512</v>
      </c>
      <c r="V9" s="7"/>
      <c r="W9" s="7">
        <v>468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13</v>
      </c>
      <c r="C10" s="7">
        <v>7</v>
      </c>
      <c r="D10" s="4">
        <f t="shared" si="0"/>
        <v>272.20999999999998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255</v>
      </c>
      <c r="Q10" s="7">
        <v>80</v>
      </c>
      <c r="R10" s="7">
        <v>48</v>
      </c>
      <c r="S10" s="7"/>
      <c r="T10" s="7"/>
      <c r="U10" s="7">
        <v>695</v>
      </c>
      <c r="V10" s="7"/>
      <c r="W10" s="7">
        <v>652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13</v>
      </c>
      <c r="C11" s="7">
        <v>9</v>
      </c>
      <c r="D11" s="4">
        <f t="shared" si="0"/>
        <v>275.55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250</v>
      </c>
      <c r="Q11" s="7">
        <v>80</v>
      </c>
      <c r="R11" s="7">
        <v>48</v>
      </c>
      <c r="S11" s="7"/>
      <c r="T11" s="7"/>
      <c r="U11" s="7">
        <v>670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13</v>
      </c>
      <c r="C12" s="7">
        <v>10</v>
      </c>
      <c r="D12" s="4">
        <f t="shared" si="0"/>
        <v>277.21999999999997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260</v>
      </c>
      <c r="Q12" s="7">
        <v>60</v>
      </c>
      <c r="R12" s="7">
        <v>48</v>
      </c>
      <c r="S12" s="7"/>
      <c r="T12" s="7"/>
      <c r="U12" s="7">
        <v>654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13</v>
      </c>
      <c r="C13" s="7">
        <v>11</v>
      </c>
      <c r="D13" s="4">
        <f t="shared" si="0"/>
        <v>278.89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265</v>
      </c>
      <c r="Q13" s="7">
        <v>65</v>
      </c>
      <c r="R13" s="7">
        <v>48</v>
      </c>
      <c r="S13" s="7"/>
      <c r="T13" s="7"/>
      <c r="U13" s="7">
        <v>614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14</v>
      </c>
      <c r="C14" s="7">
        <v>0</v>
      </c>
      <c r="D14" s="4">
        <f t="shared" si="0"/>
        <v>280.56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250</v>
      </c>
      <c r="Q14" s="7">
        <v>75</v>
      </c>
      <c r="R14" s="7">
        <v>48</v>
      </c>
      <c r="S14" s="7"/>
      <c r="T14" s="7"/>
      <c r="U14" s="7">
        <v>710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14</v>
      </c>
      <c r="C15" s="7">
        <v>1</v>
      </c>
      <c r="D15" s="4">
        <f t="shared" si="0"/>
        <v>282.22999999999996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260</v>
      </c>
      <c r="Q15" s="7">
        <v>80</v>
      </c>
      <c r="R15" s="7">
        <v>48</v>
      </c>
      <c r="S15" s="7"/>
      <c r="T15" s="7"/>
      <c r="U15" s="7">
        <v>695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14</v>
      </c>
      <c r="C16" s="7">
        <v>1</v>
      </c>
      <c r="D16" s="4">
        <f t="shared" si="0"/>
        <v>282.22999999999996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260</v>
      </c>
      <c r="Q16" s="7">
        <v>65</v>
      </c>
      <c r="R16" s="7">
        <v>48</v>
      </c>
      <c r="S16" s="7"/>
      <c r="T16" s="7"/>
      <c r="U16" s="7">
        <v>642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14</v>
      </c>
      <c r="C17" s="7">
        <v>2</v>
      </c>
      <c r="D17" s="4">
        <f t="shared" si="0"/>
        <v>283.89999999999998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275</v>
      </c>
      <c r="Q17" s="7">
        <v>90</v>
      </c>
      <c r="R17" s="7">
        <v>48</v>
      </c>
      <c r="S17" s="7"/>
      <c r="T17" s="7"/>
      <c r="U17" s="7">
        <v>591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14</v>
      </c>
      <c r="C18" s="7">
        <v>2</v>
      </c>
      <c r="D18" s="4">
        <f t="shared" si="0"/>
        <v>283.89999999999998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290</v>
      </c>
      <c r="Q18" s="7">
        <v>100</v>
      </c>
      <c r="R18" s="7">
        <v>48</v>
      </c>
      <c r="S18" s="7"/>
      <c r="T18" s="7"/>
      <c r="U18" s="7">
        <v>620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14</v>
      </c>
      <c r="C19" s="7">
        <v>4</v>
      </c>
      <c r="D19" s="4">
        <f t="shared" si="0"/>
        <v>287.24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275</v>
      </c>
      <c r="Q19" s="7">
        <v>55</v>
      </c>
      <c r="R19" s="7">
        <v>48</v>
      </c>
      <c r="S19" s="7"/>
      <c r="T19" s="7"/>
      <c r="U19" s="7">
        <v>665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14</v>
      </c>
      <c r="C20" s="7">
        <v>5</v>
      </c>
      <c r="D20" s="4">
        <f t="shared" si="0"/>
        <v>288.90999999999997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250</v>
      </c>
      <c r="Q20" s="7">
        <v>90</v>
      </c>
      <c r="R20" s="7">
        <v>48</v>
      </c>
      <c r="S20" s="7"/>
      <c r="T20" s="7"/>
      <c r="U20" s="7">
        <v>752</v>
      </c>
      <c r="V20" s="17"/>
      <c r="W20" s="17">
        <v>729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14</v>
      </c>
      <c r="C21" s="7">
        <v>6</v>
      </c>
      <c r="D21" s="4">
        <f t="shared" si="0"/>
        <v>290.58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260</v>
      </c>
      <c r="Q21" s="7">
        <v>60</v>
      </c>
      <c r="R21" s="11">
        <v>48</v>
      </c>
      <c r="S21" s="7"/>
      <c r="T21" s="7"/>
      <c r="U21" s="7">
        <v>665</v>
      </c>
      <c r="V21" s="7"/>
      <c r="W21" s="7">
        <v>623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14</v>
      </c>
      <c r="C22" s="7">
        <v>7</v>
      </c>
      <c r="D22" s="4">
        <f t="shared" si="0"/>
        <v>292.25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250</v>
      </c>
      <c r="Q22" s="7">
        <v>70</v>
      </c>
      <c r="R22" s="7">
        <v>48</v>
      </c>
      <c r="S22" s="7"/>
      <c r="T22" s="7"/>
      <c r="U22" s="7">
        <v>714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14</v>
      </c>
      <c r="C23" s="7">
        <v>8</v>
      </c>
      <c r="D23" s="4">
        <f t="shared" si="0"/>
        <v>293.91999999999996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260</v>
      </c>
      <c r="Q23" s="7">
        <v>75</v>
      </c>
      <c r="R23" s="7">
        <v>48</v>
      </c>
      <c r="S23" s="7"/>
      <c r="T23" s="7"/>
      <c r="U23" s="7">
        <v>695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14</v>
      </c>
      <c r="C24" s="7">
        <v>8</v>
      </c>
      <c r="D24" s="4">
        <f t="shared" si="0"/>
        <v>293.91999999999996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0</v>
      </c>
      <c r="O24" s="7"/>
      <c r="P24" s="7">
        <v>255</v>
      </c>
      <c r="Q24" s="7">
        <v>65</v>
      </c>
      <c r="R24" s="7">
        <v>48</v>
      </c>
      <c r="S24" s="7"/>
      <c r="T24" s="7"/>
      <c r="U24" s="7">
        <v>632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14</v>
      </c>
      <c r="C25" s="7">
        <v>9</v>
      </c>
      <c r="D25" s="4">
        <f t="shared" si="0"/>
        <v>295.58999999999997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260</v>
      </c>
      <c r="Q25" s="7">
        <v>65</v>
      </c>
      <c r="R25" s="7">
        <v>48</v>
      </c>
      <c r="S25" s="7"/>
      <c r="T25" s="7"/>
      <c r="U25" s="7">
        <v>698</v>
      </c>
      <c r="V25" s="18"/>
      <c r="W25" s="18">
        <v>655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14</v>
      </c>
      <c r="C26" s="7">
        <v>10</v>
      </c>
      <c r="D26" s="4">
        <f t="shared" si="0"/>
        <v>297.26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270</v>
      </c>
      <c r="Q26" s="7">
        <v>60</v>
      </c>
      <c r="R26" s="7">
        <v>48</v>
      </c>
      <c r="S26" s="7"/>
      <c r="T26" s="7"/>
      <c r="U26" s="7">
        <v>576</v>
      </c>
      <c r="V26" s="7"/>
      <c r="W26" s="7">
        <v>533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14</v>
      </c>
      <c r="C27" s="7">
        <v>11</v>
      </c>
      <c r="D27" s="4">
        <f t="shared" si="0"/>
        <v>298.93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1.67</v>
      </c>
      <c r="O27" s="7"/>
      <c r="P27" s="7">
        <v>270</v>
      </c>
      <c r="Q27" s="7">
        <v>70</v>
      </c>
      <c r="R27" s="7">
        <v>48</v>
      </c>
      <c r="S27" s="7"/>
      <c r="T27" s="7"/>
      <c r="U27" s="7">
        <v>688</v>
      </c>
      <c r="V27" s="7"/>
      <c r="W27" s="7">
        <v>647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15</v>
      </c>
      <c r="C28" s="7">
        <v>0</v>
      </c>
      <c r="D28" s="4">
        <f t="shared" si="0"/>
        <v>300.59999999999997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280</v>
      </c>
      <c r="Q28" s="7">
        <v>55</v>
      </c>
      <c r="R28" s="7">
        <v>48</v>
      </c>
      <c r="S28" s="7"/>
      <c r="T28" s="7"/>
      <c r="U28" s="7">
        <v>586</v>
      </c>
      <c r="V28" s="7"/>
      <c r="W28" s="7">
        <v>548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15</v>
      </c>
      <c r="C29" s="7">
        <v>0</v>
      </c>
      <c r="D29" s="4">
        <f t="shared" si="0"/>
        <v>300.59999999999997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420</v>
      </c>
      <c r="Q29" s="7">
        <v>420</v>
      </c>
      <c r="R29" s="7">
        <v>48</v>
      </c>
      <c r="S29" s="7"/>
      <c r="T29" s="7"/>
      <c r="U29" s="7">
        <v>58</v>
      </c>
      <c r="V29" s="7"/>
      <c r="W29" s="7">
        <v>40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15</v>
      </c>
      <c r="C30" s="7">
        <v>1</v>
      </c>
      <c r="D30" s="4">
        <f t="shared" si="0"/>
        <v>302.27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290</v>
      </c>
      <c r="Q30" s="7">
        <v>65</v>
      </c>
      <c r="R30" s="7">
        <v>48</v>
      </c>
      <c r="S30" s="7"/>
      <c r="T30" s="7"/>
      <c r="U30" s="7">
        <v>688</v>
      </c>
      <c r="V30" s="7"/>
      <c r="W30" s="7">
        <v>648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15</v>
      </c>
      <c r="C31" s="7">
        <v>2</v>
      </c>
      <c r="D31" s="4">
        <f t="shared" si="0"/>
        <v>303.94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250</v>
      </c>
      <c r="Q31" s="7">
        <v>80</v>
      </c>
      <c r="R31" s="7">
        <v>48</v>
      </c>
      <c r="S31" s="7"/>
      <c r="T31" s="7"/>
      <c r="U31" s="7">
        <v>674</v>
      </c>
      <c r="V31" s="7"/>
      <c r="W31" s="7">
        <v>629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15</v>
      </c>
      <c r="C32" s="7">
        <v>3</v>
      </c>
      <c r="D32" s="4">
        <f t="shared" si="0"/>
        <v>305.61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265</v>
      </c>
      <c r="Q32" s="7">
        <v>70</v>
      </c>
      <c r="R32" s="7">
        <v>48</v>
      </c>
      <c r="S32" s="7"/>
      <c r="T32" s="7"/>
      <c r="U32" s="7">
        <v>668</v>
      </c>
      <c r="V32" s="7"/>
      <c r="W32" s="7">
        <v>625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15</v>
      </c>
      <c r="C33" s="7">
        <v>3</v>
      </c>
      <c r="D33" s="4">
        <f t="shared" si="0"/>
        <v>305.61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260</v>
      </c>
      <c r="Q33" s="7">
        <v>70</v>
      </c>
      <c r="R33" s="7">
        <v>48</v>
      </c>
      <c r="S33" s="7"/>
      <c r="T33" s="7"/>
      <c r="U33" s="7">
        <v>714</v>
      </c>
      <c r="V33" s="7"/>
      <c r="W33" s="7">
        <v>671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15</v>
      </c>
      <c r="C34" s="7">
        <v>3</v>
      </c>
      <c r="D34" s="4">
        <f t="shared" si="0"/>
        <v>305.61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270</v>
      </c>
      <c r="Q34" s="7">
        <v>60</v>
      </c>
      <c r="R34" s="7">
        <v>48</v>
      </c>
      <c r="S34" s="7"/>
      <c r="T34" s="7"/>
      <c r="U34" s="7">
        <v>610</v>
      </c>
      <c r="V34" s="7"/>
      <c r="W34" s="7">
        <v>564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15</v>
      </c>
      <c r="C35" s="7">
        <v>3</v>
      </c>
      <c r="D35" s="4">
        <f t="shared" si="0"/>
        <v>305.61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420</v>
      </c>
      <c r="Q35" s="7">
        <v>420</v>
      </c>
      <c r="R35" s="7">
        <v>48</v>
      </c>
      <c r="S35" s="7"/>
      <c r="T35" s="7"/>
      <c r="U35" s="7">
        <v>58</v>
      </c>
      <c r="V35" s="7"/>
      <c r="W35" s="7">
        <v>47</v>
      </c>
      <c r="X35" s="14" t="s">
        <v>37</v>
      </c>
      <c r="Y35" s="14"/>
      <c r="Z35" s="96" t="s">
        <v>114</v>
      </c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15</v>
      </c>
      <c r="C36" s="7">
        <v>4</v>
      </c>
      <c r="D36" s="4">
        <f t="shared" si="0"/>
        <v>307.27999999999997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300</v>
      </c>
      <c r="Q36" s="7">
        <v>60</v>
      </c>
      <c r="R36" s="7">
        <v>48</v>
      </c>
      <c r="S36" s="7"/>
      <c r="T36" s="7"/>
      <c r="U36" s="7">
        <v>662</v>
      </c>
      <c r="V36" s="7"/>
      <c r="W36" s="7">
        <v>625</v>
      </c>
      <c r="X36" s="276" t="s">
        <v>112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15</v>
      </c>
      <c r="C37" s="7">
        <v>5</v>
      </c>
      <c r="D37" s="4">
        <f t="shared" si="0"/>
        <v>308.95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270</v>
      </c>
      <c r="Q37" s="7">
        <v>100</v>
      </c>
      <c r="R37" s="7">
        <v>48</v>
      </c>
      <c r="S37" s="7"/>
      <c r="T37" s="7"/>
      <c r="U37" s="7">
        <v>640</v>
      </c>
      <c r="V37" s="7"/>
      <c r="W37" s="7">
        <v>598</v>
      </c>
      <c r="X37" s="276" t="s">
        <v>113</v>
      </c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15</v>
      </c>
      <c r="C38" s="7">
        <v>6</v>
      </c>
      <c r="D38" s="4">
        <f t="shared" si="0"/>
        <v>310.62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265</v>
      </c>
      <c r="Q38" s="7">
        <v>70</v>
      </c>
      <c r="R38" s="7">
        <v>48</v>
      </c>
      <c r="S38" s="7"/>
      <c r="T38" s="7"/>
      <c r="U38" s="7">
        <v>695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15</v>
      </c>
      <c r="C39" s="7">
        <v>6</v>
      </c>
      <c r="D39" s="4">
        <f t="shared" si="0"/>
        <v>310.62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0</v>
      </c>
      <c r="O39" s="7"/>
      <c r="P39" s="7">
        <v>250</v>
      </c>
      <c r="Q39" s="7">
        <v>80</v>
      </c>
      <c r="R39" s="7">
        <v>48</v>
      </c>
      <c r="S39" s="7"/>
      <c r="T39" s="7"/>
      <c r="U39" s="7">
        <v>684</v>
      </c>
      <c r="V39" s="7"/>
      <c r="W39" s="7">
        <v>641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41.750000000000021</v>
      </c>
      <c r="O40" s="12">
        <f>SUM(O9:O39)</f>
        <v>0</v>
      </c>
      <c r="T40" s="19" t="s">
        <v>26</v>
      </c>
      <c r="U40" s="12">
        <f>SUM(U9:U39)</f>
        <v>19225</v>
      </c>
      <c r="V40" s="12">
        <f>SUM(V9:V39)</f>
        <v>0</v>
      </c>
      <c r="W40" s="12">
        <f>SUM(W9:W39)</f>
        <v>18178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257711</v>
      </c>
      <c r="V42" s="6">
        <f>SUM(V40:V41)</f>
        <v>0</v>
      </c>
      <c r="W42" s="6">
        <f>SUM(W40:W41)</f>
        <v>350175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80" zoomScaleNormal="80" workbookViewId="0">
      <selection activeCell="X36" sqref="X36:AE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277" t="s">
        <v>115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2020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15</v>
      </c>
      <c r="C8" s="7">
        <v>6</v>
      </c>
      <c r="D8" s="4">
        <f t="shared" ref="D8:D38" si="0">(B8*12+C8)*1.67</f>
        <v>310.62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15</v>
      </c>
      <c r="C9" s="7">
        <v>7</v>
      </c>
      <c r="D9" s="4">
        <f t="shared" si="0"/>
        <v>312.28999999999996</v>
      </c>
      <c r="E9" s="3">
        <v>13</v>
      </c>
      <c r="F9" s="3">
        <v>6</v>
      </c>
      <c r="G9" s="4">
        <f t="shared" ref="G9:G36" si="1">+(E9*12+F9)*1.67</f>
        <v>270.53999999999996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55</v>
      </c>
      <c r="R9" s="7">
        <v>48</v>
      </c>
      <c r="S9" s="7"/>
      <c r="T9" s="7"/>
      <c r="U9" s="7">
        <v>625</v>
      </c>
      <c r="V9" s="7"/>
      <c r="W9" s="7">
        <v>582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/>
      <c r="C10" s="7"/>
      <c r="D10" s="4">
        <f t="shared" si="0"/>
        <v>0</v>
      </c>
      <c r="E10" s="3"/>
      <c r="F10" s="3"/>
      <c r="G10" s="4">
        <f t="shared" si="1"/>
        <v>0</v>
      </c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/>
      <c r="C11" s="7"/>
      <c r="D11" s="4">
        <f t="shared" si="0"/>
        <v>0</v>
      </c>
      <c r="E11" s="3"/>
      <c r="F11" s="3"/>
      <c r="G11" s="4">
        <f t="shared" si="1"/>
        <v>0</v>
      </c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>
        <f t="shared" si="1"/>
        <v>0</v>
      </c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>
        <f t="shared" si="1"/>
        <v>0</v>
      </c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>
        <f t="shared" si="1"/>
        <v>0</v>
      </c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>
        <f t="shared" si="1"/>
        <v>0</v>
      </c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f t="shared" si="0"/>
        <v>0</v>
      </c>
      <c r="E16" s="3"/>
      <c r="F16" s="3"/>
      <c r="G16" s="4">
        <f t="shared" si="1"/>
        <v>0</v>
      </c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>
        <f t="shared" si="1"/>
        <v>0</v>
      </c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>
        <f t="shared" si="1"/>
        <v>0</v>
      </c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>
        <f t="shared" si="1"/>
        <v>0</v>
      </c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>
        <f t="shared" si="1"/>
        <v>0</v>
      </c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>
        <f t="shared" si="1"/>
        <v>0</v>
      </c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>
        <f t="shared" si="1"/>
        <v>0</v>
      </c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>
        <f t="shared" si="1"/>
        <v>0</v>
      </c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>
        <f t="shared" si="1"/>
        <v>0</v>
      </c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>
        <f t="shared" si="1"/>
        <v>0</v>
      </c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>
        <f t="shared" si="1"/>
        <v>0</v>
      </c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>
        <f t="shared" si="1"/>
        <v>0</v>
      </c>
      <c r="H27" s="3"/>
      <c r="I27" s="7"/>
      <c r="J27" s="4"/>
      <c r="K27" s="3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>
        <f t="shared" si="1"/>
        <v>0</v>
      </c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>
        <f t="shared" si="1"/>
        <v>0</v>
      </c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>
        <f t="shared" si="1"/>
        <v>0</v>
      </c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>
        <f t="shared" si="1"/>
        <v>0</v>
      </c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>
        <f t="shared" si="1"/>
        <v>0</v>
      </c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>
        <f t="shared" si="1"/>
        <v>0</v>
      </c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>
        <f t="shared" si="1"/>
        <v>0</v>
      </c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>
        <f t="shared" si="1"/>
        <v>0</v>
      </c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>
        <f t="shared" si="1"/>
        <v>0</v>
      </c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276" t="s">
        <v>116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/>
      <c r="C37" s="7"/>
      <c r="D37" s="4">
        <f t="shared" si="0"/>
        <v>0</v>
      </c>
      <c r="E37" s="3"/>
      <c r="F37" s="3"/>
      <c r="G37" s="4">
        <f>+(E37*12+F37)*1.67</f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276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/>
      <c r="C38" s="7"/>
      <c r="D38" s="4">
        <f t="shared" si="0"/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1.67</v>
      </c>
      <c r="O40" s="12">
        <f>SUM(O9:O39)</f>
        <v>0</v>
      </c>
      <c r="T40" s="19" t="s">
        <v>26</v>
      </c>
      <c r="U40" s="12">
        <f>SUM(U9:U39)</f>
        <v>625</v>
      </c>
      <c r="V40" s="12">
        <f>SUM(V9:V39)</f>
        <v>0</v>
      </c>
      <c r="W40" s="12">
        <f>SUM(W9:W39)</f>
        <v>582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2743.16</v>
      </c>
      <c r="O42" s="6">
        <f>SUM(O40:O41)</f>
        <v>0</v>
      </c>
      <c r="S42" t="s">
        <v>44</v>
      </c>
      <c r="U42" s="6">
        <f>SUM(U40:U41)</f>
        <v>239111</v>
      </c>
      <c r="V42" s="6">
        <f>SUM(V40:V41)</f>
        <v>0</v>
      </c>
      <c r="W42" s="6">
        <f>SUM(W40:W41)</f>
        <v>332579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55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 x14ac:dyDescent="0.2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 x14ac:dyDescent="0.2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96" t="s">
        <v>68</v>
      </c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 x14ac:dyDescent="0.2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A16" zoomScale="95" zoomScaleNormal="95" workbookViewId="0">
      <selection activeCell="G9" sqref="G9:G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57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56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 x14ac:dyDescent="0.2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 x14ac:dyDescent="0.2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 x14ac:dyDescent="0.2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99" t="s">
        <v>69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 x14ac:dyDescent="0.2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7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58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51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 x14ac:dyDescent="0.2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99"/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 x14ac:dyDescent="0.2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20" zoomScale="92" zoomScaleNormal="92" workbookViewId="0">
      <selection activeCell="L38" sqref="L38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224" t="s">
        <v>0</v>
      </c>
      <c r="N1" s="224"/>
      <c r="O1" s="224"/>
      <c r="P1" s="224"/>
      <c r="Q1" s="224"/>
      <c r="R1" s="224"/>
      <c r="S1" s="224"/>
      <c r="T1" s="224"/>
      <c r="AA1" s="225" t="s">
        <v>1</v>
      </c>
      <c r="AB1" s="225"/>
      <c r="AC1" s="225"/>
      <c r="AD1" s="225"/>
      <c r="AE1" s="225"/>
    </row>
    <row r="2" spans="1:31" x14ac:dyDescent="0.2">
      <c r="B2" s="226" t="s">
        <v>39</v>
      </c>
      <c r="C2" s="226"/>
      <c r="D2" s="226"/>
      <c r="E2" s="226"/>
      <c r="F2" s="226"/>
      <c r="G2" s="226"/>
      <c r="H2" s="226"/>
      <c r="I2" s="226"/>
      <c r="J2" s="226"/>
      <c r="S2" s="225" t="s">
        <v>2</v>
      </c>
      <c r="T2" s="225"/>
      <c r="U2" s="227" t="s">
        <v>66</v>
      </c>
      <c r="V2" s="227"/>
      <c r="W2" s="227"/>
      <c r="X2" s="227"/>
      <c r="Y2" s="227"/>
      <c r="Z2" s="227"/>
      <c r="AB2" s="228" t="s">
        <v>3</v>
      </c>
      <c r="AC2" s="228"/>
      <c r="AD2" s="133" t="s">
        <v>64</v>
      </c>
      <c r="AE2" s="227"/>
    </row>
    <row r="3" spans="1:31" x14ac:dyDescent="0.2">
      <c r="B3" s="226"/>
      <c r="C3" s="226"/>
      <c r="D3" s="226"/>
      <c r="E3" s="226"/>
      <c r="F3" s="226"/>
      <c r="G3" s="226"/>
      <c r="H3" s="226"/>
      <c r="I3" s="226"/>
      <c r="J3" s="226"/>
      <c r="S3" s="225" t="s">
        <v>4</v>
      </c>
      <c r="T3" s="225"/>
      <c r="U3" s="192" t="s">
        <v>50</v>
      </c>
      <c r="V3" s="192"/>
      <c r="W3" s="192"/>
      <c r="X3" s="192"/>
      <c r="Y3" s="192"/>
      <c r="Z3" s="192"/>
      <c r="AB3" s="228" t="s">
        <v>5</v>
      </c>
      <c r="AC3" s="228"/>
      <c r="AD3" s="218">
        <v>2018</v>
      </c>
      <c r="AE3" s="218"/>
    </row>
    <row r="5" spans="1:31" x14ac:dyDescent="0.2">
      <c r="A5" s="219" t="s">
        <v>6</v>
      </c>
      <c r="B5" s="209" t="s">
        <v>46</v>
      </c>
      <c r="C5" s="209"/>
      <c r="D5" s="209"/>
      <c r="E5" s="209" t="s">
        <v>47</v>
      </c>
      <c r="F5" s="209"/>
      <c r="G5" s="209"/>
      <c r="H5" s="209" t="s">
        <v>48</v>
      </c>
      <c r="I5" s="209"/>
      <c r="J5" s="209"/>
      <c r="K5" s="209" t="s">
        <v>49</v>
      </c>
      <c r="L5" s="209"/>
      <c r="M5" s="209"/>
      <c r="N5" s="222" t="s">
        <v>7</v>
      </c>
      <c r="O5" s="222"/>
      <c r="P5" s="223" t="s">
        <v>8</v>
      </c>
      <c r="Q5" s="223"/>
      <c r="R5" s="223"/>
      <c r="S5" s="223"/>
      <c r="T5" s="223"/>
      <c r="U5" s="223"/>
      <c r="V5" s="43"/>
      <c r="W5" s="43"/>
      <c r="X5" s="209" t="s">
        <v>9</v>
      </c>
      <c r="Y5" s="209"/>
      <c r="Z5" s="209"/>
      <c r="AA5" s="209"/>
      <c r="AB5" s="209"/>
      <c r="AC5" s="209"/>
      <c r="AD5" s="209"/>
      <c r="AE5" s="209"/>
    </row>
    <row r="6" spans="1:31" ht="21.75" customHeight="1" x14ac:dyDescent="0.2">
      <c r="A6" s="220"/>
      <c r="B6" s="209" t="s">
        <v>10</v>
      </c>
      <c r="C6" s="209"/>
      <c r="D6" s="209"/>
      <c r="E6" s="209" t="s">
        <v>10</v>
      </c>
      <c r="F6" s="209"/>
      <c r="G6" s="209"/>
      <c r="H6" s="209" t="s">
        <v>10</v>
      </c>
      <c r="I6" s="209"/>
      <c r="J6" s="209"/>
      <c r="K6" s="209" t="s">
        <v>10</v>
      </c>
      <c r="L6" s="209"/>
      <c r="M6" s="209"/>
      <c r="N6" s="215" t="s">
        <v>11</v>
      </c>
      <c r="O6" s="216" t="s">
        <v>12</v>
      </c>
      <c r="P6" s="212" t="s">
        <v>13</v>
      </c>
      <c r="Q6" s="212" t="s">
        <v>40</v>
      </c>
      <c r="R6" s="212" t="s">
        <v>14</v>
      </c>
      <c r="S6" s="212" t="s">
        <v>15</v>
      </c>
      <c r="T6" s="212" t="s">
        <v>16</v>
      </c>
      <c r="U6" s="213" t="s">
        <v>41</v>
      </c>
      <c r="V6" s="212" t="s">
        <v>53</v>
      </c>
      <c r="W6" s="212" t="s">
        <v>42</v>
      </c>
      <c r="X6" s="206" t="s">
        <v>6</v>
      </c>
      <c r="Y6" s="208" t="s">
        <v>17</v>
      </c>
      <c r="Z6" s="208" t="s">
        <v>18</v>
      </c>
      <c r="AA6" s="210" t="s">
        <v>19</v>
      </c>
      <c r="AB6" s="210"/>
      <c r="AC6" s="210" t="s">
        <v>20</v>
      </c>
      <c r="AD6" s="210"/>
      <c r="AE6" s="211" t="s">
        <v>21</v>
      </c>
    </row>
    <row r="7" spans="1:31" x14ac:dyDescent="0.2">
      <c r="A7" s="22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211"/>
      <c r="O7" s="217"/>
      <c r="P7" s="209"/>
      <c r="Q7" s="209"/>
      <c r="R7" s="209"/>
      <c r="S7" s="209"/>
      <c r="T7" s="209"/>
      <c r="U7" s="214"/>
      <c r="V7" s="214"/>
      <c r="W7" s="209"/>
      <c r="X7" s="207"/>
      <c r="Y7" s="209"/>
      <c r="Z7" s="209"/>
      <c r="AA7" s="209"/>
      <c r="AB7" s="209"/>
      <c r="AC7" s="209"/>
      <c r="AD7" s="209"/>
      <c r="AE7" s="211"/>
    </row>
    <row r="8" spans="1:31" x14ac:dyDescent="0.2">
      <c r="A8" s="22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206"/>
      <c r="O8" s="210"/>
      <c r="P8" s="209"/>
      <c r="Q8" s="209"/>
      <c r="R8" s="209"/>
      <c r="S8" s="209"/>
      <c r="T8" s="209"/>
      <c r="U8" s="209"/>
      <c r="V8" s="209"/>
      <c r="W8" s="209"/>
      <c r="X8" s="207"/>
      <c r="Y8" s="209"/>
      <c r="Z8" s="209"/>
      <c r="AA8" s="46" t="s">
        <v>24</v>
      </c>
      <c r="AB8" s="46" t="s">
        <v>25</v>
      </c>
      <c r="AC8" s="46" t="s">
        <v>24</v>
      </c>
      <c r="AD8" s="46" t="s">
        <v>25</v>
      </c>
      <c r="AE8" s="206"/>
    </row>
    <row r="9" spans="1:31" x14ac:dyDescent="0.2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 x14ac:dyDescent="0.2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 x14ac:dyDescent="0.2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0" t="s">
        <v>26</v>
      </c>
      <c r="Y20" s="201"/>
      <c r="Z20" s="201"/>
      <c r="AA20" s="201"/>
      <c r="AB20" s="201"/>
      <c r="AC20" s="201"/>
      <c r="AD20" s="201"/>
      <c r="AE20" s="55"/>
    </row>
    <row r="21" spans="1:31" x14ac:dyDescent="0.2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182" t="s">
        <v>27</v>
      </c>
      <c r="Y21" s="182"/>
      <c r="Z21" s="182"/>
      <c r="AA21" s="182"/>
      <c r="AB21" s="182"/>
      <c r="AC21" s="182"/>
      <c r="AD21" s="182"/>
      <c r="AE21" s="202"/>
    </row>
    <row r="22" spans="1:31" x14ac:dyDescent="0.2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03" t="s">
        <v>28</v>
      </c>
      <c r="Y25" s="204"/>
      <c r="Z25" s="204"/>
      <c r="AA25" s="204"/>
      <c r="AB25" s="204"/>
      <c r="AC25" s="204"/>
      <c r="AD25" s="204"/>
      <c r="AE25" s="204"/>
    </row>
    <row r="26" spans="1:31" x14ac:dyDescent="0.2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05" t="s">
        <v>29</v>
      </c>
      <c r="Y26" s="205"/>
      <c r="Z26" s="205"/>
      <c r="AA26" s="205"/>
      <c r="AB26" s="205"/>
      <c r="AC26" s="205"/>
      <c r="AD26" s="199"/>
      <c r="AE26" s="199"/>
    </row>
    <row r="27" spans="1:31" x14ac:dyDescent="0.2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198" t="s">
        <v>9</v>
      </c>
      <c r="Y27" s="198"/>
      <c r="Z27" s="198"/>
      <c r="AA27" s="198"/>
      <c r="AB27" s="198"/>
      <c r="AC27" s="198"/>
      <c r="AD27" s="199"/>
      <c r="AE27" s="199"/>
    </row>
    <row r="28" spans="1:31" x14ac:dyDescent="0.2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198" t="s">
        <v>30</v>
      </c>
      <c r="Y28" s="198"/>
      <c r="Z28" s="198"/>
      <c r="AA28" s="198"/>
      <c r="AB28" s="198"/>
      <c r="AC28" s="198"/>
      <c r="AD28" s="199"/>
      <c r="AE28" s="199"/>
    </row>
    <row r="29" spans="1:31" x14ac:dyDescent="0.2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198" t="s">
        <v>7</v>
      </c>
      <c r="Y29" s="198"/>
      <c r="Z29" s="198"/>
      <c r="AA29" s="198"/>
      <c r="AB29" s="198"/>
      <c r="AC29" s="198"/>
      <c r="AD29" s="199"/>
      <c r="AE29" s="199"/>
    </row>
    <row r="30" spans="1:31" x14ac:dyDescent="0.2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182"/>
      <c r="Y30" s="182"/>
      <c r="Z30" s="182"/>
      <c r="AA30" s="182"/>
      <c r="AB30" s="182"/>
      <c r="AC30" s="182"/>
      <c r="AD30" s="194"/>
      <c r="AE30" s="194"/>
    </row>
    <row r="31" spans="1:31" x14ac:dyDescent="0.2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182" t="s">
        <v>31</v>
      </c>
      <c r="Y31" s="182"/>
      <c r="Z31" s="182"/>
      <c r="AA31" s="182"/>
      <c r="AB31" s="182"/>
      <c r="AC31" s="182"/>
      <c r="AD31" s="182"/>
      <c r="AE31" s="182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195"/>
      <c r="Z32" s="193"/>
      <c r="AA32" s="196" t="s">
        <v>33</v>
      </c>
      <c r="AB32" s="197"/>
      <c r="AC32" s="195"/>
      <c r="AD32" s="192"/>
      <c r="AE32" s="193"/>
    </row>
    <row r="33" spans="1:31" ht="13.5" customHeight="1" x14ac:dyDescent="0.2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186"/>
      <c r="Z33" s="187"/>
      <c r="AA33" s="196" t="s">
        <v>35</v>
      </c>
      <c r="AB33" s="197"/>
      <c r="AC33" s="195"/>
      <c r="AD33" s="192"/>
      <c r="AE33" s="193"/>
    </row>
    <row r="34" spans="1:31" ht="16.5" x14ac:dyDescent="0.2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186"/>
      <c r="Z34" s="187"/>
      <c r="AA34" s="188"/>
      <c r="AB34" s="189"/>
      <c r="AC34" s="189"/>
      <c r="AD34" s="189"/>
      <c r="AE34" s="190"/>
    </row>
    <row r="35" spans="1:31" x14ac:dyDescent="0.2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191"/>
      <c r="AA35" s="192"/>
      <c r="AB35" s="192"/>
      <c r="AC35" s="192"/>
      <c r="AD35" s="192"/>
      <c r="AE35" s="193"/>
    </row>
    <row r="36" spans="1:31" x14ac:dyDescent="0.2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194"/>
      <c r="Y36" s="194"/>
      <c r="Z36" s="194"/>
      <c r="AA36" s="194"/>
      <c r="AB36" s="194"/>
      <c r="AC36" s="194"/>
      <c r="AD36" s="194"/>
      <c r="AE36" s="194"/>
    </row>
    <row r="37" spans="1:31" x14ac:dyDescent="0.2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194"/>
      <c r="Y37" s="194"/>
      <c r="Z37" s="194"/>
      <c r="AA37" s="194"/>
      <c r="AB37" s="194"/>
      <c r="AC37" s="194"/>
      <c r="AD37" s="194"/>
      <c r="AE37" s="194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194"/>
      <c r="Y39" s="194"/>
      <c r="Z39" s="194"/>
      <c r="AA39" s="194"/>
      <c r="AB39" s="194"/>
      <c r="AC39" s="194"/>
      <c r="AD39" s="194"/>
      <c r="AE39" s="194"/>
    </row>
    <row r="40" spans="1:31" x14ac:dyDescent="0.2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183" t="s">
        <v>38</v>
      </c>
      <c r="Y40" s="184"/>
      <c r="Z40" s="185"/>
      <c r="AA40" s="185"/>
      <c r="AB40" s="185"/>
      <c r="AC40" s="185"/>
      <c r="AD40" s="185"/>
      <c r="AE40" s="185"/>
    </row>
    <row r="41" spans="1:31" x14ac:dyDescent="0.2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 x14ac:dyDescent="0.2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9" zoomScale="98" zoomScaleNormal="98" workbookViewId="0">
      <selection activeCell="R38" sqref="R38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71" t="s">
        <v>0</v>
      </c>
      <c r="N1" s="271"/>
      <c r="O1" s="271"/>
      <c r="P1" s="271"/>
      <c r="Q1" s="271"/>
      <c r="R1" s="271"/>
      <c r="S1" s="271"/>
      <c r="T1" s="271"/>
      <c r="AA1" s="272" t="s">
        <v>1</v>
      </c>
      <c r="AB1" s="272"/>
      <c r="AC1" s="272"/>
      <c r="AD1" s="272"/>
      <c r="AE1" s="272"/>
    </row>
    <row r="2" spans="1:31" x14ac:dyDescent="0.2">
      <c r="B2" s="273" t="s">
        <v>39</v>
      </c>
      <c r="C2" s="273"/>
      <c r="D2" s="273"/>
      <c r="E2" s="273"/>
      <c r="F2" s="273"/>
      <c r="G2" s="273"/>
      <c r="H2" s="273"/>
      <c r="I2" s="273"/>
      <c r="J2" s="273"/>
      <c r="S2" s="272" t="s">
        <v>2</v>
      </c>
      <c r="T2" s="272"/>
      <c r="U2" s="274" t="s">
        <v>66</v>
      </c>
      <c r="V2" s="274"/>
      <c r="W2" s="274"/>
      <c r="X2" s="274"/>
      <c r="Y2" s="274"/>
      <c r="Z2" s="274"/>
      <c r="AB2" s="275" t="s">
        <v>3</v>
      </c>
      <c r="AC2" s="275"/>
      <c r="AD2" s="133" t="s">
        <v>65</v>
      </c>
      <c r="AE2" s="274"/>
    </row>
    <row r="3" spans="1:31" x14ac:dyDescent="0.2">
      <c r="B3" s="273"/>
      <c r="C3" s="273"/>
      <c r="D3" s="273"/>
      <c r="E3" s="273"/>
      <c r="F3" s="273"/>
      <c r="G3" s="273"/>
      <c r="H3" s="273"/>
      <c r="I3" s="273"/>
      <c r="J3" s="273"/>
      <c r="S3" s="272" t="s">
        <v>4</v>
      </c>
      <c r="T3" s="272"/>
      <c r="U3" s="239" t="s">
        <v>50</v>
      </c>
      <c r="V3" s="239"/>
      <c r="W3" s="239"/>
      <c r="X3" s="239"/>
      <c r="Y3" s="239"/>
      <c r="Z3" s="239"/>
      <c r="AB3" s="275" t="s">
        <v>5</v>
      </c>
      <c r="AC3" s="275"/>
      <c r="AD3" s="265">
        <v>2018</v>
      </c>
      <c r="AE3" s="265"/>
    </row>
    <row r="5" spans="1:31" x14ac:dyDescent="0.2">
      <c r="A5" s="266" t="s">
        <v>6</v>
      </c>
      <c r="B5" s="256" t="s">
        <v>46</v>
      </c>
      <c r="C5" s="256"/>
      <c r="D5" s="256"/>
      <c r="E5" s="256" t="s">
        <v>47</v>
      </c>
      <c r="F5" s="256"/>
      <c r="G5" s="256"/>
      <c r="H5" s="256" t="s">
        <v>48</v>
      </c>
      <c r="I5" s="256"/>
      <c r="J5" s="256"/>
      <c r="K5" s="256" t="s">
        <v>49</v>
      </c>
      <c r="L5" s="256"/>
      <c r="M5" s="256"/>
      <c r="N5" s="269" t="s">
        <v>7</v>
      </c>
      <c r="O5" s="269"/>
      <c r="P5" s="270" t="s">
        <v>8</v>
      </c>
      <c r="Q5" s="270"/>
      <c r="R5" s="270"/>
      <c r="S5" s="270"/>
      <c r="T5" s="270"/>
      <c r="U5" s="270"/>
      <c r="V5" s="64"/>
      <c r="W5" s="64"/>
      <c r="X5" s="256" t="s">
        <v>9</v>
      </c>
      <c r="Y5" s="256"/>
      <c r="Z5" s="256"/>
      <c r="AA5" s="256"/>
      <c r="AB5" s="256"/>
      <c r="AC5" s="256"/>
      <c r="AD5" s="256"/>
      <c r="AE5" s="256"/>
    </row>
    <row r="6" spans="1:31" ht="21.75" customHeight="1" x14ac:dyDescent="0.2">
      <c r="A6" s="267"/>
      <c r="B6" s="256" t="s">
        <v>10</v>
      </c>
      <c r="C6" s="256"/>
      <c r="D6" s="256"/>
      <c r="E6" s="256" t="s">
        <v>10</v>
      </c>
      <c r="F6" s="256"/>
      <c r="G6" s="256"/>
      <c r="H6" s="256" t="s">
        <v>10</v>
      </c>
      <c r="I6" s="256"/>
      <c r="J6" s="256"/>
      <c r="K6" s="256" t="s">
        <v>10</v>
      </c>
      <c r="L6" s="256"/>
      <c r="M6" s="256"/>
      <c r="N6" s="262" t="s">
        <v>11</v>
      </c>
      <c r="O6" s="263" t="s">
        <v>12</v>
      </c>
      <c r="P6" s="259" t="s">
        <v>13</v>
      </c>
      <c r="Q6" s="259" t="s">
        <v>40</v>
      </c>
      <c r="R6" s="259" t="s">
        <v>14</v>
      </c>
      <c r="S6" s="259" t="s">
        <v>15</v>
      </c>
      <c r="T6" s="259" t="s">
        <v>16</v>
      </c>
      <c r="U6" s="260" t="s">
        <v>41</v>
      </c>
      <c r="V6" s="259" t="s">
        <v>53</v>
      </c>
      <c r="W6" s="259" t="s">
        <v>42</v>
      </c>
      <c r="X6" s="253" t="s">
        <v>6</v>
      </c>
      <c r="Y6" s="255" t="s">
        <v>17</v>
      </c>
      <c r="Z6" s="255" t="s">
        <v>18</v>
      </c>
      <c r="AA6" s="257" t="s">
        <v>19</v>
      </c>
      <c r="AB6" s="257"/>
      <c r="AC6" s="257" t="s">
        <v>20</v>
      </c>
      <c r="AD6" s="257"/>
      <c r="AE6" s="258" t="s">
        <v>21</v>
      </c>
    </row>
    <row r="7" spans="1:31" x14ac:dyDescent="0.2">
      <c r="A7" s="26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58"/>
      <c r="O7" s="264"/>
      <c r="P7" s="256"/>
      <c r="Q7" s="256"/>
      <c r="R7" s="256"/>
      <c r="S7" s="256"/>
      <c r="T7" s="256"/>
      <c r="U7" s="261"/>
      <c r="V7" s="261"/>
      <c r="W7" s="256"/>
      <c r="X7" s="254"/>
      <c r="Y7" s="256"/>
      <c r="Z7" s="256"/>
      <c r="AA7" s="256"/>
      <c r="AB7" s="256"/>
      <c r="AC7" s="256"/>
      <c r="AD7" s="256"/>
      <c r="AE7" s="258"/>
    </row>
    <row r="8" spans="1:31" x14ac:dyDescent="0.2">
      <c r="A8" s="26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53"/>
      <c r="O8" s="257"/>
      <c r="P8" s="256"/>
      <c r="Q8" s="256"/>
      <c r="R8" s="256"/>
      <c r="S8" s="256"/>
      <c r="T8" s="256"/>
      <c r="U8" s="256"/>
      <c r="V8" s="256"/>
      <c r="W8" s="256"/>
      <c r="X8" s="254"/>
      <c r="Y8" s="256"/>
      <c r="Z8" s="256"/>
      <c r="AA8" s="67" t="s">
        <v>24</v>
      </c>
      <c r="AB8" s="67" t="s">
        <v>25</v>
      </c>
      <c r="AC8" s="67" t="s">
        <v>24</v>
      </c>
      <c r="AD8" s="67" t="s">
        <v>25</v>
      </c>
      <c r="AE8" s="253"/>
    </row>
    <row r="9" spans="1:31" x14ac:dyDescent="0.2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 x14ac:dyDescent="0.2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 x14ac:dyDescent="0.2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47" t="s">
        <v>26</v>
      </c>
      <c r="Y20" s="248"/>
      <c r="Z20" s="248"/>
      <c r="AA20" s="248"/>
      <c r="AB20" s="248"/>
      <c r="AC20" s="248"/>
      <c r="AD20" s="248"/>
      <c r="AE20" s="76"/>
    </row>
    <row r="21" spans="1:31" x14ac:dyDescent="0.2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29" t="s">
        <v>27</v>
      </c>
      <c r="Y21" s="229"/>
      <c r="Z21" s="229"/>
      <c r="AA21" s="229"/>
      <c r="AB21" s="229"/>
      <c r="AC21" s="229"/>
      <c r="AD21" s="229"/>
      <c r="AE21" s="249"/>
    </row>
    <row r="22" spans="1:31" x14ac:dyDescent="0.2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0" t="s">
        <v>28</v>
      </c>
      <c r="Y25" s="251"/>
      <c r="Z25" s="251"/>
      <c r="AA25" s="251"/>
      <c r="AB25" s="251"/>
      <c r="AC25" s="251"/>
      <c r="AD25" s="251"/>
      <c r="AE25" s="251"/>
    </row>
    <row r="26" spans="1:31" x14ac:dyDescent="0.2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52" t="s">
        <v>29</v>
      </c>
      <c r="Y26" s="252"/>
      <c r="Z26" s="252"/>
      <c r="AA26" s="252"/>
      <c r="AB26" s="252"/>
      <c r="AC26" s="252"/>
      <c r="AD26" s="246"/>
      <c r="AE26" s="246"/>
    </row>
    <row r="27" spans="1:31" x14ac:dyDescent="0.2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45" t="s">
        <v>9</v>
      </c>
      <c r="Y27" s="245"/>
      <c r="Z27" s="245"/>
      <c r="AA27" s="245"/>
      <c r="AB27" s="245"/>
      <c r="AC27" s="245"/>
      <c r="AD27" s="246"/>
      <c r="AE27" s="246"/>
    </row>
    <row r="28" spans="1:31" x14ac:dyDescent="0.2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45" t="s">
        <v>30</v>
      </c>
      <c r="Y28" s="245"/>
      <c r="Z28" s="245"/>
      <c r="AA28" s="245"/>
      <c r="AB28" s="245"/>
      <c r="AC28" s="245"/>
      <c r="AD28" s="246"/>
      <c r="AE28" s="246"/>
    </row>
    <row r="29" spans="1:31" x14ac:dyDescent="0.2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45" t="s">
        <v>7</v>
      </c>
      <c r="Y29" s="245"/>
      <c r="Z29" s="245"/>
      <c r="AA29" s="245"/>
      <c r="AB29" s="245"/>
      <c r="AC29" s="245"/>
      <c r="AD29" s="246"/>
      <c r="AE29" s="246"/>
    </row>
    <row r="30" spans="1:31" x14ac:dyDescent="0.2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29"/>
      <c r="Y30" s="229"/>
      <c r="Z30" s="229"/>
      <c r="AA30" s="229"/>
      <c r="AB30" s="229"/>
      <c r="AC30" s="229"/>
      <c r="AD30" s="241"/>
      <c r="AE30" s="241"/>
    </row>
    <row r="31" spans="1:31" x14ac:dyDescent="0.2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29" t="s">
        <v>31</v>
      </c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2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42"/>
      <c r="Z32" s="240"/>
      <c r="AA32" s="243" t="s">
        <v>33</v>
      </c>
      <c r="AB32" s="244"/>
      <c r="AC32" s="242"/>
      <c r="AD32" s="239"/>
      <c r="AE32" s="240"/>
    </row>
    <row r="33" spans="1:31" ht="13.5" customHeight="1" x14ac:dyDescent="0.2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33"/>
      <c r="Z33" s="234"/>
      <c r="AA33" s="243" t="s">
        <v>35</v>
      </c>
      <c r="AB33" s="244"/>
      <c r="AC33" s="242"/>
      <c r="AD33" s="239"/>
      <c r="AE33" s="240"/>
    </row>
    <row r="34" spans="1:31" ht="16.5" x14ac:dyDescent="0.2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33"/>
      <c r="Z34" s="234"/>
      <c r="AA34" s="235"/>
      <c r="AB34" s="236"/>
      <c r="AC34" s="236"/>
      <c r="AD34" s="236"/>
      <c r="AE34" s="237"/>
    </row>
    <row r="35" spans="1:31" x14ac:dyDescent="0.2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38"/>
      <c r="AA35" s="239"/>
      <c r="AB35" s="239"/>
      <c r="AC35" s="239"/>
      <c r="AD35" s="239"/>
      <c r="AE35" s="240"/>
    </row>
    <row r="36" spans="1:31" x14ac:dyDescent="0.2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99" t="s">
        <v>70</v>
      </c>
      <c r="Y36" s="241"/>
      <c r="Z36" s="241"/>
      <c r="AA36" s="241"/>
      <c r="AB36" s="241"/>
      <c r="AC36" s="241"/>
      <c r="AD36" s="241"/>
      <c r="AE36" s="241"/>
    </row>
    <row r="37" spans="1:31" x14ac:dyDescent="0.2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41"/>
      <c r="Y37" s="241"/>
      <c r="Z37" s="241"/>
      <c r="AA37" s="241"/>
      <c r="AB37" s="241"/>
      <c r="AC37" s="241"/>
      <c r="AD37" s="241"/>
      <c r="AE37" s="241"/>
    </row>
    <row r="38" spans="1:31" x14ac:dyDescent="0.2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41"/>
      <c r="Y39" s="241"/>
      <c r="Z39" s="241"/>
      <c r="AA39" s="241"/>
      <c r="AB39" s="241"/>
      <c r="AC39" s="241"/>
      <c r="AD39" s="241"/>
      <c r="AE39" s="241"/>
    </row>
    <row r="40" spans="1:31" x14ac:dyDescent="0.2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30" t="s">
        <v>38</v>
      </c>
      <c r="Y40" s="231"/>
      <c r="Z40" s="232"/>
      <c r="AA40" s="232"/>
      <c r="AB40" s="232"/>
      <c r="AC40" s="232"/>
      <c r="AD40" s="232"/>
      <c r="AE40" s="232"/>
    </row>
    <row r="41" spans="1:31" x14ac:dyDescent="0.2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 x14ac:dyDescent="0.2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59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60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 x14ac:dyDescent="0.2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99" t="s">
        <v>71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 x14ac:dyDescent="0.2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7" zoomScale="92" zoomScaleNormal="9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130" t="s">
        <v>0</v>
      </c>
      <c r="N1" s="130"/>
      <c r="O1" s="130"/>
      <c r="P1" s="130"/>
      <c r="Q1" s="130"/>
      <c r="R1" s="130"/>
      <c r="S1" s="130"/>
      <c r="T1" s="130"/>
      <c r="AA1" s="131" t="s">
        <v>1</v>
      </c>
      <c r="AB1" s="131"/>
      <c r="AC1" s="131"/>
      <c r="AD1" s="131"/>
      <c r="AE1" s="131"/>
    </row>
    <row r="2" spans="1:31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33" t="s">
        <v>66</v>
      </c>
      <c r="V2" s="133"/>
      <c r="W2" s="133"/>
      <c r="X2" s="133"/>
      <c r="Y2" s="133"/>
      <c r="Z2" s="133"/>
      <c r="AB2" s="134" t="s">
        <v>3</v>
      </c>
      <c r="AC2" s="134"/>
      <c r="AD2" s="133" t="s">
        <v>61</v>
      </c>
      <c r="AE2" s="133"/>
    </row>
    <row r="3" spans="1:31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97" t="s">
        <v>50</v>
      </c>
      <c r="V3" s="97"/>
      <c r="W3" s="97"/>
      <c r="X3" s="97"/>
      <c r="Y3" s="97"/>
      <c r="Z3" s="97"/>
      <c r="AB3" s="134" t="s">
        <v>5</v>
      </c>
      <c r="AC3" s="134"/>
      <c r="AD3" s="124">
        <v>2018</v>
      </c>
      <c r="AE3" s="124"/>
    </row>
    <row r="5" spans="1:31" x14ac:dyDescent="0.2">
      <c r="A5" s="125" t="s">
        <v>6</v>
      </c>
      <c r="B5" s="115" t="s">
        <v>46</v>
      </c>
      <c r="C5" s="115"/>
      <c r="D5" s="115"/>
      <c r="E5" s="115" t="s">
        <v>47</v>
      </c>
      <c r="F5" s="115"/>
      <c r="G5" s="115"/>
      <c r="H5" s="115" t="s">
        <v>48</v>
      </c>
      <c r="I5" s="115"/>
      <c r="J5" s="115"/>
      <c r="K5" s="115" t="s">
        <v>49</v>
      </c>
      <c r="L5" s="115"/>
      <c r="M5" s="115"/>
      <c r="N5" s="128" t="s">
        <v>7</v>
      </c>
      <c r="O5" s="128"/>
      <c r="P5" s="129" t="s">
        <v>8</v>
      </c>
      <c r="Q5" s="129"/>
      <c r="R5" s="129"/>
      <c r="S5" s="129"/>
      <c r="T5" s="129"/>
      <c r="U5" s="129"/>
      <c r="V5" s="16"/>
      <c r="W5" s="16"/>
      <c r="X5" s="115" t="s">
        <v>9</v>
      </c>
      <c r="Y5" s="115"/>
      <c r="Z5" s="115"/>
      <c r="AA5" s="115"/>
      <c r="AB5" s="115"/>
      <c r="AC5" s="115"/>
      <c r="AD5" s="115"/>
      <c r="AE5" s="115"/>
    </row>
    <row r="6" spans="1:31" ht="21.75" customHeight="1" x14ac:dyDescent="0.2">
      <c r="A6" s="126"/>
      <c r="B6" s="115" t="s">
        <v>10</v>
      </c>
      <c r="C6" s="115"/>
      <c r="D6" s="115"/>
      <c r="E6" s="115" t="s">
        <v>10</v>
      </c>
      <c r="F6" s="115"/>
      <c r="G6" s="115"/>
      <c r="H6" s="115" t="s">
        <v>10</v>
      </c>
      <c r="I6" s="115"/>
      <c r="J6" s="115"/>
      <c r="K6" s="115" t="s">
        <v>10</v>
      </c>
      <c r="L6" s="115"/>
      <c r="M6" s="115"/>
      <c r="N6" s="121" t="s">
        <v>11</v>
      </c>
      <c r="O6" s="122" t="s">
        <v>12</v>
      </c>
      <c r="P6" s="118" t="s">
        <v>13</v>
      </c>
      <c r="Q6" s="118" t="s">
        <v>40</v>
      </c>
      <c r="R6" s="118" t="s">
        <v>14</v>
      </c>
      <c r="S6" s="118" t="s">
        <v>15</v>
      </c>
      <c r="T6" s="118" t="s">
        <v>16</v>
      </c>
      <c r="U6" s="119" t="s">
        <v>41</v>
      </c>
      <c r="V6" s="118" t="s">
        <v>53</v>
      </c>
      <c r="W6" s="118" t="s">
        <v>42</v>
      </c>
      <c r="X6" s="112" t="s">
        <v>6</v>
      </c>
      <c r="Y6" s="114" t="s">
        <v>17</v>
      </c>
      <c r="Z6" s="114" t="s">
        <v>18</v>
      </c>
      <c r="AA6" s="116" t="s">
        <v>19</v>
      </c>
      <c r="AB6" s="116"/>
      <c r="AC6" s="116" t="s">
        <v>20</v>
      </c>
      <c r="AD6" s="116"/>
      <c r="AE6" s="117" t="s">
        <v>21</v>
      </c>
    </row>
    <row r="7" spans="1:31" x14ac:dyDescent="0.2">
      <c r="A7" s="12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7"/>
      <c r="O7" s="123"/>
      <c r="P7" s="115"/>
      <c r="Q7" s="115"/>
      <c r="R7" s="115"/>
      <c r="S7" s="115"/>
      <c r="T7" s="115"/>
      <c r="U7" s="120"/>
      <c r="V7" s="120"/>
      <c r="W7" s="115"/>
      <c r="X7" s="113"/>
      <c r="Y7" s="115"/>
      <c r="Z7" s="115"/>
      <c r="AA7" s="115"/>
      <c r="AB7" s="115"/>
      <c r="AC7" s="115"/>
      <c r="AD7" s="115"/>
      <c r="AE7" s="117"/>
    </row>
    <row r="8" spans="1:31" x14ac:dyDescent="0.2">
      <c r="A8" s="12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12"/>
      <c r="O8" s="116"/>
      <c r="P8" s="115"/>
      <c r="Q8" s="115"/>
      <c r="R8" s="115"/>
      <c r="S8" s="115"/>
      <c r="T8" s="115"/>
      <c r="U8" s="115"/>
      <c r="V8" s="115"/>
      <c r="W8" s="115"/>
      <c r="X8" s="113"/>
      <c r="Y8" s="115"/>
      <c r="Z8" s="115"/>
      <c r="AA8" s="3" t="s">
        <v>24</v>
      </c>
      <c r="AB8" s="3" t="s">
        <v>25</v>
      </c>
      <c r="AC8" s="3" t="s">
        <v>24</v>
      </c>
      <c r="AD8" s="3" t="s">
        <v>25</v>
      </c>
      <c r="AE8" s="112"/>
    </row>
    <row r="9" spans="1:31" x14ac:dyDescent="0.2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 x14ac:dyDescent="0.2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 x14ac:dyDescent="0.2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06" t="s">
        <v>26</v>
      </c>
      <c r="Y20" s="107"/>
      <c r="Z20" s="107"/>
      <c r="AA20" s="107"/>
      <c r="AB20" s="107"/>
      <c r="AC20" s="107"/>
      <c r="AD20" s="107"/>
      <c r="AE20" s="15"/>
    </row>
    <row r="21" spans="1:31" x14ac:dyDescent="0.2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00" t="s">
        <v>27</v>
      </c>
      <c r="Y21" s="100"/>
      <c r="Z21" s="100"/>
      <c r="AA21" s="100"/>
      <c r="AB21" s="100"/>
      <c r="AC21" s="100"/>
      <c r="AD21" s="100"/>
      <c r="AE21" s="108"/>
    </row>
    <row r="22" spans="1:31" x14ac:dyDescent="0.2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09" t="s">
        <v>28</v>
      </c>
      <c r="Y25" s="110"/>
      <c r="Z25" s="110"/>
      <c r="AA25" s="110"/>
      <c r="AB25" s="110"/>
      <c r="AC25" s="110"/>
      <c r="AD25" s="110"/>
      <c r="AE25" s="110"/>
    </row>
    <row r="26" spans="1:31" x14ac:dyDescent="0.2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1" t="s">
        <v>29</v>
      </c>
      <c r="Y26" s="111"/>
      <c r="Z26" s="111"/>
      <c r="AA26" s="111"/>
      <c r="AB26" s="111"/>
      <c r="AC26" s="111"/>
      <c r="AD26" s="105"/>
      <c r="AE26" s="105"/>
    </row>
    <row r="27" spans="1:31" x14ac:dyDescent="0.2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04" t="s">
        <v>9</v>
      </c>
      <c r="Y27" s="104"/>
      <c r="Z27" s="104"/>
      <c r="AA27" s="104"/>
      <c r="AB27" s="104"/>
      <c r="AC27" s="104"/>
      <c r="AD27" s="105"/>
      <c r="AE27" s="105"/>
    </row>
    <row r="28" spans="1:31" x14ac:dyDescent="0.2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04" t="s">
        <v>30</v>
      </c>
      <c r="Y28" s="104"/>
      <c r="Z28" s="104"/>
      <c r="AA28" s="104"/>
      <c r="AB28" s="104"/>
      <c r="AC28" s="104"/>
      <c r="AD28" s="105"/>
      <c r="AE28" s="105"/>
    </row>
    <row r="29" spans="1:31" x14ac:dyDescent="0.2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04" t="s">
        <v>7</v>
      </c>
      <c r="Y29" s="104"/>
      <c r="Z29" s="104"/>
      <c r="AA29" s="104"/>
      <c r="AB29" s="104"/>
      <c r="AC29" s="104"/>
      <c r="AD29" s="105"/>
      <c r="AE29" s="105"/>
    </row>
    <row r="30" spans="1:31" x14ac:dyDescent="0.2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00"/>
      <c r="Y30" s="100"/>
      <c r="Z30" s="100"/>
      <c r="AA30" s="100"/>
      <c r="AB30" s="100"/>
      <c r="AC30" s="100"/>
      <c r="AD30" s="99"/>
      <c r="AE30" s="99"/>
    </row>
    <row r="31" spans="1:31" x14ac:dyDescent="0.2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00" t="s">
        <v>31</v>
      </c>
      <c r="Y31" s="100"/>
      <c r="Z31" s="100"/>
      <c r="AA31" s="100"/>
      <c r="AB31" s="100"/>
      <c r="AC31" s="100"/>
      <c r="AD31" s="100"/>
      <c r="AE31" s="100"/>
    </row>
    <row r="32" spans="1:31" ht="13.5" customHeight="1" x14ac:dyDescent="0.2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01"/>
      <c r="Z32" s="98"/>
      <c r="AA32" s="102" t="s">
        <v>33</v>
      </c>
      <c r="AB32" s="103"/>
      <c r="AC32" s="101"/>
      <c r="AD32" s="97"/>
      <c r="AE32" s="98"/>
    </row>
    <row r="33" spans="1:31" ht="13.5" customHeight="1" x14ac:dyDescent="0.2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91"/>
      <c r="Z33" s="92"/>
      <c r="AA33" s="102" t="s">
        <v>35</v>
      </c>
      <c r="AB33" s="103"/>
      <c r="AC33" s="101"/>
      <c r="AD33" s="97"/>
      <c r="AE33" s="98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91"/>
      <c r="Z34" s="92"/>
      <c r="AA34" s="93"/>
      <c r="AB34" s="94"/>
      <c r="AC34" s="94"/>
      <c r="AD34" s="94"/>
      <c r="AE34" s="95"/>
    </row>
    <row r="35" spans="1:31" x14ac:dyDescent="0.2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96"/>
      <c r="AA35" s="97"/>
      <c r="AB35" s="97"/>
      <c r="AC35" s="97"/>
      <c r="AD35" s="97"/>
      <c r="AE35" s="98"/>
    </row>
    <row r="36" spans="1:31" x14ac:dyDescent="0.2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99" t="s">
        <v>72</v>
      </c>
      <c r="Y36" s="99"/>
      <c r="Z36" s="99"/>
      <c r="AA36" s="99"/>
      <c r="AB36" s="99"/>
      <c r="AC36" s="99"/>
      <c r="AD36" s="99"/>
      <c r="AE36" s="99"/>
    </row>
    <row r="37" spans="1:31" x14ac:dyDescent="0.2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99"/>
      <c r="Y37" s="99"/>
      <c r="Z37" s="99"/>
      <c r="AA37" s="99"/>
      <c r="AB37" s="99"/>
      <c r="AC37" s="99"/>
      <c r="AD37" s="99"/>
      <c r="AE37" s="99"/>
    </row>
    <row r="38" spans="1:31" x14ac:dyDescent="0.2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99"/>
      <c r="Y39" s="99"/>
      <c r="Z39" s="99"/>
      <c r="AA39" s="99"/>
      <c r="AB39" s="99"/>
      <c r="AC39" s="99"/>
      <c r="AD39" s="99"/>
      <c r="AE39" s="99"/>
    </row>
    <row r="40" spans="1:31" x14ac:dyDescent="0.2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88" t="s">
        <v>38</v>
      </c>
      <c r="Y40" s="89"/>
      <c r="Z40" s="90"/>
      <c r="AA40" s="90"/>
      <c r="AB40" s="90"/>
      <c r="AC40" s="90"/>
      <c r="AD40" s="90"/>
      <c r="AE40" s="90"/>
    </row>
    <row r="41" spans="1:31" x14ac:dyDescent="0.2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 x14ac:dyDescent="0.2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X6:X8"/>
    <mergeCell ref="Y6:Y8"/>
    <mergeCell ref="Z6:Z8"/>
    <mergeCell ref="AA6:AB7"/>
    <mergeCell ref="AC6:AD7"/>
    <mergeCell ref="AE6:AE8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December 2019</vt:lpstr>
      <vt:lpstr>September 2019</vt:lpstr>
      <vt:lpstr>October 2019</vt:lpstr>
      <vt:lpstr>November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2020-08-03T21:00:28Z</dcterms:modified>
</cp:coreProperties>
</file>