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9120" tabRatio="663" activeTab="3"/>
  </bookViews>
  <sheets>
    <sheet name="January 2020" sheetId="88" r:id="rId1"/>
    <sheet name="February 2020" sheetId="89" r:id="rId2"/>
    <sheet name="March 2020" sheetId="90" r:id="rId3"/>
    <sheet name="April 2020" sheetId="91" r:id="rId4"/>
  </sheets>
  <calcPr calcId="140001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0" i="91" l="1"/>
  <c r="P60" i="91"/>
  <c r="O60" i="91"/>
  <c r="Q59" i="91"/>
  <c r="Q61" i="91"/>
  <c r="P59" i="91"/>
  <c r="P61" i="91"/>
  <c r="O59" i="91"/>
  <c r="O61" i="91"/>
  <c r="M57" i="91"/>
  <c r="G57" i="91"/>
  <c r="D57" i="91"/>
  <c r="N57" i="91"/>
  <c r="M56" i="91"/>
  <c r="G56" i="91"/>
  <c r="D56" i="91"/>
  <c r="N56" i="91"/>
  <c r="M55" i="91"/>
  <c r="G55" i="91"/>
  <c r="D55" i="91"/>
  <c r="N55" i="91"/>
  <c r="M54" i="91"/>
  <c r="G54" i="91"/>
  <c r="D54" i="91"/>
  <c r="N54" i="91"/>
  <c r="M53" i="91"/>
  <c r="G53" i="91"/>
  <c r="D53" i="91"/>
  <c r="M52" i="91"/>
  <c r="G52" i="91"/>
  <c r="D52" i="91"/>
  <c r="N52" i="91"/>
  <c r="M51" i="91"/>
  <c r="G51" i="91"/>
  <c r="D51" i="91"/>
  <c r="N51" i="91"/>
  <c r="M50" i="91"/>
  <c r="G50" i="91"/>
  <c r="D50" i="91"/>
  <c r="M49" i="91"/>
  <c r="G49" i="91"/>
  <c r="D49" i="91"/>
  <c r="N49" i="91"/>
  <c r="M48" i="91"/>
  <c r="G48" i="91"/>
  <c r="D48" i="91"/>
  <c r="N48" i="91"/>
  <c r="M47" i="91"/>
  <c r="G47" i="91"/>
  <c r="D47" i="91"/>
  <c r="N47" i="91"/>
  <c r="M46" i="91"/>
  <c r="G46" i="91"/>
  <c r="D46" i="91"/>
  <c r="N46" i="91"/>
  <c r="M45" i="91"/>
  <c r="G45" i="91"/>
  <c r="D45" i="91"/>
  <c r="N45" i="91"/>
  <c r="M44" i="91"/>
  <c r="G44" i="91"/>
  <c r="D44" i="91"/>
  <c r="M43" i="91"/>
  <c r="G43" i="91"/>
  <c r="D43" i="91"/>
  <c r="N43" i="91"/>
  <c r="M42" i="91"/>
  <c r="G42" i="91"/>
  <c r="D42" i="91"/>
  <c r="N42" i="91"/>
  <c r="M41" i="91"/>
  <c r="G41" i="91"/>
  <c r="D41" i="91"/>
  <c r="M40" i="91"/>
  <c r="G40" i="91"/>
  <c r="D40" i="91"/>
  <c r="M39" i="91"/>
  <c r="G39" i="91"/>
  <c r="D39" i="91"/>
  <c r="N39" i="91"/>
  <c r="M38" i="91"/>
  <c r="G38" i="91"/>
  <c r="D38" i="91"/>
  <c r="M37" i="91"/>
  <c r="G37" i="91"/>
  <c r="D37" i="91"/>
  <c r="M36" i="91"/>
  <c r="G36" i="91"/>
  <c r="D36" i="91"/>
  <c r="M35" i="91"/>
  <c r="G35" i="91"/>
  <c r="D35" i="91"/>
  <c r="M34" i="91"/>
  <c r="G34" i="91"/>
  <c r="D34" i="91"/>
  <c r="N34" i="91"/>
  <c r="M33" i="91"/>
  <c r="G33" i="91"/>
  <c r="D33" i="91"/>
  <c r="M32" i="91"/>
  <c r="G32" i="91"/>
  <c r="D32" i="91"/>
  <c r="N32" i="91"/>
  <c r="M31" i="91"/>
  <c r="G31" i="91"/>
  <c r="D31" i="91"/>
  <c r="M30" i="91"/>
  <c r="G30" i="91"/>
  <c r="D30" i="91"/>
  <c r="N30" i="91"/>
  <c r="M29" i="91"/>
  <c r="G29" i="91"/>
  <c r="D29" i="91"/>
  <c r="N29" i="91"/>
  <c r="M28" i="91"/>
  <c r="G28" i="91"/>
  <c r="D28" i="91"/>
  <c r="N28" i="91"/>
  <c r="M27" i="91"/>
  <c r="G27" i="91"/>
  <c r="D27" i="91"/>
  <c r="Q60" i="90"/>
  <c r="P60" i="90"/>
  <c r="O60" i="90"/>
  <c r="O59" i="90"/>
  <c r="O61" i="90"/>
  <c r="Q59" i="90"/>
  <c r="Q61" i="90"/>
  <c r="P59" i="90"/>
  <c r="P61" i="90"/>
  <c r="M57" i="90"/>
  <c r="G57" i="90"/>
  <c r="D57" i="90"/>
  <c r="N57" i="90"/>
  <c r="M56" i="90"/>
  <c r="G56" i="90"/>
  <c r="D56" i="90"/>
  <c r="N56" i="90"/>
  <c r="M55" i="90"/>
  <c r="G55" i="90"/>
  <c r="D55" i="90"/>
  <c r="N55" i="90"/>
  <c r="M54" i="90"/>
  <c r="G54" i="90"/>
  <c r="D54" i="90"/>
  <c r="N54" i="90"/>
  <c r="M53" i="90"/>
  <c r="G53" i="90"/>
  <c r="D53" i="90"/>
  <c r="M52" i="90"/>
  <c r="G52" i="90"/>
  <c r="D52" i="90"/>
  <c r="M51" i="90"/>
  <c r="G51" i="90"/>
  <c r="D51" i="90"/>
  <c r="M50" i="90"/>
  <c r="G50" i="90"/>
  <c r="D50" i="90"/>
  <c r="N50" i="90"/>
  <c r="M49" i="90"/>
  <c r="G49" i="90"/>
  <c r="D49" i="90"/>
  <c r="N49" i="90"/>
  <c r="M48" i="90"/>
  <c r="G48" i="90"/>
  <c r="D48" i="90"/>
  <c r="N48" i="90"/>
  <c r="M47" i="90"/>
  <c r="G47" i="90"/>
  <c r="D47" i="90"/>
  <c r="N47" i="90"/>
  <c r="M46" i="90"/>
  <c r="G46" i="90"/>
  <c r="D46" i="90"/>
  <c r="M45" i="90"/>
  <c r="G45" i="90"/>
  <c r="D45" i="90"/>
  <c r="M44" i="90"/>
  <c r="G44" i="90"/>
  <c r="D44" i="90"/>
  <c r="N44" i="90"/>
  <c r="M43" i="90"/>
  <c r="G43" i="90"/>
  <c r="D43" i="90"/>
  <c r="N43" i="90"/>
  <c r="M42" i="90"/>
  <c r="G42" i="90"/>
  <c r="D42" i="90"/>
  <c r="M41" i="90"/>
  <c r="G41" i="90"/>
  <c r="D41" i="90"/>
  <c r="N41" i="90"/>
  <c r="M40" i="90"/>
  <c r="G40" i="90"/>
  <c r="D40" i="90"/>
  <c r="N40" i="90"/>
  <c r="M39" i="90"/>
  <c r="G39" i="90"/>
  <c r="D39" i="90"/>
  <c r="N39" i="90"/>
  <c r="M38" i="90"/>
  <c r="G38" i="90"/>
  <c r="D38" i="90"/>
  <c r="M37" i="90"/>
  <c r="G37" i="90"/>
  <c r="D37" i="90"/>
  <c r="M36" i="90"/>
  <c r="G36" i="90"/>
  <c r="D36" i="90"/>
  <c r="M35" i="90"/>
  <c r="G35" i="90"/>
  <c r="D35" i="90"/>
  <c r="N35" i="90"/>
  <c r="M34" i="90"/>
  <c r="G34" i="90"/>
  <c r="D34" i="90"/>
  <c r="N34" i="90"/>
  <c r="M33" i="90"/>
  <c r="G33" i="90"/>
  <c r="D33" i="90"/>
  <c r="M32" i="90"/>
  <c r="G32" i="90"/>
  <c r="D32" i="90"/>
  <c r="M31" i="90"/>
  <c r="G31" i="90"/>
  <c r="D31" i="90"/>
  <c r="M30" i="90"/>
  <c r="G30" i="90"/>
  <c r="D30" i="90"/>
  <c r="M29" i="90"/>
  <c r="G29" i="90"/>
  <c r="D29" i="90"/>
  <c r="M28" i="90"/>
  <c r="G28" i="90"/>
  <c r="D28" i="90"/>
  <c r="M27" i="90"/>
  <c r="G27" i="90"/>
  <c r="D27" i="90"/>
  <c r="N27" i="90"/>
  <c r="N45" i="90"/>
  <c r="Q60" i="89"/>
  <c r="Q59" i="89"/>
  <c r="Q61" i="89"/>
  <c r="P60" i="89"/>
  <c r="O60" i="89"/>
  <c r="O59" i="89"/>
  <c r="O61" i="89"/>
  <c r="P59" i="89"/>
  <c r="P61" i="89"/>
  <c r="M57" i="89"/>
  <c r="G57" i="89"/>
  <c r="D57" i="89"/>
  <c r="M56" i="89"/>
  <c r="G56" i="89"/>
  <c r="D56" i="89"/>
  <c r="N56" i="89"/>
  <c r="M55" i="89"/>
  <c r="G55" i="89"/>
  <c r="D55" i="89"/>
  <c r="M54" i="89"/>
  <c r="G54" i="89"/>
  <c r="D54" i="89"/>
  <c r="N54" i="89"/>
  <c r="M53" i="89"/>
  <c r="G53" i="89"/>
  <c r="D53" i="89"/>
  <c r="N53" i="89"/>
  <c r="M52" i="89"/>
  <c r="G52" i="89"/>
  <c r="D52" i="89"/>
  <c r="N52" i="89"/>
  <c r="M51" i="89"/>
  <c r="G51" i="89"/>
  <c r="D51" i="89"/>
  <c r="M50" i="89"/>
  <c r="G50" i="89"/>
  <c r="D50" i="89"/>
  <c r="N50" i="89"/>
  <c r="M49" i="89"/>
  <c r="G49" i="89"/>
  <c r="D49" i="89"/>
  <c r="N49" i="89"/>
  <c r="M48" i="89"/>
  <c r="G48" i="89"/>
  <c r="D48" i="89"/>
  <c r="M47" i="89"/>
  <c r="G47" i="89"/>
  <c r="D47" i="89"/>
  <c r="N47" i="89"/>
  <c r="M46" i="89"/>
  <c r="G46" i="89"/>
  <c r="D46" i="89"/>
  <c r="N46" i="89"/>
  <c r="M45" i="89"/>
  <c r="G45" i="89"/>
  <c r="D45" i="89"/>
  <c r="N45" i="89"/>
  <c r="M44" i="89"/>
  <c r="G44" i="89"/>
  <c r="D44" i="89"/>
  <c r="N44" i="89"/>
  <c r="M43" i="89"/>
  <c r="G43" i="89"/>
  <c r="D43" i="89"/>
  <c r="M42" i="89"/>
  <c r="G42" i="89"/>
  <c r="D42" i="89"/>
  <c r="M41" i="89"/>
  <c r="G41" i="89"/>
  <c r="D41" i="89"/>
  <c r="N41" i="89"/>
  <c r="M40" i="89"/>
  <c r="G40" i="89"/>
  <c r="D40" i="89"/>
  <c r="N40" i="89"/>
  <c r="M39" i="89"/>
  <c r="G39" i="89"/>
  <c r="D39" i="89"/>
  <c r="M38" i="89"/>
  <c r="G38" i="89"/>
  <c r="D38" i="89"/>
  <c r="N38" i="89"/>
  <c r="M37" i="89"/>
  <c r="G37" i="89"/>
  <c r="D37" i="89"/>
  <c r="M36" i="89"/>
  <c r="G36" i="89"/>
  <c r="D36" i="89"/>
  <c r="M35" i="89"/>
  <c r="G35" i="89"/>
  <c r="D35" i="89"/>
  <c r="N35" i="89"/>
  <c r="M34" i="89"/>
  <c r="G34" i="89"/>
  <c r="D34" i="89"/>
  <c r="N34" i="89"/>
  <c r="M33" i="89"/>
  <c r="G33" i="89"/>
  <c r="D33" i="89"/>
  <c r="N33" i="89"/>
  <c r="M32" i="89"/>
  <c r="G32" i="89"/>
  <c r="D32" i="89"/>
  <c r="N32" i="89"/>
  <c r="M31" i="89"/>
  <c r="G31" i="89"/>
  <c r="D31" i="89"/>
  <c r="N31" i="89"/>
  <c r="M30" i="89"/>
  <c r="G30" i="89"/>
  <c r="D30" i="89"/>
  <c r="M29" i="89"/>
  <c r="G29" i="89"/>
  <c r="D29" i="89"/>
  <c r="N29" i="89"/>
  <c r="M28" i="89"/>
  <c r="G28" i="89"/>
  <c r="D28" i="89"/>
  <c r="M27" i="89"/>
  <c r="G27" i="89"/>
  <c r="D27" i="89"/>
  <c r="N27" i="89"/>
  <c r="N57" i="89"/>
  <c r="Q60" i="88"/>
  <c r="Q59" i="88"/>
  <c r="Q61" i="88"/>
  <c r="P60" i="88"/>
  <c r="P59" i="88"/>
  <c r="P61" i="88"/>
  <c r="O60" i="88"/>
  <c r="O59" i="88"/>
  <c r="O61" i="88"/>
  <c r="M57" i="88"/>
  <c r="G57" i="88"/>
  <c r="D57" i="88"/>
  <c r="M56" i="88"/>
  <c r="G56" i="88"/>
  <c r="D56" i="88"/>
  <c r="M55" i="88"/>
  <c r="G55" i="88"/>
  <c r="D55" i="88"/>
  <c r="M54" i="88"/>
  <c r="G54" i="88"/>
  <c r="D54" i="88"/>
  <c r="N54" i="88"/>
  <c r="M53" i="88"/>
  <c r="G53" i="88"/>
  <c r="D53" i="88"/>
  <c r="M52" i="88"/>
  <c r="G52" i="88"/>
  <c r="D52" i="88"/>
  <c r="M51" i="88"/>
  <c r="G51" i="88"/>
  <c r="D51" i="88"/>
  <c r="M50" i="88"/>
  <c r="G50" i="88"/>
  <c r="D50" i="88"/>
  <c r="M49" i="88"/>
  <c r="G49" i="88"/>
  <c r="D49" i="88"/>
  <c r="M48" i="88"/>
  <c r="G48" i="88"/>
  <c r="D48" i="88"/>
  <c r="M47" i="88"/>
  <c r="G47" i="88"/>
  <c r="D47" i="88"/>
  <c r="N47" i="88"/>
  <c r="M46" i="88"/>
  <c r="G46" i="88"/>
  <c r="D46" i="88"/>
  <c r="M45" i="88"/>
  <c r="G45" i="88"/>
  <c r="D45" i="88"/>
  <c r="M44" i="88"/>
  <c r="G44" i="88"/>
  <c r="D44" i="88"/>
  <c r="M43" i="88"/>
  <c r="G43" i="88"/>
  <c r="D43" i="88"/>
  <c r="N43" i="88"/>
  <c r="M42" i="88"/>
  <c r="G42" i="88"/>
  <c r="D42" i="88"/>
  <c r="N42" i="88"/>
  <c r="M41" i="88"/>
  <c r="G41" i="88"/>
  <c r="D41" i="88"/>
  <c r="N41" i="88"/>
  <c r="M40" i="88"/>
  <c r="G40" i="88"/>
  <c r="D40" i="88"/>
  <c r="M39" i="88"/>
  <c r="G39" i="88"/>
  <c r="D39" i="88"/>
  <c r="N39" i="88"/>
  <c r="M38" i="88"/>
  <c r="G38" i="88"/>
  <c r="D38" i="88"/>
  <c r="N38" i="88"/>
  <c r="M37" i="88"/>
  <c r="G37" i="88"/>
  <c r="D37" i="88"/>
  <c r="N37" i="88"/>
  <c r="M36" i="88"/>
  <c r="G36" i="88"/>
  <c r="D36" i="88"/>
  <c r="N36" i="88"/>
  <c r="M35" i="88"/>
  <c r="G35" i="88"/>
  <c r="D35" i="88"/>
  <c r="N35" i="88"/>
  <c r="M34" i="88"/>
  <c r="G34" i="88"/>
  <c r="D34" i="88"/>
  <c r="N34" i="88"/>
  <c r="M33" i="88"/>
  <c r="G33" i="88"/>
  <c r="D33" i="88"/>
  <c r="M32" i="88"/>
  <c r="G32" i="88"/>
  <c r="D32" i="88"/>
  <c r="N32" i="88"/>
  <c r="M31" i="88"/>
  <c r="G31" i="88"/>
  <c r="D31" i="88"/>
  <c r="N31" i="88"/>
  <c r="M30" i="88"/>
  <c r="G30" i="88"/>
  <c r="D30" i="88"/>
  <c r="N30" i="88"/>
  <c r="M29" i="88"/>
  <c r="G29" i="88"/>
  <c r="D29" i="88"/>
  <c r="M28" i="88"/>
  <c r="G28" i="88"/>
  <c r="D28" i="88"/>
  <c r="N28" i="88"/>
  <c r="M27" i="88"/>
  <c r="G27" i="88"/>
  <c r="D27" i="88"/>
  <c r="N27" i="88"/>
  <c r="N29" i="88"/>
  <c r="N33" i="88"/>
  <c r="N40" i="88"/>
  <c r="N44" i="88"/>
  <c r="N45" i="88"/>
  <c r="N46" i="88"/>
  <c r="N48" i="88"/>
  <c r="N49" i="88"/>
  <c r="N50" i="88"/>
  <c r="N51" i="88"/>
  <c r="N52" i="88"/>
  <c r="N53" i="88"/>
  <c r="N55" i="88"/>
  <c r="N56" i="88"/>
  <c r="N57" i="88"/>
  <c r="N28" i="89"/>
  <c r="N30" i="89"/>
  <c r="N36" i="89"/>
  <c r="N37" i="89"/>
  <c r="N39" i="89"/>
  <c r="N42" i="89"/>
  <c r="N43" i="89"/>
  <c r="N48" i="89"/>
  <c r="N51" i="89"/>
  <c r="N55" i="89"/>
  <c r="N28" i="90"/>
  <c r="N29" i="90"/>
  <c r="N30" i="90"/>
  <c r="N31" i="90"/>
  <c r="N32" i="90"/>
  <c r="N33" i="90"/>
  <c r="N36" i="90"/>
  <c r="N37" i="90"/>
  <c r="N38" i="90"/>
  <c r="N42" i="90"/>
  <c r="N46" i="90"/>
  <c r="N51" i="90"/>
  <c r="N52" i="90"/>
  <c r="N53" i="90"/>
  <c r="N27" i="91"/>
  <c r="N36" i="91"/>
  <c r="N50" i="91"/>
  <c r="N53" i="91"/>
  <c r="N31" i="91"/>
  <c r="N33" i="91"/>
  <c r="N35" i="91"/>
  <c r="N37" i="91"/>
  <c r="N38" i="91"/>
  <c r="N40" i="91"/>
  <c r="N41" i="91"/>
  <c r="N44" i="91"/>
</calcChain>
</file>

<file path=xl/sharedStrings.xml><?xml version="1.0" encoding="utf-8"?>
<sst xmlns="http://schemas.openxmlformats.org/spreadsheetml/2006/main" count="395" uniqueCount="81">
  <si>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</si>
  <si>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</si>
  <si>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</si>
  <si>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</si>
  <si>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</si>
  <si>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</si>
  <si>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</si>
  <si>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</si>
  <si>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</si>
  <si>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</si>
  <si>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</si>
  <si>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</si>
  <si>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</si>
  <si>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</si>
  <si>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</si>
  <si>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</si>
  <si>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</si>
  <si>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</si>
  <si>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</si>
  <si>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</si>
  <si>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</si>
  <si>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</si>
  <si>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</si>
  <si>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</si>
  <si>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</si>
  <si>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</si>
  <si>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</si>
  <si>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</si>
  <si>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</si>
  <si>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</si>
  <si>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</si>
  <si>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</si>
  <si>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</si>
  <si>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</si>
  <si>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</si>
  <si>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</si>
  <si>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</si>
  <si>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</si>
  <si>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</si>
  <si>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</si>
  <si>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</si>
  <si>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</si>
  <si>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</si>
  <si>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</si>
  <si>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</si>
  <si>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</si>
  <si>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</si>
  <si>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</si>
  <si>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</si>
  <si>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</si>
  <si>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</si>
  <si>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</si>
  <si>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</si>
  <si>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</si>
  <si>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</si>
  <si>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</si>
  <si>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</si>
  <si>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</si>
  <si>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</si>
  <si>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</si>
  <si>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</si>
  <si>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</si>
  <si>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</si>
  <si>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</si>
  <si>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</si>
  <si>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</si>
  <si>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</si>
  <si>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Wharton</t>
  </si>
  <si>
    <t>Terry Chase</t>
  </si>
  <si>
    <t>Jan</t>
  </si>
  <si>
    <t>Anderson #3</t>
  </si>
  <si>
    <t>down 19 hours. Flare out bad battery going on 1 flare</t>
  </si>
  <si>
    <t>shut well in</t>
  </si>
  <si>
    <t>FEB</t>
  </si>
  <si>
    <t>trash in choke</t>
  </si>
  <si>
    <t>MARCH</t>
  </si>
  <si>
    <t xml:space="preserve">fire out on line heater. </t>
  </si>
  <si>
    <t>partially clogged choke</t>
  </si>
  <si>
    <t>put adjustable choke back in</t>
  </si>
  <si>
    <t>April</t>
  </si>
  <si>
    <t>bled bottoms on oil tank and put in sw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</si>
</sst>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mm/dd/yy;@"/>
  </numFmts>
  <fonts count="24" x14ac:knownFonts="1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9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9"/>
      </left>
      <right/>
      <top/>
      <bottom style="thin">
        <color auto="1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50">
    <xf numFmtId="0" fontId="0" fillId="0" borderId="0" xfId="0" applyAlignment="1"/>
    <xf numFmtId="0" fontId="1" fillId="0" borderId="0" xfId="0" applyFont="1">
      <alignment vertical="top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center"/>
    </xf>
    <xf numFmtId="0" fontId="17" fillId="2" borderId="8" xfId="0" applyFont="1" applyFill="1" applyBorder="1" applyAlignment="1"/>
    <xf numFmtId="0" fontId="17" fillId="2" borderId="18" xfId="0" applyFont="1" applyFill="1" applyBorder="1" applyAlignment="1"/>
    <xf numFmtId="0" fontId="17" fillId="2" borderId="0" xfId="0" applyFont="1" applyFill="1" applyAlignment="1"/>
    <xf numFmtId="0" fontId="17" fillId="2" borderId="19" xfId="0" applyFont="1" applyFill="1" applyBorder="1" applyAlignment="1"/>
    <xf numFmtId="0" fontId="18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9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0" fillId="2" borderId="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7" fillId="2" borderId="23" xfId="0" applyFont="1" applyFill="1" applyBorder="1" applyAlignment="1"/>
    <xf numFmtId="0" fontId="17" fillId="2" borderId="13" xfId="0" applyFont="1" applyFill="1" applyBorder="1" applyAlignment="1"/>
    <xf numFmtId="0" fontId="17" fillId="2" borderId="10" xfId="0" applyFont="1" applyFill="1" applyBorder="1" applyAlignment="1"/>
    <xf numFmtId="0" fontId="17" fillId="2" borderId="11" xfId="0" applyFont="1" applyFill="1" applyBorder="1" applyAlignment="1"/>
    <xf numFmtId="0" fontId="17" fillId="2" borderId="12" xfId="0" applyFont="1" applyFill="1" applyBorder="1" applyAlignment="1"/>
    <xf numFmtId="2" fontId="19" fillId="2" borderId="22" xfId="0" applyNumberFormat="1" applyFont="1" applyFill="1" applyBorder="1" applyAlignment="1">
      <alignment vertical="center"/>
    </xf>
    <xf numFmtId="2" fontId="19" fillId="2" borderId="2" xfId="0" applyNumberFormat="1" applyFont="1" applyFill="1" applyBorder="1" applyAlignment="1">
      <alignment vertical="center"/>
    </xf>
    <xf numFmtId="0" fontId="19" fillId="2" borderId="2" xfId="0" applyFont="1" applyFill="1" applyBorder="1" applyAlignment="1">
      <alignment horizontal="left" vertical="center"/>
    </xf>
    <xf numFmtId="0" fontId="19" fillId="2" borderId="24" xfId="0" applyFont="1" applyFill="1" applyBorder="1" applyAlignment="1">
      <alignment horizontal="left" vertical="center"/>
    </xf>
    <xf numFmtId="0" fontId="21" fillId="2" borderId="0" xfId="0" applyFont="1" applyFill="1" applyAlignment="1"/>
    <xf numFmtId="0" fontId="10" fillId="2" borderId="18" xfId="0" applyFont="1" applyFill="1" applyBorder="1" applyAlignment="1"/>
    <xf numFmtId="0" fontId="19" fillId="2" borderId="2" xfId="0" applyFont="1" applyFill="1" applyBorder="1" applyAlignment="1">
      <alignment horizontal="right" vertical="center"/>
    </xf>
    <xf numFmtId="14" fontId="19" fillId="2" borderId="2" xfId="0" applyNumberFormat="1" applyFont="1" applyFill="1" applyBorder="1" applyAlignment="1">
      <alignment horizontal="right" vertical="center"/>
    </xf>
    <xf numFmtId="173" fontId="19" fillId="2" borderId="22" xfId="0" applyNumberFormat="1" applyFont="1" applyFill="1" applyBorder="1" applyAlignment="1">
      <alignment horizontal="right" vertical="center"/>
    </xf>
    <xf numFmtId="14" fontId="19" fillId="2" borderId="2" xfId="0" applyNumberFormat="1" applyFont="1" applyFill="1" applyBorder="1" applyAlignment="1">
      <alignment vertical="center"/>
    </xf>
    <xf numFmtId="0" fontId="19" fillId="2" borderId="21" xfId="0" applyFont="1" applyFill="1" applyBorder="1" applyAlignment="1">
      <alignment horizontal="right" vertical="center"/>
    </xf>
    <xf numFmtId="14" fontId="19" fillId="2" borderId="24" xfId="0" applyNumberFormat="1" applyFont="1" applyFill="1" applyBorder="1" applyAlignment="1">
      <alignment horizontal="right" vertical="center"/>
    </xf>
    <xf numFmtId="0" fontId="19" fillId="2" borderId="22" xfId="0" applyFont="1" applyFill="1" applyBorder="1" applyAlignment="1">
      <alignment horizontal="right" vertical="center"/>
    </xf>
    <xf numFmtId="0" fontId="19" fillId="2" borderId="2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vertical="center"/>
    </xf>
    <xf numFmtId="0" fontId="13" fillId="2" borderId="24" xfId="0" applyFont="1" applyFill="1" applyBorder="1" applyAlignment="1">
      <alignment vertical="center"/>
    </xf>
    <xf numFmtId="2" fontId="5" fillId="2" borderId="20" xfId="0" applyNumberFormat="1" applyFont="1" applyFill="1" applyBorder="1" applyAlignment="1">
      <alignment vertical="center"/>
    </xf>
    <xf numFmtId="0" fontId="19" fillId="2" borderId="21" xfId="0" quotePrefix="1" applyFont="1" applyFill="1" applyBorder="1" applyAlignment="1">
      <alignment horizontal="right" vertical="center"/>
    </xf>
    <xf numFmtId="16" fontId="9" fillId="2" borderId="2" xfId="0" applyNumberFormat="1" applyFont="1" applyFill="1" applyBorder="1" applyAlignment="1">
      <alignment vertical="center"/>
    </xf>
    <xf numFmtId="2" fontId="19" fillId="2" borderId="22" xfId="0" applyNumberFormat="1" applyFont="1" applyFill="1" applyBorder="1" applyAlignment="1">
      <alignment horizontal="right" vertical="center"/>
    </xf>
    <xf numFmtId="16" fontId="19" fillId="2" borderId="22" xfId="0" applyNumberFormat="1" applyFont="1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left"/>
    </xf>
    <xf numFmtId="2" fontId="6" fillId="2" borderId="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16" fontId="19" fillId="2" borderId="22" xfId="0" applyNumberFormat="1" applyFont="1" applyFill="1" applyBorder="1" applyAlignment="1">
      <alignment vertic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1" fillId="2" borderId="30" xfId="0" applyFont="1" applyFill="1" applyBorder="1" applyAlignment="1">
      <alignment horizontal="left" vertical="center"/>
    </xf>
    <xf numFmtId="0" fontId="21" fillId="2" borderId="31" xfId="0" applyFont="1" applyFill="1" applyBorder="1" applyAlignment="1">
      <alignment horizontal="left" vertical="center"/>
    </xf>
    <xf numFmtId="0" fontId="21" fillId="2" borderId="32" xfId="0" applyFont="1" applyFill="1" applyBorder="1" applyAlignment="1">
      <alignment horizontal="left" vertical="center"/>
    </xf>
    <xf numFmtId="0" fontId="21" fillId="2" borderId="33" xfId="0" applyFont="1" applyFill="1" applyBorder="1" applyAlignment="1">
      <alignment horizontal="left" vertical="center"/>
    </xf>
    <xf numFmtId="0" fontId="21" fillId="2" borderId="34" xfId="0" applyFont="1" applyFill="1" applyBorder="1" applyAlignment="1">
      <alignment horizontal="left" vertical="center"/>
    </xf>
    <xf numFmtId="0" fontId="21" fillId="2" borderId="35" xfId="0" applyFont="1" applyFill="1" applyBorder="1" applyAlignment="1">
      <alignment horizontal="left" vertical="center"/>
    </xf>
    <xf numFmtId="0" fontId="17" fillId="2" borderId="18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7" fillId="2" borderId="17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1" xfId="0" applyNumberFormat="1" applyFont="1" applyFill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17" fillId="2" borderId="0" xfId="0" applyFont="1" applyFill="1" applyAlignment="1">
      <alignment horizontal="right"/>
    </xf>
    <xf numFmtId="0" fontId="17" fillId="2" borderId="28" xfId="0" applyFont="1" applyFill="1" applyBorder="1" applyAlignment="1">
      <alignment horizontal="center"/>
    </xf>
    <xf numFmtId="2" fontId="17" fillId="2" borderId="28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zoomScalePageLayoutView="80" workbookViewId="0">
      <selection activeCell="B58" sqref="B58"/>
    </sheetView>
  </sheetViews>
  <sheetFormatPr baseColWidth="10" defaultColWidth="10.28515625" defaultRowHeight="13" x14ac:dyDescent="0"/>
  <cols>
    <col min="1" max="1" width="11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8" width="3.5703125" style="1" customWidth="1"/>
    <col min="9" max="10" width="6.5703125" style="1" customWidth="1"/>
    <col min="11" max="11" width="3.5703125" style="1" customWidth="1"/>
    <col min="12" max="12" width="4.5703125" style="1" customWidth="1"/>
    <col min="13" max="13" width="7" style="1" customWidth="1"/>
    <col min="14" max="14" width="8.42578125" style="1" customWidth="1"/>
    <col min="15" max="15" width="7.28515625" style="1" customWidth="1"/>
    <col min="16" max="16" width="7" style="1" customWidth="1"/>
    <col min="17" max="17" width="6.42578125" style="1" customWidth="1"/>
    <col min="18" max="18" width="11.5703125" style="1" customWidth="1"/>
    <col min="19" max="19" width="8.85546875" style="1" customWidth="1"/>
    <col min="20" max="20" width="4.28515625" style="1" customWidth="1"/>
    <col min="21" max="21" width="4.85546875" style="1" customWidth="1"/>
    <col min="22" max="22" width="2.85546875" style="1" customWidth="1"/>
    <col min="23" max="23" width="5.140625" style="1" customWidth="1"/>
    <col min="24" max="24" width="6.7109375" style="1" customWidth="1"/>
    <col min="25" max="25" width="12.7109375" style="1" customWidth="1"/>
    <col min="26" max="27" width="7.140625" style="1" customWidth="1"/>
    <col min="28" max="28" width="4.28515625" style="1" customWidth="1"/>
    <col min="29" max="29" width="5.7109375" style="1" customWidth="1"/>
    <col min="30" max="30" width="4.7109375" style="1" customWidth="1"/>
    <col min="31" max="31" width="5.28515625" style="1" customWidth="1"/>
    <col min="32" max="33" width="3.140625" style="1" customWidth="1"/>
    <col min="34" max="35" width="3.7109375" style="1" customWidth="1"/>
    <col min="36" max="36" width="4.42578125" style="1" customWidth="1"/>
    <col min="37" max="37" width="164.5703125" style="1" customWidth="1"/>
    <col min="38" max="16384" width="10.285156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141" t="s">
        <v>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3"/>
      <c r="AK3" s="8"/>
    </row>
    <row r="4" spans="1:37" ht="12.75" customHeight="1">
      <c r="A4" s="144" t="s">
        <v>2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6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47" t="s">
        <v>70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8"/>
      <c r="N6" s="8" t="s">
        <v>4</v>
      </c>
      <c r="O6" s="23" t="s">
        <v>67</v>
      </c>
      <c r="P6" s="148"/>
      <c r="Q6" s="148"/>
      <c r="R6" s="148"/>
      <c r="S6" s="23" t="s">
        <v>5</v>
      </c>
      <c r="T6" s="23"/>
      <c r="U6" s="23"/>
      <c r="V6" s="23"/>
      <c r="W6" s="23"/>
      <c r="X6" s="149" t="s">
        <v>6</v>
      </c>
      <c r="Y6" s="149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37" t="s">
        <v>7</v>
      </c>
      <c r="AE7" s="137"/>
      <c r="AF7" s="137"/>
      <c r="AG7" s="137"/>
      <c r="AH7" s="134"/>
      <c r="AI7" s="134"/>
      <c r="AJ7" s="134"/>
      <c r="AK7" s="8"/>
    </row>
    <row r="8" spans="1:37" ht="12.75" customHeight="1">
      <c r="A8" s="8" t="s">
        <v>8</v>
      </c>
      <c r="B8" s="8"/>
      <c r="C8" s="140" t="s">
        <v>69</v>
      </c>
      <c r="D8" s="140"/>
      <c r="E8" s="140"/>
      <c r="F8" s="140"/>
      <c r="G8" s="8" t="s">
        <v>9</v>
      </c>
      <c r="H8" s="8"/>
      <c r="I8" s="8"/>
      <c r="J8" s="8" t="s">
        <v>9</v>
      </c>
      <c r="K8" s="140">
        <v>2019</v>
      </c>
      <c r="L8" s="140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37" t="s">
        <v>12</v>
      </c>
      <c r="AE8" s="137"/>
      <c r="AF8" s="137"/>
      <c r="AG8" s="137"/>
      <c r="AH8" s="139"/>
      <c r="AI8" s="138"/>
      <c r="AJ8" s="138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37" t="s">
        <v>14</v>
      </c>
      <c r="AE9" s="137"/>
      <c r="AF9" s="137"/>
      <c r="AG9" s="137"/>
      <c r="AH9" s="138"/>
      <c r="AI9" s="138"/>
      <c r="AJ9" s="138"/>
      <c r="AK9" s="8"/>
    </row>
    <row r="10" spans="1:37" ht="12.75" customHeight="1">
      <c r="A10" s="8" t="s">
        <v>15</v>
      </c>
      <c r="B10" s="8"/>
      <c r="C10" s="102" t="s">
        <v>52</v>
      </c>
      <c r="D10" s="102"/>
      <c r="E10" s="102"/>
      <c r="F10" s="102"/>
      <c r="G10" s="102"/>
      <c r="H10" s="102"/>
      <c r="I10" s="102"/>
      <c r="J10" s="102"/>
      <c r="K10" s="102"/>
      <c r="L10" s="102"/>
      <c r="M10" s="8"/>
      <c r="N10" s="62" t="s">
        <v>64</v>
      </c>
      <c r="O10" s="40"/>
      <c r="P10" s="40"/>
      <c r="Q10" s="134"/>
      <c r="R10" s="134"/>
      <c r="S10" s="40" t="s">
        <v>16</v>
      </c>
      <c r="T10" s="135"/>
      <c r="U10" s="136"/>
      <c r="V10" s="136"/>
      <c r="W10" s="136"/>
      <c r="X10" s="136"/>
      <c r="Y10" s="136"/>
      <c r="Z10" s="8"/>
      <c r="AA10" s="8"/>
      <c r="AB10" s="8"/>
      <c r="AC10" s="10" t="s">
        <v>17</v>
      </c>
      <c r="AD10" s="137" t="s">
        <v>18</v>
      </c>
      <c r="AE10" s="137"/>
      <c r="AF10" s="137"/>
      <c r="AG10" s="137"/>
      <c r="AH10" s="138"/>
      <c r="AI10" s="138"/>
      <c r="AJ10" s="138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99" t="s">
        <v>19</v>
      </c>
      <c r="AE11" s="99"/>
      <c r="AF11" s="99"/>
      <c r="AG11" s="99"/>
      <c r="AH11" s="139"/>
      <c r="AI11" s="138"/>
      <c r="AJ11" s="138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16" t="s">
        <v>20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8"/>
      <c r="N14" s="17" t="s">
        <v>21</v>
      </c>
      <c r="O14" s="122" t="s">
        <v>22</v>
      </c>
      <c r="P14" s="122"/>
      <c r="Q14" s="122"/>
      <c r="R14" s="123" t="s">
        <v>23</v>
      </c>
      <c r="S14" s="124"/>
      <c r="T14" s="124"/>
      <c r="U14" s="124"/>
      <c r="V14" s="124"/>
      <c r="W14" s="124"/>
      <c r="X14" s="125"/>
      <c r="Y14" s="129" t="s">
        <v>24</v>
      </c>
      <c r="Z14" s="130"/>
      <c r="AA14" s="50"/>
      <c r="AB14" s="131" t="s">
        <v>55</v>
      </c>
      <c r="AC14" s="132"/>
      <c r="AD14" s="133" t="s">
        <v>25</v>
      </c>
      <c r="AE14" s="133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19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9"/>
      <c r="O15" s="20"/>
      <c r="P15" s="20"/>
      <c r="Q15" s="20"/>
      <c r="R15" s="126"/>
      <c r="S15" s="127"/>
      <c r="T15" s="127"/>
      <c r="U15" s="127"/>
      <c r="V15" s="127"/>
      <c r="W15" s="127"/>
      <c r="X15" s="128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101" t="s">
        <v>54</v>
      </c>
      <c r="C17" s="102"/>
      <c r="D17" s="102"/>
      <c r="E17" s="101" t="s">
        <v>54</v>
      </c>
      <c r="F17" s="102"/>
      <c r="G17" s="103"/>
      <c r="H17" s="101"/>
      <c r="I17" s="102"/>
      <c r="J17" s="103"/>
      <c r="K17" s="101" t="s">
        <v>53</v>
      </c>
      <c r="L17" s="102"/>
      <c r="M17" s="103"/>
      <c r="N17" s="19" t="s">
        <v>27</v>
      </c>
      <c r="O17" s="38"/>
      <c r="P17" s="38"/>
      <c r="Q17" s="38"/>
      <c r="R17" s="38"/>
      <c r="S17" s="38"/>
      <c r="T17" s="110" t="s">
        <v>61</v>
      </c>
      <c r="U17" s="111"/>
      <c r="V17" s="110" t="s">
        <v>62</v>
      </c>
      <c r="W17" s="111"/>
      <c r="X17" s="38"/>
      <c r="Y17" s="38"/>
      <c r="Z17" s="38"/>
      <c r="AA17" s="38"/>
      <c r="AB17" s="38"/>
      <c r="AC17" s="38"/>
      <c r="AD17" s="38"/>
      <c r="AE17" s="38"/>
      <c r="AF17" s="98" t="s">
        <v>28</v>
      </c>
      <c r="AG17" s="99"/>
      <c r="AH17" s="99"/>
      <c r="AI17" s="99"/>
      <c r="AJ17" s="99"/>
      <c r="AK17" s="100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2"/>
      <c r="U18" s="113"/>
      <c r="V18" s="112"/>
      <c r="W18" s="113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101" t="s">
        <v>30</v>
      </c>
      <c r="C19" s="102"/>
      <c r="D19" s="102"/>
      <c r="E19" s="101" t="s">
        <v>30</v>
      </c>
      <c r="F19" s="102"/>
      <c r="G19" s="103"/>
      <c r="H19" s="101"/>
      <c r="I19" s="102"/>
      <c r="J19" s="103"/>
      <c r="K19" s="104" t="s">
        <v>30</v>
      </c>
      <c r="L19" s="105"/>
      <c r="M19" s="106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2"/>
      <c r="U19" s="113"/>
      <c r="V19" s="112"/>
      <c r="W19" s="113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07" t="s">
        <v>48</v>
      </c>
      <c r="AG19" s="108"/>
      <c r="AH19" s="108"/>
      <c r="AI19" s="108"/>
      <c r="AJ19" s="108"/>
      <c r="AK19" s="109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2"/>
      <c r="U20" s="113"/>
      <c r="V20" s="112"/>
      <c r="W20" s="113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2"/>
      <c r="U21" s="113"/>
      <c r="V21" s="112"/>
      <c r="W21" s="113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2"/>
      <c r="U22" s="113"/>
      <c r="V22" s="112"/>
      <c r="W22" s="113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14"/>
      <c r="U23" s="115"/>
      <c r="V23" s="114"/>
      <c r="W23" s="115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83"/>
      <c r="AG25" s="83"/>
      <c r="AH25" s="83"/>
      <c r="AI25" s="83"/>
      <c r="AJ25" s="83"/>
      <c r="AK25" s="84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43831</v>
      </c>
      <c r="B27" s="3"/>
      <c r="C27" s="33"/>
      <c r="D27" s="3">
        <f>(B27*12+C27)*1.67</f>
        <v>0</v>
      </c>
      <c r="E27" s="3"/>
      <c r="F27" s="33"/>
      <c r="G27" s="47">
        <f>(E27*12+F27)*1.67</f>
        <v>0</v>
      </c>
      <c r="H27" s="3"/>
      <c r="I27" s="2"/>
      <c r="J27" s="2"/>
      <c r="K27" s="51"/>
      <c r="L27" s="59"/>
      <c r="M27" s="48">
        <f>(K27*12+L27)*1.67</f>
        <v>0</v>
      </c>
      <c r="N27" s="79">
        <f>D27+G27+J27</f>
        <v>0</v>
      </c>
      <c r="O27" s="51"/>
      <c r="P27" s="71"/>
      <c r="Q27" s="71"/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/>
      <c r="AE27" s="48"/>
      <c r="AF27" s="92"/>
      <c r="AG27" s="93"/>
      <c r="AH27" s="93"/>
      <c r="AI27" s="93"/>
      <c r="AJ27" s="93"/>
      <c r="AK27" s="94"/>
    </row>
    <row r="28" spans="1:37" ht="12.75" customHeight="1">
      <c r="A28" s="81">
        <v>43832</v>
      </c>
      <c r="B28" s="3"/>
      <c r="C28" s="3"/>
      <c r="D28" s="33">
        <f t="shared" ref="D28:D41" si="0">(B28*12+C28)*1.67</f>
        <v>0</v>
      </c>
      <c r="E28" s="3"/>
      <c r="F28" s="3"/>
      <c r="G28" s="33">
        <f t="shared" ref="G28:G41" si="1">(E28*12+F28)*1.67</f>
        <v>0</v>
      </c>
      <c r="H28" s="3"/>
      <c r="I28" s="3"/>
      <c r="J28" s="33"/>
      <c r="K28" s="47"/>
      <c r="L28" s="3"/>
      <c r="M28" s="2">
        <f t="shared" ref="M28:M41" si="2">(K28*12+L28)*1.67</f>
        <v>0</v>
      </c>
      <c r="N28" s="2">
        <f t="shared" ref="N28:N57" si="3">D28+G28+J28</f>
        <v>0</v>
      </c>
      <c r="O28" s="58"/>
      <c r="P28" s="59"/>
      <c r="Q28" s="48"/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/>
      <c r="AE28" s="51"/>
      <c r="AF28" s="92"/>
      <c r="AG28" s="93"/>
      <c r="AH28" s="93"/>
      <c r="AI28" s="93"/>
      <c r="AJ28" s="93"/>
      <c r="AK28" s="94"/>
    </row>
    <row r="29" spans="1:37" ht="12.75" customHeight="1">
      <c r="A29" s="81">
        <v>43833</v>
      </c>
      <c r="B29" s="35"/>
      <c r="C29" s="35"/>
      <c r="D29" s="33">
        <f t="shared" si="0"/>
        <v>0</v>
      </c>
      <c r="E29" s="36"/>
      <c r="F29" s="36"/>
      <c r="G29" s="33">
        <f t="shared" si="1"/>
        <v>0</v>
      </c>
      <c r="H29" s="36"/>
      <c r="I29" s="36"/>
      <c r="J29" s="33"/>
      <c r="K29" s="3"/>
      <c r="L29" s="3"/>
      <c r="M29" s="2">
        <f>(K29*12+L29)*1.67</f>
        <v>0</v>
      </c>
      <c r="N29" s="2">
        <f t="shared" si="3"/>
        <v>0</v>
      </c>
      <c r="O29" s="58"/>
      <c r="P29" s="59"/>
      <c r="Q29" s="48"/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/>
      <c r="AE29" s="48"/>
      <c r="AF29" s="92"/>
      <c r="AG29" s="93"/>
      <c r="AH29" s="93"/>
      <c r="AI29" s="93"/>
      <c r="AJ29" s="93"/>
      <c r="AK29" s="94"/>
    </row>
    <row r="30" spans="1:37" ht="12.75" customHeight="1">
      <c r="A30" s="81">
        <v>43834</v>
      </c>
      <c r="B30" s="35"/>
      <c r="C30" s="35"/>
      <c r="D30" s="33">
        <f t="shared" si="0"/>
        <v>0</v>
      </c>
      <c r="E30" s="36"/>
      <c r="F30" s="36"/>
      <c r="G30" s="33">
        <f t="shared" si="1"/>
        <v>0</v>
      </c>
      <c r="H30" s="36"/>
      <c r="I30" s="36"/>
      <c r="J30" s="33"/>
      <c r="K30" s="3"/>
      <c r="L30" s="3"/>
      <c r="M30" s="2">
        <f t="shared" si="2"/>
        <v>0</v>
      </c>
      <c r="N30" s="2">
        <f t="shared" si="3"/>
        <v>0</v>
      </c>
      <c r="O30" s="58"/>
      <c r="P30" s="82"/>
      <c r="Q30" s="48"/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/>
      <c r="AE30" s="48"/>
      <c r="AF30" s="92"/>
      <c r="AG30" s="93"/>
      <c r="AH30" s="93"/>
      <c r="AI30" s="93"/>
      <c r="AJ30" s="93"/>
      <c r="AK30" s="94"/>
    </row>
    <row r="31" spans="1:37" ht="12.75" customHeight="1">
      <c r="A31" s="81">
        <v>43835</v>
      </c>
      <c r="B31" s="35"/>
      <c r="C31" s="35"/>
      <c r="D31" s="33">
        <f t="shared" si="0"/>
        <v>0</v>
      </c>
      <c r="E31" s="36"/>
      <c r="F31" s="36"/>
      <c r="G31" s="33">
        <f t="shared" si="1"/>
        <v>0</v>
      </c>
      <c r="H31" s="36"/>
      <c r="I31" s="36"/>
      <c r="J31" s="33"/>
      <c r="K31" s="3"/>
      <c r="L31" s="3"/>
      <c r="M31" s="2">
        <f>(K31*12+L31)*1.67</f>
        <v>0</v>
      </c>
      <c r="N31" s="2">
        <f t="shared" si="3"/>
        <v>0</v>
      </c>
      <c r="O31" s="58"/>
      <c r="P31" s="59"/>
      <c r="Q31" s="48"/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/>
      <c r="AE31" s="48"/>
      <c r="AF31" s="95"/>
      <c r="AG31" s="96"/>
      <c r="AH31" s="96"/>
      <c r="AI31" s="96"/>
      <c r="AJ31" s="96"/>
      <c r="AK31" s="97"/>
    </row>
    <row r="32" spans="1:37" ht="12.75" customHeight="1">
      <c r="A32" s="81">
        <v>43836</v>
      </c>
      <c r="B32" s="35"/>
      <c r="C32" s="35"/>
      <c r="D32" s="33">
        <f t="shared" si="0"/>
        <v>0</v>
      </c>
      <c r="E32" s="36"/>
      <c r="F32" s="36"/>
      <c r="G32" s="33">
        <f t="shared" si="1"/>
        <v>0</v>
      </c>
      <c r="H32" s="3"/>
      <c r="I32" s="36"/>
      <c r="J32" s="33"/>
      <c r="K32" s="3"/>
      <c r="L32" s="3"/>
      <c r="M32" s="2">
        <f t="shared" si="2"/>
        <v>0</v>
      </c>
      <c r="N32" s="2">
        <f t="shared" si="3"/>
        <v>0</v>
      </c>
      <c r="O32" s="58"/>
      <c r="P32" s="59"/>
      <c r="Q32" s="48"/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/>
      <c r="AE32" s="48"/>
      <c r="AF32" s="95"/>
      <c r="AG32" s="96"/>
      <c r="AH32" s="96"/>
      <c r="AI32" s="96"/>
      <c r="AJ32" s="96"/>
      <c r="AK32" s="97"/>
    </row>
    <row r="33" spans="1:37" ht="12.75" customHeight="1">
      <c r="A33" s="81">
        <v>43837</v>
      </c>
      <c r="B33" s="3"/>
      <c r="C33" s="3"/>
      <c r="D33" s="33">
        <f t="shared" si="0"/>
        <v>0</v>
      </c>
      <c r="E33" s="36"/>
      <c r="F33" s="36"/>
      <c r="G33" s="33">
        <f t="shared" si="1"/>
        <v>0</v>
      </c>
      <c r="H33" s="36"/>
      <c r="I33" s="36"/>
      <c r="J33" s="33"/>
      <c r="K33" s="3"/>
      <c r="L33" s="3"/>
      <c r="M33" s="2">
        <f>(K33*12+L33)*1.67</f>
        <v>0</v>
      </c>
      <c r="N33" s="2">
        <f t="shared" si="3"/>
        <v>0</v>
      </c>
      <c r="O33" s="58"/>
      <c r="P33" s="59"/>
      <c r="Q33" s="48"/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/>
      <c r="AE33" s="48"/>
      <c r="AF33" s="95"/>
      <c r="AG33" s="96"/>
      <c r="AH33" s="96"/>
      <c r="AI33" s="96"/>
      <c r="AJ33" s="96"/>
      <c r="AK33" s="97"/>
    </row>
    <row r="34" spans="1:37" ht="12.75" customHeight="1">
      <c r="A34" s="81">
        <v>43838</v>
      </c>
      <c r="B34" s="3"/>
      <c r="C34" s="3"/>
      <c r="D34" s="33">
        <f t="shared" si="0"/>
        <v>0</v>
      </c>
      <c r="E34" s="36">
        <v>0</v>
      </c>
      <c r="F34" s="36">
        <v>0</v>
      </c>
      <c r="G34" s="33">
        <f t="shared" si="1"/>
        <v>0</v>
      </c>
      <c r="H34" s="36"/>
      <c r="I34" s="36"/>
      <c r="J34" s="33"/>
      <c r="K34" s="3">
        <v>0</v>
      </c>
      <c r="L34" s="3">
        <v>0</v>
      </c>
      <c r="M34" s="2">
        <f t="shared" si="2"/>
        <v>0</v>
      </c>
      <c r="N34" s="2">
        <f t="shared" si="3"/>
        <v>0</v>
      </c>
      <c r="O34" s="58"/>
      <c r="P34" s="59"/>
      <c r="Q34" s="48"/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/>
      <c r="AE34" s="48"/>
      <c r="AF34" s="95"/>
      <c r="AG34" s="96"/>
      <c r="AH34" s="96"/>
      <c r="AI34" s="96"/>
      <c r="AJ34" s="96"/>
      <c r="AK34" s="97"/>
    </row>
    <row r="35" spans="1:37" ht="12.75" customHeight="1">
      <c r="A35" s="81">
        <v>43839</v>
      </c>
      <c r="B35" s="3">
        <v>0</v>
      </c>
      <c r="C35" s="3">
        <v>11</v>
      </c>
      <c r="D35" s="33">
        <f t="shared" si="0"/>
        <v>18.369999999999997</v>
      </c>
      <c r="E35" s="36">
        <v>0</v>
      </c>
      <c r="F35" s="36">
        <v>0</v>
      </c>
      <c r="G35" s="33">
        <f t="shared" si="1"/>
        <v>0</v>
      </c>
      <c r="H35" s="36"/>
      <c r="I35" s="36"/>
      <c r="J35" s="33"/>
      <c r="K35" s="3">
        <v>0</v>
      </c>
      <c r="L35" s="3">
        <v>0</v>
      </c>
      <c r="M35" s="2">
        <f t="shared" si="2"/>
        <v>0</v>
      </c>
      <c r="N35" s="2">
        <f t="shared" si="3"/>
        <v>18.369999999999997</v>
      </c>
      <c r="O35" s="58">
        <v>18.37</v>
      </c>
      <c r="P35" s="59">
        <v>0</v>
      </c>
      <c r="Q35" s="48">
        <v>177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>
        <v>7</v>
      </c>
      <c r="AD35" s="48">
        <v>880</v>
      </c>
      <c r="AE35" s="48"/>
      <c r="AF35" s="92"/>
      <c r="AG35" s="93"/>
      <c r="AH35" s="93"/>
      <c r="AI35" s="93"/>
      <c r="AJ35" s="93"/>
      <c r="AK35" s="94"/>
    </row>
    <row r="36" spans="1:37" ht="12.75" customHeight="1">
      <c r="A36" s="81">
        <v>43840</v>
      </c>
      <c r="B36" s="3">
        <v>2</v>
      </c>
      <c r="C36" s="3">
        <v>1</v>
      </c>
      <c r="D36" s="33">
        <f t="shared" si="0"/>
        <v>41.75</v>
      </c>
      <c r="E36" s="36">
        <v>0</v>
      </c>
      <c r="F36" s="36">
        <v>0</v>
      </c>
      <c r="G36" s="33">
        <f t="shared" si="1"/>
        <v>0</v>
      </c>
      <c r="H36" s="36"/>
      <c r="I36" s="36"/>
      <c r="J36" s="33"/>
      <c r="K36" s="3">
        <v>0</v>
      </c>
      <c r="L36" s="3">
        <v>0</v>
      </c>
      <c r="M36" s="2">
        <f t="shared" si="2"/>
        <v>0</v>
      </c>
      <c r="N36" s="2">
        <f t="shared" si="3"/>
        <v>41.75</v>
      </c>
      <c r="O36" s="58">
        <v>23.38</v>
      </c>
      <c r="P36" s="59">
        <v>0</v>
      </c>
      <c r="Q36" s="48">
        <v>211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>
        <v>7</v>
      </c>
      <c r="AD36" s="48">
        <v>1235</v>
      </c>
      <c r="AE36" s="48"/>
      <c r="AF36" s="92"/>
      <c r="AG36" s="93"/>
      <c r="AH36" s="93"/>
      <c r="AI36" s="93"/>
      <c r="AJ36" s="93"/>
      <c r="AK36" s="94"/>
    </row>
    <row r="37" spans="1:37" ht="12.75" customHeight="1">
      <c r="A37" s="81">
        <v>43841</v>
      </c>
      <c r="B37" s="3">
        <v>2</v>
      </c>
      <c r="C37" s="3">
        <v>8</v>
      </c>
      <c r="D37" s="33">
        <f t="shared" si="0"/>
        <v>53.44</v>
      </c>
      <c r="E37" s="36">
        <v>0</v>
      </c>
      <c r="F37" s="36">
        <v>0</v>
      </c>
      <c r="G37" s="33">
        <f t="shared" si="1"/>
        <v>0</v>
      </c>
      <c r="H37" s="36"/>
      <c r="I37" s="36"/>
      <c r="J37" s="33"/>
      <c r="K37" s="3">
        <v>0</v>
      </c>
      <c r="L37" s="3">
        <v>0</v>
      </c>
      <c r="M37" s="2">
        <f t="shared" si="2"/>
        <v>0</v>
      </c>
      <c r="N37" s="2">
        <f t="shared" si="3"/>
        <v>53.44</v>
      </c>
      <c r="O37" s="58">
        <v>11.69</v>
      </c>
      <c r="P37" s="59">
        <v>0</v>
      </c>
      <c r="Q37" s="48">
        <v>211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>
        <v>7</v>
      </c>
      <c r="AD37" s="48">
        <v>1340</v>
      </c>
      <c r="AE37" s="48"/>
      <c r="AF37" s="92"/>
      <c r="AG37" s="93"/>
      <c r="AH37" s="93"/>
      <c r="AI37" s="93"/>
      <c r="AJ37" s="93"/>
      <c r="AK37" s="94"/>
    </row>
    <row r="38" spans="1:37" ht="12.75" customHeight="1">
      <c r="A38" s="81">
        <v>43842</v>
      </c>
      <c r="B38" s="3">
        <v>3</v>
      </c>
      <c r="C38" s="3">
        <v>3</v>
      </c>
      <c r="D38" s="33">
        <f t="shared" si="0"/>
        <v>65.13</v>
      </c>
      <c r="E38" s="36">
        <v>0</v>
      </c>
      <c r="F38" s="36">
        <v>0</v>
      </c>
      <c r="G38" s="33">
        <f t="shared" si="1"/>
        <v>0</v>
      </c>
      <c r="H38" s="36"/>
      <c r="I38" s="36"/>
      <c r="J38" s="33"/>
      <c r="K38" s="3">
        <v>0</v>
      </c>
      <c r="L38" s="3">
        <v>0</v>
      </c>
      <c r="M38" s="2">
        <f t="shared" si="2"/>
        <v>0</v>
      </c>
      <c r="N38" s="2">
        <f t="shared" si="3"/>
        <v>65.13</v>
      </c>
      <c r="O38" s="58">
        <v>11.69</v>
      </c>
      <c r="P38" s="59">
        <v>0</v>
      </c>
      <c r="Q38" s="48">
        <v>168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>
        <v>6.5</v>
      </c>
      <c r="AD38" s="48">
        <v>1440</v>
      </c>
      <c r="AE38" s="48"/>
      <c r="AF38" s="92"/>
      <c r="AG38" s="93"/>
      <c r="AH38" s="93"/>
      <c r="AI38" s="93"/>
      <c r="AJ38" s="93"/>
      <c r="AK38" s="94"/>
    </row>
    <row r="39" spans="1:37" ht="12.75" customHeight="1">
      <c r="A39" s="81">
        <v>43843</v>
      </c>
      <c r="B39" s="3">
        <v>3</v>
      </c>
      <c r="C39" s="3">
        <v>9</v>
      </c>
      <c r="D39" s="33">
        <f t="shared" si="0"/>
        <v>75.149999999999991</v>
      </c>
      <c r="E39" s="36">
        <v>0</v>
      </c>
      <c r="F39" s="36">
        <v>0</v>
      </c>
      <c r="G39" s="33">
        <f t="shared" si="1"/>
        <v>0</v>
      </c>
      <c r="H39" s="36"/>
      <c r="I39" s="36"/>
      <c r="J39" s="33"/>
      <c r="K39" s="3">
        <v>0</v>
      </c>
      <c r="L39" s="3">
        <v>0</v>
      </c>
      <c r="M39" s="2">
        <f t="shared" si="2"/>
        <v>0</v>
      </c>
      <c r="N39" s="2">
        <f t="shared" si="3"/>
        <v>75.149999999999991</v>
      </c>
      <c r="O39" s="58">
        <v>10.02</v>
      </c>
      <c r="P39" s="59">
        <v>0</v>
      </c>
      <c r="Q39" s="48">
        <v>201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>
        <v>6.5</v>
      </c>
      <c r="AD39" s="48">
        <v>1340</v>
      </c>
      <c r="AE39" s="48"/>
      <c r="AF39" s="92"/>
      <c r="AG39" s="93"/>
      <c r="AH39" s="93"/>
      <c r="AI39" s="93"/>
      <c r="AJ39" s="93"/>
      <c r="AK39" s="94"/>
    </row>
    <row r="40" spans="1:37" ht="12.75" customHeight="1">
      <c r="A40" s="81">
        <v>43844</v>
      </c>
      <c r="B40" s="3">
        <v>4</v>
      </c>
      <c r="C40" s="3">
        <v>3</v>
      </c>
      <c r="D40" s="33">
        <f t="shared" si="0"/>
        <v>85.17</v>
      </c>
      <c r="E40" s="36">
        <v>0</v>
      </c>
      <c r="F40" s="36">
        <v>0</v>
      </c>
      <c r="G40" s="33">
        <f t="shared" si="1"/>
        <v>0</v>
      </c>
      <c r="H40" s="36"/>
      <c r="I40" s="36"/>
      <c r="J40" s="33"/>
      <c r="K40" s="3">
        <v>0</v>
      </c>
      <c r="L40" s="3">
        <v>0</v>
      </c>
      <c r="M40" s="2">
        <f t="shared" si="2"/>
        <v>0</v>
      </c>
      <c r="N40" s="2">
        <f t="shared" si="3"/>
        <v>85.17</v>
      </c>
      <c r="O40" s="58">
        <v>10.02</v>
      </c>
      <c r="P40" s="59">
        <v>0</v>
      </c>
      <c r="Q40" s="48">
        <v>201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>
        <v>6.5</v>
      </c>
      <c r="AD40" s="48">
        <v>1285</v>
      </c>
      <c r="AE40" s="48"/>
      <c r="AF40" s="92"/>
      <c r="AG40" s="93"/>
      <c r="AH40" s="93"/>
      <c r="AI40" s="93"/>
      <c r="AJ40" s="93"/>
      <c r="AK40" s="94"/>
    </row>
    <row r="41" spans="1:37" ht="12.75" customHeight="1">
      <c r="A41" s="81">
        <v>43845</v>
      </c>
      <c r="B41" s="3">
        <v>4</v>
      </c>
      <c r="C41" s="3">
        <v>9</v>
      </c>
      <c r="D41" s="33">
        <f t="shared" si="0"/>
        <v>95.19</v>
      </c>
      <c r="E41" s="36">
        <v>0</v>
      </c>
      <c r="F41" s="36">
        <v>0</v>
      </c>
      <c r="G41" s="33">
        <f t="shared" si="1"/>
        <v>0</v>
      </c>
      <c r="H41" s="36"/>
      <c r="I41" s="36"/>
      <c r="J41" s="33"/>
      <c r="K41" s="3">
        <v>0</v>
      </c>
      <c r="L41" s="3">
        <v>0</v>
      </c>
      <c r="M41" s="2">
        <f t="shared" si="2"/>
        <v>0</v>
      </c>
      <c r="N41" s="2">
        <f t="shared" si="3"/>
        <v>95.19</v>
      </c>
      <c r="O41" s="58">
        <v>10.02</v>
      </c>
      <c r="P41" s="59">
        <v>0</v>
      </c>
      <c r="Q41" s="48">
        <v>192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>
        <v>7</v>
      </c>
      <c r="AD41" s="48">
        <v>1265</v>
      </c>
      <c r="AE41" s="48"/>
      <c r="AF41" s="92"/>
      <c r="AG41" s="93"/>
      <c r="AH41" s="93"/>
      <c r="AI41" s="93"/>
      <c r="AJ41" s="93"/>
      <c r="AK41" s="94"/>
    </row>
    <row r="42" spans="1:37" ht="12.75" customHeight="1">
      <c r="A42" s="81">
        <v>43846</v>
      </c>
      <c r="B42" s="3">
        <v>5</v>
      </c>
      <c r="C42" s="3">
        <v>3</v>
      </c>
      <c r="D42" s="33">
        <f>(B42*12+C42)*1.67</f>
        <v>105.21</v>
      </c>
      <c r="E42" s="36">
        <v>0</v>
      </c>
      <c r="F42" s="36">
        <v>0</v>
      </c>
      <c r="G42" s="33">
        <f>(E42*12+F42)*1.67</f>
        <v>0</v>
      </c>
      <c r="H42" s="36"/>
      <c r="I42" s="36"/>
      <c r="J42" s="33"/>
      <c r="K42" s="3">
        <v>0</v>
      </c>
      <c r="L42" s="3">
        <v>0</v>
      </c>
      <c r="M42" s="2">
        <f>(K42*12+L42)*1.67</f>
        <v>0</v>
      </c>
      <c r="N42" s="2">
        <f t="shared" si="3"/>
        <v>105.21</v>
      </c>
      <c r="O42" s="58">
        <v>10.02</v>
      </c>
      <c r="P42" s="59">
        <v>0</v>
      </c>
      <c r="Q42" s="48">
        <v>197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>
        <v>7</v>
      </c>
      <c r="AD42" s="48">
        <v>1215</v>
      </c>
      <c r="AE42" s="48"/>
      <c r="AF42" s="92"/>
      <c r="AG42" s="93"/>
      <c r="AH42" s="93"/>
      <c r="AI42" s="93"/>
      <c r="AJ42" s="93"/>
      <c r="AK42" s="94"/>
    </row>
    <row r="43" spans="1:37" ht="12.75" customHeight="1">
      <c r="A43" s="81">
        <v>43847</v>
      </c>
      <c r="B43" s="3">
        <v>5</v>
      </c>
      <c r="C43" s="3">
        <v>5</v>
      </c>
      <c r="D43" s="33">
        <f t="shared" ref="D43:D57" si="4">(B43*12+C43)*1.67</f>
        <v>108.55</v>
      </c>
      <c r="E43" s="36">
        <v>0</v>
      </c>
      <c r="F43" s="36">
        <v>0</v>
      </c>
      <c r="G43" s="33">
        <f t="shared" ref="G43:G57" si="5">(E43*12+F43)*1.67</f>
        <v>0</v>
      </c>
      <c r="H43" s="36"/>
      <c r="I43" s="36"/>
      <c r="J43" s="33"/>
      <c r="K43" s="3">
        <v>0</v>
      </c>
      <c r="L43" s="3">
        <v>0</v>
      </c>
      <c r="M43" s="2">
        <f t="shared" ref="M43:M57" si="6">(K43*12+L43)*1.67</f>
        <v>0</v>
      </c>
      <c r="N43" s="2">
        <f t="shared" si="3"/>
        <v>108.55</v>
      </c>
      <c r="O43" s="58">
        <v>3.34</v>
      </c>
      <c r="P43" s="59">
        <v>0</v>
      </c>
      <c r="Q43" s="48">
        <v>80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>
        <v>7</v>
      </c>
      <c r="AD43" s="48">
        <v>1750</v>
      </c>
      <c r="AE43" s="48"/>
      <c r="AF43" s="92" t="s">
        <v>71</v>
      </c>
      <c r="AG43" s="93"/>
      <c r="AH43" s="93"/>
      <c r="AI43" s="93"/>
      <c r="AJ43" s="93"/>
      <c r="AK43" s="94"/>
    </row>
    <row r="44" spans="1:37" ht="12.75" customHeight="1">
      <c r="A44" s="81">
        <v>43848</v>
      </c>
      <c r="B44" s="3">
        <v>5</v>
      </c>
      <c r="C44" s="3">
        <v>6</v>
      </c>
      <c r="D44" s="33">
        <f t="shared" si="4"/>
        <v>110.22</v>
      </c>
      <c r="E44" s="36">
        <v>0</v>
      </c>
      <c r="F44" s="36">
        <v>0</v>
      </c>
      <c r="G44" s="33">
        <f t="shared" si="5"/>
        <v>0</v>
      </c>
      <c r="H44" s="36"/>
      <c r="I44" s="36"/>
      <c r="J44" s="33"/>
      <c r="K44" s="3">
        <v>0</v>
      </c>
      <c r="L44" s="3">
        <v>0</v>
      </c>
      <c r="M44" s="2">
        <f t="shared" si="6"/>
        <v>0</v>
      </c>
      <c r="N44" s="2">
        <f t="shared" si="3"/>
        <v>110.22</v>
      </c>
      <c r="O44" s="58">
        <v>1.67</v>
      </c>
      <c r="P44" s="59">
        <v>0</v>
      </c>
      <c r="Q44" s="48">
        <v>31</v>
      </c>
      <c r="R44" s="65"/>
      <c r="S44" s="48"/>
      <c r="T44" s="72"/>
      <c r="U44" s="72"/>
      <c r="V44" s="72"/>
      <c r="W44" s="72"/>
      <c r="X44" s="72"/>
      <c r="Y44" s="48"/>
      <c r="Z44" s="48"/>
      <c r="AA44" s="48"/>
      <c r="AB44" s="48"/>
      <c r="AC44" s="70">
        <v>7</v>
      </c>
      <c r="AD44" s="48">
        <v>1400</v>
      </c>
      <c r="AE44" s="48"/>
      <c r="AF44" s="92"/>
      <c r="AG44" s="93"/>
      <c r="AH44" s="93"/>
      <c r="AI44" s="93"/>
      <c r="AJ44" s="93"/>
      <c r="AK44" s="94"/>
    </row>
    <row r="45" spans="1:37" ht="12.75" customHeight="1">
      <c r="A45" s="81">
        <v>43849</v>
      </c>
      <c r="B45" s="3">
        <v>5</v>
      </c>
      <c r="C45" s="3">
        <v>6</v>
      </c>
      <c r="D45" s="33">
        <f t="shared" si="4"/>
        <v>110.22</v>
      </c>
      <c r="E45" s="36">
        <v>0</v>
      </c>
      <c r="F45" s="36">
        <v>0</v>
      </c>
      <c r="G45" s="33">
        <f t="shared" si="5"/>
        <v>0</v>
      </c>
      <c r="H45" s="36"/>
      <c r="I45" s="36"/>
      <c r="J45" s="33"/>
      <c r="K45" s="3">
        <v>0</v>
      </c>
      <c r="L45" s="3">
        <v>0</v>
      </c>
      <c r="M45" s="2">
        <f t="shared" si="6"/>
        <v>0</v>
      </c>
      <c r="N45" s="2">
        <f t="shared" si="3"/>
        <v>110.22</v>
      </c>
      <c r="O45" s="58">
        <v>0</v>
      </c>
      <c r="P45" s="59">
        <v>0</v>
      </c>
      <c r="Q45" s="48">
        <v>0</v>
      </c>
      <c r="R45" s="65"/>
      <c r="S45" s="48"/>
      <c r="T45" s="72"/>
      <c r="U45" s="72"/>
      <c r="V45" s="72"/>
      <c r="W45" s="72"/>
      <c r="X45" s="72"/>
      <c r="Y45" s="48"/>
      <c r="Z45" s="48"/>
      <c r="AA45" s="48"/>
      <c r="AB45" s="48"/>
      <c r="AC45" s="70">
        <v>7</v>
      </c>
      <c r="AD45" s="48">
        <v>1600</v>
      </c>
      <c r="AE45" s="48"/>
      <c r="AF45" s="92" t="s">
        <v>72</v>
      </c>
      <c r="AG45" s="93"/>
      <c r="AH45" s="93"/>
      <c r="AI45" s="93"/>
      <c r="AJ45" s="93"/>
      <c r="AK45" s="94"/>
    </row>
    <row r="46" spans="1:37" ht="12.75" customHeight="1">
      <c r="A46" s="81">
        <v>43850</v>
      </c>
      <c r="B46" s="3">
        <v>5</v>
      </c>
      <c r="C46" s="3">
        <v>6</v>
      </c>
      <c r="D46" s="33">
        <f t="shared" si="4"/>
        <v>110.22</v>
      </c>
      <c r="E46" s="36">
        <v>0</v>
      </c>
      <c r="F46" s="36">
        <v>0</v>
      </c>
      <c r="G46" s="33">
        <f t="shared" si="5"/>
        <v>0</v>
      </c>
      <c r="H46" s="36"/>
      <c r="I46" s="36"/>
      <c r="J46" s="33"/>
      <c r="K46" s="3">
        <v>0</v>
      </c>
      <c r="L46" s="3">
        <v>0</v>
      </c>
      <c r="M46" s="2">
        <f t="shared" si="6"/>
        <v>0</v>
      </c>
      <c r="N46" s="2">
        <f>D46+G46+J46</f>
        <v>110.22</v>
      </c>
      <c r="O46" s="58">
        <v>0</v>
      </c>
      <c r="P46" s="59">
        <v>0</v>
      </c>
      <c r="Q46" s="48">
        <v>0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>
        <v>7</v>
      </c>
      <c r="AD46" s="48">
        <v>1700</v>
      </c>
      <c r="AE46" s="48"/>
      <c r="AF46" s="92"/>
      <c r="AG46" s="93"/>
      <c r="AH46" s="93"/>
      <c r="AI46" s="93"/>
      <c r="AJ46" s="93"/>
      <c r="AK46" s="94"/>
    </row>
    <row r="47" spans="1:37" ht="12.75" customHeight="1">
      <c r="A47" s="81">
        <v>43851</v>
      </c>
      <c r="B47" s="3">
        <v>5</v>
      </c>
      <c r="C47" s="3">
        <v>6</v>
      </c>
      <c r="D47" s="33">
        <f t="shared" si="4"/>
        <v>110.22</v>
      </c>
      <c r="E47" s="36">
        <v>0</v>
      </c>
      <c r="F47" s="36">
        <v>0</v>
      </c>
      <c r="G47" s="33">
        <f t="shared" si="5"/>
        <v>0</v>
      </c>
      <c r="H47" s="36"/>
      <c r="I47" s="36"/>
      <c r="J47" s="33"/>
      <c r="K47" s="3">
        <v>0</v>
      </c>
      <c r="L47" s="3">
        <v>0</v>
      </c>
      <c r="M47" s="2">
        <f t="shared" si="6"/>
        <v>0</v>
      </c>
      <c r="N47" s="2">
        <f t="shared" si="3"/>
        <v>110.22</v>
      </c>
      <c r="O47" s="58">
        <v>0</v>
      </c>
      <c r="P47" s="59">
        <v>0</v>
      </c>
      <c r="Q47" s="48">
        <v>0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>
        <v>7</v>
      </c>
      <c r="AD47" s="48">
        <v>1725</v>
      </c>
      <c r="AE47" s="48"/>
      <c r="AF47" s="92"/>
      <c r="AG47" s="93"/>
      <c r="AH47" s="93"/>
      <c r="AI47" s="93"/>
      <c r="AJ47" s="93"/>
      <c r="AK47" s="94"/>
    </row>
    <row r="48" spans="1:37" ht="12.75" customHeight="1">
      <c r="A48" s="81">
        <v>43852</v>
      </c>
      <c r="B48" s="3">
        <v>6</v>
      </c>
      <c r="C48" s="3">
        <v>3</v>
      </c>
      <c r="D48" s="33">
        <f t="shared" si="4"/>
        <v>125.25</v>
      </c>
      <c r="E48" s="36">
        <v>0</v>
      </c>
      <c r="F48" s="36">
        <v>0</v>
      </c>
      <c r="G48" s="33">
        <f t="shared" si="5"/>
        <v>0</v>
      </c>
      <c r="H48" s="36"/>
      <c r="I48" s="36"/>
      <c r="J48" s="33"/>
      <c r="K48" s="3">
        <v>0</v>
      </c>
      <c r="L48" s="3">
        <v>2</v>
      </c>
      <c r="M48" s="2">
        <f t="shared" si="6"/>
        <v>3.34</v>
      </c>
      <c r="N48" s="2">
        <f t="shared" si="3"/>
        <v>125.25</v>
      </c>
      <c r="O48" s="58">
        <v>15.03</v>
      </c>
      <c r="P48" s="59">
        <v>3.34</v>
      </c>
      <c r="Q48" s="48">
        <v>145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>
        <v>7</v>
      </c>
      <c r="AD48" s="48">
        <v>1160</v>
      </c>
      <c r="AE48" s="48"/>
      <c r="AF48" s="92"/>
      <c r="AG48" s="93"/>
      <c r="AH48" s="93"/>
      <c r="AI48" s="93"/>
      <c r="AJ48" s="93"/>
      <c r="AK48" s="94"/>
    </row>
    <row r="49" spans="1:37" ht="12.75" customHeight="1">
      <c r="A49" s="81">
        <v>43853</v>
      </c>
      <c r="B49" s="3">
        <v>6</v>
      </c>
      <c r="C49" s="3">
        <v>10</v>
      </c>
      <c r="D49" s="33">
        <f t="shared" si="4"/>
        <v>136.94</v>
      </c>
      <c r="E49" s="36">
        <v>0</v>
      </c>
      <c r="F49" s="36">
        <v>0</v>
      </c>
      <c r="G49" s="33">
        <f t="shared" si="5"/>
        <v>0</v>
      </c>
      <c r="H49" s="36"/>
      <c r="I49" s="36"/>
      <c r="J49" s="33"/>
      <c r="K49" s="3">
        <v>0</v>
      </c>
      <c r="L49" s="3">
        <v>2</v>
      </c>
      <c r="M49" s="2">
        <f t="shared" si="6"/>
        <v>3.34</v>
      </c>
      <c r="N49" s="2">
        <f t="shared" si="3"/>
        <v>136.94</v>
      </c>
      <c r="O49" s="58">
        <v>11.69</v>
      </c>
      <c r="P49" s="59">
        <v>0</v>
      </c>
      <c r="Q49" s="48">
        <v>202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>
        <v>7</v>
      </c>
      <c r="AD49" s="48">
        <v>1210</v>
      </c>
      <c r="AE49" s="48"/>
      <c r="AF49" s="92"/>
      <c r="AG49" s="93"/>
      <c r="AH49" s="93"/>
      <c r="AI49" s="93"/>
      <c r="AJ49" s="93"/>
      <c r="AK49" s="94"/>
    </row>
    <row r="50" spans="1:37" ht="12.75" customHeight="1">
      <c r="A50" s="81">
        <v>43854</v>
      </c>
      <c r="B50" s="3">
        <v>7</v>
      </c>
      <c r="C50" s="3">
        <v>5</v>
      </c>
      <c r="D50" s="33">
        <f>(B50*12+C50)*1.67</f>
        <v>148.63</v>
      </c>
      <c r="E50" s="36">
        <v>0</v>
      </c>
      <c r="F50" s="36">
        <v>0</v>
      </c>
      <c r="G50" s="33">
        <f t="shared" si="5"/>
        <v>0</v>
      </c>
      <c r="H50" s="36"/>
      <c r="I50" s="36"/>
      <c r="J50" s="33"/>
      <c r="K50" s="3">
        <v>0</v>
      </c>
      <c r="L50" s="3">
        <v>2</v>
      </c>
      <c r="M50" s="2">
        <f t="shared" si="6"/>
        <v>3.34</v>
      </c>
      <c r="N50" s="2">
        <f t="shared" si="3"/>
        <v>148.63</v>
      </c>
      <c r="O50" s="58">
        <v>11.69</v>
      </c>
      <c r="P50" s="59">
        <v>0</v>
      </c>
      <c r="Q50" s="48">
        <v>215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>
        <v>7</v>
      </c>
      <c r="AD50" s="48">
        <v>1290</v>
      </c>
      <c r="AE50" s="48"/>
      <c r="AF50" s="92"/>
      <c r="AG50" s="93"/>
      <c r="AH50" s="93"/>
      <c r="AI50" s="93"/>
      <c r="AJ50" s="93"/>
      <c r="AK50" s="94"/>
    </row>
    <row r="51" spans="1:37" ht="12.75" customHeight="1">
      <c r="A51" s="81">
        <v>43855</v>
      </c>
      <c r="B51" s="3">
        <v>7</v>
      </c>
      <c r="C51" s="3">
        <v>7</v>
      </c>
      <c r="D51" s="33">
        <f t="shared" si="4"/>
        <v>151.97</v>
      </c>
      <c r="E51" s="36">
        <v>0</v>
      </c>
      <c r="F51" s="36">
        <v>0</v>
      </c>
      <c r="G51" s="33">
        <f t="shared" si="5"/>
        <v>0</v>
      </c>
      <c r="H51" s="36"/>
      <c r="I51" s="36"/>
      <c r="J51" s="33"/>
      <c r="K51" s="3">
        <v>0</v>
      </c>
      <c r="L51" s="3">
        <v>2</v>
      </c>
      <c r="M51" s="2">
        <f>(K51*12+L51)*1.67</f>
        <v>3.34</v>
      </c>
      <c r="N51" s="2">
        <f t="shared" si="3"/>
        <v>151.97</v>
      </c>
      <c r="O51" s="58">
        <v>3.34</v>
      </c>
      <c r="P51" s="59">
        <v>0</v>
      </c>
      <c r="Q51" s="48">
        <v>80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>
        <v>7</v>
      </c>
      <c r="AD51" s="48">
        <v>1700</v>
      </c>
      <c r="AE51" s="48"/>
      <c r="AF51" s="92"/>
      <c r="AG51" s="93"/>
      <c r="AH51" s="93"/>
      <c r="AI51" s="93"/>
      <c r="AJ51" s="93"/>
      <c r="AK51" s="94"/>
    </row>
    <row r="52" spans="1:37" ht="12.75" customHeight="1">
      <c r="A52" s="81">
        <v>43856</v>
      </c>
      <c r="B52" s="3">
        <v>7</v>
      </c>
      <c r="C52" s="3">
        <v>10</v>
      </c>
      <c r="D52" s="33">
        <f t="shared" si="4"/>
        <v>156.97999999999999</v>
      </c>
      <c r="E52" s="36">
        <v>0</v>
      </c>
      <c r="F52" s="36">
        <v>0</v>
      </c>
      <c r="G52" s="33">
        <f t="shared" si="5"/>
        <v>0</v>
      </c>
      <c r="H52" s="36"/>
      <c r="I52" s="36"/>
      <c r="J52" s="33"/>
      <c r="K52" s="3">
        <v>0</v>
      </c>
      <c r="L52" s="3">
        <v>2</v>
      </c>
      <c r="M52" s="2">
        <f t="shared" si="6"/>
        <v>3.34</v>
      </c>
      <c r="N52" s="2">
        <f t="shared" si="3"/>
        <v>156.97999999999999</v>
      </c>
      <c r="O52" s="58">
        <v>5.01</v>
      </c>
      <c r="P52" s="59">
        <v>0</v>
      </c>
      <c r="Q52" s="48">
        <v>113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>
        <v>6</v>
      </c>
      <c r="AD52" s="48">
        <v>1250</v>
      </c>
      <c r="AE52" s="48"/>
      <c r="AF52" s="92"/>
      <c r="AG52" s="93"/>
      <c r="AH52" s="93"/>
      <c r="AI52" s="93"/>
      <c r="AJ52" s="93"/>
      <c r="AK52" s="94"/>
    </row>
    <row r="53" spans="1:37" ht="12.75" customHeight="1">
      <c r="A53" s="81">
        <v>43857</v>
      </c>
      <c r="B53" s="3">
        <v>8</v>
      </c>
      <c r="C53" s="3">
        <v>3</v>
      </c>
      <c r="D53" s="33">
        <f t="shared" si="4"/>
        <v>165.32999999999998</v>
      </c>
      <c r="E53" s="36">
        <v>0</v>
      </c>
      <c r="F53" s="36">
        <v>0</v>
      </c>
      <c r="G53" s="33">
        <f t="shared" si="5"/>
        <v>0</v>
      </c>
      <c r="H53" s="36"/>
      <c r="I53" s="36"/>
      <c r="J53" s="33"/>
      <c r="K53" s="3">
        <v>0</v>
      </c>
      <c r="L53" s="3">
        <v>2</v>
      </c>
      <c r="M53" s="2">
        <f t="shared" si="6"/>
        <v>3.34</v>
      </c>
      <c r="N53" s="2">
        <f t="shared" si="3"/>
        <v>165.32999999999998</v>
      </c>
      <c r="O53" s="58">
        <v>8.35</v>
      </c>
      <c r="P53" s="59">
        <v>0</v>
      </c>
      <c r="Q53" s="48">
        <v>172</v>
      </c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>
        <v>6</v>
      </c>
      <c r="AD53" s="48">
        <v>1200</v>
      </c>
      <c r="AE53" s="48"/>
      <c r="AF53" s="92"/>
      <c r="AG53" s="93"/>
      <c r="AH53" s="93"/>
      <c r="AI53" s="93"/>
      <c r="AJ53" s="93"/>
      <c r="AK53" s="94"/>
    </row>
    <row r="54" spans="1:37" ht="12.75" customHeight="1">
      <c r="A54" s="81">
        <v>43858</v>
      </c>
      <c r="B54" s="3">
        <v>8</v>
      </c>
      <c r="C54" s="3">
        <v>9</v>
      </c>
      <c r="D54" s="33">
        <f t="shared" si="4"/>
        <v>175.35</v>
      </c>
      <c r="E54" s="36">
        <v>0</v>
      </c>
      <c r="F54" s="36">
        <v>0</v>
      </c>
      <c r="G54" s="33">
        <f t="shared" si="5"/>
        <v>0</v>
      </c>
      <c r="H54" s="36"/>
      <c r="I54" s="36"/>
      <c r="J54" s="33"/>
      <c r="K54" s="3">
        <v>0</v>
      </c>
      <c r="L54" s="3">
        <v>2</v>
      </c>
      <c r="M54" s="2">
        <f t="shared" si="6"/>
        <v>3.34</v>
      </c>
      <c r="N54" s="2">
        <f t="shared" si="3"/>
        <v>175.35</v>
      </c>
      <c r="O54" s="58">
        <v>10.02</v>
      </c>
      <c r="P54" s="59">
        <v>0</v>
      </c>
      <c r="Q54" s="48">
        <v>158</v>
      </c>
      <c r="R54" s="65"/>
      <c r="S54" s="48"/>
      <c r="T54" s="72"/>
      <c r="U54" s="72"/>
      <c r="V54" s="72"/>
      <c r="W54" s="72"/>
      <c r="X54" s="72"/>
      <c r="Y54" s="48"/>
      <c r="Z54" s="48"/>
      <c r="AA54" s="48"/>
      <c r="AB54" s="48"/>
      <c r="AC54" s="70">
        <v>5</v>
      </c>
      <c r="AD54" s="48">
        <v>1240</v>
      </c>
      <c r="AE54" s="48"/>
      <c r="AF54" s="92"/>
      <c r="AG54" s="93"/>
      <c r="AH54" s="93"/>
      <c r="AI54" s="93"/>
      <c r="AJ54" s="93"/>
      <c r="AK54" s="94"/>
    </row>
    <row r="55" spans="1:37" ht="12.75" customHeight="1">
      <c r="A55" s="81">
        <v>43859</v>
      </c>
      <c r="B55" s="3">
        <v>9</v>
      </c>
      <c r="C55" s="3">
        <v>0</v>
      </c>
      <c r="D55" s="33">
        <f>(B55*12+C55)*1.67</f>
        <v>180.35999999999999</v>
      </c>
      <c r="E55" s="36">
        <v>0</v>
      </c>
      <c r="F55" s="36">
        <v>0</v>
      </c>
      <c r="G55" s="33">
        <f t="shared" si="5"/>
        <v>0</v>
      </c>
      <c r="H55" s="36"/>
      <c r="I55" s="36"/>
      <c r="J55" s="33"/>
      <c r="K55" s="3">
        <v>0</v>
      </c>
      <c r="L55" s="3">
        <v>2</v>
      </c>
      <c r="M55" s="2">
        <f t="shared" si="6"/>
        <v>3.34</v>
      </c>
      <c r="N55" s="2">
        <f t="shared" si="3"/>
        <v>180.35999999999999</v>
      </c>
      <c r="O55" s="58">
        <v>5.01</v>
      </c>
      <c r="P55" s="59">
        <v>0</v>
      </c>
      <c r="Q55" s="48">
        <v>96</v>
      </c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>
        <v>4</v>
      </c>
      <c r="AD55" s="48">
        <v>1230</v>
      </c>
      <c r="AE55" s="48"/>
      <c r="AF55" s="92"/>
      <c r="AG55" s="93"/>
      <c r="AH55" s="93"/>
      <c r="AI55" s="93"/>
      <c r="AJ55" s="93"/>
      <c r="AK55" s="94"/>
    </row>
    <row r="56" spans="1:37" ht="12.75" customHeight="1">
      <c r="A56" s="81">
        <v>43860</v>
      </c>
      <c r="B56" s="3">
        <v>9</v>
      </c>
      <c r="C56" s="3">
        <v>5</v>
      </c>
      <c r="D56" s="33">
        <f t="shared" si="4"/>
        <v>188.70999999999998</v>
      </c>
      <c r="E56" s="36">
        <v>0</v>
      </c>
      <c r="F56" s="36">
        <v>0</v>
      </c>
      <c r="G56" s="33">
        <f t="shared" si="5"/>
        <v>0</v>
      </c>
      <c r="H56" s="36"/>
      <c r="I56" s="36"/>
      <c r="J56" s="33"/>
      <c r="K56" s="3">
        <v>0</v>
      </c>
      <c r="L56" s="3">
        <v>2</v>
      </c>
      <c r="M56" s="2">
        <f t="shared" si="6"/>
        <v>3.34</v>
      </c>
      <c r="N56" s="2">
        <f t="shared" si="3"/>
        <v>188.70999999999998</v>
      </c>
      <c r="O56" s="58">
        <v>8.35</v>
      </c>
      <c r="P56" s="59">
        <v>0</v>
      </c>
      <c r="Q56" s="48">
        <v>178</v>
      </c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>
        <v>4</v>
      </c>
      <c r="AD56" s="48">
        <v>1100</v>
      </c>
      <c r="AE56" s="48"/>
      <c r="AF56" s="92"/>
      <c r="AG56" s="93"/>
      <c r="AH56" s="93"/>
      <c r="AI56" s="93"/>
      <c r="AJ56" s="93"/>
      <c r="AK56" s="94"/>
    </row>
    <row r="57" spans="1:37" ht="12.75" customHeight="1">
      <c r="A57" s="81">
        <v>43861</v>
      </c>
      <c r="B57" s="74">
        <v>9</v>
      </c>
      <c r="C57" s="74">
        <v>10</v>
      </c>
      <c r="D57" s="33">
        <f t="shared" si="4"/>
        <v>197.06</v>
      </c>
      <c r="E57" s="75">
        <v>0</v>
      </c>
      <c r="F57" s="75">
        <v>0</v>
      </c>
      <c r="G57" s="33">
        <f t="shared" si="5"/>
        <v>0</v>
      </c>
      <c r="H57" s="75"/>
      <c r="I57" s="75"/>
      <c r="J57" s="33"/>
      <c r="K57" s="74">
        <v>0</v>
      </c>
      <c r="L57" s="74">
        <v>2</v>
      </c>
      <c r="M57" s="76">
        <f t="shared" si="6"/>
        <v>3.34</v>
      </c>
      <c r="N57" s="76">
        <f t="shared" si="3"/>
        <v>197.06</v>
      </c>
      <c r="O57" s="58">
        <v>8.35</v>
      </c>
      <c r="P57" s="59">
        <v>0</v>
      </c>
      <c r="Q57" s="48">
        <v>178</v>
      </c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>
        <v>4</v>
      </c>
      <c r="AD57" s="48">
        <v>1100</v>
      </c>
      <c r="AE57" s="48"/>
      <c r="AF57" s="92"/>
      <c r="AG57" s="93"/>
      <c r="AH57" s="93"/>
      <c r="AI57" s="93"/>
      <c r="AJ57" s="93"/>
      <c r="AK57" s="94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92"/>
      <c r="AG58" s="93"/>
      <c r="AH58" s="93"/>
      <c r="AI58" s="93"/>
      <c r="AJ58" s="93"/>
      <c r="AK58" s="94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197.05999999999997</v>
      </c>
      <c r="P59" s="45">
        <f>SUM(P28:P58)</f>
        <v>3.34</v>
      </c>
      <c r="Q59" s="46">
        <f>SUM(Q28:Q58)</f>
        <v>3206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7" zoomScale="80" zoomScaleNormal="80" zoomScalePageLayoutView="80" workbookViewId="0">
      <selection activeCell="B56" sqref="B56"/>
    </sheetView>
  </sheetViews>
  <sheetFormatPr baseColWidth="10" defaultColWidth="10.28515625" defaultRowHeight="13" x14ac:dyDescent="0"/>
  <cols>
    <col min="1" max="1" width="11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8" width="3.5703125" style="1" customWidth="1"/>
    <col min="9" max="10" width="6.5703125" style="1" customWidth="1"/>
    <col min="11" max="11" width="3.5703125" style="1" customWidth="1"/>
    <col min="12" max="12" width="4.5703125" style="1" customWidth="1"/>
    <col min="13" max="13" width="7" style="1" customWidth="1"/>
    <col min="14" max="14" width="8.42578125" style="1" customWidth="1"/>
    <col min="15" max="15" width="7.28515625" style="1" customWidth="1"/>
    <col min="16" max="16" width="7" style="1" customWidth="1"/>
    <col min="17" max="17" width="6.42578125" style="1" customWidth="1"/>
    <col min="18" max="18" width="11.5703125" style="1" customWidth="1"/>
    <col min="19" max="19" width="8.85546875" style="1" customWidth="1"/>
    <col min="20" max="20" width="4.28515625" style="1" customWidth="1"/>
    <col min="21" max="21" width="4.85546875" style="1" customWidth="1"/>
    <col min="22" max="22" width="2.85546875" style="1" customWidth="1"/>
    <col min="23" max="23" width="5.140625" style="1" customWidth="1"/>
    <col min="24" max="24" width="6.7109375" style="1" customWidth="1"/>
    <col min="25" max="25" width="12.7109375" style="1" customWidth="1"/>
    <col min="26" max="27" width="7.140625" style="1" customWidth="1"/>
    <col min="28" max="28" width="4.28515625" style="1" customWidth="1"/>
    <col min="29" max="29" width="5.7109375" style="1" customWidth="1"/>
    <col min="30" max="30" width="4.7109375" style="1" customWidth="1"/>
    <col min="31" max="31" width="5.28515625" style="1" customWidth="1"/>
    <col min="32" max="33" width="3.140625" style="1" customWidth="1"/>
    <col min="34" max="35" width="3.7109375" style="1" customWidth="1"/>
    <col min="36" max="36" width="4.42578125" style="1" customWidth="1"/>
    <col min="37" max="37" width="164.5703125" style="1" customWidth="1"/>
    <col min="38" max="16384" width="10.285156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141" t="s">
        <v>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3"/>
      <c r="AK3" s="8"/>
    </row>
    <row r="4" spans="1:37" ht="12.75" customHeight="1">
      <c r="A4" s="144" t="s">
        <v>2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6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47" t="s">
        <v>70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8"/>
      <c r="N6" s="8" t="s">
        <v>4</v>
      </c>
      <c r="O6" s="23" t="s">
        <v>67</v>
      </c>
      <c r="P6" s="148"/>
      <c r="Q6" s="148"/>
      <c r="R6" s="148"/>
      <c r="S6" s="23" t="s">
        <v>5</v>
      </c>
      <c r="T6" s="23"/>
      <c r="U6" s="23"/>
      <c r="V6" s="23"/>
      <c r="W6" s="23"/>
      <c r="X6" s="149" t="s">
        <v>6</v>
      </c>
      <c r="Y6" s="149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37" t="s">
        <v>7</v>
      </c>
      <c r="AE7" s="137"/>
      <c r="AF7" s="137"/>
      <c r="AG7" s="137"/>
      <c r="AH7" s="134"/>
      <c r="AI7" s="134"/>
      <c r="AJ7" s="134"/>
      <c r="AK7" s="8"/>
    </row>
    <row r="8" spans="1:37" ht="12.75" customHeight="1">
      <c r="A8" s="8" t="s">
        <v>8</v>
      </c>
      <c r="B8" s="8"/>
      <c r="C8" s="140" t="s">
        <v>73</v>
      </c>
      <c r="D8" s="140"/>
      <c r="E8" s="140"/>
      <c r="F8" s="140"/>
      <c r="G8" s="8" t="s">
        <v>9</v>
      </c>
      <c r="H8" s="8"/>
      <c r="I8" s="8"/>
      <c r="J8" s="8" t="s">
        <v>9</v>
      </c>
      <c r="K8" s="140">
        <v>2019</v>
      </c>
      <c r="L8" s="140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37" t="s">
        <v>12</v>
      </c>
      <c r="AE8" s="137"/>
      <c r="AF8" s="137"/>
      <c r="AG8" s="137"/>
      <c r="AH8" s="139"/>
      <c r="AI8" s="138"/>
      <c r="AJ8" s="138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37" t="s">
        <v>14</v>
      </c>
      <c r="AE9" s="137"/>
      <c r="AF9" s="137"/>
      <c r="AG9" s="137"/>
      <c r="AH9" s="138"/>
      <c r="AI9" s="138"/>
      <c r="AJ9" s="138"/>
      <c r="AK9" s="8"/>
    </row>
    <row r="10" spans="1:37" ht="12.75" customHeight="1">
      <c r="A10" s="8" t="s">
        <v>15</v>
      </c>
      <c r="B10" s="8"/>
      <c r="C10" s="102" t="s">
        <v>52</v>
      </c>
      <c r="D10" s="102"/>
      <c r="E10" s="102"/>
      <c r="F10" s="102"/>
      <c r="G10" s="102"/>
      <c r="H10" s="102"/>
      <c r="I10" s="102"/>
      <c r="J10" s="102"/>
      <c r="K10" s="102"/>
      <c r="L10" s="102"/>
      <c r="M10" s="8"/>
      <c r="N10" s="62" t="s">
        <v>64</v>
      </c>
      <c r="O10" s="40"/>
      <c r="P10" s="40"/>
      <c r="Q10" s="134"/>
      <c r="R10" s="134"/>
      <c r="S10" s="40" t="s">
        <v>16</v>
      </c>
      <c r="T10" s="135"/>
      <c r="U10" s="136"/>
      <c r="V10" s="136"/>
      <c r="W10" s="136"/>
      <c r="X10" s="136"/>
      <c r="Y10" s="136"/>
      <c r="Z10" s="8"/>
      <c r="AA10" s="8"/>
      <c r="AB10" s="8"/>
      <c r="AC10" s="10" t="s">
        <v>17</v>
      </c>
      <c r="AD10" s="137" t="s">
        <v>18</v>
      </c>
      <c r="AE10" s="137"/>
      <c r="AF10" s="137"/>
      <c r="AG10" s="137"/>
      <c r="AH10" s="138"/>
      <c r="AI10" s="138"/>
      <c r="AJ10" s="138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99" t="s">
        <v>19</v>
      </c>
      <c r="AE11" s="99"/>
      <c r="AF11" s="99"/>
      <c r="AG11" s="99"/>
      <c r="AH11" s="139"/>
      <c r="AI11" s="138"/>
      <c r="AJ11" s="138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16" t="s">
        <v>20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8"/>
      <c r="N14" s="17" t="s">
        <v>21</v>
      </c>
      <c r="O14" s="122" t="s">
        <v>22</v>
      </c>
      <c r="P14" s="122"/>
      <c r="Q14" s="122"/>
      <c r="R14" s="123" t="s">
        <v>23</v>
      </c>
      <c r="S14" s="124"/>
      <c r="T14" s="124"/>
      <c r="U14" s="124"/>
      <c r="V14" s="124"/>
      <c r="W14" s="124"/>
      <c r="X14" s="125"/>
      <c r="Y14" s="129" t="s">
        <v>24</v>
      </c>
      <c r="Z14" s="130"/>
      <c r="AA14" s="50"/>
      <c r="AB14" s="131" t="s">
        <v>55</v>
      </c>
      <c r="AC14" s="132"/>
      <c r="AD14" s="133" t="s">
        <v>25</v>
      </c>
      <c r="AE14" s="133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19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9"/>
      <c r="O15" s="20"/>
      <c r="P15" s="20"/>
      <c r="Q15" s="20"/>
      <c r="R15" s="126"/>
      <c r="S15" s="127"/>
      <c r="T15" s="127"/>
      <c r="U15" s="127"/>
      <c r="V15" s="127"/>
      <c r="W15" s="127"/>
      <c r="X15" s="128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101" t="s">
        <v>54</v>
      </c>
      <c r="C17" s="102"/>
      <c r="D17" s="102"/>
      <c r="E17" s="101" t="s">
        <v>54</v>
      </c>
      <c r="F17" s="102"/>
      <c r="G17" s="103"/>
      <c r="H17" s="101"/>
      <c r="I17" s="102"/>
      <c r="J17" s="103"/>
      <c r="K17" s="101" t="s">
        <v>53</v>
      </c>
      <c r="L17" s="102"/>
      <c r="M17" s="103"/>
      <c r="N17" s="19" t="s">
        <v>27</v>
      </c>
      <c r="O17" s="38"/>
      <c r="P17" s="38"/>
      <c r="Q17" s="38"/>
      <c r="R17" s="38"/>
      <c r="S17" s="38"/>
      <c r="T17" s="110" t="s">
        <v>61</v>
      </c>
      <c r="U17" s="111"/>
      <c r="V17" s="110" t="s">
        <v>62</v>
      </c>
      <c r="W17" s="111"/>
      <c r="X17" s="38"/>
      <c r="Y17" s="38"/>
      <c r="Z17" s="38"/>
      <c r="AA17" s="38"/>
      <c r="AB17" s="38"/>
      <c r="AC17" s="38"/>
      <c r="AD17" s="38"/>
      <c r="AE17" s="38"/>
      <c r="AF17" s="98" t="s">
        <v>28</v>
      </c>
      <c r="AG17" s="99"/>
      <c r="AH17" s="99"/>
      <c r="AI17" s="99"/>
      <c r="AJ17" s="99"/>
      <c r="AK17" s="100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2"/>
      <c r="U18" s="113"/>
      <c r="V18" s="112"/>
      <c r="W18" s="113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101" t="s">
        <v>30</v>
      </c>
      <c r="C19" s="102"/>
      <c r="D19" s="102"/>
      <c r="E19" s="101" t="s">
        <v>30</v>
      </c>
      <c r="F19" s="102"/>
      <c r="G19" s="103"/>
      <c r="H19" s="101"/>
      <c r="I19" s="102"/>
      <c r="J19" s="103"/>
      <c r="K19" s="104" t="s">
        <v>30</v>
      </c>
      <c r="L19" s="105"/>
      <c r="M19" s="106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2"/>
      <c r="U19" s="113"/>
      <c r="V19" s="112"/>
      <c r="W19" s="113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07" t="s">
        <v>48</v>
      </c>
      <c r="AG19" s="108"/>
      <c r="AH19" s="108"/>
      <c r="AI19" s="108"/>
      <c r="AJ19" s="108"/>
      <c r="AK19" s="109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2"/>
      <c r="U20" s="113"/>
      <c r="V20" s="112"/>
      <c r="W20" s="113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2"/>
      <c r="U21" s="113"/>
      <c r="V21" s="112"/>
      <c r="W21" s="113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2"/>
      <c r="U22" s="113"/>
      <c r="V22" s="112"/>
      <c r="W22" s="113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14"/>
      <c r="U23" s="115"/>
      <c r="V23" s="114"/>
      <c r="W23" s="115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86"/>
      <c r="AG25" s="86"/>
      <c r="AH25" s="86"/>
      <c r="AI25" s="86"/>
      <c r="AJ25" s="86"/>
      <c r="AK25" s="87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43862</v>
      </c>
      <c r="B27" s="3">
        <v>10</v>
      </c>
      <c r="C27" s="33">
        <v>3</v>
      </c>
      <c r="D27" s="3">
        <f>(B27*12+C27)*1.67</f>
        <v>205.41</v>
      </c>
      <c r="E27" s="3">
        <v>0</v>
      </c>
      <c r="F27" s="33">
        <v>0</v>
      </c>
      <c r="G27" s="47">
        <f>(E27*12+F27)*1.67</f>
        <v>0</v>
      </c>
      <c r="H27" s="3"/>
      <c r="I27" s="2"/>
      <c r="J27" s="2"/>
      <c r="K27" s="51">
        <v>0</v>
      </c>
      <c r="L27" s="59">
        <v>2</v>
      </c>
      <c r="M27" s="48">
        <f>(K27*12+L27)*1.67</f>
        <v>3.34</v>
      </c>
      <c r="N27" s="79">
        <f>D27+G27+J27</f>
        <v>205.41</v>
      </c>
      <c r="O27" s="51">
        <v>8.35</v>
      </c>
      <c r="P27" s="71">
        <v>0</v>
      </c>
      <c r="Q27" s="71">
        <v>178</v>
      </c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>
        <v>1100</v>
      </c>
      <c r="AE27" s="48"/>
      <c r="AF27" s="92"/>
      <c r="AG27" s="93"/>
      <c r="AH27" s="93"/>
      <c r="AI27" s="93"/>
      <c r="AJ27" s="93"/>
      <c r="AK27" s="94"/>
    </row>
    <row r="28" spans="1:37" ht="12.75" customHeight="1">
      <c r="A28" s="81">
        <v>43863</v>
      </c>
      <c r="B28" s="3">
        <v>10</v>
      </c>
      <c r="C28" s="3">
        <v>9</v>
      </c>
      <c r="D28" s="33">
        <f t="shared" ref="D28:D41" si="0">(B28*12+C28)*1.67</f>
        <v>215.42999999999998</v>
      </c>
      <c r="E28" s="3">
        <v>0</v>
      </c>
      <c r="F28" s="3">
        <v>0</v>
      </c>
      <c r="G28" s="33">
        <f t="shared" ref="G28:G41" si="1">(E28*12+F28)*1.67</f>
        <v>0</v>
      </c>
      <c r="H28" s="3"/>
      <c r="I28" s="3"/>
      <c r="J28" s="33"/>
      <c r="K28" s="47">
        <v>0</v>
      </c>
      <c r="L28" s="3">
        <v>2</v>
      </c>
      <c r="M28" s="2">
        <f t="shared" ref="M28:M41" si="2">(K28*12+L28)*1.67</f>
        <v>3.34</v>
      </c>
      <c r="N28" s="2">
        <f t="shared" ref="N28:N57" si="3">D28+G28+J28</f>
        <v>215.42999999999998</v>
      </c>
      <c r="O28" s="58">
        <v>10.02</v>
      </c>
      <c r="P28" s="59">
        <v>0</v>
      </c>
      <c r="Q28" s="48">
        <v>193</v>
      </c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>
        <v>1100</v>
      </c>
      <c r="AE28" s="51"/>
      <c r="AF28" s="92"/>
      <c r="AG28" s="93"/>
      <c r="AH28" s="93"/>
      <c r="AI28" s="93"/>
      <c r="AJ28" s="93"/>
      <c r="AK28" s="94"/>
    </row>
    <row r="29" spans="1:37" ht="12.75" customHeight="1">
      <c r="A29" s="81">
        <v>43864</v>
      </c>
      <c r="B29" s="35">
        <v>11</v>
      </c>
      <c r="C29" s="35">
        <v>0</v>
      </c>
      <c r="D29" s="33">
        <f t="shared" si="0"/>
        <v>220.44</v>
      </c>
      <c r="E29" s="36">
        <v>0</v>
      </c>
      <c r="F29" s="36">
        <v>0</v>
      </c>
      <c r="G29" s="33">
        <f t="shared" si="1"/>
        <v>0</v>
      </c>
      <c r="H29" s="36"/>
      <c r="I29" s="36"/>
      <c r="J29" s="33"/>
      <c r="K29" s="3">
        <v>0</v>
      </c>
      <c r="L29" s="3">
        <v>2</v>
      </c>
      <c r="M29" s="2">
        <f>(K29*12+L29)*1.67</f>
        <v>3.34</v>
      </c>
      <c r="N29" s="2">
        <f t="shared" si="3"/>
        <v>220.44</v>
      </c>
      <c r="O29" s="58">
        <v>5.01</v>
      </c>
      <c r="P29" s="59">
        <v>0</v>
      </c>
      <c r="Q29" s="48">
        <v>202</v>
      </c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>
        <v>1090</v>
      </c>
      <c r="AE29" s="48"/>
      <c r="AF29" s="92"/>
      <c r="AG29" s="93"/>
      <c r="AH29" s="93"/>
      <c r="AI29" s="93"/>
      <c r="AJ29" s="93"/>
      <c r="AK29" s="94"/>
    </row>
    <row r="30" spans="1:37" ht="12.75" customHeight="1">
      <c r="A30" s="81">
        <v>43865</v>
      </c>
      <c r="B30" s="35">
        <v>11</v>
      </c>
      <c r="C30" s="35">
        <v>0</v>
      </c>
      <c r="D30" s="33">
        <f t="shared" si="0"/>
        <v>220.44</v>
      </c>
      <c r="E30" s="36">
        <v>0</v>
      </c>
      <c r="F30" s="36">
        <v>6</v>
      </c>
      <c r="G30" s="33">
        <f t="shared" si="1"/>
        <v>10.02</v>
      </c>
      <c r="H30" s="36"/>
      <c r="I30" s="36"/>
      <c r="J30" s="33"/>
      <c r="K30" s="3">
        <v>0</v>
      </c>
      <c r="L30" s="3">
        <v>3</v>
      </c>
      <c r="M30" s="2">
        <f t="shared" si="2"/>
        <v>5.01</v>
      </c>
      <c r="N30" s="2">
        <f t="shared" si="3"/>
        <v>230.46</v>
      </c>
      <c r="O30" s="58">
        <v>10.02</v>
      </c>
      <c r="P30" s="82">
        <v>1.67</v>
      </c>
      <c r="Q30" s="48">
        <v>207</v>
      </c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>
        <v>1105</v>
      </c>
      <c r="AE30" s="48"/>
      <c r="AF30" s="92"/>
      <c r="AG30" s="93"/>
      <c r="AH30" s="93"/>
      <c r="AI30" s="93"/>
      <c r="AJ30" s="93"/>
      <c r="AK30" s="94"/>
    </row>
    <row r="31" spans="1:37" ht="12.75" customHeight="1">
      <c r="A31" s="81">
        <v>43866</v>
      </c>
      <c r="B31" s="35">
        <v>11</v>
      </c>
      <c r="C31" s="35">
        <v>0</v>
      </c>
      <c r="D31" s="33">
        <f t="shared" si="0"/>
        <v>220.44</v>
      </c>
      <c r="E31" s="36">
        <v>0</v>
      </c>
      <c r="F31" s="36">
        <v>11</v>
      </c>
      <c r="G31" s="33">
        <f t="shared" si="1"/>
        <v>18.369999999999997</v>
      </c>
      <c r="H31" s="36"/>
      <c r="I31" s="36"/>
      <c r="J31" s="33"/>
      <c r="K31" s="3">
        <v>0</v>
      </c>
      <c r="L31" s="3">
        <v>3</v>
      </c>
      <c r="M31" s="2">
        <f>(K31*12+L31)*1.67</f>
        <v>5.01</v>
      </c>
      <c r="N31" s="2">
        <f t="shared" si="3"/>
        <v>238.81</v>
      </c>
      <c r="O31" s="58">
        <v>8.35</v>
      </c>
      <c r="P31" s="59">
        <v>0</v>
      </c>
      <c r="Q31" s="48">
        <v>188</v>
      </c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>
        <v>1105</v>
      </c>
      <c r="AE31" s="48"/>
      <c r="AF31" s="95"/>
      <c r="AG31" s="96"/>
      <c r="AH31" s="96"/>
      <c r="AI31" s="96"/>
      <c r="AJ31" s="96"/>
      <c r="AK31" s="97"/>
    </row>
    <row r="32" spans="1:37" ht="12.75" customHeight="1">
      <c r="A32" s="81">
        <v>43867</v>
      </c>
      <c r="B32" s="35">
        <v>11</v>
      </c>
      <c r="C32" s="35">
        <v>0</v>
      </c>
      <c r="D32" s="33">
        <f t="shared" si="0"/>
        <v>220.44</v>
      </c>
      <c r="E32" s="36">
        <v>1</v>
      </c>
      <c r="F32" s="36">
        <v>4</v>
      </c>
      <c r="G32" s="33">
        <f t="shared" si="1"/>
        <v>26.72</v>
      </c>
      <c r="H32" s="3"/>
      <c r="I32" s="36"/>
      <c r="J32" s="33"/>
      <c r="K32" s="3">
        <v>0</v>
      </c>
      <c r="L32" s="3">
        <v>3</v>
      </c>
      <c r="M32" s="2">
        <f t="shared" si="2"/>
        <v>5.01</v>
      </c>
      <c r="N32" s="2">
        <f t="shared" si="3"/>
        <v>247.16</v>
      </c>
      <c r="O32" s="58">
        <v>8.35</v>
      </c>
      <c r="P32" s="59">
        <v>0</v>
      </c>
      <c r="Q32" s="48">
        <v>188</v>
      </c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>
        <v>1050</v>
      </c>
      <c r="AE32" s="48"/>
      <c r="AF32" s="95"/>
      <c r="AG32" s="96"/>
      <c r="AH32" s="96"/>
      <c r="AI32" s="96"/>
      <c r="AJ32" s="96"/>
      <c r="AK32" s="97"/>
    </row>
    <row r="33" spans="1:37" ht="12.75" customHeight="1">
      <c r="A33" s="81">
        <v>43868</v>
      </c>
      <c r="B33" s="3">
        <v>11</v>
      </c>
      <c r="C33" s="3">
        <v>0</v>
      </c>
      <c r="D33" s="33">
        <f t="shared" si="0"/>
        <v>220.44</v>
      </c>
      <c r="E33" s="36">
        <v>1</v>
      </c>
      <c r="F33" s="36">
        <v>10</v>
      </c>
      <c r="G33" s="33">
        <f t="shared" si="1"/>
        <v>36.739999999999995</v>
      </c>
      <c r="H33" s="36"/>
      <c r="I33" s="36"/>
      <c r="J33" s="33"/>
      <c r="K33" s="3">
        <v>0</v>
      </c>
      <c r="L33" s="3">
        <v>3</v>
      </c>
      <c r="M33" s="2">
        <f>(K33*12+L33)*1.67</f>
        <v>5.01</v>
      </c>
      <c r="N33" s="2">
        <f t="shared" si="3"/>
        <v>257.18</v>
      </c>
      <c r="O33" s="58">
        <v>10.02</v>
      </c>
      <c r="P33" s="59">
        <v>0</v>
      </c>
      <c r="Q33" s="48">
        <v>188</v>
      </c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>
        <v>1085</v>
      </c>
      <c r="AE33" s="48"/>
      <c r="AF33" s="95"/>
      <c r="AG33" s="96"/>
      <c r="AH33" s="96"/>
      <c r="AI33" s="96"/>
      <c r="AJ33" s="96"/>
      <c r="AK33" s="97"/>
    </row>
    <row r="34" spans="1:37" ht="12.75" customHeight="1">
      <c r="A34" s="81">
        <v>43869</v>
      </c>
      <c r="B34" s="3">
        <v>11</v>
      </c>
      <c r="C34" s="3">
        <v>0</v>
      </c>
      <c r="D34" s="33">
        <f t="shared" si="0"/>
        <v>220.44</v>
      </c>
      <c r="E34" s="36">
        <v>2</v>
      </c>
      <c r="F34" s="36">
        <v>3</v>
      </c>
      <c r="G34" s="33">
        <f t="shared" si="1"/>
        <v>45.089999999999996</v>
      </c>
      <c r="H34" s="36"/>
      <c r="I34" s="36"/>
      <c r="J34" s="33"/>
      <c r="K34" s="3">
        <v>0</v>
      </c>
      <c r="L34" s="3">
        <v>3</v>
      </c>
      <c r="M34" s="2">
        <f t="shared" si="2"/>
        <v>5.01</v>
      </c>
      <c r="N34" s="2">
        <f t="shared" si="3"/>
        <v>265.52999999999997</v>
      </c>
      <c r="O34" s="58">
        <v>8.35</v>
      </c>
      <c r="P34" s="59">
        <v>0</v>
      </c>
      <c r="Q34" s="48">
        <v>183</v>
      </c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>
        <v>1080</v>
      </c>
      <c r="AE34" s="48"/>
      <c r="AF34" s="95"/>
      <c r="AG34" s="96"/>
      <c r="AH34" s="96"/>
      <c r="AI34" s="96"/>
      <c r="AJ34" s="96"/>
      <c r="AK34" s="97"/>
    </row>
    <row r="35" spans="1:37" ht="12.75" customHeight="1">
      <c r="A35" s="81">
        <v>43870</v>
      </c>
      <c r="B35" s="3">
        <v>11</v>
      </c>
      <c r="C35" s="3">
        <v>0</v>
      </c>
      <c r="D35" s="33">
        <f t="shared" si="0"/>
        <v>220.44</v>
      </c>
      <c r="E35" s="36">
        <v>2</v>
      </c>
      <c r="F35" s="36">
        <v>9</v>
      </c>
      <c r="G35" s="33">
        <f t="shared" si="1"/>
        <v>55.11</v>
      </c>
      <c r="H35" s="36"/>
      <c r="I35" s="36"/>
      <c r="J35" s="33"/>
      <c r="K35" s="3">
        <v>0</v>
      </c>
      <c r="L35" s="3">
        <v>3</v>
      </c>
      <c r="M35" s="2">
        <f t="shared" si="2"/>
        <v>5.01</v>
      </c>
      <c r="N35" s="2">
        <f t="shared" si="3"/>
        <v>275.55</v>
      </c>
      <c r="O35" s="58">
        <v>10.02</v>
      </c>
      <c r="P35" s="59">
        <v>0</v>
      </c>
      <c r="Q35" s="48">
        <v>183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/>
      <c r="AD35" s="48">
        <v>1020</v>
      </c>
      <c r="AE35" s="48"/>
      <c r="AF35" s="92"/>
      <c r="AG35" s="93"/>
      <c r="AH35" s="93"/>
      <c r="AI35" s="93"/>
      <c r="AJ35" s="93"/>
      <c r="AK35" s="94"/>
    </row>
    <row r="36" spans="1:37" ht="12.75" customHeight="1">
      <c r="A36" s="81">
        <v>43871</v>
      </c>
      <c r="B36" s="3">
        <v>11</v>
      </c>
      <c r="C36" s="3">
        <v>0</v>
      </c>
      <c r="D36" s="33">
        <f t="shared" si="0"/>
        <v>220.44</v>
      </c>
      <c r="E36" s="36">
        <v>3</v>
      </c>
      <c r="F36" s="36">
        <v>1</v>
      </c>
      <c r="G36" s="33">
        <f t="shared" si="1"/>
        <v>61.79</v>
      </c>
      <c r="H36" s="36"/>
      <c r="I36" s="36"/>
      <c r="J36" s="33"/>
      <c r="K36" s="3">
        <v>0</v>
      </c>
      <c r="L36" s="3">
        <v>4</v>
      </c>
      <c r="M36" s="2">
        <f t="shared" si="2"/>
        <v>6.68</v>
      </c>
      <c r="N36" s="2">
        <f t="shared" si="3"/>
        <v>282.23</v>
      </c>
      <c r="O36" s="58">
        <v>6.68</v>
      </c>
      <c r="P36" s="59">
        <v>1.67</v>
      </c>
      <c r="Q36" s="48">
        <v>149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/>
      <c r="AD36" s="48">
        <v>1080</v>
      </c>
      <c r="AE36" s="48"/>
      <c r="AF36" s="92"/>
      <c r="AG36" s="93"/>
      <c r="AH36" s="93"/>
      <c r="AI36" s="93"/>
      <c r="AJ36" s="93"/>
      <c r="AK36" s="94"/>
    </row>
    <row r="37" spans="1:37" ht="12.75" customHeight="1">
      <c r="A37" s="81">
        <v>43872</v>
      </c>
      <c r="B37" s="3">
        <v>11</v>
      </c>
      <c r="C37" s="3">
        <v>0</v>
      </c>
      <c r="D37" s="33">
        <f t="shared" si="0"/>
        <v>220.44</v>
      </c>
      <c r="E37" s="36">
        <v>3</v>
      </c>
      <c r="F37" s="36">
        <v>6</v>
      </c>
      <c r="G37" s="33">
        <f t="shared" si="1"/>
        <v>70.14</v>
      </c>
      <c r="H37" s="36"/>
      <c r="I37" s="36"/>
      <c r="J37" s="33"/>
      <c r="K37" s="3">
        <v>0</v>
      </c>
      <c r="L37" s="3">
        <v>4</v>
      </c>
      <c r="M37" s="2">
        <f t="shared" si="2"/>
        <v>6.68</v>
      </c>
      <c r="N37" s="2">
        <f t="shared" si="3"/>
        <v>290.58</v>
      </c>
      <c r="O37" s="58">
        <v>8.35</v>
      </c>
      <c r="P37" s="59">
        <v>0</v>
      </c>
      <c r="Q37" s="48">
        <v>188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/>
      <c r="AD37" s="48">
        <v>1040</v>
      </c>
      <c r="AE37" s="48"/>
      <c r="AF37" s="92"/>
      <c r="AG37" s="93"/>
      <c r="AH37" s="93"/>
      <c r="AI37" s="93"/>
      <c r="AJ37" s="93"/>
      <c r="AK37" s="94"/>
    </row>
    <row r="38" spans="1:37" ht="12.75" customHeight="1">
      <c r="A38" s="81">
        <v>43873</v>
      </c>
      <c r="B38" s="3">
        <v>11</v>
      </c>
      <c r="C38" s="3">
        <v>0</v>
      </c>
      <c r="D38" s="33">
        <f t="shared" si="0"/>
        <v>220.44</v>
      </c>
      <c r="E38" s="36">
        <v>3</v>
      </c>
      <c r="F38" s="36">
        <v>9</v>
      </c>
      <c r="G38" s="33">
        <f t="shared" si="1"/>
        <v>75.149999999999991</v>
      </c>
      <c r="H38" s="36"/>
      <c r="I38" s="36"/>
      <c r="J38" s="33"/>
      <c r="K38" s="3">
        <v>0</v>
      </c>
      <c r="L38" s="3">
        <v>4</v>
      </c>
      <c r="M38" s="2">
        <f t="shared" si="2"/>
        <v>6.68</v>
      </c>
      <c r="N38" s="2">
        <f t="shared" si="3"/>
        <v>295.58999999999997</v>
      </c>
      <c r="O38" s="58">
        <v>5.01</v>
      </c>
      <c r="P38" s="59">
        <v>0</v>
      </c>
      <c r="Q38" s="48">
        <v>167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/>
      <c r="AD38" s="48">
        <v>980</v>
      </c>
      <c r="AE38" s="48"/>
      <c r="AF38" s="92"/>
      <c r="AG38" s="93"/>
      <c r="AH38" s="93"/>
      <c r="AI38" s="93"/>
      <c r="AJ38" s="93"/>
      <c r="AK38" s="94"/>
    </row>
    <row r="39" spans="1:37" ht="12.75" customHeight="1">
      <c r="A39" s="81">
        <v>43874</v>
      </c>
      <c r="B39" s="3">
        <v>11</v>
      </c>
      <c r="C39" s="3">
        <v>0</v>
      </c>
      <c r="D39" s="33">
        <f t="shared" si="0"/>
        <v>220.44</v>
      </c>
      <c r="E39" s="36">
        <v>4</v>
      </c>
      <c r="F39" s="36">
        <v>0</v>
      </c>
      <c r="G39" s="33">
        <f t="shared" si="1"/>
        <v>80.16</v>
      </c>
      <c r="H39" s="36"/>
      <c r="I39" s="36"/>
      <c r="J39" s="33"/>
      <c r="K39" s="3">
        <v>0</v>
      </c>
      <c r="L39" s="3">
        <v>4</v>
      </c>
      <c r="M39" s="2">
        <f t="shared" si="2"/>
        <v>6.68</v>
      </c>
      <c r="N39" s="2">
        <f t="shared" si="3"/>
        <v>300.60000000000002</v>
      </c>
      <c r="O39" s="58">
        <v>5.01</v>
      </c>
      <c r="P39" s="59">
        <v>0</v>
      </c>
      <c r="Q39" s="48">
        <v>159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/>
      <c r="AD39" s="48">
        <v>960</v>
      </c>
      <c r="AE39" s="48"/>
      <c r="AF39" s="92"/>
      <c r="AG39" s="93"/>
      <c r="AH39" s="93"/>
      <c r="AI39" s="93"/>
      <c r="AJ39" s="93"/>
      <c r="AK39" s="94"/>
    </row>
    <row r="40" spans="1:37" ht="12.75" customHeight="1">
      <c r="A40" s="81">
        <v>43875</v>
      </c>
      <c r="B40" s="3">
        <v>11</v>
      </c>
      <c r="C40" s="3">
        <v>0</v>
      </c>
      <c r="D40" s="33">
        <f t="shared" si="0"/>
        <v>220.44</v>
      </c>
      <c r="E40" s="36">
        <v>4</v>
      </c>
      <c r="F40" s="36">
        <v>2</v>
      </c>
      <c r="G40" s="33">
        <f t="shared" si="1"/>
        <v>83.5</v>
      </c>
      <c r="H40" s="36"/>
      <c r="I40" s="36"/>
      <c r="J40" s="33"/>
      <c r="K40" s="3">
        <v>0</v>
      </c>
      <c r="L40" s="3">
        <v>4</v>
      </c>
      <c r="M40" s="2">
        <f t="shared" si="2"/>
        <v>6.68</v>
      </c>
      <c r="N40" s="2">
        <f t="shared" si="3"/>
        <v>303.94</v>
      </c>
      <c r="O40" s="58">
        <v>3.34</v>
      </c>
      <c r="P40" s="59">
        <v>0</v>
      </c>
      <c r="Q40" s="48">
        <v>150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/>
      <c r="AD40" s="48">
        <v>980</v>
      </c>
      <c r="AE40" s="48"/>
      <c r="AF40" s="92"/>
      <c r="AG40" s="93"/>
      <c r="AH40" s="93"/>
      <c r="AI40" s="93"/>
      <c r="AJ40" s="93"/>
      <c r="AK40" s="94"/>
    </row>
    <row r="41" spans="1:37" ht="12.75" customHeight="1">
      <c r="A41" s="81">
        <v>43876</v>
      </c>
      <c r="B41" s="3">
        <v>11</v>
      </c>
      <c r="C41" s="3">
        <v>0</v>
      </c>
      <c r="D41" s="33">
        <f t="shared" si="0"/>
        <v>220.44</v>
      </c>
      <c r="E41" s="36">
        <v>4</v>
      </c>
      <c r="F41" s="36">
        <v>6</v>
      </c>
      <c r="G41" s="33">
        <f t="shared" si="1"/>
        <v>90.179999999999993</v>
      </c>
      <c r="H41" s="36"/>
      <c r="I41" s="36"/>
      <c r="J41" s="33"/>
      <c r="K41" s="3">
        <v>0</v>
      </c>
      <c r="L41" s="3">
        <v>4</v>
      </c>
      <c r="M41" s="2">
        <f t="shared" si="2"/>
        <v>6.68</v>
      </c>
      <c r="N41" s="2">
        <f t="shared" si="3"/>
        <v>310.62</v>
      </c>
      <c r="O41" s="58">
        <v>6.68</v>
      </c>
      <c r="P41" s="59">
        <v>0</v>
      </c>
      <c r="Q41" s="48">
        <v>157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/>
      <c r="AD41" s="48">
        <v>940</v>
      </c>
      <c r="AE41" s="48"/>
      <c r="AF41" s="92"/>
      <c r="AG41" s="93"/>
      <c r="AH41" s="93"/>
      <c r="AI41" s="93"/>
      <c r="AJ41" s="93"/>
      <c r="AK41" s="94"/>
    </row>
    <row r="42" spans="1:37" ht="12.75" customHeight="1">
      <c r="A42" s="81">
        <v>43877</v>
      </c>
      <c r="B42" s="3">
        <v>11</v>
      </c>
      <c r="C42" s="3">
        <v>0</v>
      </c>
      <c r="D42" s="33">
        <f>(B42*12+C42)*1.67</f>
        <v>220.44</v>
      </c>
      <c r="E42" s="36">
        <v>4</v>
      </c>
      <c r="F42" s="36">
        <v>9</v>
      </c>
      <c r="G42" s="33">
        <f>(E42*12+F42)*1.67</f>
        <v>95.19</v>
      </c>
      <c r="H42" s="36"/>
      <c r="I42" s="36"/>
      <c r="J42" s="33"/>
      <c r="K42" s="3">
        <v>0</v>
      </c>
      <c r="L42" s="3">
        <v>4</v>
      </c>
      <c r="M42" s="2">
        <f>(K42*12+L42)*1.67</f>
        <v>6.68</v>
      </c>
      <c r="N42" s="2">
        <f t="shared" si="3"/>
        <v>315.63</v>
      </c>
      <c r="O42" s="58">
        <v>5.01</v>
      </c>
      <c r="P42" s="59">
        <v>0</v>
      </c>
      <c r="Q42" s="48">
        <v>153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/>
      <c r="AD42" s="48">
        <v>930</v>
      </c>
      <c r="AE42" s="48"/>
      <c r="AF42" s="92"/>
      <c r="AG42" s="93"/>
      <c r="AH42" s="93"/>
      <c r="AI42" s="93"/>
      <c r="AJ42" s="93"/>
      <c r="AK42" s="94"/>
    </row>
    <row r="43" spans="1:37" ht="12.75" customHeight="1">
      <c r="A43" s="81">
        <v>43878</v>
      </c>
      <c r="B43" s="3">
        <v>11</v>
      </c>
      <c r="C43" s="3">
        <v>0</v>
      </c>
      <c r="D43" s="33">
        <f t="shared" ref="D43:D57" si="4">(B43*12+C43)*1.67</f>
        <v>220.44</v>
      </c>
      <c r="E43" s="36">
        <v>5</v>
      </c>
      <c r="F43" s="36">
        <v>0</v>
      </c>
      <c r="G43" s="33">
        <f t="shared" ref="G43:G57" si="5">(E43*12+F43)*1.67</f>
        <v>100.19999999999999</v>
      </c>
      <c r="H43" s="36"/>
      <c r="I43" s="36"/>
      <c r="J43" s="33"/>
      <c r="K43" s="3">
        <v>0</v>
      </c>
      <c r="L43" s="3">
        <v>4</v>
      </c>
      <c r="M43" s="2">
        <f t="shared" ref="M43:M57" si="6">(K43*12+L43)*1.67</f>
        <v>6.68</v>
      </c>
      <c r="N43" s="2">
        <f t="shared" si="3"/>
        <v>320.64</v>
      </c>
      <c r="O43" s="58">
        <v>5.01</v>
      </c>
      <c r="P43" s="59">
        <v>0</v>
      </c>
      <c r="Q43" s="48">
        <v>161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/>
      <c r="AD43" s="48">
        <v>920</v>
      </c>
      <c r="AE43" s="48"/>
      <c r="AF43" s="92"/>
      <c r="AG43" s="93"/>
      <c r="AH43" s="93"/>
      <c r="AI43" s="93"/>
      <c r="AJ43" s="93"/>
      <c r="AK43" s="94"/>
    </row>
    <row r="44" spans="1:37" ht="12.75" customHeight="1">
      <c r="A44" s="81">
        <v>43879</v>
      </c>
      <c r="B44" s="3">
        <v>1</v>
      </c>
      <c r="C44" s="3">
        <v>11</v>
      </c>
      <c r="D44" s="33">
        <f t="shared" si="4"/>
        <v>38.409999999999997</v>
      </c>
      <c r="E44" s="36">
        <v>5</v>
      </c>
      <c r="F44" s="36">
        <v>4</v>
      </c>
      <c r="G44" s="33">
        <f t="shared" si="5"/>
        <v>106.88</v>
      </c>
      <c r="H44" s="36"/>
      <c r="I44" s="36"/>
      <c r="J44" s="33"/>
      <c r="K44" s="3">
        <v>0</v>
      </c>
      <c r="L44" s="3">
        <v>4</v>
      </c>
      <c r="M44" s="2">
        <f t="shared" si="6"/>
        <v>6.68</v>
      </c>
      <c r="N44" s="2">
        <f t="shared" si="3"/>
        <v>145.29</v>
      </c>
      <c r="O44" s="58">
        <v>6.68</v>
      </c>
      <c r="P44" s="59">
        <v>0</v>
      </c>
      <c r="Q44" s="48">
        <v>147</v>
      </c>
      <c r="R44" s="65">
        <v>43879</v>
      </c>
      <c r="S44" s="48">
        <v>2471008</v>
      </c>
      <c r="T44" s="72">
        <v>11</v>
      </c>
      <c r="U44" s="72">
        <v>0</v>
      </c>
      <c r="V44" s="72">
        <v>1</v>
      </c>
      <c r="W44" s="72">
        <v>11</v>
      </c>
      <c r="X44" s="72">
        <v>183</v>
      </c>
      <c r="Y44" s="48"/>
      <c r="Z44" s="48"/>
      <c r="AA44" s="48"/>
      <c r="AB44" s="48"/>
      <c r="AC44" s="70"/>
      <c r="AD44" s="48">
        <v>915</v>
      </c>
      <c r="AE44" s="48"/>
      <c r="AF44" s="92"/>
      <c r="AG44" s="93"/>
      <c r="AH44" s="93"/>
      <c r="AI44" s="93"/>
      <c r="AJ44" s="93"/>
      <c r="AK44" s="94"/>
    </row>
    <row r="45" spans="1:37" ht="12.75" customHeight="1">
      <c r="A45" s="81">
        <v>43880</v>
      </c>
      <c r="B45" s="3">
        <v>1</v>
      </c>
      <c r="C45" s="3">
        <v>11</v>
      </c>
      <c r="D45" s="33">
        <f t="shared" si="4"/>
        <v>38.409999999999997</v>
      </c>
      <c r="E45" s="36">
        <v>5</v>
      </c>
      <c r="F45" s="36">
        <v>9</v>
      </c>
      <c r="G45" s="33">
        <f t="shared" si="5"/>
        <v>115.22999999999999</v>
      </c>
      <c r="H45" s="36"/>
      <c r="I45" s="36"/>
      <c r="J45" s="33"/>
      <c r="K45" s="3">
        <v>0</v>
      </c>
      <c r="L45" s="3">
        <v>4</v>
      </c>
      <c r="M45" s="2">
        <f t="shared" si="6"/>
        <v>6.68</v>
      </c>
      <c r="N45" s="2">
        <f t="shared" si="3"/>
        <v>153.63999999999999</v>
      </c>
      <c r="O45" s="58">
        <v>8.35</v>
      </c>
      <c r="P45" s="59">
        <v>0</v>
      </c>
      <c r="Q45" s="48">
        <v>183</v>
      </c>
      <c r="R45" s="65"/>
      <c r="S45" s="48"/>
      <c r="T45" s="72"/>
      <c r="U45" s="72"/>
      <c r="V45" s="72"/>
      <c r="W45" s="72"/>
      <c r="X45" s="72"/>
      <c r="Y45" s="48"/>
      <c r="Z45" s="48"/>
      <c r="AA45" s="48"/>
      <c r="AB45" s="48"/>
      <c r="AC45" s="70"/>
      <c r="AD45" s="48">
        <v>950</v>
      </c>
      <c r="AE45" s="48"/>
      <c r="AF45" s="92"/>
      <c r="AG45" s="93"/>
      <c r="AH45" s="93"/>
      <c r="AI45" s="93"/>
      <c r="AJ45" s="93"/>
      <c r="AK45" s="94"/>
    </row>
    <row r="46" spans="1:37" ht="12.75" customHeight="1">
      <c r="A46" s="81">
        <v>43881</v>
      </c>
      <c r="B46" s="3">
        <v>1</v>
      </c>
      <c r="C46" s="3">
        <v>11</v>
      </c>
      <c r="D46" s="33">
        <f t="shared" si="4"/>
        <v>38.409999999999997</v>
      </c>
      <c r="E46" s="36">
        <v>6</v>
      </c>
      <c r="F46" s="36">
        <v>1</v>
      </c>
      <c r="G46" s="33">
        <f t="shared" si="5"/>
        <v>121.91</v>
      </c>
      <c r="H46" s="36"/>
      <c r="I46" s="36"/>
      <c r="J46" s="33"/>
      <c r="K46" s="3">
        <v>0</v>
      </c>
      <c r="L46" s="3">
        <v>4</v>
      </c>
      <c r="M46" s="2">
        <f t="shared" si="6"/>
        <v>6.68</v>
      </c>
      <c r="N46" s="2">
        <f>D46+G46+J46</f>
        <v>160.32</v>
      </c>
      <c r="O46" s="58">
        <v>6.68</v>
      </c>
      <c r="P46" s="59">
        <v>0</v>
      </c>
      <c r="Q46" s="48">
        <v>157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/>
      <c r="AD46" s="48">
        <v>930</v>
      </c>
      <c r="AE46" s="48"/>
      <c r="AF46" s="92"/>
      <c r="AG46" s="93"/>
      <c r="AH46" s="93"/>
      <c r="AI46" s="93"/>
      <c r="AJ46" s="93"/>
      <c r="AK46" s="94"/>
    </row>
    <row r="47" spans="1:37" ht="12.75" customHeight="1">
      <c r="A47" s="81">
        <v>43882</v>
      </c>
      <c r="B47" s="3">
        <v>1</v>
      </c>
      <c r="C47" s="3">
        <v>11</v>
      </c>
      <c r="D47" s="33">
        <f t="shared" si="4"/>
        <v>38.409999999999997</v>
      </c>
      <c r="E47" s="36">
        <v>6</v>
      </c>
      <c r="F47" s="36">
        <v>4</v>
      </c>
      <c r="G47" s="33">
        <f t="shared" si="5"/>
        <v>126.91999999999999</v>
      </c>
      <c r="H47" s="36"/>
      <c r="I47" s="36"/>
      <c r="J47" s="33"/>
      <c r="K47" s="3">
        <v>0</v>
      </c>
      <c r="L47" s="3">
        <v>4</v>
      </c>
      <c r="M47" s="2">
        <f t="shared" si="6"/>
        <v>6.68</v>
      </c>
      <c r="N47" s="2">
        <f t="shared" si="3"/>
        <v>165.32999999999998</v>
      </c>
      <c r="O47" s="58">
        <v>5.01</v>
      </c>
      <c r="P47" s="59">
        <v>0</v>
      </c>
      <c r="Q47" s="48">
        <v>143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/>
      <c r="AD47" s="48">
        <v>930</v>
      </c>
      <c r="AE47" s="48"/>
      <c r="AF47" s="92"/>
      <c r="AG47" s="93"/>
      <c r="AH47" s="93"/>
      <c r="AI47" s="93"/>
      <c r="AJ47" s="93"/>
      <c r="AK47" s="94"/>
    </row>
    <row r="48" spans="1:37" ht="12.75" customHeight="1">
      <c r="A48" s="81">
        <v>43883</v>
      </c>
      <c r="B48" s="3">
        <v>1</v>
      </c>
      <c r="C48" s="3">
        <v>11</v>
      </c>
      <c r="D48" s="33">
        <f t="shared" si="4"/>
        <v>38.409999999999997</v>
      </c>
      <c r="E48" s="36">
        <v>6</v>
      </c>
      <c r="F48" s="36">
        <v>8</v>
      </c>
      <c r="G48" s="33">
        <f t="shared" si="5"/>
        <v>133.6</v>
      </c>
      <c r="H48" s="36"/>
      <c r="I48" s="36"/>
      <c r="J48" s="33"/>
      <c r="K48" s="3">
        <v>0</v>
      </c>
      <c r="L48" s="3">
        <v>4</v>
      </c>
      <c r="M48" s="2">
        <f t="shared" si="6"/>
        <v>6.68</v>
      </c>
      <c r="N48" s="2">
        <f t="shared" si="3"/>
        <v>172.01</v>
      </c>
      <c r="O48" s="58">
        <v>6.68</v>
      </c>
      <c r="P48" s="59">
        <v>0</v>
      </c>
      <c r="Q48" s="48">
        <v>157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/>
      <c r="AD48" s="48">
        <v>915</v>
      </c>
      <c r="AE48" s="48"/>
      <c r="AF48" s="92"/>
      <c r="AG48" s="93"/>
      <c r="AH48" s="93"/>
      <c r="AI48" s="93"/>
      <c r="AJ48" s="93"/>
      <c r="AK48" s="94"/>
    </row>
    <row r="49" spans="1:37" ht="12.75" customHeight="1">
      <c r="A49" s="81">
        <v>43884</v>
      </c>
      <c r="B49" s="3">
        <v>1</v>
      </c>
      <c r="C49" s="3">
        <v>11</v>
      </c>
      <c r="D49" s="33">
        <f t="shared" si="4"/>
        <v>38.409999999999997</v>
      </c>
      <c r="E49" s="36">
        <v>6</v>
      </c>
      <c r="F49" s="36">
        <v>11</v>
      </c>
      <c r="G49" s="33">
        <f t="shared" si="5"/>
        <v>138.60999999999999</v>
      </c>
      <c r="H49" s="36"/>
      <c r="I49" s="36"/>
      <c r="J49" s="33"/>
      <c r="K49" s="3">
        <v>0</v>
      </c>
      <c r="L49" s="3">
        <v>4</v>
      </c>
      <c r="M49" s="2">
        <f t="shared" si="6"/>
        <v>6.68</v>
      </c>
      <c r="N49" s="2">
        <f t="shared" si="3"/>
        <v>177.01999999999998</v>
      </c>
      <c r="O49" s="58">
        <v>5.01</v>
      </c>
      <c r="P49" s="59">
        <v>0</v>
      </c>
      <c r="Q49" s="48">
        <v>143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/>
      <c r="AD49" s="48">
        <v>900</v>
      </c>
      <c r="AE49" s="48"/>
      <c r="AF49" s="92"/>
      <c r="AG49" s="93"/>
      <c r="AH49" s="93"/>
      <c r="AI49" s="93"/>
      <c r="AJ49" s="93"/>
      <c r="AK49" s="94"/>
    </row>
    <row r="50" spans="1:37" ht="12.75" customHeight="1">
      <c r="A50" s="81">
        <v>43885</v>
      </c>
      <c r="B50" s="3">
        <v>1</v>
      </c>
      <c r="C50" s="3">
        <v>11</v>
      </c>
      <c r="D50" s="33">
        <f>(B50*12+C50)*1.67</f>
        <v>38.409999999999997</v>
      </c>
      <c r="E50" s="36">
        <v>7</v>
      </c>
      <c r="F50" s="36">
        <v>3</v>
      </c>
      <c r="G50" s="33">
        <f t="shared" si="5"/>
        <v>145.29</v>
      </c>
      <c r="H50" s="36"/>
      <c r="I50" s="36"/>
      <c r="J50" s="33"/>
      <c r="K50" s="3">
        <v>0</v>
      </c>
      <c r="L50" s="3">
        <v>4</v>
      </c>
      <c r="M50" s="2">
        <f t="shared" si="6"/>
        <v>6.68</v>
      </c>
      <c r="N50" s="2">
        <f t="shared" si="3"/>
        <v>183.7</v>
      </c>
      <c r="O50" s="58">
        <v>6.68</v>
      </c>
      <c r="P50" s="59">
        <v>0</v>
      </c>
      <c r="Q50" s="48">
        <v>143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/>
      <c r="AD50" s="48">
        <v>890</v>
      </c>
      <c r="AE50" s="48"/>
      <c r="AF50" s="92"/>
      <c r="AG50" s="93"/>
      <c r="AH50" s="93"/>
      <c r="AI50" s="93"/>
      <c r="AJ50" s="93"/>
      <c r="AK50" s="94"/>
    </row>
    <row r="51" spans="1:37" ht="12.75" customHeight="1">
      <c r="A51" s="81">
        <v>43886</v>
      </c>
      <c r="B51" s="3">
        <v>1</v>
      </c>
      <c r="C51" s="3">
        <v>11</v>
      </c>
      <c r="D51" s="33">
        <f t="shared" si="4"/>
        <v>38.409999999999997</v>
      </c>
      <c r="E51" s="36">
        <v>7</v>
      </c>
      <c r="F51" s="36">
        <v>6</v>
      </c>
      <c r="G51" s="33">
        <f t="shared" si="5"/>
        <v>150.29999999999998</v>
      </c>
      <c r="H51" s="36"/>
      <c r="I51" s="36"/>
      <c r="J51" s="33"/>
      <c r="K51" s="3">
        <v>0</v>
      </c>
      <c r="L51" s="3">
        <v>5</v>
      </c>
      <c r="M51" s="2">
        <f>(K51*12+L51)*1.67</f>
        <v>8.35</v>
      </c>
      <c r="N51" s="2">
        <f t="shared" si="3"/>
        <v>188.70999999999998</v>
      </c>
      <c r="O51" s="58">
        <v>5.01</v>
      </c>
      <c r="P51" s="59">
        <v>1.67</v>
      </c>
      <c r="Q51" s="48">
        <v>136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/>
      <c r="AD51" s="48">
        <v>880</v>
      </c>
      <c r="AE51" s="48"/>
      <c r="AF51" s="92"/>
      <c r="AG51" s="93"/>
      <c r="AH51" s="93"/>
      <c r="AI51" s="93"/>
      <c r="AJ51" s="93"/>
      <c r="AK51" s="94"/>
    </row>
    <row r="52" spans="1:37" ht="12.75" customHeight="1">
      <c r="A52" s="81">
        <v>43887</v>
      </c>
      <c r="B52" s="3">
        <v>1</v>
      </c>
      <c r="C52" s="3">
        <v>11</v>
      </c>
      <c r="D52" s="33">
        <f t="shared" si="4"/>
        <v>38.409999999999997</v>
      </c>
      <c r="E52" s="36">
        <v>7</v>
      </c>
      <c r="F52" s="36">
        <v>9</v>
      </c>
      <c r="G52" s="33">
        <f t="shared" si="5"/>
        <v>155.31</v>
      </c>
      <c r="H52" s="36"/>
      <c r="I52" s="36"/>
      <c r="J52" s="33"/>
      <c r="K52" s="3">
        <v>0</v>
      </c>
      <c r="L52" s="3">
        <v>6</v>
      </c>
      <c r="M52" s="2">
        <f t="shared" si="6"/>
        <v>10.02</v>
      </c>
      <c r="N52" s="2">
        <f t="shared" si="3"/>
        <v>193.72</v>
      </c>
      <c r="O52" s="58">
        <v>5.01</v>
      </c>
      <c r="P52" s="59">
        <v>1.67</v>
      </c>
      <c r="Q52" s="48">
        <v>136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/>
      <c r="AD52" s="48">
        <v>880</v>
      </c>
      <c r="AE52" s="48"/>
      <c r="AF52" s="92"/>
      <c r="AG52" s="93"/>
      <c r="AH52" s="93"/>
      <c r="AI52" s="93"/>
      <c r="AJ52" s="93"/>
      <c r="AK52" s="94"/>
    </row>
    <row r="53" spans="1:37" ht="12.75" customHeight="1">
      <c r="A53" s="81">
        <v>43888</v>
      </c>
      <c r="B53" s="3">
        <v>1</v>
      </c>
      <c r="C53" s="3">
        <v>11</v>
      </c>
      <c r="D53" s="33">
        <f t="shared" si="4"/>
        <v>38.409999999999997</v>
      </c>
      <c r="E53" s="36">
        <v>8</v>
      </c>
      <c r="F53" s="36">
        <v>0</v>
      </c>
      <c r="G53" s="33">
        <f t="shared" si="5"/>
        <v>160.32</v>
      </c>
      <c r="H53" s="36"/>
      <c r="I53" s="36"/>
      <c r="J53" s="33"/>
      <c r="K53" s="3">
        <v>0</v>
      </c>
      <c r="L53" s="3">
        <v>6</v>
      </c>
      <c r="M53" s="2">
        <f t="shared" si="6"/>
        <v>10.02</v>
      </c>
      <c r="N53" s="2">
        <f t="shared" si="3"/>
        <v>198.73</v>
      </c>
      <c r="O53" s="58">
        <v>5.01</v>
      </c>
      <c r="P53" s="59">
        <v>0</v>
      </c>
      <c r="Q53" s="48">
        <v>136</v>
      </c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/>
      <c r="AD53" s="48">
        <v>825</v>
      </c>
      <c r="AE53" s="48"/>
      <c r="AF53" s="92" t="s">
        <v>74</v>
      </c>
      <c r="AG53" s="93"/>
      <c r="AH53" s="93"/>
      <c r="AI53" s="93"/>
      <c r="AJ53" s="93"/>
      <c r="AK53" s="94"/>
    </row>
    <row r="54" spans="1:37" ht="12.75" customHeight="1">
      <c r="A54" s="81">
        <v>43889</v>
      </c>
      <c r="B54" s="3">
        <v>1</v>
      </c>
      <c r="C54" s="3">
        <v>11</v>
      </c>
      <c r="D54" s="33">
        <f t="shared" si="4"/>
        <v>38.409999999999997</v>
      </c>
      <c r="E54" s="36">
        <v>8</v>
      </c>
      <c r="F54" s="36">
        <v>2</v>
      </c>
      <c r="G54" s="33">
        <f t="shared" si="5"/>
        <v>163.66</v>
      </c>
      <c r="H54" s="36"/>
      <c r="I54" s="36"/>
      <c r="J54" s="33"/>
      <c r="K54" s="3">
        <v>0</v>
      </c>
      <c r="L54" s="3">
        <v>6</v>
      </c>
      <c r="M54" s="2">
        <f t="shared" si="6"/>
        <v>10.02</v>
      </c>
      <c r="N54" s="2">
        <f t="shared" si="3"/>
        <v>202.07</v>
      </c>
      <c r="O54" s="58">
        <v>3.34</v>
      </c>
      <c r="P54" s="59">
        <v>0</v>
      </c>
      <c r="Q54" s="48">
        <v>145</v>
      </c>
      <c r="R54" s="65"/>
      <c r="S54" s="48"/>
      <c r="T54" s="72"/>
      <c r="U54" s="72"/>
      <c r="V54" s="72"/>
      <c r="W54" s="72"/>
      <c r="X54" s="72"/>
      <c r="Y54" s="48"/>
      <c r="Z54" s="48"/>
      <c r="AA54" s="48"/>
      <c r="AB54" s="48"/>
      <c r="AC54" s="70"/>
      <c r="AD54" s="48">
        <v>820</v>
      </c>
      <c r="AE54" s="48"/>
      <c r="AF54" s="92"/>
      <c r="AG54" s="93"/>
      <c r="AH54" s="93"/>
      <c r="AI54" s="93"/>
      <c r="AJ54" s="93"/>
      <c r="AK54" s="94"/>
    </row>
    <row r="55" spans="1:37" ht="12.75" customHeight="1">
      <c r="A55" s="81">
        <v>43890</v>
      </c>
      <c r="B55" s="3">
        <v>1</v>
      </c>
      <c r="C55" s="3">
        <v>11</v>
      </c>
      <c r="D55" s="33">
        <f>(B55*12+C55)*1.67</f>
        <v>38.409999999999997</v>
      </c>
      <c r="E55" s="36">
        <v>8</v>
      </c>
      <c r="F55" s="36">
        <v>5</v>
      </c>
      <c r="G55" s="33">
        <f t="shared" si="5"/>
        <v>168.67</v>
      </c>
      <c r="H55" s="36"/>
      <c r="I55" s="36"/>
      <c r="J55" s="33"/>
      <c r="K55" s="3">
        <v>0</v>
      </c>
      <c r="L55" s="3">
        <v>7</v>
      </c>
      <c r="M55" s="2">
        <f t="shared" si="6"/>
        <v>11.69</v>
      </c>
      <c r="N55" s="2">
        <f t="shared" si="3"/>
        <v>207.07999999999998</v>
      </c>
      <c r="O55" s="58">
        <v>5.01</v>
      </c>
      <c r="P55" s="59">
        <v>1.67</v>
      </c>
      <c r="Q55" s="48">
        <v>155</v>
      </c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/>
      <c r="AD55" s="48">
        <v>885</v>
      </c>
      <c r="AE55" s="48"/>
      <c r="AF55" s="92"/>
      <c r="AG55" s="93"/>
      <c r="AH55" s="93"/>
      <c r="AI55" s="93"/>
      <c r="AJ55" s="93"/>
      <c r="AK55" s="94"/>
    </row>
    <row r="56" spans="1:37" ht="12.75" customHeight="1">
      <c r="A56" s="81"/>
      <c r="B56" s="3"/>
      <c r="C56" s="3"/>
      <c r="D56" s="33">
        <f t="shared" si="4"/>
        <v>0</v>
      </c>
      <c r="E56" s="36"/>
      <c r="F56" s="36"/>
      <c r="G56" s="33">
        <f t="shared" si="5"/>
        <v>0</v>
      </c>
      <c r="H56" s="36"/>
      <c r="I56" s="36"/>
      <c r="J56" s="33"/>
      <c r="K56" s="3"/>
      <c r="L56" s="3"/>
      <c r="M56" s="2">
        <f t="shared" si="6"/>
        <v>0</v>
      </c>
      <c r="N56" s="2">
        <f t="shared" si="3"/>
        <v>0</v>
      </c>
      <c r="O56" s="58"/>
      <c r="P56" s="59"/>
      <c r="Q56" s="48"/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/>
      <c r="AD56" s="48"/>
      <c r="AE56" s="48"/>
      <c r="AF56" s="92"/>
      <c r="AG56" s="93"/>
      <c r="AH56" s="93"/>
      <c r="AI56" s="93"/>
      <c r="AJ56" s="93"/>
      <c r="AK56" s="94"/>
    </row>
    <row r="57" spans="1:37" ht="12.75" customHeight="1">
      <c r="A57" s="81"/>
      <c r="B57" s="74"/>
      <c r="C57" s="74"/>
      <c r="D57" s="33">
        <f t="shared" si="4"/>
        <v>0</v>
      </c>
      <c r="E57" s="75"/>
      <c r="F57" s="75"/>
      <c r="G57" s="33">
        <f t="shared" si="5"/>
        <v>0</v>
      </c>
      <c r="H57" s="75"/>
      <c r="I57" s="75"/>
      <c r="J57" s="33"/>
      <c r="K57" s="74"/>
      <c r="L57" s="74"/>
      <c r="M57" s="76">
        <f t="shared" si="6"/>
        <v>0</v>
      </c>
      <c r="N57" s="76">
        <f t="shared" si="3"/>
        <v>0</v>
      </c>
      <c r="O57" s="58"/>
      <c r="P57" s="59"/>
      <c r="Q57" s="48"/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/>
      <c r="AD57" s="48"/>
      <c r="AE57" s="48"/>
      <c r="AF57" s="92"/>
      <c r="AG57" s="93"/>
      <c r="AH57" s="93"/>
      <c r="AI57" s="93"/>
      <c r="AJ57" s="93"/>
      <c r="AK57" s="94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92"/>
      <c r="AG58" s="93"/>
      <c r="AH58" s="93"/>
      <c r="AI58" s="93"/>
      <c r="AJ58" s="93"/>
      <c r="AK58" s="94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183.7</v>
      </c>
      <c r="P59" s="45">
        <f>SUM(P28:P58)</f>
        <v>8.35</v>
      </c>
      <c r="Q59" s="46">
        <f>SUM(Q28:Q58)</f>
        <v>4597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3:AJ3"/>
    <mergeCell ref="A4:AJ4"/>
    <mergeCell ref="B6:L6"/>
    <mergeCell ref="P6:R6"/>
    <mergeCell ref="X6:Y6"/>
    <mergeCell ref="AD7:AG7"/>
    <mergeCell ref="AH7:AJ7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B14:AC14"/>
    <mergeCell ref="AD14:AE14"/>
    <mergeCell ref="C10:L10"/>
    <mergeCell ref="Q10:R10"/>
    <mergeCell ref="T10:Y10"/>
    <mergeCell ref="AD10:AG10"/>
    <mergeCell ref="T17:U23"/>
    <mergeCell ref="V17:W23"/>
    <mergeCell ref="B14:M15"/>
    <mergeCell ref="O14:Q14"/>
    <mergeCell ref="R14:X15"/>
    <mergeCell ref="Y14:Z14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AF27:AK27"/>
    <mergeCell ref="AF28:AK28"/>
    <mergeCell ref="AF29:AK29"/>
    <mergeCell ref="AF30:AK30"/>
    <mergeCell ref="AF31:AK31"/>
    <mergeCell ref="AF32:AK32"/>
    <mergeCell ref="AF33:AK33"/>
    <mergeCell ref="AF34:AK34"/>
    <mergeCell ref="AF35:AK35"/>
    <mergeCell ref="AF36:AK36"/>
    <mergeCell ref="AF37:AK37"/>
    <mergeCell ref="AF38:AK38"/>
    <mergeCell ref="AF39:AK39"/>
    <mergeCell ref="AF40:AK40"/>
    <mergeCell ref="AF41:AK41"/>
    <mergeCell ref="AF42:AK42"/>
    <mergeCell ref="AF43:AK43"/>
    <mergeCell ref="AF44:AK44"/>
    <mergeCell ref="AF45:AK45"/>
    <mergeCell ref="AF46:AK46"/>
    <mergeCell ref="AF47:AK47"/>
    <mergeCell ref="AF48:AK48"/>
    <mergeCell ref="AF49:AK49"/>
    <mergeCell ref="AF50:AK50"/>
    <mergeCell ref="AF57:AK57"/>
    <mergeCell ref="AF58:AK58"/>
    <mergeCell ref="AF51:AK51"/>
    <mergeCell ref="AF52:AK52"/>
    <mergeCell ref="AF53:AK53"/>
    <mergeCell ref="AF54:AK54"/>
    <mergeCell ref="AF55:AK55"/>
    <mergeCell ref="AF56:AK56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A14" zoomScale="80" zoomScaleNormal="80" zoomScalePageLayoutView="80" workbookViewId="0">
      <selection activeCell="AE57" sqref="AE57"/>
    </sheetView>
  </sheetViews>
  <sheetFormatPr baseColWidth="10" defaultColWidth="10.28515625" defaultRowHeight="13" x14ac:dyDescent="0"/>
  <cols>
    <col min="1" max="1" width="11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8" width="3.5703125" style="1" customWidth="1"/>
    <col min="9" max="10" width="6.5703125" style="1" customWidth="1"/>
    <col min="11" max="11" width="3.5703125" style="1" customWidth="1"/>
    <col min="12" max="12" width="4.5703125" style="1" customWidth="1"/>
    <col min="13" max="13" width="7" style="1" customWidth="1"/>
    <col min="14" max="14" width="8.42578125" style="1" customWidth="1"/>
    <col min="15" max="15" width="7.28515625" style="1" customWidth="1"/>
    <col min="16" max="16" width="7" style="1" customWidth="1"/>
    <col min="17" max="17" width="6.42578125" style="1" customWidth="1"/>
    <col min="18" max="18" width="11.5703125" style="1" customWidth="1"/>
    <col min="19" max="19" width="8.85546875" style="1" customWidth="1"/>
    <col min="20" max="20" width="4.28515625" style="1" customWidth="1"/>
    <col min="21" max="21" width="4.85546875" style="1" customWidth="1"/>
    <col min="22" max="22" width="2.85546875" style="1" customWidth="1"/>
    <col min="23" max="23" width="5.140625" style="1" customWidth="1"/>
    <col min="24" max="24" width="6.7109375" style="1" customWidth="1"/>
    <col min="25" max="25" width="12.7109375" style="1" customWidth="1"/>
    <col min="26" max="27" width="7.140625" style="1" customWidth="1"/>
    <col min="28" max="28" width="4.28515625" style="1" customWidth="1"/>
    <col min="29" max="29" width="5.7109375" style="1" customWidth="1"/>
    <col min="30" max="30" width="4.7109375" style="1" customWidth="1"/>
    <col min="31" max="31" width="5.28515625" style="1" customWidth="1"/>
    <col min="32" max="33" width="3.140625" style="1" customWidth="1"/>
    <col min="34" max="35" width="3.7109375" style="1" customWidth="1"/>
    <col min="36" max="36" width="4.42578125" style="1" customWidth="1"/>
    <col min="37" max="37" width="164.5703125" style="1" customWidth="1"/>
    <col min="38" max="16384" width="10.285156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141" t="s">
        <v>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3"/>
      <c r="AK3" s="8"/>
    </row>
    <row r="4" spans="1:37" ht="12.75" customHeight="1">
      <c r="A4" s="144" t="s">
        <v>2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6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47" t="s">
        <v>70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8"/>
      <c r="N6" s="8" t="s">
        <v>4</v>
      </c>
      <c r="O6" s="23" t="s">
        <v>67</v>
      </c>
      <c r="P6" s="148"/>
      <c r="Q6" s="148"/>
      <c r="R6" s="148"/>
      <c r="S6" s="23" t="s">
        <v>5</v>
      </c>
      <c r="T6" s="23"/>
      <c r="U6" s="23"/>
      <c r="V6" s="23"/>
      <c r="W6" s="23"/>
      <c r="X6" s="149" t="s">
        <v>6</v>
      </c>
      <c r="Y6" s="149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37" t="s">
        <v>7</v>
      </c>
      <c r="AE7" s="137"/>
      <c r="AF7" s="137"/>
      <c r="AG7" s="137"/>
      <c r="AH7" s="134"/>
      <c r="AI7" s="134"/>
      <c r="AJ7" s="134"/>
      <c r="AK7" s="8"/>
    </row>
    <row r="8" spans="1:37" ht="12.75" customHeight="1">
      <c r="A8" s="8" t="s">
        <v>8</v>
      </c>
      <c r="B8" s="8"/>
      <c r="C8" s="140" t="s">
        <v>75</v>
      </c>
      <c r="D8" s="140"/>
      <c r="E8" s="140"/>
      <c r="F8" s="140"/>
      <c r="G8" s="8" t="s">
        <v>9</v>
      </c>
      <c r="H8" s="8"/>
      <c r="I8" s="8"/>
      <c r="J8" s="8" t="s">
        <v>9</v>
      </c>
      <c r="K8" s="140">
        <v>2019</v>
      </c>
      <c r="L8" s="140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37" t="s">
        <v>12</v>
      </c>
      <c r="AE8" s="137"/>
      <c r="AF8" s="137"/>
      <c r="AG8" s="137"/>
      <c r="AH8" s="139"/>
      <c r="AI8" s="138"/>
      <c r="AJ8" s="138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37" t="s">
        <v>14</v>
      </c>
      <c r="AE9" s="137"/>
      <c r="AF9" s="137"/>
      <c r="AG9" s="137"/>
      <c r="AH9" s="138"/>
      <c r="AI9" s="138"/>
      <c r="AJ9" s="138"/>
      <c r="AK9" s="8"/>
    </row>
    <row r="10" spans="1:37" ht="12.75" customHeight="1">
      <c r="A10" s="8" t="s">
        <v>15</v>
      </c>
      <c r="B10" s="8"/>
      <c r="C10" s="102" t="s">
        <v>52</v>
      </c>
      <c r="D10" s="102"/>
      <c r="E10" s="102"/>
      <c r="F10" s="102"/>
      <c r="G10" s="102"/>
      <c r="H10" s="102"/>
      <c r="I10" s="102"/>
      <c r="J10" s="102"/>
      <c r="K10" s="102"/>
      <c r="L10" s="102"/>
      <c r="M10" s="8"/>
      <c r="N10" s="62" t="s">
        <v>64</v>
      </c>
      <c r="O10" s="40"/>
      <c r="P10" s="40"/>
      <c r="Q10" s="134"/>
      <c r="R10" s="134"/>
      <c r="S10" s="40" t="s">
        <v>16</v>
      </c>
      <c r="T10" s="135"/>
      <c r="U10" s="136"/>
      <c r="V10" s="136"/>
      <c r="W10" s="136"/>
      <c r="X10" s="136"/>
      <c r="Y10" s="136"/>
      <c r="Z10" s="8"/>
      <c r="AA10" s="8"/>
      <c r="AB10" s="8"/>
      <c r="AC10" s="10" t="s">
        <v>17</v>
      </c>
      <c r="AD10" s="137" t="s">
        <v>18</v>
      </c>
      <c r="AE10" s="137"/>
      <c r="AF10" s="137"/>
      <c r="AG10" s="137"/>
      <c r="AH10" s="138"/>
      <c r="AI10" s="138"/>
      <c r="AJ10" s="138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99" t="s">
        <v>19</v>
      </c>
      <c r="AE11" s="99"/>
      <c r="AF11" s="99"/>
      <c r="AG11" s="99"/>
      <c r="AH11" s="139"/>
      <c r="AI11" s="138"/>
      <c r="AJ11" s="138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16" t="s">
        <v>20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8"/>
      <c r="N14" s="17" t="s">
        <v>21</v>
      </c>
      <c r="O14" s="122" t="s">
        <v>22</v>
      </c>
      <c r="P14" s="122"/>
      <c r="Q14" s="122"/>
      <c r="R14" s="123" t="s">
        <v>23</v>
      </c>
      <c r="S14" s="124"/>
      <c r="T14" s="124"/>
      <c r="U14" s="124"/>
      <c r="V14" s="124"/>
      <c r="W14" s="124"/>
      <c r="X14" s="125"/>
      <c r="Y14" s="129" t="s">
        <v>24</v>
      </c>
      <c r="Z14" s="130"/>
      <c r="AA14" s="50"/>
      <c r="AB14" s="131" t="s">
        <v>55</v>
      </c>
      <c r="AC14" s="132"/>
      <c r="AD14" s="133" t="s">
        <v>25</v>
      </c>
      <c r="AE14" s="133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19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9"/>
      <c r="O15" s="20"/>
      <c r="P15" s="20"/>
      <c r="Q15" s="20"/>
      <c r="R15" s="126"/>
      <c r="S15" s="127"/>
      <c r="T15" s="127"/>
      <c r="U15" s="127"/>
      <c r="V15" s="127"/>
      <c r="W15" s="127"/>
      <c r="X15" s="128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101" t="s">
        <v>54</v>
      </c>
      <c r="C17" s="102"/>
      <c r="D17" s="102"/>
      <c r="E17" s="101" t="s">
        <v>54</v>
      </c>
      <c r="F17" s="102"/>
      <c r="G17" s="103"/>
      <c r="H17" s="101"/>
      <c r="I17" s="102"/>
      <c r="J17" s="103"/>
      <c r="K17" s="101" t="s">
        <v>53</v>
      </c>
      <c r="L17" s="102"/>
      <c r="M17" s="103"/>
      <c r="N17" s="19" t="s">
        <v>27</v>
      </c>
      <c r="O17" s="38"/>
      <c r="P17" s="38"/>
      <c r="Q17" s="38"/>
      <c r="R17" s="38"/>
      <c r="S17" s="38"/>
      <c r="T17" s="110" t="s">
        <v>61</v>
      </c>
      <c r="U17" s="111"/>
      <c r="V17" s="110" t="s">
        <v>62</v>
      </c>
      <c r="W17" s="111"/>
      <c r="X17" s="38"/>
      <c r="Y17" s="38"/>
      <c r="Z17" s="38"/>
      <c r="AA17" s="38"/>
      <c r="AB17" s="38"/>
      <c r="AC17" s="38"/>
      <c r="AD17" s="38"/>
      <c r="AE17" s="38"/>
      <c r="AF17" s="98" t="s">
        <v>28</v>
      </c>
      <c r="AG17" s="99"/>
      <c r="AH17" s="99"/>
      <c r="AI17" s="99"/>
      <c r="AJ17" s="99"/>
      <c r="AK17" s="100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2"/>
      <c r="U18" s="113"/>
      <c r="V18" s="112"/>
      <c r="W18" s="113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101" t="s">
        <v>30</v>
      </c>
      <c r="C19" s="102"/>
      <c r="D19" s="102"/>
      <c r="E19" s="101" t="s">
        <v>30</v>
      </c>
      <c r="F19" s="102"/>
      <c r="G19" s="103"/>
      <c r="H19" s="101"/>
      <c r="I19" s="102"/>
      <c r="J19" s="103"/>
      <c r="K19" s="104" t="s">
        <v>30</v>
      </c>
      <c r="L19" s="105"/>
      <c r="M19" s="106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2"/>
      <c r="U19" s="113"/>
      <c r="V19" s="112"/>
      <c r="W19" s="113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07" t="s">
        <v>48</v>
      </c>
      <c r="AG19" s="108"/>
      <c r="AH19" s="108"/>
      <c r="AI19" s="108"/>
      <c r="AJ19" s="108"/>
      <c r="AK19" s="109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2"/>
      <c r="U20" s="113"/>
      <c r="V20" s="112"/>
      <c r="W20" s="113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2"/>
      <c r="U21" s="113"/>
      <c r="V21" s="112"/>
      <c r="W21" s="113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2"/>
      <c r="U22" s="113"/>
      <c r="V22" s="112"/>
      <c r="W22" s="113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14"/>
      <c r="U23" s="115"/>
      <c r="V23" s="114"/>
      <c r="W23" s="115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88"/>
      <c r="AG25" s="88"/>
      <c r="AH25" s="88"/>
      <c r="AI25" s="88"/>
      <c r="AJ25" s="88"/>
      <c r="AK25" s="89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43891</v>
      </c>
      <c r="B27" s="3">
        <v>1</v>
      </c>
      <c r="C27" s="33">
        <v>11</v>
      </c>
      <c r="D27" s="3">
        <f>(B27*12+C27)*1.67</f>
        <v>38.409999999999997</v>
      </c>
      <c r="E27" s="3">
        <v>8</v>
      </c>
      <c r="F27" s="33">
        <v>8</v>
      </c>
      <c r="G27" s="47">
        <f>(E27*12+F27)*1.67</f>
        <v>173.68</v>
      </c>
      <c r="H27" s="3"/>
      <c r="I27" s="2"/>
      <c r="J27" s="2"/>
      <c r="K27" s="51">
        <v>0</v>
      </c>
      <c r="L27" s="59">
        <v>7</v>
      </c>
      <c r="M27" s="48">
        <f>(K27*12+L27)*1.67</f>
        <v>11.69</v>
      </c>
      <c r="N27" s="79">
        <f>D27+G27+J27</f>
        <v>212.09</v>
      </c>
      <c r="O27" s="51">
        <v>5.01</v>
      </c>
      <c r="P27" s="71">
        <v>0</v>
      </c>
      <c r="Q27" s="71">
        <v>136</v>
      </c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>
        <v>865</v>
      </c>
      <c r="AE27" s="48"/>
      <c r="AF27" s="92"/>
      <c r="AG27" s="93"/>
      <c r="AH27" s="93"/>
      <c r="AI27" s="93"/>
      <c r="AJ27" s="93"/>
      <c r="AK27" s="94"/>
    </row>
    <row r="28" spans="1:37" ht="12.75" customHeight="1">
      <c r="A28" s="81">
        <v>43892</v>
      </c>
      <c r="B28" s="3">
        <v>1</v>
      </c>
      <c r="C28" s="3">
        <v>11</v>
      </c>
      <c r="D28" s="33">
        <f t="shared" ref="D28:D41" si="0">(B28*12+C28)*1.67</f>
        <v>38.409999999999997</v>
      </c>
      <c r="E28" s="3">
        <v>8</v>
      </c>
      <c r="F28" s="3">
        <v>11</v>
      </c>
      <c r="G28" s="33">
        <f t="shared" ref="G28:G41" si="1">(E28*12+F28)*1.67</f>
        <v>178.69</v>
      </c>
      <c r="H28" s="3"/>
      <c r="I28" s="3"/>
      <c r="J28" s="33"/>
      <c r="K28" s="47">
        <v>0</v>
      </c>
      <c r="L28" s="3">
        <v>7</v>
      </c>
      <c r="M28" s="2">
        <f t="shared" ref="M28:M41" si="2">(K28*12+L28)*1.67</f>
        <v>11.69</v>
      </c>
      <c r="N28" s="2">
        <f t="shared" ref="N28:N57" si="3">D28+G28+J28</f>
        <v>217.1</v>
      </c>
      <c r="O28" s="58">
        <v>5.01</v>
      </c>
      <c r="P28" s="59">
        <v>0</v>
      </c>
      <c r="Q28" s="48">
        <v>134</v>
      </c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>
        <v>835</v>
      </c>
      <c r="AE28" s="51"/>
      <c r="AF28" s="92"/>
      <c r="AG28" s="93"/>
      <c r="AH28" s="93"/>
      <c r="AI28" s="93"/>
      <c r="AJ28" s="93"/>
      <c r="AK28" s="94"/>
    </row>
    <row r="29" spans="1:37" ht="12.75" customHeight="1">
      <c r="A29" s="81">
        <v>43893</v>
      </c>
      <c r="B29" s="35">
        <v>1</v>
      </c>
      <c r="C29" s="35">
        <v>11</v>
      </c>
      <c r="D29" s="33">
        <f t="shared" si="0"/>
        <v>38.409999999999997</v>
      </c>
      <c r="E29" s="36">
        <v>9</v>
      </c>
      <c r="F29" s="36">
        <v>1</v>
      </c>
      <c r="G29" s="33">
        <f t="shared" si="1"/>
        <v>182.03</v>
      </c>
      <c r="H29" s="36"/>
      <c r="I29" s="36"/>
      <c r="J29" s="33"/>
      <c r="K29" s="3">
        <v>0</v>
      </c>
      <c r="L29" s="3">
        <v>7</v>
      </c>
      <c r="M29" s="2">
        <f>(K29*12+L29)*1.67</f>
        <v>11.69</v>
      </c>
      <c r="N29" s="2">
        <f t="shared" si="3"/>
        <v>220.44</v>
      </c>
      <c r="O29" s="58">
        <v>3.34</v>
      </c>
      <c r="P29" s="59">
        <v>0</v>
      </c>
      <c r="Q29" s="48">
        <v>128</v>
      </c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>
        <v>840</v>
      </c>
      <c r="AE29" s="48"/>
      <c r="AF29" s="92"/>
      <c r="AG29" s="93"/>
      <c r="AH29" s="93"/>
      <c r="AI29" s="93"/>
      <c r="AJ29" s="93"/>
      <c r="AK29" s="94"/>
    </row>
    <row r="30" spans="1:37" ht="12.75" customHeight="1">
      <c r="A30" s="81">
        <v>43894</v>
      </c>
      <c r="B30" s="35">
        <v>1</v>
      </c>
      <c r="C30" s="35">
        <v>11</v>
      </c>
      <c r="D30" s="33">
        <f t="shared" si="0"/>
        <v>38.409999999999997</v>
      </c>
      <c r="E30" s="36">
        <v>9</v>
      </c>
      <c r="F30" s="36">
        <v>2</v>
      </c>
      <c r="G30" s="33">
        <f t="shared" si="1"/>
        <v>183.7</v>
      </c>
      <c r="H30" s="36"/>
      <c r="I30" s="36"/>
      <c r="J30" s="33"/>
      <c r="K30" s="3">
        <v>0</v>
      </c>
      <c r="L30" s="3">
        <v>7</v>
      </c>
      <c r="M30" s="2">
        <f t="shared" si="2"/>
        <v>11.69</v>
      </c>
      <c r="N30" s="2">
        <f t="shared" si="3"/>
        <v>222.10999999999999</v>
      </c>
      <c r="O30" s="58">
        <v>1.67</v>
      </c>
      <c r="P30" s="82">
        <v>0</v>
      </c>
      <c r="Q30" s="48">
        <v>130</v>
      </c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>
        <v>800</v>
      </c>
      <c r="AE30" s="48"/>
      <c r="AF30" s="92"/>
      <c r="AG30" s="93"/>
      <c r="AH30" s="93"/>
      <c r="AI30" s="93"/>
      <c r="AJ30" s="93"/>
      <c r="AK30" s="94"/>
    </row>
    <row r="31" spans="1:37" ht="12.75" customHeight="1">
      <c r="A31" s="81">
        <v>43895</v>
      </c>
      <c r="B31" s="35">
        <v>1</v>
      </c>
      <c r="C31" s="35">
        <v>11</v>
      </c>
      <c r="D31" s="33">
        <f t="shared" si="0"/>
        <v>38.409999999999997</v>
      </c>
      <c r="E31" s="36">
        <v>9</v>
      </c>
      <c r="F31" s="36">
        <v>5</v>
      </c>
      <c r="G31" s="33">
        <f t="shared" si="1"/>
        <v>188.70999999999998</v>
      </c>
      <c r="H31" s="36"/>
      <c r="I31" s="36"/>
      <c r="J31" s="33"/>
      <c r="K31" s="3">
        <v>0</v>
      </c>
      <c r="L31" s="3">
        <v>8</v>
      </c>
      <c r="M31" s="2">
        <f>(K31*12+L31)*1.67</f>
        <v>13.36</v>
      </c>
      <c r="N31" s="2">
        <f t="shared" si="3"/>
        <v>227.11999999999998</v>
      </c>
      <c r="O31" s="58">
        <v>5.01</v>
      </c>
      <c r="P31" s="59">
        <v>1.67</v>
      </c>
      <c r="Q31" s="48">
        <v>134</v>
      </c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>
        <v>840</v>
      </c>
      <c r="AE31" s="48"/>
      <c r="AF31" s="95"/>
      <c r="AG31" s="96"/>
      <c r="AH31" s="96"/>
      <c r="AI31" s="96"/>
      <c r="AJ31" s="96"/>
      <c r="AK31" s="97"/>
    </row>
    <row r="32" spans="1:37" ht="12.75" customHeight="1">
      <c r="A32" s="81">
        <v>43896</v>
      </c>
      <c r="B32" s="35">
        <v>1</v>
      </c>
      <c r="C32" s="35">
        <v>11</v>
      </c>
      <c r="D32" s="33">
        <f t="shared" si="0"/>
        <v>38.409999999999997</v>
      </c>
      <c r="E32" s="36">
        <v>9</v>
      </c>
      <c r="F32" s="36">
        <v>8</v>
      </c>
      <c r="G32" s="33">
        <f t="shared" si="1"/>
        <v>193.72</v>
      </c>
      <c r="H32" s="3"/>
      <c r="I32" s="36"/>
      <c r="J32" s="33"/>
      <c r="K32" s="3">
        <v>0</v>
      </c>
      <c r="L32" s="3">
        <v>8</v>
      </c>
      <c r="M32" s="2">
        <f t="shared" si="2"/>
        <v>13.36</v>
      </c>
      <c r="N32" s="2">
        <f t="shared" si="3"/>
        <v>232.13</v>
      </c>
      <c r="O32" s="58">
        <v>5.01</v>
      </c>
      <c r="P32" s="59">
        <v>0</v>
      </c>
      <c r="Q32" s="48">
        <v>104</v>
      </c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>
        <v>785</v>
      </c>
      <c r="AE32" s="48"/>
      <c r="AF32" s="95"/>
      <c r="AG32" s="96"/>
      <c r="AH32" s="96"/>
      <c r="AI32" s="96"/>
      <c r="AJ32" s="96"/>
      <c r="AK32" s="97"/>
    </row>
    <row r="33" spans="1:37" ht="12.75" customHeight="1">
      <c r="A33" s="81">
        <v>43897</v>
      </c>
      <c r="B33" s="3">
        <v>1</v>
      </c>
      <c r="C33" s="3">
        <v>11</v>
      </c>
      <c r="D33" s="33">
        <f t="shared" si="0"/>
        <v>38.409999999999997</v>
      </c>
      <c r="E33" s="36">
        <v>9</v>
      </c>
      <c r="F33" s="36">
        <v>9</v>
      </c>
      <c r="G33" s="33">
        <f t="shared" si="1"/>
        <v>195.39</v>
      </c>
      <c r="H33" s="36"/>
      <c r="I33" s="36"/>
      <c r="J33" s="33"/>
      <c r="K33" s="3">
        <v>0</v>
      </c>
      <c r="L33" s="3">
        <v>10</v>
      </c>
      <c r="M33" s="2">
        <f>(K33*12+L33)*1.67</f>
        <v>16.7</v>
      </c>
      <c r="N33" s="2">
        <f t="shared" si="3"/>
        <v>233.79999999999998</v>
      </c>
      <c r="O33" s="58">
        <v>1.67</v>
      </c>
      <c r="P33" s="59">
        <v>3.34</v>
      </c>
      <c r="Q33" s="48">
        <v>21</v>
      </c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>
        <v>800</v>
      </c>
      <c r="AE33" s="48"/>
      <c r="AF33" s="95" t="s">
        <v>76</v>
      </c>
      <c r="AG33" s="96"/>
      <c r="AH33" s="96"/>
      <c r="AI33" s="96"/>
      <c r="AJ33" s="96"/>
      <c r="AK33" s="97"/>
    </row>
    <row r="34" spans="1:37" ht="12.75" customHeight="1">
      <c r="A34" s="81">
        <v>43898</v>
      </c>
      <c r="B34" s="3">
        <v>1</v>
      </c>
      <c r="C34" s="3">
        <v>11</v>
      </c>
      <c r="D34" s="33">
        <f t="shared" si="0"/>
        <v>38.409999999999997</v>
      </c>
      <c r="E34" s="36">
        <v>9</v>
      </c>
      <c r="F34" s="36">
        <v>11</v>
      </c>
      <c r="G34" s="33">
        <f t="shared" si="1"/>
        <v>198.73</v>
      </c>
      <c r="H34" s="36"/>
      <c r="I34" s="36"/>
      <c r="J34" s="33"/>
      <c r="K34" s="3">
        <v>0</v>
      </c>
      <c r="L34" s="3">
        <v>10</v>
      </c>
      <c r="M34" s="2">
        <f t="shared" si="2"/>
        <v>16.7</v>
      </c>
      <c r="N34" s="2">
        <f t="shared" si="3"/>
        <v>237.14</v>
      </c>
      <c r="O34" s="58">
        <v>3.34</v>
      </c>
      <c r="P34" s="59">
        <v>0</v>
      </c>
      <c r="Q34" s="48">
        <v>96</v>
      </c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>
        <v>600</v>
      </c>
      <c r="AE34" s="48"/>
      <c r="AF34" s="95" t="s">
        <v>77</v>
      </c>
      <c r="AG34" s="96"/>
      <c r="AH34" s="96"/>
      <c r="AI34" s="96"/>
      <c r="AJ34" s="96"/>
      <c r="AK34" s="97"/>
    </row>
    <row r="35" spans="1:37" ht="12.75" customHeight="1">
      <c r="A35" s="81">
        <v>43899</v>
      </c>
      <c r="B35" s="3">
        <v>1</v>
      </c>
      <c r="C35" s="3">
        <v>11</v>
      </c>
      <c r="D35" s="33">
        <f t="shared" si="0"/>
        <v>38.409999999999997</v>
      </c>
      <c r="E35" s="36">
        <v>10</v>
      </c>
      <c r="F35" s="36">
        <v>1</v>
      </c>
      <c r="G35" s="33">
        <f t="shared" si="1"/>
        <v>202.07</v>
      </c>
      <c r="H35" s="36"/>
      <c r="I35" s="36"/>
      <c r="J35" s="33"/>
      <c r="K35" s="3">
        <v>0</v>
      </c>
      <c r="L35" s="3">
        <v>11</v>
      </c>
      <c r="M35" s="2">
        <f t="shared" si="2"/>
        <v>18.369999999999997</v>
      </c>
      <c r="N35" s="2">
        <f t="shared" si="3"/>
        <v>240.48</v>
      </c>
      <c r="O35" s="58">
        <v>3.34</v>
      </c>
      <c r="P35" s="59">
        <v>1.67</v>
      </c>
      <c r="Q35" s="48">
        <v>92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/>
      <c r="AD35" s="48">
        <v>800</v>
      </c>
      <c r="AE35" s="48"/>
      <c r="AF35" s="92" t="s">
        <v>78</v>
      </c>
      <c r="AG35" s="93"/>
      <c r="AH35" s="93"/>
      <c r="AI35" s="93"/>
      <c r="AJ35" s="93"/>
      <c r="AK35" s="94"/>
    </row>
    <row r="36" spans="1:37" ht="12.75" customHeight="1">
      <c r="A36" s="81">
        <v>43900</v>
      </c>
      <c r="B36" s="3">
        <v>1</v>
      </c>
      <c r="C36" s="3">
        <v>11</v>
      </c>
      <c r="D36" s="33">
        <f t="shared" si="0"/>
        <v>38.409999999999997</v>
      </c>
      <c r="E36" s="36">
        <v>10</v>
      </c>
      <c r="F36" s="36">
        <v>7</v>
      </c>
      <c r="G36" s="33">
        <f t="shared" si="1"/>
        <v>212.09</v>
      </c>
      <c r="H36" s="36"/>
      <c r="I36" s="36"/>
      <c r="J36" s="33"/>
      <c r="K36" s="3">
        <v>0</v>
      </c>
      <c r="L36" s="3">
        <v>11</v>
      </c>
      <c r="M36" s="2">
        <f t="shared" si="2"/>
        <v>18.369999999999997</v>
      </c>
      <c r="N36" s="2">
        <f t="shared" si="3"/>
        <v>250.5</v>
      </c>
      <c r="O36" s="58">
        <v>10.02</v>
      </c>
      <c r="P36" s="59">
        <v>0</v>
      </c>
      <c r="Q36" s="48">
        <v>203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/>
      <c r="AD36" s="48">
        <v>810</v>
      </c>
      <c r="AE36" s="48"/>
      <c r="AF36" s="92"/>
      <c r="AG36" s="93"/>
      <c r="AH36" s="93"/>
      <c r="AI36" s="93"/>
      <c r="AJ36" s="93"/>
      <c r="AK36" s="94"/>
    </row>
    <row r="37" spans="1:37" ht="12.75" customHeight="1">
      <c r="A37" s="81">
        <v>43901</v>
      </c>
      <c r="B37" s="3">
        <v>1</v>
      </c>
      <c r="C37" s="3">
        <v>11</v>
      </c>
      <c r="D37" s="33">
        <f t="shared" si="0"/>
        <v>38.409999999999997</v>
      </c>
      <c r="E37" s="36">
        <v>10</v>
      </c>
      <c r="F37" s="36">
        <v>10</v>
      </c>
      <c r="G37" s="33">
        <f t="shared" si="1"/>
        <v>217.1</v>
      </c>
      <c r="H37" s="36"/>
      <c r="I37" s="36"/>
      <c r="J37" s="33"/>
      <c r="K37" s="3">
        <v>0</v>
      </c>
      <c r="L37" s="3">
        <v>11</v>
      </c>
      <c r="M37" s="2">
        <f t="shared" si="2"/>
        <v>18.369999999999997</v>
      </c>
      <c r="N37" s="2">
        <f t="shared" si="3"/>
        <v>255.51</v>
      </c>
      <c r="O37" s="58">
        <v>5.01</v>
      </c>
      <c r="P37" s="59">
        <v>0</v>
      </c>
      <c r="Q37" s="48">
        <v>211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/>
      <c r="AD37" s="48">
        <v>810</v>
      </c>
      <c r="AE37" s="48"/>
      <c r="AF37" s="92"/>
      <c r="AG37" s="93"/>
      <c r="AH37" s="93"/>
      <c r="AI37" s="93"/>
      <c r="AJ37" s="93"/>
      <c r="AK37" s="94"/>
    </row>
    <row r="38" spans="1:37" ht="12.75" customHeight="1">
      <c r="A38" s="81">
        <v>43902</v>
      </c>
      <c r="B38" s="3">
        <v>1</v>
      </c>
      <c r="C38" s="3">
        <v>11</v>
      </c>
      <c r="D38" s="33">
        <f t="shared" si="0"/>
        <v>38.409999999999997</v>
      </c>
      <c r="E38" s="36">
        <v>11</v>
      </c>
      <c r="F38" s="36">
        <v>1</v>
      </c>
      <c r="G38" s="33">
        <f t="shared" si="1"/>
        <v>222.10999999999999</v>
      </c>
      <c r="H38" s="36"/>
      <c r="I38" s="36"/>
      <c r="J38" s="33"/>
      <c r="K38" s="3">
        <v>0</v>
      </c>
      <c r="L38" s="3">
        <v>11</v>
      </c>
      <c r="M38" s="2">
        <f t="shared" si="2"/>
        <v>18.369999999999997</v>
      </c>
      <c r="N38" s="2">
        <f t="shared" si="3"/>
        <v>260.52</v>
      </c>
      <c r="O38" s="58">
        <v>5.01</v>
      </c>
      <c r="P38" s="59">
        <v>0</v>
      </c>
      <c r="Q38" s="48">
        <v>208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/>
      <c r="AD38" s="48">
        <v>820</v>
      </c>
      <c r="AE38" s="48"/>
      <c r="AF38" s="92"/>
      <c r="AG38" s="93"/>
      <c r="AH38" s="93"/>
      <c r="AI38" s="93"/>
      <c r="AJ38" s="93"/>
      <c r="AK38" s="94"/>
    </row>
    <row r="39" spans="1:37" ht="12.75" customHeight="1">
      <c r="A39" s="81">
        <v>43903</v>
      </c>
      <c r="B39" s="3">
        <v>1</v>
      </c>
      <c r="C39" s="3">
        <v>11</v>
      </c>
      <c r="D39" s="33">
        <f t="shared" si="0"/>
        <v>38.409999999999997</v>
      </c>
      <c r="E39" s="36">
        <v>11</v>
      </c>
      <c r="F39" s="36">
        <v>3</v>
      </c>
      <c r="G39" s="33">
        <f t="shared" si="1"/>
        <v>225.45</v>
      </c>
      <c r="H39" s="36"/>
      <c r="I39" s="36"/>
      <c r="J39" s="33"/>
      <c r="K39" s="3">
        <v>0</v>
      </c>
      <c r="L39" s="3">
        <v>11</v>
      </c>
      <c r="M39" s="2">
        <f t="shared" si="2"/>
        <v>18.369999999999997</v>
      </c>
      <c r="N39" s="2">
        <f t="shared" si="3"/>
        <v>263.86</v>
      </c>
      <c r="O39" s="58">
        <v>3.34</v>
      </c>
      <c r="P39" s="59">
        <v>0</v>
      </c>
      <c r="Q39" s="48">
        <v>211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/>
      <c r="AD39" s="48">
        <v>800</v>
      </c>
      <c r="AE39" s="48"/>
      <c r="AF39" s="92"/>
      <c r="AG39" s="93"/>
      <c r="AH39" s="93"/>
      <c r="AI39" s="93"/>
      <c r="AJ39" s="93"/>
      <c r="AK39" s="94"/>
    </row>
    <row r="40" spans="1:37" ht="12.75" customHeight="1">
      <c r="A40" s="81">
        <v>43904</v>
      </c>
      <c r="B40" s="3">
        <v>1</v>
      </c>
      <c r="C40" s="3">
        <v>11</v>
      </c>
      <c r="D40" s="33">
        <f t="shared" si="0"/>
        <v>38.409999999999997</v>
      </c>
      <c r="E40" s="36">
        <v>11</v>
      </c>
      <c r="F40" s="36">
        <v>7</v>
      </c>
      <c r="G40" s="33">
        <f t="shared" si="1"/>
        <v>232.13</v>
      </c>
      <c r="H40" s="36"/>
      <c r="I40" s="36"/>
      <c r="J40" s="33"/>
      <c r="K40" s="3">
        <v>0</v>
      </c>
      <c r="L40" s="3">
        <v>11</v>
      </c>
      <c r="M40" s="2">
        <f t="shared" si="2"/>
        <v>18.369999999999997</v>
      </c>
      <c r="N40" s="2">
        <f t="shared" si="3"/>
        <v>270.53999999999996</v>
      </c>
      <c r="O40" s="58">
        <v>6.68</v>
      </c>
      <c r="P40" s="59">
        <v>0</v>
      </c>
      <c r="Q40" s="48">
        <v>208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/>
      <c r="AD40" s="48">
        <v>750</v>
      </c>
      <c r="AE40" s="48"/>
      <c r="AF40" s="92"/>
      <c r="AG40" s="93"/>
      <c r="AH40" s="93"/>
      <c r="AI40" s="93"/>
      <c r="AJ40" s="93"/>
      <c r="AK40" s="94"/>
    </row>
    <row r="41" spans="1:37" ht="12.75" customHeight="1">
      <c r="A41" s="81">
        <v>43905</v>
      </c>
      <c r="B41" s="3">
        <v>1</v>
      </c>
      <c r="C41" s="3">
        <v>11</v>
      </c>
      <c r="D41" s="33">
        <f t="shared" si="0"/>
        <v>38.409999999999997</v>
      </c>
      <c r="E41" s="36">
        <v>11</v>
      </c>
      <c r="F41" s="36">
        <v>10</v>
      </c>
      <c r="G41" s="33">
        <f t="shared" si="1"/>
        <v>237.14</v>
      </c>
      <c r="H41" s="36"/>
      <c r="I41" s="36"/>
      <c r="J41" s="33"/>
      <c r="K41" s="3">
        <v>0</v>
      </c>
      <c r="L41" s="3">
        <v>11</v>
      </c>
      <c r="M41" s="2">
        <f t="shared" si="2"/>
        <v>18.369999999999997</v>
      </c>
      <c r="N41" s="2">
        <f t="shared" si="3"/>
        <v>275.54999999999995</v>
      </c>
      <c r="O41" s="58">
        <v>5.01</v>
      </c>
      <c r="P41" s="59">
        <v>0</v>
      </c>
      <c r="Q41" s="48">
        <v>205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/>
      <c r="AD41" s="48">
        <v>740</v>
      </c>
      <c r="AE41" s="48"/>
      <c r="AF41" s="92"/>
      <c r="AG41" s="93"/>
      <c r="AH41" s="93"/>
      <c r="AI41" s="93"/>
      <c r="AJ41" s="93"/>
      <c r="AK41" s="94"/>
    </row>
    <row r="42" spans="1:37" ht="12.75" customHeight="1">
      <c r="A42" s="81">
        <v>43906</v>
      </c>
      <c r="B42" s="3">
        <v>1</v>
      </c>
      <c r="C42" s="3">
        <v>11</v>
      </c>
      <c r="D42" s="33">
        <f>(B42*12+C42)*1.67</f>
        <v>38.409999999999997</v>
      </c>
      <c r="E42" s="36">
        <v>12</v>
      </c>
      <c r="F42" s="36">
        <v>2</v>
      </c>
      <c r="G42" s="33">
        <f>(E42*12+F42)*1.67</f>
        <v>243.82</v>
      </c>
      <c r="H42" s="36"/>
      <c r="I42" s="36"/>
      <c r="J42" s="33"/>
      <c r="K42" s="3">
        <v>0</v>
      </c>
      <c r="L42" s="3">
        <v>11</v>
      </c>
      <c r="M42" s="2">
        <f>(K42*12+L42)*1.67</f>
        <v>18.369999999999997</v>
      </c>
      <c r="N42" s="2">
        <f t="shared" si="3"/>
        <v>282.23</v>
      </c>
      <c r="O42" s="58">
        <v>6.68</v>
      </c>
      <c r="P42" s="59">
        <v>0</v>
      </c>
      <c r="Q42" s="48">
        <v>211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/>
      <c r="AD42" s="48">
        <v>770</v>
      </c>
      <c r="AE42" s="48"/>
      <c r="AF42" s="92"/>
      <c r="AG42" s="93"/>
      <c r="AH42" s="93"/>
      <c r="AI42" s="93"/>
      <c r="AJ42" s="93"/>
      <c r="AK42" s="94"/>
    </row>
    <row r="43" spans="1:37" ht="12.75" customHeight="1">
      <c r="A43" s="81">
        <v>43907</v>
      </c>
      <c r="B43" s="3">
        <v>1</v>
      </c>
      <c r="C43" s="3">
        <v>11</v>
      </c>
      <c r="D43" s="33">
        <f t="shared" ref="D43:D57" si="4">(B43*12+C43)*1.67</f>
        <v>38.409999999999997</v>
      </c>
      <c r="E43" s="36">
        <v>12</v>
      </c>
      <c r="F43" s="36">
        <v>5</v>
      </c>
      <c r="G43" s="33">
        <f t="shared" ref="G43:G57" si="5">(E43*12+F43)*1.67</f>
        <v>248.82999999999998</v>
      </c>
      <c r="H43" s="36"/>
      <c r="I43" s="36"/>
      <c r="J43" s="33"/>
      <c r="K43" s="3">
        <v>0</v>
      </c>
      <c r="L43" s="3">
        <v>11</v>
      </c>
      <c r="M43" s="2">
        <f t="shared" ref="M43:M57" si="6">(K43*12+L43)*1.67</f>
        <v>18.369999999999997</v>
      </c>
      <c r="N43" s="2">
        <f t="shared" si="3"/>
        <v>287.24</v>
      </c>
      <c r="O43" s="58">
        <v>5.01</v>
      </c>
      <c r="P43" s="59">
        <v>0</v>
      </c>
      <c r="Q43" s="48">
        <v>208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/>
      <c r="AD43" s="48">
        <v>770</v>
      </c>
      <c r="AE43" s="48"/>
      <c r="AF43" s="92"/>
      <c r="AG43" s="93"/>
      <c r="AH43" s="93"/>
      <c r="AI43" s="93"/>
      <c r="AJ43" s="93"/>
      <c r="AK43" s="94"/>
    </row>
    <row r="44" spans="1:37" ht="12.75" customHeight="1">
      <c r="A44" s="81">
        <v>43908</v>
      </c>
      <c r="B44" s="3">
        <v>1</v>
      </c>
      <c r="C44" s="3">
        <v>11</v>
      </c>
      <c r="D44" s="33">
        <f t="shared" si="4"/>
        <v>38.409999999999997</v>
      </c>
      <c r="E44" s="36">
        <v>12</v>
      </c>
      <c r="F44" s="36">
        <v>8</v>
      </c>
      <c r="G44" s="33">
        <f t="shared" si="5"/>
        <v>253.83999999999997</v>
      </c>
      <c r="H44" s="36"/>
      <c r="I44" s="36"/>
      <c r="J44" s="33"/>
      <c r="K44" s="3">
        <v>0</v>
      </c>
      <c r="L44" s="3">
        <v>11</v>
      </c>
      <c r="M44" s="2">
        <f t="shared" si="6"/>
        <v>18.369999999999997</v>
      </c>
      <c r="N44" s="2">
        <f t="shared" si="3"/>
        <v>292.25</v>
      </c>
      <c r="O44" s="58">
        <v>5.01</v>
      </c>
      <c r="P44" s="59">
        <v>0</v>
      </c>
      <c r="Q44" s="48">
        <v>208</v>
      </c>
      <c r="R44" s="65"/>
      <c r="S44" s="48"/>
      <c r="T44" s="72"/>
      <c r="U44" s="72"/>
      <c r="V44" s="72"/>
      <c r="W44" s="72"/>
      <c r="X44" s="72"/>
      <c r="Y44" s="48"/>
      <c r="Z44" s="48"/>
      <c r="AA44" s="48"/>
      <c r="AB44" s="48"/>
      <c r="AC44" s="70"/>
      <c r="AD44" s="48">
        <v>740</v>
      </c>
      <c r="AE44" s="48"/>
      <c r="AF44" s="92"/>
      <c r="AG44" s="93"/>
      <c r="AH44" s="93"/>
      <c r="AI44" s="93"/>
      <c r="AJ44" s="93"/>
      <c r="AK44" s="94"/>
    </row>
    <row r="45" spans="1:37" ht="12.75" customHeight="1">
      <c r="A45" s="81">
        <v>43909</v>
      </c>
      <c r="B45" s="3">
        <v>1</v>
      </c>
      <c r="C45" s="3">
        <v>11</v>
      </c>
      <c r="D45" s="33">
        <f t="shared" si="4"/>
        <v>38.409999999999997</v>
      </c>
      <c r="E45" s="36">
        <v>12</v>
      </c>
      <c r="F45" s="36">
        <v>11</v>
      </c>
      <c r="G45" s="33">
        <f t="shared" si="5"/>
        <v>258.84999999999997</v>
      </c>
      <c r="H45" s="36"/>
      <c r="I45" s="36"/>
      <c r="J45" s="33"/>
      <c r="K45" s="3">
        <v>0</v>
      </c>
      <c r="L45" s="3">
        <v>11</v>
      </c>
      <c r="M45" s="2">
        <f t="shared" si="6"/>
        <v>18.369999999999997</v>
      </c>
      <c r="N45" s="2">
        <f t="shared" si="3"/>
        <v>297.26</v>
      </c>
      <c r="O45" s="58">
        <v>5.01</v>
      </c>
      <c r="P45" s="59">
        <v>0</v>
      </c>
      <c r="Q45" s="48">
        <v>204</v>
      </c>
      <c r="R45" s="65"/>
      <c r="S45" s="48"/>
      <c r="T45" s="72"/>
      <c r="U45" s="72"/>
      <c r="V45" s="72"/>
      <c r="W45" s="72"/>
      <c r="X45" s="72"/>
      <c r="Y45" s="48"/>
      <c r="Z45" s="48"/>
      <c r="AA45" s="48"/>
      <c r="AB45" s="48"/>
      <c r="AC45" s="70"/>
      <c r="AD45" s="48">
        <v>770</v>
      </c>
      <c r="AE45" s="48"/>
      <c r="AF45" s="92"/>
      <c r="AG45" s="93"/>
      <c r="AH45" s="93"/>
      <c r="AI45" s="93"/>
      <c r="AJ45" s="93"/>
      <c r="AK45" s="94"/>
    </row>
    <row r="46" spans="1:37" ht="12.75" customHeight="1">
      <c r="A46" s="81">
        <v>43910</v>
      </c>
      <c r="B46" s="3">
        <v>1</v>
      </c>
      <c r="C46" s="3">
        <v>11</v>
      </c>
      <c r="D46" s="33">
        <f t="shared" si="4"/>
        <v>38.409999999999997</v>
      </c>
      <c r="E46" s="36">
        <v>13</v>
      </c>
      <c r="F46" s="36">
        <v>2</v>
      </c>
      <c r="G46" s="33">
        <f t="shared" si="5"/>
        <v>263.86</v>
      </c>
      <c r="H46" s="36"/>
      <c r="I46" s="36"/>
      <c r="J46" s="33"/>
      <c r="K46" s="3">
        <v>0</v>
      </c>
      <c r="L46" s="3">
        <v>11</v>
      </c>
      <c r="M46" s="2">
        <f t="shared" si="6"/>
        <v>18.369999999999997</v>
      </c>
      <c r="N46" s="2">
        <f>D46+G46+J46</f>
        <v>302.27</v>
      </c>
      <c r="O46" s="58">
        <v>5.01</v>
      </c>
      <c r="P46" s="59">
        <v>0</v>
      </c>
      <c r="Q46" s="48">
        <v>205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/>
      <c r="AD46" s="48">
        <v>720</v>
      </c>
      <c r="AE46" s="48"/>
      <c r="AF46" s="92"/>
      <c r="AG46" s="93"/>
      <c r="AH46" s="93"/>
      <c r="AI46" s="93"/>
      <c r="AJ46" s="93"/>
      <c r="AK46" s="94"/>
    </row>
    <row r="47" spans="1:37" ht="12.75" customHeight="1">
      <c r="A47" s="81">
        <v>43911</v>
      </c>
      <c r="B47" s="3">
        <v>1</v>
      </c>
      <c r="C47" s="3">
        <v>11</v>
      </c>
      <c r="D47" s="33">
        <f t="shared" si="4"/>
        <v>38.409999999999997</v>
      </c>
      <c r="E47" s="36">
        <v>13</v>
      </c>
      <c r="F47" s="36">
        <v>4</v>
      </c>
      <c r="G47" s="33">
        <f t="shared" si="5"/>
        <v>267.2</v>
      </c>
      <c r="H47" s="36"/>
      <c r="I47" s="36"/>
      <c r="J47" s="33"/>
      <c r="K47" s="3">
        <v>0</v>
      </c>
      <c r="L47" s="3">
        <v>11</v>
      </c>
      <c r="M47" s="2">
        <f t="shared" si="6"/>
        <v>18.369999999999997</v>
      </c>
      <c r="N47" s="2">
        <f t="shared" si="3"/>
        <v>305.61</v>
      </c>
      <c r="O47" s="58">
        <v>3.34</v>
      </c>
      <c r="P47" s="59">
        <v>0</v>
      </c>
      <c r="Q47" s="48">
        <v>208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/>
      <c r="AD47" s="48">
        <v>725</v>
      </c>
      <c r="AE47" s="48"/>
      <c r="AF47" s="92"/>
      <c r="AG47" s="93"/>
      <c r="AH47" s="93"/>
      <c r="AI47" s="93"/>
      <c r="AJ47" s="93"/>
      <c r="AK47" s="94"/>
    </row>
    <row r="48" spans="1:37" ht="12.75" customHeight="1">
      <c r="A48" s="81">
        <v>43912</v>
      </c>
      <c r="B48" s="3">
        <v>1</v>
      </c>
      <c r="C48" s="3">
        <v>11</v>
      </c>
      <c r="D48" s="33">
        <f t="shared" si="4"/>
        <v>38.409999999999997</v>
      </c>
      <c r="E48" s="36">
        <v>13</v>
      </c>
      <c r="F48" s="36">
        <v>7</v>
      </c>
      <c r="G48" s="33">
        <f t="shared" si="5"/>
        <v>272.20999999999998</v>
      </c>
      <c r="H48" s="36"/>
      <c r="I48" s="36"/>
      <c r="J48" s="33"/>
      <c r="K48" s="3">
        <v>0</v>
      </c>
      <c r="L48" s="3">
        <v>11</v>
      </c>
      <c r="M48" s="2">
        <f t="shared" si="6"/>
        <v>18.369999999999997</v>
      </c>
      <c r="N48" s="2">
        <f t="shared" si="3"/>
        <v>310.62</v>
      </c>
      <c r="O48" s="58">
        <v>5.01</v>
      </c>
      <c r="P48" s="59">
        <v>0</v>
      </c>
      <c r="Q48" s="48">
        <v>218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/>
      <c r="AD48" s="48">
        <v>725</v>
      </c>
      <c r="AE48" s="48"/>
      <c r="AF48" s="92"/>
      <c r="AG48" s="93"/>
      <c r="AH48" s="93"/>
      <c r="AI48" s="93"/>
      <c r="AJ48" s="93"/>
      <c r="AK48" s="94"/>
    </row>
    <row r="49" spans="1:37" ht="12.75" customHeight="1">
      <c r="A49" s="81">
        <v>43913</v>
      </c>
      <c r="B49" s="3">
        <v>1</v>
      </c>
      <c r="C49" s="3">
        <v>11</v>
      </c>
      <c r="D49" s="33">
        <f t="shared" si="4"/>
        <v>38.409999999999997</v>
      </c>
      <c r="E49" s="36">
        <v>13</v>
      </c>
      <c r="F49" s="36">
        <v>11</v>
      </c>
      <c r="G49" s="33">
        <f t="shared" si="5"/>
        <v>278.89</v>
      </c>
      <c r="H49" s="36"/>
      <c r="I49" s="36"/>
      <c r="J49" s="33"/>
      <c r="K49" s="3">
        <v>1</v>
      </c>
      <c r="L49" s="3">
        <v>1</v>
      </c>
      <c r="M49" s="2">
        <f t="shared" si="6"/>
        <v>21.71</v>
      </c>
      <c r="N49" s="2">
        <f t="shared" si="3"/>
        <v>317.29999999999995</v>
      </c>
      <c r="O49" s="58">
        <v>6.68</v>
      </c>
      <c r="P49" s="59">
        <v>3.34</v>
      </c>
      <c r="Q49" s="48">
        <v>230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/>
      <c r="AD49" s="48">
        <v>720</v>
      </c>
      <c r="AE49" s="48"/>
      <c r="AF49" s="92"/>
      <c r="AG49" s="93"/>
      <c r="AH49" s="93"/>
      <c r="AI49" s="93"/>
      <c r="AJ49" s="93"/>
      <c r="AK49" s="94"/>
    </row>
    <row r="50" spans="1:37" ht="12.75" customHeight="1">
      <c r="A50" s="81">
        <v>43914</v>
      </c>
      <c r="B50" s="3">
        <v>1</v>
      </c>
      <c r="C50" s="3">
        <v>11</v>
      </c>
      <c r="D50" s="33">
        <f>(B50*12+C50)*1.67</f>
        <v>38.409999999999997</v>
      </c>
      <c r="E50" s="36">
        <v>14</v>
      </c>
      <c r="F50" s="36">
        <v>3</v>
      </c>
      <c r="G50" s="33">
        <f t="shared" si="5"/>
        <v>285.57</v>
      </c>
      <c r="H50" s="36"/>
      <c r="I50" s="36"/>
      <c r="J50" s="33"/>
      <c r="K50" s="3">
        <v>1</v>
      </c>
      <c r="L50" s="3">
        <v>2</v>
      </c>
      <c r="M50" s="2">
        <f t="shared" si="6"/>
        <v>23.38</v>
      </c>
      <c r="N50" s="2">
        <f t="shared" si="3"/>
        <v>323.98</v>
      </c>
      <c r="O50" s="58">
        <v>6.68</v>
      </c>
      <c r="P50" s="59">
        <v>1.67</v>
      </c>
      <c r="Q50" s="48">
        <v>220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/>
      <c r="AD50" s="48">
        <v>720</v>
      </c>
      <c r="AE50" s="48"/>
      <c r="AF50" s="92"/>
      <c r="AG50" s="93"/>
      <c r="AH50" s="93"/>
      <c r="AI50" s="93"/>
      <c r="AJ50" s="93"/>
      <c r="AK50" s="94"/>
    </row>
    <row r="51" spans="1:37" ht="12.75" customHeight="1">
      <c r="A51" s="81">
        <v>43915</v>
      </c>
      <c r="B51" s="3">
        <v>1</v>
      </c>
      <c r="C51" s="3">
        <v>11</v>
      </c>
      <c r="D51" s="33">
        <f t="shared" si="4"/>
        <v>38.409999999999997</v>
      </c>
      <c r="E51" s="36">
        <v>14</v>
      </c>
      <c r="F51" s="36">
        <v>7</v>
      </c>
      <c r="G51" s="33">
        <f t="shared" si="5"/>
        <v>292.25</v>
      </c>
      <c r="H51" s="36"/>
      <c r="I51" s="36"/>
      <c r="J51" s="33"/>
      <c r="K51" s="3">
        <v>1</v>
      </c>
      <c r="L51" s="3">
        <v>2</v>
      </c>
      <c r="M51" s="2">
        <f>(K51*12+L51)*1.67</f>
        <v>23.38</v>
      </c>
      <c r="N51" s="2">
        <f t="shared" si="3"/>
        <v>330.65999999999997</v>
      </c>
      <c r="O51" s="58">
        <v>6.68</v>
      </c>
      <c r="P51" s="59">
        <v>0</v>
      </c>
      <c r="Q51" s="48">
        <v>202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/>
      <c r="AD51" s="48">
        <v>740</v>
      </c>
      <c r="AE51" s="48"/>
      <c r="AF51" s="92"/>
      <c r="AG51" s="93"/>
      <c r="AH51" s="93"/>
      <c r="AI51" s="93"/>
      <c r="AJ51" s="93"/>
      <c r="AK51" s="94"/>
    </row>
    <row r="52" spans="1:37" ht="12.75" customHeight="1">
      <c r="A52" s="81">
        <v>43916</v>
      </c>
      <c r="B52" s="3">
        <v>1</v>
      </c>
      <c r="C52" s="3">
        <v>11</v>
      </c>
      <c r="D52" s="33">
        <f t="shared" si="4"/>
        <v>38.409999999999997</v>
      </c>
      <c r="E52" s="36">
        <v>14</v>
      </c>
      <c r="F52" s="36">
        <v>10</v>
      </c>
      <c r="G52" s="33">
        <f t="shared" si="5"/>
        <v>297.26</v>
      </c>
      <c r="H52" s="36"/>
      <c r="I52" s="36"/>
      <c r="J52" s="33"/>
      <c r="K52" s="3">
        <v>1</v>
      </c>
      <c r="L52" s="3">
        <v>2</v>
      </c>
      <c r="M52" s="2">
        <f t="shared" si="6"/>
        <v>23.38</v>
      </c>
      <c r="N52" s="2">
        <f t="shared" si="3"/>
        <v>335.66999999999996</v>
      </c>
      <c r="O52" s="58">
        <v>5.01</v>
      </c>
      <c r="P52" s="59">
        <v>0</v>
      </c>
      <c r="Q52" s="48">
        <v>205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/>
      <c r="AD52" s="48">
        <v>660</v>
      </c>
      <c r="AE52" s="48"/>
      <c r="AF52" s="92"/>
      <c r="AG52" s="93"/>
      <c r="AH52" s="93"/>
      <c r="AI52" s="93"/>
      <c r="AJ52" s="93"/>
      <c r="AK52" s="94"/>
    </row>
    <row r="53" spans="1:37" ht="12.75" customHeight="1">
      <c r="A53" s="81">
        <v>43917</v>
      </c>
      <c r="B53" s="3">
        <v>2</v>
      </c>
      <c r="C53" s="3">
        <v>3</v>
      </c>
      <c r="D53" s="33">
        <f t="shared" si="4"/>
        <v>45.089999999999996</v>
      </c>
      <c r="E53" s="36">
        <v>14</v>
      </c>
      <c r="F53" s="36">
        <v>10</v>
      </c>
      <c r="G53" s="33">
        <f t="shared" si="5"/>
        <v>297.26</v>
      </c>
      <c r="H53" s="36"/>
      <c r="I53" s="36"/>
      <c r="J53" s="33"/>
      <c r="K53" s="3">
        <v>1</v>
      </c>
      <c r="L53" s="3">
        <v>2</v>
      </c>
      <c r="M53" s="2">
        <f t="shared" si="6"/>
        <v>23.38</v>
      </c>
      <c r="N53" s="2">
        <f t="shared" si="3"/>
        <v>342.34999999999997</v>
      </c>
      <c r="O53" s="58">
        <v>6.68</v>
      </c>
      <c r="P53" s="59">
        <v>0</v>
      </c>
      <c r="Q53" s="48">
        <v>210</v>
      </c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/>
      <c r="AD53" s="48">
        <v>630</v>
      </c>
      <c r="AE53" s="48"/>
      <c r="AF53" s="92"/>
      <c r="AG53" s="93"/>
      <c r="AH53" s="93"/>
      <c r="AI53" s="93"/>
      <c r="AJ53" s="93"/>
      <c r="AK53" s="94"/>
    </row>
    <row r="54" spans="1:37" ht="12.75" customHeight="1">
      <c r="A54" s="81">
        <v>43918</v>
      </c>
      <c r="B54" s="3">
        <v>2</v>
      </c>
      <c r="C54" s="3">
        <v>6</v>
      </c>
      <c r="D54" s="33">
        <f t="shared" si="4"/>
        <v>50.099999999999994</v>
      </c>
      <c r="E54" s="36">
        <v>5</v>
      </c>
      <c r="F54" s="36">
        <v>9</v>
      </c>
      <c r="G54" s="33">
        <f t="shared" si="5"/>
        <v>115.22999999999999</v>
      </c>
      <c r="H54" s="36"/>
      <c r="I54" s="36"/>
      <c r="J54" s="33"/>
      <c r="K54" s="3">
        <v>1</v>
      </c>
      <c r="L54" s="3">
        <v>2</v>
      </c>
      <c r="M54" s="2">
        <f t="shared" si="6"/>
        <v>23.38</v>
      </c>
      <c r="N54" s="2">
        <f t="shared" si="3"/>
        <v>165.32999999999998</v>
      </c>
      <c r="O54" s="58">
        <v>5.01</v>
      </c>
      <c r="P54" s="59">
        <v>0</v>
      </c>
      <c r="Q54" s="48">
        <v>208</v>
      </c>
      <c r="R54" s="65">
        <v>43918</v>
      </c>
      <c r="S54" s="48">
        <v>2496174</v>
      </c>
      <c r="T54" s="72">
        <v>14</v>
      </c>
      <c r="U54" s="72">
        <v>9</v>
      </c>
      <c r="V54" s="72">
        <v>5</v>
      </c>
      <c r="W54" s="72">
        <v>9</v>
      </c>
      <c r="X54" s="72">
        <v>180</v>
      </c>
      <c r="Y54" s="48"/>
      <c r="Z54" s="48"/>
      <c r="AA54" s="48"/>
      <c r="AB54" s="48"/>
      <c r="AC54" s="70"/>
      <c r="AD54" s="48">
        <v>630</v>
      </c>
      <c r="AE54" s="48"/>
      <c r="AF54" s="92"/>
      <c r="AG54" s="93"/>
      <c r="AH54" s="93"/>
      <c r="AI54" s="93"/>
      <c r="AJ54" s="93"/>
      <c r="AK54" s="94"/>
    </row>
    <row r="55" spans="1:37" ht="12.75" customHeight="1">
      <c r="A55" s="81">
        <v>43919</v>
      </c>
      <c r="B55" s="3">
        <v>2</v>
      </c>
      <c r="C55" s="3">
        <v>9</v>
      </c>
      <c r="D55" s="33">
        <f>(B55*12+C55)*1.67</f>
        <v>55.11</v>
      </c>
      <c r="E55" s="36">
        <v>5</v>
      </c>
      <c r="F55" s="36">
        <v>9</v>
      </c>
      <c r="G55" s="33">
        <f t="shared" si="5"/>
        <v>115.22999999999999</v>
      </c>
      <c r="H55" s="36"/>
      <c r="I55" s="36"/>
      <c r="J55" s="33"/>
      <c r="K55" s="3">
        <v>1</v>
      </c>
      <c r="L55" s="3">
        <v>2</v>
      </c>
      <c r="M55" s="2">
        <f t="shared" si="6"/>
        <v>23.38</v>
      </c>
      <c r="N55" s="2">
        <f t="shared" si="3"/>
        <v>170.33999999999997</v>
      </c>
      <c r="O55" s="58">
        <v>5.01</v>
      </c>
      <c r="P55" s="59">
        <v>0</v>
      </c>
      <c r="Q55" s="48">
        <v>210</v>
      </c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/>
      <c r="AD55" s="48">
        <v>610</v>
      </c>
      <c r="AE55" s="48"/>
      <c r="AF55" s="92"/>
      <c r="AG55" s="93"/>
      <c r="AH55" s="93"/>
      <c r="AI55" s="93"/>
      <c r="AJ55" s="93"/>
      <c r="AK55" s="94"/>
    </row>
    <row r="56" spans="1:37" ht="12.75" customHeight="1">
      <c r="A56" s="81">
        <v>43920</v>
      </c>
      <c r="B56" s="3">
        <v>3</v>
      </c>
      <c r="C56" s="3">
        <v>0</v>
      </c>
      <c r="D56" s="33">
        <f t="shared" si="4"/>
        <v>60.12</v>
      </c>
      <c r="E56" s="36">
        <v>5</v>
      </c>
      <c r="F56" s="36">
        <v>9</v>
      </c>
      <c r="G56" s="33">
        <f t="shared" si="5"/>
        <v>115.22999999999999</v>
      </c>
      <c r="H56" s="36"/>
      <c r="I56" s="36"/>
      <c r="J56" s="33"/>
      <c r="K56" s="3">
        <v>1</v>
      </c>
      <c r="L56" s="3">
        <v>2</v>
      </c>
      <c r="M56" s="2">
        <f t="shared" si="6"/>
        <v>23.38</v>
      </c>
      <c r="N56" s="2">
        <f t="shared" si="3"/>
        <v>175.35</v>
      </c>
      <c r="O56" s="58">
        <v>5.01</v>
      </c>
      <c r="P56" s="59">
        <v>0</v>
      </c>
      <c r="Q56" s="48">
        <v>205</v>
      </c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/>
      <c r="AD56" s="48">
        <v>600</v>
      </c>
      <c r="AE56" s="48"/>
      <c r="AF56" s="92"/>
      <c r="AG56" s="93"/>
      <c r="AH56" s="93"/>
      <c r="AI56" s="93"/>
      <c r="AJ56" s="93"/>
      <c r="AK56" s="94"/>
    </row>
    <row r="57" spans="1:37" ht="12.75" customHeight="1">
      <c r="A57" s="81">
        <v>43921</v>
      </c>
      <c r="B57" s="74">
        <v>3</v>
      </c>
      <c r="C57" s="74">
        <v>4</v>
      </c>
      <c r="D57" s="33">
        <f t="shared" si="4"/>
        <v>66.8</v>
      </c>
      <c r="E57" s="75">
        <v>5</v>
      </c>
      <c r="F57" s="75">
        <v>9</v>
      </c>
      <c r="G57" s="33">
        <f t="shared" si="5"/>
        <v>115.22999999999999</v>
      </c>
      <c r="H57" s="75"/>
      <c r="I57" s="75"/>
      <c r="J57" s="33"/>
      <c r="K57" s="74">
        <v>1</v>
      </c>
      <c r="L57" s="74">
        <v>2</v>
      </c>
      <c r="M57" s="76">
        <f t="shared" si="6"/>
        <v>23.38</v>
      </c>
      <c r="N57" s="76">
        <f t="shared" si="3"/>
        <v>182.02999999999997</v>
      </c>
      <c r="O57" s="58">
        <v>6.68</v>
      </c>
      <c r="P57" s="59">
        <v>0</v>
      </c>
      <c r="Q57" s="48">
        <v>218</v>
      </c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/>
      <c r="AD57" s="48">
        <v>560</v>
      </c>
      <c r="AE57" s="48"/>
      <c r="AF57" s="92"/>
      <c r="AG57" s="93"/>
      <c r="AH57" s="93"/>
      <c r="AI57" s="93"/>
      <c r="AJ57" s="93"/>
      <c r="AK57" s="94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92"/>
      <c r="AG58" s="93"/>
      <c r="AH58" s="93"/>
      <c r="AI58" s="93"/>
      <c r="AJ58" s="93"/>
      <c r="AK58" s="94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151.97</v>
      </c>
      <c r="P59" s="45">
        <f>SUM(P28:P58)</f>
        <v>11.69</v>
      </c>
      <c r="Q59" s="46">
        <f>SUM(Q28:Q58)</f>
        <v>5455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abSelected="1" topLeftCell="A7" zoomScale="80" zoomScaleNormal="80" zoomScalePageLayoutView="80" workbookViewId="0">
      <selection activeCell="AD52" sqref="AD52"/>
    </sheetView>
  </sheetViews>
  <sheetFormatPr baseColWidth="10" defaultColWidth="10.28515625" defaultRowHeight="13" x14ac:dyDescent="0"/>
  <cols>
    <col min="1" max="1" width="11.28515625" style="1" customWidth="1"/>
    <col min="2" max="2" width="3.5703125" style="1" customWidth="1"/>
    <col min="3" max="3" width="6.7109375" style="1" customWidth="1"/>
    <col min="4" max="4" width="6.5703125" style="1" customWidth="1"/>
    <col min="5" max="5" width="3.5703125" style="1" customWidth="1"/>
    <col min="6" max="7" width="6.5703125" style="1" customWidth="1"/>
    <col min="8" max="8" width="3.5703125" style="1" customWidth="1"/>
    <col min="9" max="10" width="6.5703125" style="1" customWidth="1"/>
    <col min="11" max="11" width="3.5703125" style="1" customWidth="1"/>
    <col min="12" max="12" width="4.5703125" style="1" customWidth="1"/>
    <col min="13" max="13" width="7" style="1" customWidth="1"/>
    <col min="14" max="14" width="8.42578125" style="1" customWidth="1"/>
    <col min="15" max="15" width="7.28515625" style="1" customWidth="1"/>
    <col min="16" max="16" width="7" style="1" customWidth="1"/>
    <col min="17" max="17" width="6.42578125" style="1" customWidth="1"/>
    <col min="18" max="18" width="11.5703125" style="1" customWidth="1"/>
    <col min="19" max="19" width="8.85546875" style="1" customWidth="1"/>
    <col min="20" max="20" width="4.28515625" style="1" customWidth="1"/>
    <col min="21" max="21" width="4.85546875" style="1" customWidth="1"/>
    <col min="22" max="22" width="2.85546875" style="1" customWidth="1"/>
    <col min="23" max="23" width="5.140625" style="1" customWidth="1"/>
    <col min="24" max="24" width="6.7109375" style="1" customWidth="1"/>
    <col min="25" max="25" width="12.7109375" style="1" customWidth="1"/>
    <col min="26" max="27" width="7.140625" style="1" customWidth="1"/>
    <col min="28" max="28" width="4.28515625" style="1" customWidth="1"/>
    <col min="29" max="29" width="5.7109375" style="1" customWidth="1"/>
    <col min="30" max="30" width="4.7109375" style="1" customWidth="1"/>
    <col min="31" max="31" width="5.28515625" style="1" customWidth="1"/>
    <col min="32" max="33" width="3.140625" style="1" customWidth="1"/>
    <col min="34" max="35" width="3.7109375" style="1" customWidth="1"/>
    <col min="36" max="36" width="4.42578125" style="1" customWidth="1"/>
    <col min="37" max="37" width="164.5703125" style="1" customWidth="1"/>
    <col min="38" max="16384" width="10.28515625" style="1"/>
  </cols>
  <sheetData>
    <row r="1" spans="1:37" ht="12.75" customHeight="1">
      <c r="A1" s="4" t="s">
        <v>65</v>
      </c>
      <c r="B1" s="4"/>
      <c r="C1" s="4"/>
      <c r="D1" s="4"/>
      <c r="E1" s="4"/>
      <c r="F1" s="4"/>
      <c r="G1" s="5"/>
      <c r="H1" s="4"/>
      <c r="I1" s="4"/>
      <c r="J1" s="5"/>
      <c r="K1" s="5"/>
      <c r="L1" s="5"/>
      <c r="M1" s="5"/>
      <c r="N1" s="5"/>
      <c r="O1" s="5"/>
      <c r="P1" s="5" t="s">
        <v>0</v>
      </c>
      <c r="Q1" s="5"/>
      <c r="R1" s="5"/>
      <c r="S1" s="5"/>
      <c r="T1" s="5"/>
      <c r="U1" s="5"/>
      <c r="V1" s="5"/>
      <c r="W1" s="5"/>
      <c r="X1" s="6"/>
      <c r="Y1" s="4"/>
      <c r="Z1" s="4"/>
      <c r="AA1" s="4"/>
      <c r="AB1" s="4"/>
      <c r="AC1" s="4"/>
      <c r="AD1" s="4"/>
      <c r="AE1" s="4"/>
      <c r="AF1" s="4"/>
      <c r="AG1" s="4"/>
      <c r="AH1" s="7"/>
      <c r="AI1" s="7"/>
      <c r="AJ1" s="7"/>
      <c r="AK1" s="4"/>
    </row>
    <row r="2" spans="1:37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8" customHeight="1">
      <c r="A3" s="141" t="s">
        <v>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3"/>
      <c r="AK3" s="8"/>
    </row>
    <row r="4" spans="1:37" ht="12.75" customHeight="1">
      <c r="A4" s="144" t="s">
        <v>2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6"/>
      <c r="AK4" s="8"/>
    </row>
    <row r="5" spans="1:37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12.75" customHeight="1">
      <c r="A6" s="8" t="s">
        <v>3</v>
      </c>
      <c r="B6" s="147" t="s">
        <v>70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8"/>
      <c r="N6" s="8" t="s">
        <v>4</v>
      </c>
      <c r="O6" s="23" t="s">
        <v>67</v>
      </c>
      <c r="P6" s="148"/>
      <c r="Q6" s="148"/>
      <c r="R6" s="148"/>
      <c r="S6" s="23" t="s">
        <v>5</v>
      </c>
      <c r="T6" s="23"/>
      <c r="U6" s="23"/>
      <c r="V6" s="23"/>
      <c r="W6" s="23"/>
      <c r="X6" s="149" t="s">
        <v>6</v>
      </c>
      <c r="Y6" s="149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37" t="s">
        <v>7</v>
      </c>
      <c r="AE7" s="137"/>
      <c r="AF7" s="137"/>
      <c r="AG7" s="137"/>
      <c r="AH7" s="134"/>
      <c r="AI7" s="134"/>
      <c r="AJ7" s="134"/>
      <c r="AK7" s="8"/>
    </row>
    <row r="8" spans="1:37" ht="12.75" customHeight="1">
      <c r="A8" s="8" t="s">
        <v>8</v>
      </c>
      <c r="B8" s="8"/>
      <c r="C8" s="140" t="s">
        <v>79</v>
      </c>
      <c r="D8" s="140"/>
      <c r="E8" s="140"/>
      <c r="F8" s="140"/>
      <c r="G8" s="8" t="s">
        <v>9</v>
      </c>
      <c r="H8" s="8"/>
      <c r="I8" s="8"/>
      <c r="J8" s="8" t="s">
        <v>9</v>
      </c>
      <c r="K8" s="140">
        <v>2020</v>
      </c>
      <c r="L8" s="140"/>
      <c r="M8" s="8"/>
      <c r="N8" s="8" t="s">
        <v>10</v>
      </c>
      <c r="O8" s="49" t="s">
        <v>68</v>
      </c>
      <c r="P8" s="23"/>
      <c r="Q8" s="49"/>
      <c r="R8" s="23"/>
      <c r="S8" s="23"/>
      <c r="T8" s="23"/>
      <c r="U8" s="23"/>
      <c r="V8" s="23"/>
      <c r="W8" s="23"/>
      <c r="X8" s="23"/>
      <c r="Y8" s="23"/>
      <c r="Z8" s="8"/>
      <c r="AA8" s="8"/>
      <c r="AB8" s="8"/>
      <c r="AC8" s="10" t="s">
        <v>11</v>
      </c>
      <c r="AD8" s="137" t="s">
        <v>12</v>
      </c>
      <c r="AE8" s="137"/>
      <c r="AF8" s="137"/>
      <c r="AG8" s="137"/>
      <c r="AH8" s="139"/>
      <c r="AI8" s="138"/>
      <c r="AJ8" s="138"/>
      <c r="AK8" s="8"/>
    </row>
    <row r="9" spans="1:37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0" t="s">
        <v>13</v>
      </c>
      <c r="AD9" s="137" t="s">
        <v>14</v>
      </c>
      <c r="AE9" s="137"/>
      <c r="AF9" s="137"/>
      <c r="AG9" s="137"/>
      <c r="AH9" s="138"/>
      <c r="AI9" s="138"/>
      <c r="AJ9" s="138"/>
      <c r="AK9" s="8"/>
    </row>
    <row r="10" spans="1:37" ht="12.75" customHeight="1">
      <c r="A10" s="8" t="s">
        <v>15</v>
      </c>
      <c r="B10" s="8"/>
      <c r="C10" s="102" t="s">
        <v>52</v>
      </c>
      <c r="D10" s="102"/>
      <c r="E10" s="102"/>
      <c r="F10" s="102"/>
      <c r="G10" s="102"/>
      <c r="H10" s="102"/>
      <c r="I10" s="102"/>
      <c r="J10" s="102"/>
      <c r="K10" s="102"/>
      <c r="L10" s="102"/>
      <c r="M10" s="8"/>
      <c r="N10" s="62" t="s">
        <v>64</v>
      </c>
      <c r="O10" s="40"/>
      <c r="P10" s="40"/>
      <c r="Q10" s="134"/>
      <c r="R10" s="134"/>
      <c r="S10" s="40" t="s">
        <v>16</v>
      </c>
      <c r="T10" s="135"/>
      <c r="U10" s="136"/>
      <c r="V10" s="136"/>
      <c r="W10" s="136"/>
      <c r="X10" s="136"/>
      <c r="Y10" s="136"/>
      <c r="Z10" s="8"/>
      <c r="AA10" s="8"/>
      <c r="AB10" s="8"/>
      <c r="AC10" s="10" t="s">
        <v>17</v>
      </c>
      <c r="AD10" s="137" t="s">
        <v>18</v>
      </c>
      <c r="AE10" s="137"/>
      <c r="AF10" s="137"/>
      <c r="AG10" s="137"/>
      <c r="AH10" s="138"/>
      <c r="AI10" s="138"/>
      <c r="AJ10" s="138"/>
      <c r="AK10" s="8"/>
    </row>
    <row r="11" spans="1:37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8"/>
      <c r="AA11" s="8"/>
      <c r="AB11" s="8"/>
      <c r="AC11" s="10" t="s">
        <v>13</v>
      </c>
      <c r="AD11" s="99" t="s">
        <v>19</v>
      </c>
      <c r="AE11" s="99"/>
      <c r="AF11" s="99"/>
      <c r="AG11" s="99"/>
      <c r="AH11" s="139"/>
      <c r="AI11" s="138"/>
      <c r="AJ11" s="138"/>
      <c r="AK11" s="8"/>
    </row>
    <row r="12" spans="1:37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ht="12.75" customHeight="1">
      <c r="A14" s="18"/>
      <c r="B14" s="116" t="s">
        <v>20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8"/>
      <c r="N14" s="17" t="s">
        <v>21</v>
      </c>
      <c r="O14" s="122" t="s">
        <v>22</v>
      </c>
      <c r="P14" s="122"/>
      <c r="Q14" s="122"/>
      <c r="R14" s="123" t="s">
        <v>23</v>
      </c>
      <c r="S14" s="124"/>
      <c r="T14" s="124"/>
      <c r="U14" s="124"/>
      <c r="V14" s="124"/>
      <c r="W14" s="124"/>
      <c r="X14" s="125"/>
      <c r="Y14" s="129" t="s">
        <v>24</v>
      </c>
      <c r="Z14" s="130"/>
      <c r="AA14" s="50"/>
      <c r="AB14" s="131" t="s">
        <v>55</v>
      </c>
      <c r="AC14" s="132"/>
      <c r="AD14" s="133" t="s">
        <v>25</v>
      </c>
      <c r="AE14" s="133"/>
      <c r="AF14" s="34"/>
      <c r="AG14" s="15"/>
      <c r="AH14" s="15"/>
      <c r="AI14" s="15"/>
      <c r="AJ14" s="15"/>
      <c r="AK14" s="28"/>
    </row>
    <row r="15" spans="1:37" ht="5.25" customHeight="1">
      <c r="A15" s="19"/>
      <c r="B15" s="119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1"/>
      <c r="N15" s="19"/>
      <c r="O15" s="20"/>
      <c r="P15" s="20"/>
      <c r="Q15" s="20"/>
      <c r="R15" s="126"/>
      <c r="S15" s="127"/>
      <c r="T15" s="127"/>
      <c r="U15" s="127"/>
      <c r="V15" s="127"/>
      <c r="W15" s="127"/>
      <c r="X15" s="128"/>
      <c r="Y15" s="22"/>
      <c r="Z15" s="24"/>
      <c r="AA15" s="23"/>
      <c r="AB15" s="22"/>
      <c r="AC15" s="23"/>
      <c r="AD15" s="25"/>
      <c r="AE15" s="25"/>
      <c r="AF15" s="22"/>
      <c r="AG15" s="23"/>
      <c r="AH15" s="23"/>
      <c r="AI15" s="23"/>
      <c r="AJ15" s="23"/>
      <c r="AK15" s="24"/>
    </row>
    <row r="16" spans="1:37" ht="4.5" customHeight="1">
      <c r="A16" s="20"/>
      <c r="B16" s="30"/>
      <c r="C16" s="8"/>
      <c r="D16" s="8"/>
      <c r="E16" s="29"/>
      <c r="F16" s="15"/>
      <c r="G16" s="28"/>
      <c r="H16" s="29"/>
      <c r="I16" s="15"/>
      <c r="J16" s="28"/>
      <c r="K16" s="8"/>
      <c r="L16" s="8"/>
      <c r="M16" s="8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30"/>
      <c r="AG16" s="8"/>
      <c r="AH16" s="8"/>
      <c r="AI16" s="8"/>
      <c r="AJ16" s="8"/>
      <c r="AK16" s="31"/>
    </row>
    <row r="17" spans="1:37" ht="12.75" customHeight="1">
      <c r="A17" s="13" t="s">
        <v>26</v>
      </c>
      <c r="B17" s="101" t="s">
        <v>54</v>
      </c>
      <c r="C17" s="102"/>
      <c r="D17" s="102"/>
      <c r="E17" s="101" t="s">
        <v>54</v>
      </c>
      <c r="F17" s="102"/>
      <c r="G17" s="103"/>
      <c r="H17" s="101"/>
      <c r="I17" s="102"/>
      <c r="J17" s="103"/>
      <c r="K17" s="101" t="s">
        <v>53</v>
      </c>
      <c r="L17" s="102"/>
      <c r="M17" s="103"/>
      <c r="N17" s="19" t="s">
        <v>27</v>
      </c>
      <c r="O17" s="38"/>
      <c r="P17" s="38"/>
      <c r="Q17" s="38"/>
      <c r="R17" s="38"/>
      <c r="S17" s="38"/>
      <c r="T17" s="110" t="s">
        <v>61</v>
      </c>
      <c r="U17" s="111"/>
      <c r="V17" s="110" t="s">
        <v>62</v>
      </c>
      <c r="W17" s="111"/>
      <c r="X17" s="38"/>
      <c r="Y17" s="38"/>
      <c r="Z17" s="38"/>
      <c r="AA17" s="38"/>
      <c r="AB17" s="38"/>
      <c r="AC17" s="38"/>
      <c r="AD17" s="38"/>
      <c r="AE17" s="38"/>
      <c r="AF17" s="98" t="s">
        <v>28</v>
      </c>
      <c r="AG17" s="99"/>
      <c r="AH17" s="99"/>
      <c r="AI17" s="99"/>
      <c r="AJ17" s="99"/>
      <c r="AK17" s="100"/>
    </row>
    <row r="18" spans="1:37" ht="3" customHeight="1">
      <c r="A18" s="13"/>
      <c r="B18" s="30"/>
      <c r="C18" s="8"/>
      <c r="D18" s="8"/>
      <c r="E18" s="30"/>
      <c r="F18" s="8"/>
      <c r="G18" s="31"/>
      <c r="H18" s="30"/>
      <c r="I18" s="8"/>
      <c r="J18" s="31"/>
      <c r="K18" s="8"/>
      <c r="L18" s="8"/>
      <c r="M18" s="8"/>
      <c r="N18" s="19"/>
      <c r="O18" s="38"/>
      <c r="P18" s="38"/>
      <c r="Q18" s="38"/>
      <c r="R18" s="38"/>
      <c r="S18" s="38"/>
      <c r="T18" s="112"/>
      <c r="U18" s="113"/>
      <c r="V18" s="112"/>
      <c r="W18" s="113"/>
      <c r="X18" s="38"/>
      <c r="Y18" s="38"/>
      <c r="Z18" s="38"/>
      <c r="AA18" s="38"/>
      <c r="AB18" s="38"/>
      <c r="AC18" s="38"/>
      <c r="AD18" s="38"/>
      <c r="AE18" s="38"/>
      <c r="AF18" s="39"/>
      <c r="AG18" s="40"/>
      <c r="AH18" s="40"/>
      <c r="AI18" s="40"/>
      <c r="AJ18" s="40"/>
      <c r="AK18" s="41"/>
    </row>
    <row r="19" spans="1:37" ht="12.75" customHeight="1">
      <c r="A19" s="13" t="s">
        <v>29</v>
      </c>
      <c r="B19" s="101" t="s">
        <v>30</v>
      </c>
      <c r="C19" s="102"/>
      <c r="D19" s="102"/>
      <c r="E19" s="101" t="s">
        <v>30</v>
      </c>
      <c r="F19" s="102"/>
      <c r="G19" s="103"/>
      <c r="H19" s="101"/>
      <c r="I19" s="102"/>
      <c r="J19" s="103"/>
      <c r="K19" s="104" t="s">
        <v>30</v>
      </c>
      <c r="L19" s="105"/>
      <c r="M19" s="106"/>
      <c r="N19" s="19" t="s">
        <v>31</v>
      </c>
      <c r="O19" s="37" t="s">
        <v>32</v>
      </c>
      <c r="P19" s="37" t="s">
        <v>33</v>
      </c>
      <c r="Q19" s="37" t="s">
        <v>34</v>
      </c>
      <c r="R19" s="37" t="s">
        <v>35</v>
      </c>
      <c r="S19" s="37" t="s">
        <v>36</v>
      </c>
      <c r="T19" s="112"/>
      <c r="U19" s="113"/>
      <c r="V19" s="112"/>
      <c r="W19" s="113"/>
      <c r="X19" s="37" t="s">
        <v>37</v>
      </c>
      <c r="Y19" s="37" t="s">
        <v>36</v>
      </c>
      <c r="Z19" s="37" t="s">
        <v>37</v>
      </c>
      <c r="AA19" s="37" t="s">
        <v>59</v>
      </c>
      <c r="AB19" s="37" t="s">
        <v>56</v>
      </c>
      <c r="AC19" s="38" t="s">
        <v>56</v>
      </c>
      <c r="AD19" s="37" t="s">
        <v>38</v>
      </c>
      <c r="AE19" s="37" t="s">
        <v>39</v>
      </c>
      <c r="AF19" s="107" t="s">
        <v>48</v>
      </c>
      <c r="AG19" s="108"/>
      <c r="AH19" s="108"/>
      <c r="AI19" s="108"/>
      <c r="AJ19" s="108"/>
      <c r="AK19" s="109"/>
    </row>
    <row r="20" spans="1:37" ht="12.75" hidden="1" customHeight="1">
      <c r="A20" s="13"/>
      <c r="B20" s="30"/>
      <c r="C20" s="8"/>
      <c r="D20" s="8"/>
      <c r="E20" s="30"/>
      <c r="F20" s="8"/>
      <c r="G20" s="31"/>
      <c r="H20" s="30"/>
      <c r="I20" s="8"/>
      <c r="J20" s="31"/>
      <c r="K20" s="8"/>
      <c r="L20" s="8"/>
      <c r="M20" s="8"/>
      <c r="N20" s="20"/>
      <c r="O20" s="38"/>
      <c r="P20" s="38"/>
      <c r="Q20" s="38"/>
      <c r="R20" s="38"/>
      <c r="S20" s="37"/>
      <c r="T20" s="112"/>
      <c r="U20" s="113"/>
      <c r="V20" s="112"/>
      <c r="W20" s="113"/>
      <c r="X20" s="37"/>
      <c r="Y20" s="38"/>
      <c r="Z20" s="37"/>
      <c r="AA20" s="37"/>
      <c r="AB20" s="37"/>
      <c r="AC20" s="38"/>
      <c r="AD20" s="38"/>
      <c r="AE20" s="38"/>
      <c r="AF20" s="40"/>
      <c r="AG20" s="40"/>
      <c r="AH20" s="40"/>
      <c r="AI20" s="40"/>
      <c r="AJ20" s="40"/>
      <c r="AK20" s="53"/>
    </row>
    <row r="21" spans="1:37" ht="12" customHeight="1">
      <c r="A21" s="12"/>
      <c r="B21" s="63"/>
      <c r="C21" s="8">
        <v>1.67</v>
      </c>
      <c r="D21" s="11"/>
      <c r="E21" s="63"/>
      <c r="F21" s="8">
        <v>1.67</v>
      </c>
      <c r="G21" s="32"/>
      <c r="H21" s="63"/>
      <c r="I21" s="8"/>
      <c r="J21" s="32"/>
      <c r="K21" s="8"/>
      <c r="L21" s="8"/>
      <c r="M21" s="11"/>
      <c r="N21" s="52">
        <v>0</v>
      </c>
      <c r="O21" s="38"/>
      <c r="P21" s="38"/>
      <c r="Q21" s="38"/>
      <c r="R21" s="38"/>
      <c r="S21" s="37" t="s">
        <v>40</v>
      </c>
      <c r="T21" s="112"/>
      <c r="U21" s="113"/>
      <c r="V21" s="112"/>
      <c r="W21" s="113"/>
      <c r="X21" s="37" t="s">
        <v>32</v>
      </c>
      <c r="Y21" s="37" t="s">
        <v>40</v>
      </c>
      <c r="Z21" s="37" t="s">
        <v>33</v>
      </c>
      <c r="AA21" s="37" t="s">
        <v>60</v>
      </c>
      <c r="AB21" s="37" t="s">
        <v>57</v>
      </c>
      <c r="AC21" s="38" t="s">
        <v>58</v>
      </c>
      <c r="AD21" s="38"/>
      <c r="AE21" s="38"/>
      <c r="AF21" s="40"/>
      <c r="AG21" s="40"/>
      <c r="AH21" s="40"/>
      <c r="AI21" s="40"/>
      <c r="AJ21" s="40"/>
      <c r="AK21" s="41"/>
    </row>
    <row r="22" spans="1:37" ht="4.5" customHeight="1">
      <c r="A22" s="12"/>
      <c r="C22" s="8"/>
      <c r="D22" s="8"/>
      <c r="E22" s="30"/>
      <c r="F22" s="8"/>
      <c r="G22" s="31"/>
      <c r="H22" s="30"/>
      <c r="I22" s="8"/>
      <c r="J22" s="31"/>
      <c r="K22" s="8"/>
      <c r="L22" s="8"/>
      <c r="M22" s="8"/>
      <c r="N22" s="19"/>
      <c r="O22" s="38"/>
      <c r="P22" s="38"/>
      <c r="Q22" s="38"/>
      <c r="R22" s="38"/>
      <c r="S22" s="38"/>
      <c r="T22" s="112"/>
      <c r="U22" s="113"/>
      <c r="V22" s="112"/>
      <c r="W22" s="113"/>
      <c r="X22" s="38"/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1"/>
    </row>
    <row r="23" spans="1:37" ht="3.75" customHeight="1">
      <c r="A23" s="26"/>
      <c r="B23" s="22"/>
      <c r="C23" s="23"/>
      <c r="D23" s="23"/>
      <c r="E23" s="22"/>
      <c r="F23" s="23"/>
      <c r="G23" s="24"/>
      <c r="H23" s="22"/>
      <c r="I23" s="23"/>
      <c r="J23" s="24"/>
      <c r="K23" s="23"/>
      <c r="L23" s="23"/>
      <c r="M23" s="24"/>
      <c r="N23" s="20"/>
      <c r="O23" s="38"/>
      <c r="P23" s="38"/>
      <c r="Q23" s="38"/>
      <c r="R23" s="38"/>
      <c r="S23" s="38"/>
      <c r="T23" s="114"/>
      <c r="U23" s="115"/>
      <c r="V23" s="114"/>
      <c r="W23" s="115"/>
      <c r="X23" s="38"/>
      <c r="Y23" s="38"/>
      <c r="Z23" s="38"/>
      <c r="AA23" s="38"/>
      <c r="AB23" s="38"/>
      <c r="AC23" s="38"/>
      <c r="AD23" s="38"/>
      <c r="AE23" s="38"/>
      <c r="AF23" s="40"/>
      <c r="AG23" s="40"/>
      <c r="AH23" s="40"/>
      <c r="AI23" s="40"/>
      <c r="AJ23" s="40"/>
      <c r="AK23" s="41"/>
    </row>
    <row r="24" spans="1:37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8"/>
      <c r="N24" s="20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1"/>
    </row>
    <row r="25" spans="1:37" ht="12.75" customHeight="1">
      <c r="A25" s="14" t="s">
        <v>35</v>
      </c>
      <c r="B25" s="37" t="s">
        <v>41</v>
      </c>
      <c r="C25" s="37" t="s">
        <v>42</v>
      </c>
      <c r="D25" s="19" t="s">
        <v>43</v>
      </c>
      <c r="E25" s="37" t="s">
        <v>41</v>
      </c>
      <c r="F25" s="37" t="s">
        <v>42</v>
      </c>
      <c r="G25" s="19" t="s">
        <v>43</v>
      </c>
      <c r="H25" s="37"/>
      <c r="I25" s="37"/>
      <c r="J25" s="19"/>
      <c r="K25" s="37" t="s">
        <v>41</v>
      </c>
      <c r="L25" s="37" t="s">
        <v>42</v>
      </c>
      <c r="M25" s="9" t="s">
        <v>43</v>
      </c>
      <c r="N25" s="19" t="s">
        <v>43</v>
      </c>
      <c r="O25" s="37" t="s">
        <v>44</v>
      </c>
      <c r="P25" s="37" t="s">
        <v>44</v>
      </c>
      <c r="Q25" s="37" t="s">
        <v>45</v>
      </c>
      <c r="R25" s="37"/>
      <c r="S25" s="37"/>
      <c r="T25" s="37" t="s">
        <v>63</v>
      </c>
      <c r="U25" s="37" t="s">
        <v>42</v>
      </c>
      <c r="V25" s="37" t="s">
        <v>63</v>
      </c>
      <c r="W25" s="37" t="s">
        <v>42</v>
      </c>
      <c r="X25" s="37" t="s">
        <v>43</v>
      </c>
      <c r="Y25" s="37"/>
      <c r="Z25" s="37" t="s">
        <v>43</v>
      </c>
      <c r="AA25" s="37"/>
      <c r="AB25" s="37"/>
      <c r="AC25" s="42" t="s">
        <v>46</v>
      </c>
      <c r="AD25" s="37" t="s">
        <v>47</v>
      </c>
      <c r="AE25" s="37" t="s">
        <v>47</v>
      </c>
      <c r="AF25" s="90"/>
      <c r="AG25" s="90"/>
      <c r="AH25" s="90"/>
      <c r="AI25" s="90"/>
      <c r="AJ25" s="90"/>
      <c r="AK25" s="91"/>
    </row>
    <row r="26" spans="1:37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7"/>
      <c r="N26" s="2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5"/>
      <c r="AG26" s="56"/>
      <c r="AH26" s="56"/>
      <c r="AI26" s="56"/>
      <c r="AJ26" s="56"/>
      <c r="AK26" s="57"/>
    </row>
    <row r="27" spans="1:37" ht="12.75" customHeight="1">
      <c r="A27" s="81">
        <v>43922</v>
      </c>
      <c r="B27" s="3">
        <v>3</v>
      </c>
      <c r="C27" s="33">
        <v>8</v>
      </c>
      <c r="D27" s="3">
        <f>(B27*12+C27)*1.67</f>
        <v>73.47999999999999</v>
      </c>
      <c r="E27" s="3">
        <v>5</v>
      </c>
      <c r="F27" s="33">
        <v>9</v>
      </c>
      <c r="G27" s="47">
        <f>(E27*12+F27)*1.67</f>
        <v>115.22999999999999</v>
      </c>
      <c r="H27" s="3"/>
      <c r="I27" s="2"/>
      <c r="J27" s="2"/>
      <c r="K27" s="51">
        <v>1</v>
      </c>
      <c r="L27" s="59">
        <v>2</v>
      </c>
      <c r="M27" s="48">
        <f>(K27*12+L27)*1.67</f>
        <v>23.38</v>
      </c>
      <c r="N27" s="79">
        <f>D27+G27+J27</f>
        <v>188.70999999999998</v>
      </c>
      <c r="O27" s="51">
        <v>6.68</v>
      </c>
      <c r="P27" s="71">
        <v>0</v>
      </c>
      <c r="Q27" s="71">
        <v>215</v>
      </c>
      <c r="R27" s="80"/>
      <c r="S27" s="71"/>
      <c r="T27" s="71"/>
      <c r="U27" s="51"/>
      <c r="V27" s="51"/>
      <c r="W27" s="51"/>
      <c r="X27" s="51"/>
      <c r="Y27" s="70"/>
      <c r="Z27" s="51"/>
      <c r="AA27" s="51"/>
      <c r="AB27" s="48"/>
      <c r="AC27" s="51"/>
      <c r="AD27" s="48">
        <v>570</v>
      </c>
      <c r="AE27" s="48"/>
      <c r="AF27" s="92"/>
      <c r="AG27" s="93"/>
      <c r="AH27" s="93"/>
      <c r="AI27" s="93"/>
      <c r="AJ27" s="93"/>
      <c r="AK27" s="94"/>
    </row>
    <row r="28" spans="1:37" ht="12.75" customHeight="1">
      <c r="A28" s="81">
        <v>43923</v>
      </c>
      <c r="B28" s="3">
        <v>4</v>
      </c>
      <c r="C28" s="3">
        <v>0</v>
      </c>
      <c r="D28" s="33">
        <f t="shared" ref="D28:D41" si="0">(B28*12+C28)*1.67</f>
        <v>80.16</v>
      </c>
      <c r="E28" s="3">
        <v>5</v>
      </c>
      <c r="F28" s="3">
        <v>9</v>
      </c>
      <c r="G28" s="33">
        <f t="shared" ref="G28:G41" si="1">(E28*12+F28)*1.67</f>
        <v>115.22999999999999</v>
      </c>
      <c r="H28" s="3"/>
      <c r="I28" s="3"/>
      <c r="J28" s="33"/>
      <c r="K28" s="47">
        <v>1</v>
      </c>
      <c r="L28" s="3">
        <v>2</v>
      </c>
      <c r="M28" s="2">
        <f t="shared" ref="M28:M41" si="2">(K28*12+L28)*1.67</f>
        <v>23.38</v>
      </c>
      <c r="N28" s="2">
        <f t="shared" ref="N28:N57" si="3">D28+G28+J28</f>
        <v>195.39</v>
      </c>
      <c r="O28" s="58">
        <v>6.68</v>
      </c>
      <c r="P28" s="59">
        <v>0</v>
      </c>
      <c r="Q28" s="48">
        <v>211</v>
      </c>
      <c r="R28" s="66"/>
      <c r="S28" s="51"/>
      <c r="T28" s="71"/>
      <c r="U28" s="71"/>
      <c r="V28" s="71"/>
      <c r="W28" s="71"/>
      <c r="X28" s="71"/>
      <c r="Y28" s="51"/>
      <c r="Z28" s="51"/>
      <c r="AA28" s="51"/>
      <c r="AB28" s="51"/>
      <c r="AC28" s="70"/>
      <c r="AD28" s="51">
        <v>520</v>
      </c>
      <c r="AE28" s="51"/>
      <c r="AF28" s="92"/>
      <c r="AG28" s="93"/>
      <c r="AH28" s="93"/>
      <c r="AI28" s="93"/>
      <c r="AJ28" s="93"/>
      <c r="AK28" s="94"/>
    </row>
    <row r="29" spans="1:37" ht="12.75" customHeight="1">
      <c r="A29" s="81">
        <v>43924</v>
      </c>
      <c r="B29" s="35">
        <v>4</v>
      </c>
      <c r="C29" s="35">
        <v>3</v>
      </c>
      <c r="D29" s="33">
        <f t="shared" si="0"/>
        <v>85.17</v>
      </c>
      <c r="E29" s="36">
        <v>5</v>
      </c>
      <c r="F29" s="36">
        <v>9</v>
      </c>
      <c r="G29" s="33">
        <f t="shared" si="1"/>
        <v>115.22999999999999</v>
      </c>
      <c r="H29" s="36"/>
      <c r="I29" s="36"/>
      <c r="J29" s="33"/>
      <c r="K29" s="3">
        <v>1</v>
      </c>
      <c r="L29" s="3">
        <v>2</v>
      </c>
      <c r="M29" s="2">
        <f>(K29*12+L29)*1.67</f>
        <v>23.38</v>
      </c>
      <c r="N29" s="2">
        <f t="shared" si="3"/>
        <v>200.39999999999998</v>
      </c>
      <c r="O29" s="58">
        <v>5.01</v>
      </c>
      <c r="P29" s="59">
        <v>0</v>
      </c>
      <c r="Q29" s="48">
        <v>208</v>
      </c>
      <c r="R29" s="65"/>
      <c r="S29" s="48"/>
      <c r="T29" s="72"/>
      <c r="U29" s="72"/>
      <c r="V29" s="72"/>
      <c r="W29" s="72"/>
      <c r="X29" s="72"/>
      <c r="Y29" s="48"/>
      <c r="Z29" s="48"/>
      <c r="AA29" s="48"/>
      <c r="AB29" s="51"/>
      <c r="AC29" s="70"/>
      <c r="AD29" s="48">
        <v>560</v>
      </c>
      <c r="AE29" s="48"/>
      <c r="AF29" s="92"/>
      <c r="AG29" s="93"/>
      <c r="AH29" s="93"/>
      <c r="AI29" s="93"/>
      <c r="AJ29" s="93"/>
      <c r="AK29" s="94"/>
    </row>
    <row r="30" spans="1:37" ht="12.75" customHeight="1">
      <c r="A30" s="81">
        <v>43925</v>
      </c>
      <c r="B30" s="35">
        <v>4</v>
      </c>
      <c r="C30" s="35">
        <v>6</v>
      </c>
      <c r="D30" s="33">
        <f t="shared" si="0"/>
        <v>90.179999999999993</v>
      </c>
      <c r="E30" s="36">
        <v>5</v>
      </c>
      <c r="F30" s="36">
        <v>9</v>
      </c>
      <c r="G30" s="33">
        <f t="shared" si="1"/>
        <v>115.22999999999999</v>
      </c>
      <c r="H30" s="36"/>
      <c r="I30" s="36"/>
      <c r="J30" s="33"/>
      <c r="K30" s="3">
        <v>1</v>
      </c>
      <c r="L30" s="3">
        <v>2</v>
      </c>
      <c r="M30" s="2">
        <f t="shared" si="2"/>
        <v>23.38</v>
      </c>
      <c r="N30" s="2">
        <f t="shared" si="3"/>
        <v>205.40999999999997</v>
      </c>
      <c r="O30" s="58">
        <v>5.01</v>
      </c>
      <c r="P30" s="82">
        <v>0</v>
      </c>
      <c r="Q30" s="48">
        <v>210</v>
      </c>
      <c r="R30" s="67"/>
      <c r="S30" s="48"/>
      <c r="T30" s="72"/>
      <c r="U30" s="72"/>
      <c r="V30" s="72"/>
      <c r="W30" s="72"/>
      <c r="X30" s="72"/>
      <c r="Y30" s="64"/>
      <c r="Z30" s="48"/>
      <c r="AA30" s="48"/>
      <c r="AB30" s="51"/>
      <c r="AC30" s="70"/>
      <c r="AD30" s="48">
        <v>480</v>
      </c>
      <c r="AE30" s="48"/>
      <c r="AF30" s="92"/>
      <c r="AG30" s="93"/>
      <c r="AH30" s="93"/>
      <c r="AI30" s="93"/>
      <c r="AJ30" s="93"/>
      <c r="AK30" s="94"/>
    </row>
    <row r="31" spans="1:37" ht="12.75" customHeight="1">
      <c r="A31" s="81">
        <v>43926</v>
      </c>
      <c r="B31" s="35">
        <v>4</v>
      </c>
      <c r="C31" s="35">
        <v>9</v>
      </c>
      <c r="D31" s="33">
        <f t="shared" si="0"/>
        <v>95.19</v>
      </c>
      <c r="E31" s="36">
        <v>5</v>
      </c>
      <c r="F31" s="36">
        <v>9</v>
      </c>
      <c r="G31" s="33">
        <f t="shared" si="1"/>
        <v>115.22999999999999</v>
      </c>
      <c r="H31" s="36"/>
      <c r="I31" s="36"/>
      <c r="J31" s="33"/>
      <c r="K31" s="3">
        <v>1</v>
      </c>
      <c r="L31" s="3">
        <v>2</v>
      </c>
      <c r="M31" s="2">
        <f>(K31*12+L31)*1.67</f>
        <v>23.38</v>
      </c>
      <c r="N31" s="2">
        <f t="shared" si="3"/>
        <v>210.42</v>
      </c>
      <c r="O31" s="58">
        <v>5.01</v>
      </c>
      <c r="P31" s="59">
        <v>0</v>
      </c>
      <c r="Q31" s="48">
        <v>210</v>
      </c>
      <c r="R31" s="65"/>
      <c r="S31" s="48"/>
      <c r="T31" s="72"/>
      <c r="U31" s="72"/>
      <c r="V31" s="72"/>
      <c r="W31" s="72"/>
      <c r="X31" s="72"/>
      <c r="Y31" s="64"/>
      <c r="Z31" s="48"/>
      <c r="AA31" s="48"/>
      <c r="AB31" s="51"/>
      <c r="AC31" s="70"/>
      <c r="AD31" s="48">
        <v>520</v>
      </c>
      <c r="AE31" s="48"/>
      <c r="AF31" s="95"/>
      <c r="AG31" s="96"/>
      <c r="AH31" s="96"/>
      <c r="AI31" s="96"/>
      <c r="AJ31" s="96"/>
      <c r="AK31" s="97"/>
    </row>
    <row r="32" spans="1:37" ht="12.75" customHeight="1">
      <c r="A32" s="81">
        <v>43927</v>
      </c>
      <c r="B32" s="35">
        <v>5</v>
      </c>
      <c r="C32" s="35">
        <v>0</v>
      </c>
      <c r="D32" s="33">
        <f t="shared" si="0"/>
        <v>100.19999999999999</v>
      </c>
      <c r="E32" s="36">
        <v>5</v>
      </c>
      <c r="F32" s="36">
        <v>9</v>
      </c>
      <c r="G32" s="33">
        <f t="shared" si="1"/>
        <v>115.22999999999999</v>
      </c>
      <c r="H32" s="3"/>
      <c r="I32" s="36"/>
      <c r="J32" s="33"/>
      <c r="K32" s="3">
        <v>1</v>
      </c>
      <c r="L32" s="3">
        <v>2</v>
      </c>
      <c r="M32" s="2">
        <f t="shared" si="2"/>
        <v>23.38</v>
      </c>
      <c r="N32" s="2">
        <f t="shared" si="3"/>
        <v>215.42999999999998</v>
      </c>
      <c r="O32" s="58">
        <v>5.01</v>
      </c>
      <c r="P32" s="59">
        <v>0</v>
      </c>
      <c r="Q32" s="48">
        <v>228</v>
      </c>
      <c r="R32" s="65"/>
      <c r="S32" s="48"/>
      <c r="T32" s="72"/>
      <c r="U32" s="72"/>
      <c r="V32" s="72"/>
      <c r="W32" s="72"/>
      <c r="X32" s="72"/>
      <c r="Y32" s="64"/>
      <c r="Z32" s="48"/>
      <c r="AA32" s="48"/>
      <c r="AB32" s="51"/>
      <c r="AC32" s="70"/>
      <c r="AD32" s="48">
        <v>500</v>
      </c>
      <c r="AE32" s="48"/>
      <c r="AF32" s="95"/>
      <c r="AG32" s="96"/>
      <c r="AH32" s="96"/>
      <c r="AI32" s="96"/>
      <c r="AJ32" s="96"/>
      <c r="AK32" s="97"/>
    </row>
    <row r="33" spans="1:37" ht="12.75" customHeight="1">
      <c r="A33" s="81">
        <v>43928</v>
      </c>
      <c r="B33" s="3">
        <v>5</v>
      </c>
      <c r="C33" s="3">
        <v>3</v>
      </c>
      <c r="D33" s="33">
        <f t="shared" si="0"/>
        <v>105.21</v>
      </c>
      <c r="E33" s="36">
        <v>5</v>
      </c>
      <c r="F33" s="36">
        <v>9</v>
      </c>
      <c r="G33" s="33">
        <f t="shared" si="1"/>
        <v>115.22999999999999</v>
      </c>
      <c r="H33" s="36"/>
      <c r="I33" s="36"/>
      <c r="J33" s="33"/>
      <c r="K33" s="3">
        <v>1</v>
      </c>
      <c r="L33" s="3">
        <v>2</v>
      </c>
      <c r="M33" s="2">
        <f>(K33*12+L33)*1.67</f>
        <v>23.38</v>
      </c>
      <c r="N33" s="2">
        <f t="shared" si="3"/>
        <v>220.44</v>
      </c>
      <c r="O33" s="58">
        <v>5.01</v>
      </c>
      <c r="P33" s="59">
        <v>0</v>
      </c>
      <c r="Q33" s="48">
        <v>211</v>
      </c>
      <c r="R33" s="65"/>
      <c r="S33" s="48"/>
      <c r="T33" s="72"/>
      <c r="U33" s="72"/>
      <c r="V33" s="72"/>
      <c r="W33" s="72"/>
      <c r="X33" s="72"/>
      <c r="Y33" s="48"/>
      <c r="Z33" s="48"/>
      <c r="AA33" s="48"/>
      <c r="AB33" s="51"/>
      <c r="AC33" s="70"/>
      <c r="AD33" s="48">
        <v>470</v>
      </c>
      <c r="AE33" s="48"/>
      <c r="AF33" s="95"/>
      <c r="AG33" s="96"/>
      <c r="AH33" s="96"/>
      <c r="AI33" s="96"/>
      <c r="AJ33" s="96"/>
      <c r="AK33" s="97"/>
    </row>
    <row r="34" spans="1:37" ht="12.75" customHeight="1">
      <c r="A34" s="81">
        <v>43929</v>
      </c>
      <c r="B34" s="3">
        <v>5</v>
      </c>
      <c r="C34" s="3">
        <v>6</v>
      </c>
      <c r="D34" s="33">
        <f t="shared" si="0"/>
        <v>110.22</v>
      </c>
      <c r="E34" s="36">
        <v>5</v>
      </c>
      <c r="F34" s="36">
        <v>9</v>
      </c>
      <c r="G34" s="33">
        <f t="shared" si="1"/>
        <v>115.22999999999999</v>
      </c>
      <c r="H34" s="36"/>
      <c r="I34" s="36"/>
      <c r="J34" s="33"/>
      <c r="K34" s="3">
        <v>1</v>
      </c>
      <c r="L34" s="3">
        <v>2</v>
      </c>
      <c r="M34" s="2">
        <f t="shared" si="2"/>
        <v>23.38</v>
      </c>
      <c r="N34" s="2">
        <f t="shared" si="3"/>
        <v>225.45</v>
      </c>
      <c r="O34" s="58">
        <v>5.01</v>
      </c>
      <c r="P34" s="59">
        <v>0</v>
      </c>
      <c r="Q34" s="48">
        <v>208</v>
      </c>
      <c r="R34" s="65"/>
      <c r="S34" s="48"/>
      <c r="T34" s="72"/>
      <c r="U34" s="72"/>
      <c r="V34" s="72"/>
      <c r="W34" s="72"/>
      <c r="X34" s="72"/>
      <c r="Y34" s="64"/>
      <c r="Z34" s="48"/>
      <c r="AA34" s="48"/>
      <c r="AB34" s="85"/>
      <c r="AC34" s="70"/>
      <c r="AD34" s="48">
        <v>460</v>
      </c>
      <c r="AE34" s="48"/>
      <c r="AF34" s="95"/>
      <c r="AG34" s="96"/>
      <c r="AH34" s="96"/>
      <c r="AI34" s="96"/>
      <c r="AJ34" s="96"/>
      <c r="AK34" s="97"/>
    </row>
    <row r="35" spans="1:37" ht="12.75" customHeight="1">
      <c r="A35" s="81">
        <v>43930</v>
      </c>
      <c r="B35" s="3">
        <v>5</v>
      </c>
      <c r="C35" s="3">
        <v>9</v>
      </c>
      <c r="D35" s="33">
        <f t="shared" si="0"/>
        <v>115.22999999999999</v>
      </c>
      <c r="E35" s="36">
        <v>5</v>
      </c>
      <c r="F35" s="36">
        <v>9</v>
      </c>
      <c r="G35" s="33">
        <f t="shared" si="1"/>
        <v>115.22999999999999</v>
      </c>
      <c r="H35" s="36"/>
      <c r="I35" s="36"/>
      <c r="J35" s="33"/>
      <c r="K35" s="3">
        <v>1</v>
      </c>
      <c r="L35" s="3">
        <v>2</v>
      </c>
      <c r="M35" s="2">
        <f t="shared" si="2"/>
        <v>23.38</v>
      </c>
      <c r="N35" s="2">
        <f t="shared" si="3"/>
        <v>230.45999999999998</v>
      </c>
      <c r="O35" s="58">
        <v>5.01</v>
      </c>
      <c r="P35" s="59">
        <v>0</v>
      </c>
      <c r="Q35" s="48">
        <v>218</v>
      </c>
      <c r="R35" s="65"/>
      <c r="S35" s="48"/>
      <c r="T35" s="72"/>
      <c r="U35" s="72"/>
      <c r="V35" s="72"/>
      <c r="W35" s="72"/>
      <c r="X35" s="72"/>
      <c r="Y35" s="48"/>
      <c r="Z35" s="48"/>
      <c r="AA35" s="48"/>
      <c r="AB35" s="48"/>
      <c r="AC35" s="70"/>
      <c r="AD35" s="48">
        <v>465</v>
      </c>
      <c r="AE35" s="48"/>
      <c r="AF35" s="92"/>
      <c r="AG35" s="93"/>
      <c r="AH35" s="93"/>
      <c r="AI35" s="93"/>
      <c r="AJ35" s="93"/>
      <c r="AK35" s="94"/>
    </row>
    <row r="36" spans="1:37" ht="12.75" customHeight="1">
      <c r="A36" s="81">
        <v>43931</v>
      </c>
      <c r="B36" s="3">
        <v>6</v>
      </c>
      <c r="C36" s="3">
        <v>2</v>
      </c>
      <c r="D36" s="33">
        <f t="shared" si="0"/>
        <v>123.58</v>
      </c>
      <c r="E36" s="36">
        <v>5</v>
      </c>
      <c r="F36" s="36">
        <v>9</v>
      </c>
      <c r="G36" s="33">
        <f t="shared" si="1"/>
        <v>115.22999999999999</v>
      </c>
      <c r="H36" s="36"/>
      <c r="I36" s="36"/>
      <c r="J36" s="33"/>
      <c r="K36" s="3">
        <v>1</v>
      </c>
      <c r="L36" s="3">
        <v>2</v>
      </c>
      <c r="M36" s="2">
        <f t="shared" si="2"/>
        <v>23.38</v>
      </c>
      <c r="N36" s="2">
        <f t="shared" si="3"/>
        <v>238.81</v>
      </c>
      <c r="O36" s="58">
        <v>8.35</v>
      </c>
      <c r="P36" s="59">
        <v>0</v>
      </c>
      <c r="Q36" s="48">
        <v>208</v>
      </c>
      <c r="R36" s="65"/>
      <c r="S36" s="48"/>
      <c r="T36" s="72"/>
      <c r="U36" s="72"/>
      <c r="V36" s="72"/>
      <c r="W36" s="72"/>
      <c r="X36" s="72"/>
      <c r="Y36" s="48"/>
      <c r="Z36" s="48"/>
      <c r="AA36" s="48"/>
      <c r="AB36" s="48"/>
      <c r="AC36" s="70"/>
      <c r="AD36" s="48">
        <v>420</v>
      </c>
      <c r="AE36" s="48"/>
      <c r="AF36" s="92"/>
      <c r="AG36" s="93"/>
      <c r="AH36" s="93"/>
      <c r="AI36" s="93"/>
      <c r="AJ36" s="93"/>
      <c r="AK36" s="94"/>
    </row>
    <row r="37" spans="1:37" ht="12.75" customHeight="1">
      <c r="A37" s="81">
        <v>43932</v>
      </c>
      <c r="B37" s="3">
        <v>6</v>
      </c>
      <c r="C37" s="3">
        <v>5</v>
      </c>
      <c r="D37" s="33">
        <f t="shared" si="0"/>
        <v>128.59</v>
      </c>
      <c r="E37" s="36">
        <v>5</v>
      </c>
      <c r="F37" s="36">
        <v>9</v>
      </c>
      <c r="G37" s="33">
        <f t="shared" si="1"/>
        <v>115.22999999999999</v>
      </c>
      <c r="H37" s="36"/>
      <c r="I37" s="36"/>
      <c r="J37" s="33"/>
      <c r="K37" s="3">
        <v>1</v>
      </c>
      <c r="L37" s="3">
        <v>2</v>
      </c>
      <c r="M37" s="2">
        <f t="shared" si="2"/>
        <v>23.38</v>
      </c>
      <c r="N37" s="2">
        <f t="shared" si="3"/>
        <v>243.82</v>
      </c>
      <c r="O37" s="58">
        <v>5.01</v>
      </c>
      <c r="P37" s="59">
        <v>0</v>
      </c>
      <c r="Q37" s="48">
        <v>220</v>
      </c>
      <c r="R37" s="65"/>
      <c r="S37" s="48"/>
      <c r="T37" s="72"/>
      <c r="U37" s="72"/>
      <c r="V37" s="72"/>
      <c r="W37" s="72"/>
      <c r="X37" s="72"/>
      <c r="Y37" s="48"/>
      <c r="Z37" s="48"/>
      <c r="AA37" s="48"/>
      <c r="AB37" s="48"/>
      <c r="AC37" s="70"/>
      <c r="AD37" s="48">
        <v>450</v>
      </c>
      <c r="AE37" s="48"/>
      <c r="AF37" s="92"/>
      <c r="AG37" s="93"/>
      <c r="AH37" s="93"/>
      <c r="AI37" s="93"/>
      <c r="AJ37" s="93"/>
      <c r="AK37" s="94"/>
    </row>
    <row r="38" spans="1:37" ht="12.75" customHeight="1">
      <c r="A38" s="81">
        <v>43933</v>
      </c>
      <c r="B38" s="3">
        <v>6</v>
      </c>
      <c r="C38" s="3">
        <v>9</v>
      </c>
      <c r="D38" s="33">
        <f t="shared" si="0"/>
        <v>135.26999999999998</v>
      </c>
      <c r="E38" s="36">
        <v>5</v>
      </c>
      <c r="F38" s="36">
        <v>9</v>
      </c>
      <c r="G38" s="33">
        <f t="shared" si="1"/>
        <v>115.22999999999999</v>
      </c>
      <c r="H38" s="36"/>
      <c r="I38" s="36"/>
      <c r="J38" s="33"/>
      <c r="K38" s="3">
        <v>1</v>
      </c>
      <c r="L38" s="3">
        <v>2</v>
      </c>
      <c r="M38" s="2">
        <f t="shared" si="2"/>
        <v>23.38</v>
      </c>
      <c r="N38" s="2">
        <f t="shared" si="3"/>
        <v>250.49999999999997</v>
      </c>
      <c r="O38" s="58">
        <v>6.68</v>
      </c>
      <c r="P38" s="59">
        <v>0</v>
      </c>
      <c r="Q38" s="48">
        <v>220</v>
      </c>
      <c r="R38" s="65"/>
      <c r="S38" s="48"/>
      <c r="T38" s="72"/>
      <c r="U38" s="72"/>
      <c r="V38" s="72"/>
      <c r="W38" s="72"/>
      <c r="X38" s="72"/>
      <c r="Y38" s="48"/>
      <c r="Z38" s="48"/>
      <c r="AA38" s="48"/>
      <c r="AB38" s="48"/>
      <c r="AC38" s="70"/>
      <c r="AD38" s="48">
        <v>425</v>
      </c>
      <c r="AE38" s="48"/>
      <c r="AF38" s="92"/>
      <c r="AG38" s="93"/>
      <c r="AH38" s="93"/>
      <c r="AI38" s="93"/>
      <c r="AJ38" s="93"/>
      <c r="AK38" s="94"/>
    </row>
    <row r="39" spans="1:37" ht="12.75" customHeight="1">
      <c r="A39" s="81">
        <v>43934</v>
      </c>
      <c r="B39" s="3">
        <v>7</v>
      </c>
      <c r="C39" s="3">
        <v>1</v>
      </c>
      <c r="D39" s="33">
        <f t="shared" si="0"/>
        <v>141.94999999999999</v>
      </c>
      <c r="E39" s="36">
        <v>5</v>
      </c>
      <c r="F39" s="36">
        <v>9</v>
      </c>
      <c r="G39" s="33">
        <f t="shared" si="1"/>
        <v>115.22999999999999</v>
      </c>
      <c r="H39" s="36"/>
      <c r="I39" s="36"/>
      <c r="J39" s="33"/>
      <c r="K39" s="3">
        <v>1</v>
      </c>
      <c r="L39" s="3">
        <v>4</v>
      </c>
      <c r="M39" s="2">
        <f t="shared" si="2"/>
        <v>26.72</v>
      </c>
      <c r="N39" s="2">
        <f t="shared" si="3"/>
        <v>257.17999999999995</v>
      </c>
      <c r="O39" s="58">
        <v>6.68</v>
      </c>
      <c r="P39" s="59">
        <v>3.34</v>
      </c>
      <c r="Q39" s="48">
        <v>221</v>
      </c>
      <c r="R39" s="65"/>
      <c r="S39" s="48"/>
      <c r="T39" s="72"/>
      <c r="U39" s="72"/>
      <c r="V39" s="72"/>
      <c r="W39" s="72"/>
      <c r="X39" s="72"/>
      <c r="Y39" s="48"/>
      <c r="Z39" s="48"/>
      <c r="AA39" s="48"/>
      <c r="AB39" s="48"/>
      <c r="AC39" s="70"/>
      <c r="AD39" s="48">
        <v>425</v>
      </c>
      <c r="AE39" s="48"/>
      <c r="AF39" s="92"/>
      <c r="AG39" s="93"/>
      <c r="AH39" s="93"/>
      <c r="AI39" s="93"/>
      <c r="AJ39" s="93"/>
      <c r="AK39" s="94"/>
    </row>
    <row r="40" spans="1:37" ht="12.75" customHeight="1">
      <c r="A40" s="81">
        <v>43935</v>
      </c>
      <c r="B40" s="3">
        <v>7</v>
      </c>
      <c r="C40" s="3">
        <v>4</v>
      </c>
      <c r="D40" s="33">
        <f t="shared" si="0"/>
        <v>146.95999999999998</v>
      </c>
      <c r="E40" s="36">
        <v>5</v>
      </c>
      <c r="F40" s="36">
        <v>9</v>
      </c>
      <c r="G40" s="33">
        <f t="shared" si="1"/>
        <v>115.22999999999999</v>
      </c>
      <c r="H40" s="36"/>
      <c r="I40" s="36"/>
      <c r="J40" s="33"/>
      <c r="K40" s="3">
        <v>1</v>
      </c>
      <c r="L40" s="3">
        <v>4</v>
      </c>
      <c r="M40" s="2">
        <f t="shared" si="2"/>
        <v>26.72</v>
      </c>
      <c r="N40" s="2">
        <f t="shared" si="3"/>
        <v>262.18999999999994</v>
      </c>
      <c r="O40" s="58">
        <v>5.01</v>
      </c>
      <c r="P40" s="59">
        <v>0</v>
      </c>
      <c r="Q40" s="48">
        <v>210</v>
      </c>
      <c r="R40" s="65"/>
      <c r="S40" s="48"/>
      <c r="T40" s="72"/>
      <c r="U40" s="72"/>
      <c r="V40" s="72"/>
      <c r="W40" s="72"/>
      <c r="X40" s="72"/>
      <c r="Y40" s="48"/>
      <c r="Z40" s="48"/>
      <c r="AA40" s="48"/>
      <c r="AB40" s="48"/>
      <c r="AC40" s="70"/>
      <c r="AD40" s="48">
        <v>420</v>
      </c>
      <c r="AE40" s="48"/>
      <c r="AF40" s="92"/>
      <c r="AG40" s="93"/>
      <c r="AH40" s="93"/>
      <c r="AI40" s="93"/>
      <c r="AJ40" s="93"/>
      <c r="AK40" s="94"/>
    </row>
    <row r="41" spans="1:37" ht="12.75" customHeight="1">
      <c r="A41" s="81">
        <v>43936</v>
      </c>
      <c r="B41" s="3">
        <v>7</v>
      </c>
      <c r="C41" s="3">
        <v>7</v>
      </c>
      <c r="D41" s="33">
        <f t="shared" si="0"/>
        <v>151.97</v>
      </c>
      <c r="E41" s="36">
        <v>5</v>
      </c>
      <c r="F41" s="36">
        <v>9</v>
      </c>
      <c r="G41" s="33">
        <f t="shared" si="1"/>
        <v>115.22999999999999</v>
      </c>
      <c r="H41" s="36"/>
      <c r="I41" s="36"/>
      <c r="J41" s="33"/>
      <c r="K41" s="3">
        <v>1</v>
      </c>
      <c r="L41" s="3">
        <v>4</v>
      </c>
      <c r="M41" s="2">
        <f t="shared" si="2"/>
        <v>26.72</v>
      </c>
      <c r="N41" s="2">
        <f t="shared" si="3"/>
        <v>267.2</v>
      </c>
      <c r="O41" s="58">
        <v>5.01</v>
      </c>
      <c r="P41" s="59">
        <v>0</v>
      </c>
      <c r="Q41" s="48">
        <v>208</v>
      </c>
      <c r="R41" s="65"/>
      <c r="S41" s="48"/>
      <c r="T41" s="72"/>
      <c r="U41" s="72"/>
      <c r="V41" s="72"/>
      <c r="W41" s="72"/>
      <c r="X41" s="72"/>
      <c r="Y41" s="48"/>
      <c r="Z41" s="48"/>
      <c r="AA41" s="48"/>
      <c r="AB41" s="48"/>
      <c r="AC41" s="70"/>
      <c r="AD41" s="48">
        <v>400</v>
      </c>
      <c r="AE41" s="48"/>
      <c r="AF41" s="92"/>
      <c r="AG41" s="93"/>
      <c r="AH41" s="93"/>
      <c r="AI41" s="93"/>
      <c r="AJ41" s="93"/>
      <c r="AK41" s="94"/>
    </row>
    <row r="42" spans="1:37" ht="12.75" customHeight="1">
      <c r="A42" s="81">
        <v>43937</v>
      </c>
      <c r="B42" s="3">
        <v>7</v>
      </c>
      <c r="C42" s="3">
        <v>10</v>
      </c>
      <c r="D42" s="33">
        <f>(B42*12+C42)*1.67</f>
        <v>156.97999999999999</v>
      </c>
      <c r="E42" s="36">
        <v>5</v>
      </c>
      <c r="F42" s="36">
        <v>9</v>
      </c>
      <c r="G42" s="33">
        <f>(E42*12+F42)*1.67</f>
        <v>115.22999999999999</v>
      </c>
      <c r="H42" s="36"/>
      <c r="I42" s="36"/>
      <c r="J42" s="33"/>
      <c r="K42" s="3">
        <v>1</v>
      </c>
      <c r="L42" s="3">
        <v>6</v>
      </c>
      <c r="M42" s="2">
        <f>(K42*12+L42)*1.67</f>
        <v>30.06</v>
      </c>
      <c r="N42" s="2">
        <f t="shared" si="3"/>
        <v>272.20999999999998</v>
      </c>
      <c r="O42" s="58">
        <v>5.01</v>
      </c>
      <c r="P42" s="59">
        <v>3.34</v>
      </c>
      <c r="Q42" s="48">
        <v>218</v>
      </c>
      <c r="R42" s="65"/>
      <c r="S42" s="48"/>
      <c r="T42" s="72"/>
      <c r="U42" s="72"/>
      <c r="V42" s="72"/>
      <c r="W42" s="72"/>
      <c r="X42" s="72"/>
      <c r="Y42" s="48"/>
      <c r="Z42" s="48"/>
      <c r="AA42" s="48"/>
      <c r="AB42" s="48"/>
      <c r="AC42" s="70"/>
      <c r="AD42" s="48">
        <v>415</v>
      </c>
      <c r="AE42" s="48"/>
      <c r="AF42" s="92"/>
      <c r="AG42" s="93"/>
      <c r="AH42" s="93"/>
      <c r="AI42" s="93"/>
      <c r="AJ42" s="93"/>
      <c r="AK42" s="94"/>
    </row>
    <row r="43" spans="1:37" ht="12.75" customHeight="1">
      <c r="A43" s="81">
        <v>43938</v>
      </c>
      <c r="B43" s="3">
        <v>7</v>
      </c>
      <c r="C43" s="3">
        <v>10</v>
      </c>
      <c r="D43" s="33">
        <f t="shared" ref="D43:D57" si="4">(B43*12+C43)*1.67</f>
        <v>156.97999999999999</v>
      </c>
      <c r="E43" s="36">
        <v>5</v>
      </c>
      <c r="F43" s="36">
        <v>9</v>
      </c>
      <c r="G43" s="33">
        <f t="shared" ref="G43:G57" si="5">(E43*12+F43)*1.67</f>
        <v>115.22999999999999</v>
      </c>
      <c r="H43" s="36"/>
      <c r="I43" s="36"/>
      <c r="J43" s="33"/>
      <c r="K43" s="3">
        <v>2</v>
      </c>
      <c r="L43" s="3">
        <v>0</v>
      </c>
      <c r="M43" s="2">
        <f t="shared" ref="M43:M57" si="6">(K43*12+L43)*1.67</f>
        <v>40.08</v>
      </c>
      <c r="N43" s="2">
        <f t="shared" si="3"/>
        <v>272.20999999999998</v>
      </c>
      <c r="O43" s="58">
        <v>5.01</v>
      </c>
      <c r="P43" s="59">
        <v>5.01</v>
      </c>
      <c r="Q43" s="48">
        <v>218</v>
      </c>
      <c r="R43" s="65"/>
      <c r="S43" s="48"/>
      <c r="T43" s="72"/>
      <c r="U43" s="72"/>
      <c r="V43" s="72"/>
      <c r="W43" s="72"/>
      <c r="X43" s="72"/>
      <c r="Y43" s="48"/>
      <c r="Z43" s="48"/>
      <c r="AA43" s="48"/>
      <c r="AB43" s="48"/>
      <c r="AC43" s="70"/>
      <c r="AD43" s="48">
        <v>390</v>
      </c>
      <c r="AE43" s="48"/>
      <c r="AF43" s="92" t="s">
        <v>80</v>
      </c>
      <c r="AG43" s="93"/>
      <c r="AH43" s="93"/>
      <c r="AI43" s="93"/>
      <c r="AJ43" s="93"/>
      <c r="AK43" s="94"/>
    </row>
    <row r="44" spans="1:37" ht="12.75" customHeight="1">
      <c r="A44" s="81">
        <v>43939</v>
      </c>
      <c r="B44" s="3">
        <v>8</v>
      </c>
      <c r="C44" s="3">
        <v>0</v>
      </c>
      <c r="D44" s="33">
        <f t="shared" si="4"/>
        <v>160.32</v>
      </c>
      <c r="E44" s="36">
        <v>5</v>
      </c>
      <c r="F44" s="36">
        <v>9</v>
      </c>
      <c r="G44" s="33">
        <f t="shared" si="5"/>
        <v>115.22999999999999</v>
      </c>
      <c r="H44" s="36"/>
      <c r="I44" s="36"/>
      <c r="J44" s="33"/>
      <c r="K44" s="3">
        <v>2</v>
      </c>
      <c r="L44" s="3">
        <v>2</v>
      </c>
      <c r="M44" s="2">
        <f t="shared" si="6"/>
        <v>43.42</v>
      </c>
      <c r="N44" s="2">
        <f t="shared" si="3"/>
        <v>275.54999999999995</v>
      </c>
      <c r="O44" s="58">
        <v>3.34</v>
      </c>
      <c r="P44" s="59">
        <v>3.34</v>
      </c>
      <c r="Q44" s="48">
        <v>210</v>
      </c>
      <c r="R44" s="65">
        <v>43940</v>
      </c>
      <c r="S44" s="48">
        <v>2507324</v>
      </c>
      <c r="T44" s="72">
        <v>7</v>
      </c>
      <c r="U44" s="72">
        <v>10</v>
      </c>
      <c r="V44" s="72">
        <v>3</v>
      </c>
      <c r="W44" s="72">
        <v>4</v>
      </c>
      <c r="X44" s="72">
        <v>91</v>
      </c>
      <c r="Y44" s="48"/>
      <c r="Z44" s="48"/>
      <c r="AA44" s="48"/>
      <c r="AB44" s="48"/>
      <c r="AC44" s="70"/>
      <c r="AD44" s="48">
        <v>350</v>
      </c>
      <c r="AE44" s="48"/>
      <c r="AF44" s="92"/>
      <c r="AG44" s="93"/>
      <c r="AH44" s="93"/>
      <c r="AI44" s="93"/>
      <c r="AJ44" s="93"/>
      <c r="AK44" s="94"/>
    </row>
    <row r="45" spans="1:37" ht="12.75" customHeight="1">
      <c r="A45" s="81">
        <v>43940</v>
      </c>
      <c r="B45" s="3">
        <v>3</v>
      </c>
      <c r="C45" s="3">
        <v>7</v>
      </c>
      <c r="D45" s="33">
        <f t="shared" si="4"/>
        <v>71.81</v>
      </c>
      <c r="E45" s="36">
        <v>1</v>
      </c>
      <c r="F45" s="36">
        <v>3</v>
      </c>
      <c r="G45" s="33">
        <f t="shared" si="5"/>
        <v>25.049999999999997</v>
      </c>
      <c r="H45" s="36"/>
      <c r="I45" s="36"/>
      <c r="J45" s="33"/>
      <c r="K45" s="3">
        <v>2</v>
      </c>
      <c r="L45" s="3">
        <v>3</v>
      </c>
      <c r="M45" s="2">
        <f t="shared" si="6"/>
        <v>45.089999999999996</v>
      </c>
      <c r="N45" s="2">
        <f t="shared" si="3"/>
        <v>96.86</v>
      </c>
      <c r="O45" s="58">
        <v>5.01</v>
      </c>
      <c r="P45" s="59">
        <v>1.67</v>
      </c>
      <c r="Q45" s="48">
        <v>210</v>
      </c>
      <c r="R45" s="65">
        <v>43940</v>
      </c>
      <c r="S45" s="48">
        <v>2507325</v>
      </c>
      <c r="T45" s="72">
        <v>5</v>
      </c>
      <c r="U45" s="72">
        <v>9</v>
      </c>
      <c r="V45" s="72">
        <v>1</v>
      </c>
      <c r="W45" s="72">
        <v>3</v>
      </c>
      <c r="X45" s="72">
        <v>89</v>
      </c>
      <c r="Y45" s="48"/>
      <c r="Z45" s="48"/>
      <c r="AA45" s="48"/>
      <c r="AB45" s="48"/>
      <c r="AC45" s="70"/>
      <c r="AD45" s="48">
        <v>350</v>
      </c>
      <c r="AE45" s="48"/>
      <c r="AF45" s="92"/>
      <c r="AG45" s="93"/>
      <c r="AH45" s="93"/>
      <c r="AI45" s="93"/>
      <c r="AJ45" s="93"/>
      <c r="AK45" s="94"/>
    </row>
    <row r="46" spans="1:37" ht="12.75" customHeight="1">
      <c r="A46" s="81">
        <v>43941</v>
      </c>
      <c r="B46" s="3">
        <v>3</v>
      </c>
      <c r="C46" s="3">
        <v>10</v>
      </c>
      <c r="D46" s="33">
        <f t="shared" si="4"/>
        <v>76.819999999999993</v>
      </c>
      <c r="E46" s="36">
        <v>1</v>
      </c>
      <c r="F46" s="36">
        <v>3</v>
      </c>
      <c r="G46" s="33">
        <f t="shared" si="5"/>
        <v>25.049999999999997</v>
      </c>
      <c r="H46" s="36"/>
      <c r="I46" s="36"/>
      <c r="J46" s="33"/>
      <c r="K46" s="3">
        <v>2</v>
      </c>
      <c r="L46" s="3">
        <v>4</v>
      </c>
      <c r="M46" s="2">
        <f t="shared" si="6"/>
        <v>46.76</v>
      </c>
      <c r="N46" s="2">
        <f>D46+G46+J46</f>
        <v>101.86999999999999</v>
      </c>
      <c r="O46" s="58">
        <v>5.01</v>
      </c>
      <c r="P46" s="59">
        <v>1.67</v>
      </c>
      <c r="Q46" s="48">
        <v>211</v>
      </c>
      <c r="R46" s="65"/>
      <c r="S46" s="48"/>
      <c r="T46" s="72"/>
      <c r="U46" s="72"/>
      <c r="V46" s="72"/>
      <c r="W46" s="72"/>
      <c r="X46" s="72"/>
      <c r="Y46" s="48"/>
      <c r="Z46" s="48"/>
      <c r="AA46" s="48"/>
      <c r="AB46" s="48"/>
      <c r="AC46" s="70"/>
      <c r="AD46" s="48">
        <v>375</v>
      </c>
      <c r="AE46" s="48"/>
      <c r="AF46" s="92"/>
      <c r="AG46" s="93"/>
      <c r="AH46" s="93"/>
      <c r="AI46" s="93"/>
      <c r="AJ46" s="93"/>
      <c r="AK46" s="94"/>
    </row>
    <row r="47" spans="1:37" ht="12.75" customHeight="1">
      <c r="A47" s="81">
        <v>43942</v>
      </c>
      <c r="B47" s="3">
        <v>4</v>
      </c>
      <c r="C47" s="3">
        <v>1</v>
      </c>
      <c r="D47" s="33">
        <f t="shared" si="4"/>
        <v>81.83</v>
      </c>
      <c r="E47" s="36">
        <v>1</v>
      </c>
      <c r="F47" s="36">
        <v>3</v>
      </c>
      <c r="G47" s="33">
        <f t="shared" si="5"/>
        <v>25.049999999999997</v>
      </c>
      <c r="H47" s="36"/>
      <c r="I47" s="36"/>
      <c r="J47" s="33"/>
      <c r="K47" s="3">
        <v>2</v>
      </c>
      <c r="L47" s="3">
        <v>5</v>
      </c>
      <c r="M47" s="2">
        <f t="shared" si="6"/>
        <v>48.43</v>
      </c>
      <c r="N47" s="2">
        <f t="shared" si="3"/>
        <v>106.88</v>
      </c>
      <c r="O47" s="58">
        <v>5.01</v>
      </c>
      <c r="P47" s="59">
        <v>1.67</v>
      </c>
      <c r="Q47" s="48">
        <v>208</v>
      </c>
      <c r="R47" s="65"/>
      <c r="S47" s="48"/>
      <c r="T47" s="72"/>
      <c r="U47" s="72"/>
      <c r="V47" s="72"/>
      <c r="W47" s="72"/>
      <c r="X47" s="72"/>
      <c r="Y47" s="48"/>
      <c r="Z47" s="48"/>
      <c r="AA47" s="48"/>
      <c r="AB47" s="48"/>
      <c r="AC47" s="70"/>
      <c r="AD47" s="48">
        <v>350</v>
      </c>
      <c r="AE47" s="48"/>
      <c r="AF47" s="92"/>
      <c r="AG47" s="93"/>
      <c r="AH47" s="93"/>
      <c r="AI47" s="93"/>
      <c r="AJ47" s="93"/>
      <c r="AK47" s="94"/>
    </row>
    <row r="48" spans="1:37" ht="12.75" customHeight="1">
      <c r="A48" s="81">
        <v>43943</v>
      </c>
      <c r="B48" s="3">
        <v>4</v>
      </c>
      <c r="C48" s="3">
        <v>4</v>
      </c>
      <c r="D48" s="33">
        <f t="shared" si="4"/>
        <v>86.84</v>
      </c>
      <c r="E48" s="36">
        <v>1</v>
      </c>
      <c r="F48" s="36">
        <v>3</v>
      </c>
      <c r="G48" s="33">
        <f t="shared" si="5"/>
        <v>25.049999999999997</v>
      </c>
      <c r="H48" s="36"/>
      <c r="I48" s="36"/>
      <c r="J48" s="33"/>
      <c r="K48" s="3">
        <v>2</v>
      </c>
      <c r="L48" s="3">
        <v>6</v>
      </c>
      <c r="M48" s="2">
        <f t="shared" si="6"/>
        <v>50.099999999999994</v>
      </c>
      <c r="N48" s="2">
        <f t="shared" si="3"/>
        <v>111.89</v>
      </c>
      <c r="O48" s="58">
        <v>5.01</v>
      </c>
      <c r="P48" s="59">
        <v>1.67</v>
      </c>
      <c r="Q48" s="48">
        <v>208</v>
      </c>
      <c r="R48" s="65"/>
      <c r="S48" s="48"/>
      <c r="T48" s="72"/>
      <c r="U48" s="72"/>
      <c r="V48" s="72"/>
      <c r="W48" s="72"/>
      <c r="X48" s="72"/>
      <c r="Y48" s="48"/>
      <c r="Z48" s="48"/>
      <c r="AA48" s="48"/>
      <c r="AB48" s="48"/>
      <c r="AC48" s="70"/>
      <c r="AD48" s="48">
        <v>350</v>
      </c>
      <c r="AE48" s="48"/>
      <c r="AF48" s="92"/>
      <c r="AG48" s="93"/>
      <c r="AH48" s="93"/>
      <c r="AI48" s="93"/>
      <c r="AJ48" s="93"/>
      <c r="AK48" s="94"/>
    </row>
    <row r="49" spans="1:37" ht="12.75" customHeight="1">
      <c r="A49" s="81">
        <v>43944</v>
      </c>
      <c r="B49" s="3">
        <v>4</v>
      </c>
      <c r="C49" s="3">
        <v>7</v>
      </c>
      <c r="D49" s="33">
        <f t="shared" si="4"/>
        <v>91.85</v>
      </c>
      <c r="E49" s="36">
        <v>1</v>
      </c>
      <c r="F49" s="36">
        <v>3</v>
      </c>
      <c r="G49" s="33">
        <f t="shared" si="5"/>
        <v>25.049999999999997</v>
      </c>
      <c r="H49" s="36"/>
      <c r="I49" s="36"/>
      <c r="J49" s="33"/>
      <c r="K49" s="3">
        <v>2</v>
      </c>
      <c r="L49" s="3">
        <v>7</v>
      </c>
      <c r="M49" s="2">
        <f t="shared" si="6"/>
        <v>51.769999999999996</v>
      </c>
      <c r="N49" s="2">
        <f t="shared" si="3"/>
        <v>116.89999999999999</v>
      </c>
      <c r="O49" s="58">
        <v>5.01</v>
      </c>
      <c r="P49" s="59">
        <v>1.67</v>
      </c>
      <c r="Q49" s="48">
        <v>214</v>
      </c>
      <c r="R49" s="65"/>
      <c r="S49" s="48"/>
      <c r="T49" s="72"/>
      <c r="U49" s="72"/>
      <c r="V49" s="72"/>
      <c r="W49" s="72"/>
      <c r="X49" s="72"/>
      <c r="Y49" s="48"/>
      <c r="Z49" s="48"/>
      <c r="AA49" s="48"/>
      <c r="AB49" s="48"/>
      <c r="AC49" s="70"/>
      <c r="AD49" s="48">
        <v>385</v>
      </c>
      <c r="AE49" s="48"/>
      <c r="AF49" s="92"/>
      <c r="AG49" s="93"/>
      <c r="AH49" s="93"/>
      <c r="AI49" s="93"/>
      <c r="AJ49" s="93"/>
      <c r="AK49" s="94"/>
    </row>
    <row r="50" spans="1:37" ht="12.75" customHeight="1">
      <c r="A50" s="81">
        <v>43945</v>
      </c>
      <c r="B50" s="3">
        <v>4</v>
      </c>
      <c r="C50" s="3">
        <v>10</v>
      </c>
      <c r="D50" s="33">
        <f>(B50*12+C50)*1.67</f>
        <v>96.86</v>
      </c>
      <c r="E50" s="36">
        <v>1</v>
      </c>
      <c r="F50" s="36">
        <v>3</v>
      </c>
      <c r="G50" s="33">
        <f t="shared" si="5"/>
        <v>25.049999999999997</v>
      </c>
      <c r="H50" s="36"/>
      <c r="I50" s="36"/>
      <c r="J50" s="33"/>
      <c r="K50" s="3">
        <v>2</v>
      </c>
      <c r="L50" s="3">
        <v>7</v>
      </c>
      <c r="M50" s="2">
        <f t="shared" si="6"/>
        <v>51.769999999999996</v>
      </c>
      <c r="N50" s="2">
        <f t="shared" si="3"/>
        <v>121.91</v>
      </c>
      <c r="O50" s="58">
        <v>5.01</v>
      </c>
      <c r="P50" s="59">
        <v>0</v>
      </c>
      <c r="Q50" s="48">
        <v>208</v>
      </c>
      <c r="R50" s="65"/>
      <c r="S50" s="48"/>
      <c r="T50" s="72"/>
      <c r="U50" s="72"/>
      <c r="V50" s="72"/>
      <c r="W50" s="72"/>
      <c r="X50" s="72"/>
      <c r="Y50" s="48"/>
      <c r="Z50" s="48"/>
      <c r="AA50" s="48"/>
      <c r="AB50" s="48"/>
      <c r="AC50" s="70"/>
      <c r="AD50" s="48">
        <v>350</v>
      </c>
      <c r="AE50" s="48"/>
      <c r="AF50" s="92"/>
      <c r="AG50" s="93"/>
      <c r="AH50" s="93"/>
      <c r="AI50" s="93"/>
      <c r="AJ50" s="93"/>
      <c r="AK50" s="94"/>
    </row>
    <row r="51" spans="1:37" ht="12.75" customHeight="1">
      <c r="A51" s="81">
        <v>43946</v>
      </c>
      <c r="B51" s="3">
        <v>5</v>
      </c>
      <c r="C51" s="3">
        <v>0</v>
      </c>
      <c r="D51" s="33">
        <f t="shared" si="4"/>
        <v>100.19999999999999</v>
      </c>
      <c r="E51" s="36">
        <v>1</v>
      </c>
      <c r="F51" s="36">
        <v>3</v>
      </c>
      <c r="G51" s="33">
        <f t="shared" si="5"/>
        <v>25.049999999999997</v>
      </c>
      <c r="H51" s="36"/>
      <c r="I51" s="36"/>
      <c r="J51" s="33"/>
      <c r="K51" s="3">
        <v>2</v>
      </c>
      <c r="L51" s="3">
        <v>7</v>
      </c>
      <c r="M51" s="2">
        <f>(K51*12+L51)*1.67</f>
        <v>51.769999999999996</v>
      </c>
      <c r="N51" s="2">
        <f t="shared" si="3"/>
        <v>125.24999999999999</v>
      </c>
      <c r="O51" s="58">
        <v>3.34</v>
      </c>
      <c r="P51" s="59">
        <v>0</v>
      </c>
      <c r="Q51" s="48">
        <v>210</v>
      </c>
      <c r="R51" s="65"/>
      <c r="S51" s="48"/>
      <c r="T51" s="72"/>
      <c r="U51" s="72"/>
      <c r="V51" s="72"/>
      <c r="W51" s="72"/>
      <c r="X51" s="72"/>
      <c r="Y51" s="48"/>
      <c r="Z51" s="48"/>
      <c r="AA51" s="48"/>
      <c r="AB51" s="48"/>
      <c r="AC51" s="70"/>
      <c r="AD51" s="48">
        <v>300</v>
      </c>
      <c r="AE51" s="48"/>
      <c r="AF51" s="92"/>
      <c r="AG51" s="93"/>
      <c r="AH51" s="93"/>
      <c r="AI51" s="93"/>
      <c r="AJ51" s="93"/>
      <c r="AK51" s="94"/>
    </row>
    <row r="52" spans="1:37" ht="12.75" customHeight="1">
      <c r="A52" s="81">
        <v>43947</v>
      </c>
      <c r="B52" s="3">
        <v>5</v>
      </c>
      <c r="C52" s="3">
        <v>2</v>
      </c>
      <c r="D52" s="33">
        <f t="shared" si="4"/>
        <v>103.53999999999999</v>
      </c>
      <c r="E52" s="36">
        <v>1</v>
      </c>
      <c r="F52" s="36">
        <v>3</v>
      </c>
      <c r="G52" s="33">
        <f t="shared" si="5"/>
        <v>25.049999999999997</v>
      </c>
      <c r="H52" s="36"/>
      <c r="I52" s="36"/>
      <c r="J52" s="33"/>
      <c r="K52" s="3">
        <v>2</v>
      </c>
      <c r="L52" s="3">
        <v>7</v>
      </c>
      <c r="M52" s="2">
        <f t="shared" si="6"/>
        <v>51.769999999999996</v>
      </c>
      <c r="N52" s="2">
        <f t="shared" si="3"/>
        <v>128.58999999999997</v>
      </c>
      <c r="O52" s="58">
        <v>3.34</v>
      </c>
      <c r="P52" s="59">
        <v>0</v>
      </c>
      <c r="Q52" s="48">
        <v>210</v>
      </c>
      <c r="R52" s="65"/>
      <c r="S52" s="48"/>
      <c r="T52" s="72"/>
      <c r="U52" s="72"/>
      <c r="V52" s="72"/>
      <c r="W52" s="72"/>
      <c r="X52" s="72"/>
      <c r="Y52" s="48"/>
      <c r="Z52" s="48"/>
      <c r="AA52" s="48"/>
      <c r="AB52" s="48"/>
      <c r="AC52" s="70"/>
      <c r="AD52" s="48">
        <v>280</v>
      </c>
      <c r="AE52" s="48"/>
      <c r="AF52" s="92"/>
      <c r="AG52" s="93"/>
      <c r="AH52" s="93"/>
      <c r="AI52" s="93"/>
      <c r="AJ52" s="93"/>
      <c r="AK52" s="94"/>
    </row>
    <row r="53" spans="1:37" ht="12.75" customHeight="1">
      <c r="A53" s="81">
        <v>43948</v>
      </c>
      <c r="B53" s="3"/>
      <c r="C53" s="3"/>
      <c r="D53" s="33">
        <f t="shared" si="4"/>
        <v>0</v>
      </c>
      <c r="E53" s="36"/>
      <c r="F53" s="36"/>
      <c r="G53" s="33">
        <f t="shared" si="5"/>
        <v>0</v>
      </c>
      <c r="H53" s="36"/>
      <c r="I53" s="36"/>
      <c r="J53" s="33"/>
      <c r="K53" s="3"/>
      <c r="L53" s="3"/>
      <c r="M53" s="2">
        <f t="shared" si="6"/>
        <v>0</v>
      </c>
      <c r="N53" s="2">
        <f t="shared" si="3"/>
        <v>0</v>
      </c>
      <c r="O53" s="58"/>
      <c r="P53" s="59"/>
      <c r="Q53" s="48"/>
      <c r="R53" s="65"/>
      <c r="S53" s="48"/>
      <c r="T53" s="72"/>
      <c r="U53" s="72"/>
      <c r="V53" s="72"/>
      <c r="W53" s="72"/>
      <c r="X53" s="72"/>
      <c r="Y53" s="48"/>
      <c r="Z53" s="48"/>
      <c r="AA53" s="48"/>
      <c r="AB53" s="48"/>
      <c r="AC53" s="70"/>
      <c r="AD53" s="48"/>
      <c r="AE53" s="48"/>
      <c r="AF53" s="92"/>
      <c r="AG53" s="93"/>
      <c r="AH53" s="93"/>
      <c r="AI53" s="93"/>
      <c r="AJ53" s="93"/>
      <c r="AK53" s="94"/>
    </row>
    <row r="54" spans="1:37" ht="12.75" customHeight="1">
      <c r="A54" s="81">
        <v>43949</v>
      </c>
      <c r="B54" s="3"/>
      <c r="C54" s="3"/>
      <c r="D54" s="33">
        <f t="shared" si="4"/>
        <v>0</v>
      </c>
      <c r="E54" s="36"/>
      <c r="F54" s="36"/>
      <c r="G54" s="33">
        <f t="shared" si="5"/>
        <v>0</v>
      </c>
      <c r="H54" s="36"/>
      <c r="I54" s="36"/>
      <c r="J54" s="33"/>
      <c r="K54" s="3"/>
      <c r="L54" s="3"/>
      <c r="M54" s="2">
        <f t="shared" si="6"/>
        <v>0</v>
      </c>
      <c r="N54" s="2">
        <f t="shared" si="3"/>
        <v>0</v>
      </c>
      <c r="O54" s="58"/>
      <c r="P54" s="59"/>
      <c r="Q54" s="48"/>
      <c r="R54" s="65"/>
      <c r="S54" s="48"/>
      <c r="T54" s="72"/>
      <c r="U54" s="72"/>
      <c r="V54" s="72"/>
      <c r="W54" s="72"/>
      <c r="X54" s="72"/>
      <c r="Y54" s="48"/>
      <c r="Z54" s="48"/>
      <c r="AA54" s="48"/>
      <c r="AB54" s="48"/>
      <c r="AC54" s="70"/>
      <c r="AD54" s="48"/>
      <c r="AE54" s="48"/>
      <c r="AF54" s="92"/>
      <c r="AG54" s="93"/>
      <c r="AH54" s="93"/>
      <c r="AI54" s="93"/>
      <c r="AJ54" s="93"/>
      <c r="AK54" s="94"/>
    </row>
    <row r="55" spans="1:37" ht="12.75" customHeight="1">
      <c r="A55" s="81">
        <v>43950</v>
      </c>
      <c r="B55" s="3"/>
      <c r="C55" s="3"/>
      <c r="D55" s="33">
        <f>(B55*12+C55)*1.67</f>
        <v>0</v>
      </c>
      <c r="E55" s="36"/>
      <c r="F55" s="36"/>
      <c r="G55" s="33">
        <f t="shared" si="5"/>
        <v>0</v>
      </c>
      <c r="H55" s="36"/>
      <c r="I55" s="36"/>
      <c r="J55" s="33"/>
      <c r="K55" s="3"/>
      <c r="L55" s="3"/>
      <c r="M55" s="2">
        <f t="shared" si="6"/>
        <v>0</v>
      </c>
      <c r="N55" s="2">
        <f t="shared" si="3"/>
        <v>0</v>
      </c>
      <c r="O55" s="58"/>
      <c r="P55" s="59"/>
      <c r="Q55" s="48"/>
      <c r="R55" s="65"/>
      <c r="S55" s="60"/>
      <c r="T55" s="72"/>
      <c r="U55" s="72"/>
      <c r="V55" s="72"/>
      <c r="W55" s="72"/>
      <c r="X55" s="72"/>
      <c r="Y55" s="64"/>
      <c r="Z55" s="64"/>
      <c r="AA55" s="48"/>
      <c r="AB55" s="48"/>
      <c r="AC55" s="70"/>
      <c r="AD55" s="48"/>
      <c r="AE55" s="48"/>
      <c r="AF55" s="92"/>
      <c r="AG55" s="93"/>
      <c r="AH55" s="93"/>
      <c r="AI55" s="93"/>
      <c r="AJ55" s="93"/>
      <c r="AK55" s="94"/>
    </row>
    <row r="56" spans="1:37" ht="12.75" customHeight="1">
      <c r="A56" s="81">
        <v>43951</v>
      </c>
      <c r="B56" s="3"/>
      <c r="C56" s="3"/>
      <c r="D56" s="33">
        <f t="shared" si="4"/>
        <v>0</v>
      </c>
      <c r="E56" s="36"/>
      <c r="F56" s="36"/>
      <c r="G56" s="33">
        <f t="shared" si="5"/>
        <v>0</v>
      </c>
      <c r="H56" s="36"/>
      <c r="I56" s="36"/>
      <c r="J56" s="33"/>
      <c r="K56" s="3"/>
      <c r="L56" s="3"/>
      <c r="M56" s="2">
        <f t="shared" si="6"/>
        <v>0</v>
      </c>
      <c r="N56" s="2">
        <f t="shared" si="3"/>
        <v>0</v>
      </c>
      <c r="O56" s="58"/>
      <c r="P56" s="59"/>
      <c r="Q56" s="48"/>
      <c r="R56" s="65"/>
      <c r="S56" s="60"/>
      <c r="T56" s="72"/>
      <c r="U56" s="72"/>
      <c r="V56" s="72"/>
      <c r="W56" s="72"/>
      <c r="X56" s="72"/>
      <c r="Y56" s="77"/>
      <c r="Z56" s="64"/>
      <c r="AA56" s="48"/>
      <c r="AB56" s="48"/>
      <c r="AC56" s="51"/>
      <c r="AD56" s="48"/>
      <c r="AE56" s="48"/>
      <c r="AF56" s="92"/>
      <c r="AG56" s="93"/>
      <c r="AH56" s="93"/>
      <c r="AI56" s="93"/>
      <c r="AJ56" s="93"/>
      <c r="AK56" s="94"/>
    </row>
    <row r="57" spans="1:37" ht="12.75" customHeight="1">
      <c r="A57" s="81"/>
      <c r="B57" s="74"/>
      <c r="C57" s="74"/>
      <c r="D57" s="33">
        <f t="shared" si="4"/>
        <v>0</v>
      </c>
      <c r="E57" s="75"/>
      <c r="F57" s="75"/>
      <c r="G57" s="33">
        <f t="shared" si="5"/>
        <v>0</v>
      </c>
      <c r="H57" s="75"/>
      <c r="I57" s="75"/>
      <c r="J57" s="33"/>
      <c r="K57" s="74"/>
      <c r="L57" s="74"/>
      <c r="M57" s="76">
        <f t="shared" si="6"/>
        <v>0</v>
      </c>
      <c r="N57" s="76">
        <f t="shared" si="3"/>
        <v>0</v>
      </c>
      <c r="O57" s="58"/>
      <c r="P57" s="59"/>
      <c r="Q57" s="48"/>
      <c r="R57" s="69"/>
      <c r="S57" s="61"/>
      <c r="T57" s="73"/>
      <c r="U57" s="73"/>
      <c r="V57" s="73"/>
      <c r="W57" s="73"/>
      <c r="X57" s="73"/>
      <c r="Y57" s="77"/>
      <c r="Z57" s="68"/>
      <c r="AA57" s="48"/>
      <c r="AB57" s="48"/>
      <c r="AC57" s="51"/>
      <c r="AD57" s="48"/>
      <c r="AE57" s="48"/>
      <c r="AF57" s="92"/>
      <c r="AG57" s="93"/>
      <c r="AH57" s="93"/>
      <c r="AI57" s="93"/>
      <c r="AJ57" s="93"/>
      <c r="AK57" s="94"/>
    </row>
    <row r="58" spans="1:37" ht="12.75" customHeight="1">
      <c r="A58" s="78"/>
      <c r="B58" s="3"/>
      <c r="C58" s="33"/>
      <c r="D58" s="3"/>
      <c r="E58" s="3"/>
      <c r="F58" s="33"/>
      <c r="G58" s="47"/>
      <c r="H58" s="3"/>
      <c r="I58" s="2"/>
      <c r="J58" s="2"/>
      <c r="K58" s="58"/>
      <c r="L58" s="59"/>
      <c r="M58" s="48"/>
      <c r="N58" s="66"/>
      <c r="O58" s="51"/>
      <c r="P58" s="71"/>
      <c r="Q58" s="71"/>
      <c r="R58" s="71"/>
      <c r="S58" s="71"/>
      <c r="T58" s="71"/>
      <c r="U58" s="51"/>
      <c r="V58" s="51"/>
      <c r="W58" s="51"/>
      <c r="X58" s="51"/>
      <c r="Y58" s="70"/>
      <c r="Z58" s="51"/>
      <c r="AA58" s="51"/>
      <c r="AB58" s="48"/>
      <c r="AC58" s="51"/>
      <c r="AD58" s="48"/>
      <c r="AE58" s="48"/>
      <c r="AF58" s="92"/>
      <c r="AG58" s="93"/>
      <c r="AH58" s="93"/>
      <c r="AI58" s="93"/>
      <c r="AJ58" s="93"/>
      <c r="AK58" s="94"/>
    </row>
    <row r="59" spans="1:37">
      <c r="A59" s="8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 t="s">
        <v>49</v>
      </c>
      <c r="O59" s="45">
        <f>SUM(O28:O58)</f>
        <v>128.59000000000006</v>
      </c>
      <c r="P59" s="45">
        <f>SUM(P28:P58)</f>
        <v>23.380000000000003</v>
      </c>
      <c r="Q59" s="46">
        <f>SUM(Q28:Q58)</f>
        <v>5316</v>
      </c>
      <c r="R59" s="43"/>
      <c r="S59" s="43"/>
      <c r="T59" s="43"/>
      <c r="U59" s="43"/>
      <c r="V59" s="43"/>
      <c r="W59" s="43"/>
      <c r="X59" s="46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>
      <c r="N60" s="44" t="s">
        <v>50</v>
      </c>
      <c r="O60" s="45" t="e">
        <f>SUM(#REF!)</f>
        <v>#REF!</v>
      </c>
      <c r="P60" s="45" t="e">
        <f>SUM(#REF!)</f>
        <v>#REF!</v>
      </c>
      <c r="Q60" s="45" t="e">
        <f>SUM(#REF!)</f>
        <v>#REF!</v>
      </c>
      <c r="R60" s="45"/>
      <c r="S60" s="45"/>
      <c r="T60" s="45"/>
      <c r="U60" s="45"/>
      <c r="V60" s="45"/>
      <c r="W60" s="45"/>
      <c r="X60" s="45"/>
    </row>
    <row r="61" spans="1:37">
      <c r="N61" s="44" t="s">
        <v>51</v>
      </c>
      <c r="O61" s="45" t="e">
        <f>(O60+O59)</f>
        <v>#REF!</v>
      </c>
      <c r="P61" s="45" t="e">
        <f>(P60+P59)</f>
        <v>#REF!</v>
      </c>
      <c r="Q61" s="45" t="e">
        <f>(Q60+Q59)</f>
        <v>#REF!</v>
      </c>
    </row>
    <row r="66" spans="1:1">
      <c r="A66" s="1" t="s">
        <v>66</v>
      </c>
    </row>
  </sheetData>
  <mergeCells count="70">
    <mergeCell ref="AF57:AK57"/>
    <mergeCell ref="AF58:AK58"/>
    <mergeCell ref="AF51:AK51"/>
    <mergeCell ref="AF52:AK52"/>
    <mergeCell ref="AF53:AK53"/>
    <mergeCell ref="AF54:AK54"/>
    <mergeCell ref="AF55:AK55"/>
    <mergeCell ref="AF56:AK56"/>
    <mergeCell ref="AF45:AK45"/>
    <mergeCell ref="AF46:AK46"/>
    <mergeCell ref="AF47:AK47"/>
    <mergeCell ref="AF48:AK48"/>
    <mergeCell ref="AF49:AK49"/>
    <mergeCell ref="AF50:AK50"/>
    <mergeCell ref="AF39:AK39"/>
    <mergeCell ref="AF40:AK40"/>
    <mergeCell ref="AF41:AK41"/>
    <mergeCell ref="AF42:AK42"/>
    <mergeCell ref="AF43:AK43"/>
    <mergeCell ref="AF44:AK44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17:AK17"/>
    <mergeCell ref="B19:D19"/>
    <mergeCell ref="E19:G19"/>
    <mergeCell ref="H19:J19"/>
    <mergeCell ref="K19:M19"/>
    <mergeCell ref="AF19:AK19"/>
    <mergeCell ref="B17:D17"/>
    <mergeCell ref="E17:G17"/>
    <mergeCell ref="H17:J17"/>
    <mergeCell ref="K17:M17"/>
    <mergeCell ref="T17:U23"/>
    <mergeCell ref="V17:W23"/>
    <mergeCell ref="B14:M15"/>
    <mergeCell ref="O14:Q14"/>
    <mergeCell ref="R14:X15"/>
    <mergeCell ref="Y14:Z14"/>
    <mergeCell ref="AB14:AC14"/>
    <mergeCell ref="AD14:AE14"/>
    <mergeCell ref="C10:L10"/>
    <mergeCell ref="Q10:R10"/>
    <mergeCell ref="T10:Y10"/>
    <mergeCell ref="AD10:AG10"/>
    <mergeCell ref="AH10:AJ10"/>
    <mergeCell ref="AD11:AG11"/>
    <mergeCell ref="AH11:AJ11"/>
    <mergeCell ref="C8:F8"/>
    <mergeCell ref="K8:L8"/>
    <mergeCell ref="AD8:AG8"/>
    <mergeCell ref="AH8:AJ8"/>
    <mergeCell ref="AD9:AG9"/>
    <mergeCell ref="AH9:AJ9"/>
    <mergeCell ref="A3:AJ3"/>
    <mergeCell ref="A4:AJ4"/>
    <mergeCell ref="B6:L6"/>
    <mergeCell ref="P6:R6"/>
    <mergeCell ref="X6:Y6"/>
    <mergeCell ref="AD7:AG7"/>
    <mergeCell ref="AH7:AJ7"/>
  </mergeCells>
  <printOptions gridLines="1"/>
  <pageMargins left="0.7" right="0.7" top="0.75" bottom="0.75" header="0.3" footer="0.3"/>
  <pageSetup paperSize="5" scale="7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 2020</vt:lpstr>
      <vt:lpstr>February 2020</vt:lpstr>
      <vt:lpstr>March 2020</vt:lpstr>
      <vt:lpstr>April 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2020-05-12T20:13:07Z</dcterms:modified>
</cp:coreProperties>
</file>