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A61BBC92-2C09-464F-9874-30765554C86A}" xr6:coauthVersionLast="45" xr6:coauthVersionMax="45" xr10:uidLastSave="{00000000-0000-0000-0000-000000000000}"/>
  <bookViews>
    <workbookView xWindow="-120" yWindow="-120" windowWidth="29040" windowHeight="15840" tabRatio="852" activeTab="2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/>
  <c r="L59" i="56"/>
  <c r="L60" i="56"/>
  <c r="L59" i="57"/>
  <c r="L60" i="57"/>
  <c r="L59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L60" i="65"/>
  <c r="L60" i="66"/>
  <c r="L61" i="66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L58" i="57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K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J35" i="54"/>
  <c r="D36" i="54"/>
  <c r="G36" i="54"/>
  <c r="J36" i="54"/>
  <c r="D37" i="54"/>
  <c r="G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J54" i="54"/>
  <c r="G54" i="54"/>
  <c r="D54" i="54"/>
  <c r="J53" i="54"/>
  <c r="G53" i="54"/>
  <c r="D53" i="54"/>
  <c r="J52" i="54"/>
  <c r="G52" i="54"/>
  <c r="D52" i="54"/>
  <c r="J51" i="54"/>
  <c r="G51" i="54"/>
  <c r="D51" i="54"/>
  <c r="J50" i="54"/>
  <c r="G50" i="54"/>
  <c r="D50" i="54"/>
  <c r="J49" i="54"/>
  <c r="D49" i="54"/>
  <c r="K49" i="54"/>
  <c r="J48" i="54"/>
  <c r="G48" i="54"/>
  <c r="D48" i="54"/>
  <c r="J47" i="54"/>
  <c r="G47" i="54"/>
  <c r="D47" i="54"/>
  <c r="J46" i="54"/>
  <c r="G46" i="54"/>
  <c r="D46" i="54"/>
  <c r="J45" i="54"/>
  <c r="G45" i="54"/>
  <c r="D45" i="54"/>
  <c r="J44" i="54"/>
  <c r="G44" i="54"/>
  <c r="D44" i="54"/>
  <c r="J43" i="54"/>
  <c r="G43" i="54"/>
  <c r="D43" i="54"/>
  <c r="J42" i="54"/>
  <c r="G42" i="54"/>
  <c r="D42" i="54"/>
  <c r="J41" i="54"/>
  <c r="G41" i="54"/>
  <c r="D41" i="54"/>
  <c r="J40" i="54"/>
  <c r="G40" i="54"/>
  <c r="D40" i="54"/>
  <c r="K58" i="59"/>
  <c r="K27" i="54"/>
  <c r="M60" i="56"/>
  <c r="M59" i="57"/>
  <c r="M60" i="57"/>
  <c r="M59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M60" i="65"/>
  <c r="M60" i="66"/>
  <c r="M61" i="66"/>
  <c r="K51" i="54"/>
  <c r="K50" i="54"/>
  <c r="K52" i="54"/>
  <c r="K53" i="54"/>
  <c r="K54" i="54"/>
  <c r="K55" i="54"/>
  <c r="K56" i="54"/>
  <c r="K48" i="54"/>
  <c r="K34" i="54"/>
  <c r="K47" i="54"/>
  <c r="K46" i="54"/>
  <c r="K45" i="54"/>
  <c r="K44" i="54"/>
  <c r="K43" i="54"/>
  <c r="K42" i="54"/>
  <c r="K41" i="54"/>
  <c r="K40" i="54"/>
  <c r="K38" i="54"/>
  <c r="K37" i="54"/>
  <c r="K36" i="54"/>
  <c r="K35" i="54"/>
  <c r="K33" i="54"/>
  <c r="K32" i="54"/>
  <c r="K31" i="54"/>
  <c r="K29" i="54"/>
</calcChain>
</file>

<file path=xl/sharedStrings.xml><?xml version="1.0" encoding="utf-8"?>
<sst xmlns="http://schemas.openxmlformats.org/spreadsheetml/2006/main" count="1400" uniqueCount="116">
  <si>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</si>
  <si>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</si>
  <si>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</si>
  <si>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</si>
  <si>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</si>
  <si>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</si>
  <si>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</si>
  <si>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</si>
  <si>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</si>
  <si>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</si>
  <si>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</si>
  <si>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</si>
  <si>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</si>
  <si>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</si>
  <si>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</si>
  <si>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</si>
  <si>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</si>
  <si>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</si>
  <si>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</si>
  <si>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</si>
  <si>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</si>
  <si>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</si>
  <si>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</si>
  <si>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</si>
  <si>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</si>
  <si>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</si>
  <si>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</si>
  <si>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</si>
  <si>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</si>
  <si>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</si>
  <si>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</si>
  <si>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</si>
  <si>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</si>
  <si>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</si>
  <si>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</si>
  <si>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</si>
  <si>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</si>
  <si>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</si>
  <si>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</si>
  <si>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</si>
  <si>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</si>
  <si>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</si>
  <si>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</si>
  <si>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</si>
  <si>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</si>
  <si>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</si>
  <si>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</si>
  <si>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</si>
  <si>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</si>
  <si>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</si>
  <si>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</si>
  <si>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</si>
  <si>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</si>
  <si>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</si>
  <si>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</si>
  <si>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</si>
  <si>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</si>
  <si>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</si>
  <si>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</si>
  <si>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</si>
  <si>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</si>
  <si>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</si>
  <si>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</si>
  <si>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</si>
  <si>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</si>
  <si>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</si>
  <si>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</si>
  <si>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</si>
  <si>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</si>
  <si>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</si>
  <si>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</si>
  <si>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</si>
  <si>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</si>
  <si>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</si>
  <si>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</si>
  <si>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</si>
  <si>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</si>
  <si>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</si>
  <si>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</si>
  <si>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</si>
  <si>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</si>
  <si>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</si>
  <si>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</si>
  <si>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</si>
  <si>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</si>
  <si>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</si>
  <si>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</si>
  <si>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</si>
  <si>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8</t>
  </si>
  <si>
    <t>propane 90% in tank</t>
  </si>
  <si>
    <t>propane 70% in tank</t>
  </si>
  <si>
    <t>propane 60% in tank</t>
  </si>
  <si>
    <t>Pumping unit using a lot of oil/ Called Mark Smith to check out.</t>
  </si>
  <si>
    <t>Pumping unit back on and oil usage back to normal. Propane 50% in tank</t>
  </si>
  <si>
    <t>propane 40% in tank</t>
  </si>
  <si>
    <t>propane 40% in tank. Drained 20.00 bbls of BS&amp;W off of oil tank #08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</si>
  <si>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</si>
  <si>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</si>
  <si>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</si>
  <si>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</si>
  <si>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</si>
  <si>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</si>
  <si>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</si>
  <si>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</si>
  <si>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</si>
  <si>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</si>
  <si>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</si>
  <si>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</si>
  <si>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</si>
  <si>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</si>
  <si>
    <t>4</t>
  </si>
  <si>
    <t>1</t>
  </si>
  <si>
    <t>2</t>
  </si>
  <si>
    <t>3</t>
  </si>
  <si>
    <t>5</t>
  </si>
  <si>
    <t>Drained 27.97 bbls of BS&amp;W off of oil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</si>
</sst>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46" fillId="2" borderId="33" xfId="0" applyNumberFormat="1" applyFont="1" applyFill="1" applyBorder="1" applyAlignment="1">
      <alignment horizontal="center"/>
    </xf>
    <xf numFmtId="0" fontId="46" fillId="2" borderId="3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" borderId="29" xfId="0" applyFont="1" applyFill="1" applyBorder="1" applyAlignment="1">
      <alignment horizontal="left" vertical="center"/>
    </xf>
    <xf numFmtId="0" fontId="50" fillId="2" borderId="30" xfId="0" applyFont="1" applyFill="1" applyBorder="1" applyAlignment="1">
      <alignment horizontal="left" vertical="center"/>
    </xf>
    <xf numFmtId="0" fontId="50" fillId="2" borderId="31" xfId="0" applyFont="1" applyFill="1" applyBorder="1" applyAlignment="1">
      <alignment horizontal="left" vertic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29" xfId="0" applyFont="1" applyFill="1" applyBorder="1" applyAlignment="1">
      <alignment horizontal="left" vertical="center"/>
    </xf>
    <xf numFmtId="0" fontId="48" fillId="2" borderId="30" xfId="0" applyFont="1" applyFill="1" applyBorder="1" applyAlignment="1">
      <alignment horizontal="left" vertical="center"/>
    </xf>
    <xf numFmtId="0" fontId="48" fillId="2" borderId="31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54" fillId="2" borderId="29" xfId="0" applyFont="1" applyFill="1" applyBorder="1" applyAlignment="1">
      <alignment horizontal="left" vertical="center"/>
    </xf>
    <xf numFmtId="0" fontId="54" fillId="2" borderId="30" xfId="0" applyFont="1" applyFill="1" applyBorder="1" applyAlignment="1">
      <alignment horizontal="left" vertical="center"/>
    </xf>
    <xf numFmtId="0" fontId="54" fillId="2" borderId="31" xfId="0" applyFont="1" applyFill="1" applyBorder="1" applyAlignment="1">
      <alignment horizontal="left" vertical="center"/>
    </xf>
    <xf numFmtId="0" fontId="50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34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31" zoomScale="90" zoomScaleNormal="9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76</v>
      </c>
      <c r="D8" s="345"/>
      <c r="E8" s="345"/>
      <c r="F8" s="345"/>
      <c r="G8" s="9" t="s">
        <v>9</v>
      </c>
      <c r="H8" s="345">
        <v>2020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311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18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0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0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15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0</v>
      </c>
      <c r="Y26" s="317" t="s">
        <v>88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8</v>
      </c>
      <c r="C27" s="36">
        <v>10</v>
      </c>
      <c r="D27" s="34">
        <f>(B27*12+C27)*1.67</f>
        <v>177.01999999999998</v>
      </c>
      <c r="E27" s="2">
        <v>3</v>
      </c>
      <c r="F27" s="2">
        <v>1</v>
      </c>
      <c r="G27" s="34">
        <f>(E27*12+F27)*1.67</f>
        <v>61.79</v>
      </c>
      <c r="H27" s="4">
        <v>2</v>
      </c>
      <c r="I27" s="4">
        <v>0</v>
      </c>
      <c r="J27" s="3">
        <f>(H27*12+I27)*1.67</f>
        <v>40.08</v>
      </c>
      <c r="K27" s="3">
        <f>(D27+G27)</f>
        <v>238.80999999999997</v>
      </c>
      <c r="L27" s="247">
        <v>0</v>
      </c>
      <c r="M27" s="248">
        <v>0</v>
      </c>
      <c r="N27" s="256"/>
      <c r="O27" s="74"/>
      <c r="P27" s="53"/>
      <c r="Q27" s="81"/>
      <c r="R27" s="81"/>
      <c r="S27" s="81"/>
      <c r="T27" s="81"/>
      <c r="U27" s="81"/>
      <c r="V27" s="256"/>
      <c r="W27" s="256"/>
      <c r="X27" s="256">
        <v>0</v>
      </c>
      <c r="Y27" s="282" t="s">
        <v>88</v>
      </c>
      <c r="Z27" s="282"/>
      <c r="AA27" s="256">
        <v>0</v>
      </c>
      <c r="AB27" s="256">
        <v>0</v>
      </c>
      <c r="AC27" s="284"/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8</v>
      </c>
      <c r="C28" s="36">
        <v>10</v>
      </c>
      <c r="D28" s="56">
        <f t="shared" ref="D28:D57" si="0">(B28*12+C28)*1.67</f>
        <v>177.01999999999998</v>
      </c>
      <c r="E28" s="37">
        <v>3</v>
      </c>
      <c r="F28" s="37">
        <v>1</v>
      </c>
      <c r="G28" s="34">
        <f t="shared" ref="G28:G57" si="1">(E28*12+F28)*1.67</f>
        <v>61.79</v>
      </c>
      <c r="H28" s="4">
        <v>2</v>
      </c>
      <c r="I28" s="4">
        <v>0</v>
      </c>
      <c r="J28" s="3">
        <f t="shared" ref="J28:J57" si="2">(H28*12+I28)*1.67</f>
        <v>40.08</v>
      </c>
      <c r="K28" s="3">
        <f>(D28+G28)</f>
        <v>238.80999999999997</v>
      </c>
      <c r="L28" s="247">
        <v>0</v>
      </c>
      <c r="M28" s="248">
        <v>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0</v>
      </c>
      <c r="Y28" s="282" t="s">
        <v>88</v>
      </c>
      <c r="Z28" s="282"/>
      <c r="AA28" s="256">
        <v>0</v>
      </c>
      <c r="AB28" s="256">
        <v>0</v>
      </c>
      <c r="AC28" s="284"/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8</v>
      </c>
      <c r="C29" s="36">
        <v>10</v>
      </c>
      <c r="D29" s="56">
        <f t="shared" si="0"/>
        <v>177.01999999999998</v>
      </c>
      <c r="E29" s="37">
        <v>3</v>
      </c>
      <c r="F29" s="37">
        <v>1</v>
      </c>
      <c r="G29" s="34">
        <f t="shared" si="1"/>
        <v>61.79</v>
      </c>
      <c r="H29" s="4">
        <v>2</v>
      </c>
      <c r="I29" s="4">
        <v>0</v>
      </c>
      <c r="J29" s="3">
        <f t="shared" si="2"/>
        <v>40.08</v>
      </c>
      <c r="K29" s="3">
        <f t="shared" ref="K29:K56" si="3">(D29+G29)</f>
        <v>238.80999999999997</v>
      </c>
      <c r="L29" s="247">
        <v>0</v>
      </c>
      <c r="M29" s="248">
        <v>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0</v>
      </c>
      <c r="Y29" s="282" t="s">
        <v>88</v>
      </c>
      <c r="Z29" s="282"/>
      <c r="AA29" s="256">
        <v>0</v>
      </c>
      <c r="AB29" s="256">
        <v>0</v>
      </c>
      <c r="AC29" s="284"/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8</v>
      </c>
      <c r="C30" s="36">
        <v>10</v>
      </c>
      <c r="D30" s="293">
        <v>0</v>
      </c>
      <c r="E30" s="37">
        <v>3</v>
      </c>
      <c r="F30" s="37">
        <v>1</v>
      </c>
      <c r="G30" s="34">
        <f t="shared" si="1"/>
        <v>61.79</v>
      </c>
      <c r="H30" s="4">
        <v>2</v>
      </c>
      <c r="I30" s="4">
        <v>0</v>
      </c>
      <c r="J30" s="3">
        <f t="shared" si="2"/>
        <v>40.08</v>
      </c>
      <c r="K30" s="3">
        <f t="shared" si="3"/>
        <v>61.79</v>
      </c>
      <c r="L30" s="247">
        <v>0</v>
      </c>
      <c r="M30" s="248">
        <v>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0</v>
      </c>
      <c r="Y30" s="282" t="s">
        <v>88</v>
      </c>
      <c r="Z30" s="282"/>
      <c r="AA30" s="256">
        <v>0</v>
      </c>
      <c r="AB30" s="256">
        <v>0</v>
      </c>
      <c r="AC30" s="284"/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8</v>
      </c>
      <c r="C31" s="4">
        <v>10</v>
      </c>
      <c r="D31" s="56">
        <f t="shared" si="0"/>
        <v>177.01999999999998</v>
      </c>
      <c r="E31" s="37">
        <v>3</v>
      </c>
      <c r="F31" s="37">
        <v>1</v>
      </c>
      <c r="G31" s="34">
        <f t="shared" si="1"/>
        <v>61.79</v>
      </c>
      <c r="H31" s="4">
        <v>2</v>
      </c>
      <c r="I31" s="4">
        <v>0</v>
      </c>
      <c r="J31" s="3">
        <f t="shared" si="2"/>
        <v>40.08</v>
      </c>
      <c r="K31" s="3">
        <f t="shared" si="3"/>
        <v>238.80999999999997</v>
      </c>
      <c r="L31" s="247">
        <v>0</v>
      </c>
      <c r="M31" s="248">
        <v>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0</v>
      </c>
      <c r="Y31" s="282" t="s">
        <v>88</v>
      </c>
      <c r="Z31" s="282"/>
      <c r="AA31" s="256">
        <v>0</v>
      </c>
      <c r="AB31" s="256">
        <v>0</v>
      </c>
      <c r="AC31" s="284"/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8</v>
      </c>
      <c r="C32" s="4">
        <v>10</v>
      </c>
      <c r="D32" s="56">
        <f t="shared" si="0"/>
        <v>177.01999999999998</v>
      </c>
      <c r="E32" s="37">
        <v>3</v>
      </c>
      <c r="F32" s="37">
        <v>1</v>
      </c>
      <c r="G32" s="34">
        <f t="shared" si="1"/>
        <v>61.79</v>
      </c>
      <c r="H32" s="4">
        <v>2</v>
      </c>
      <c r="I32" s="4">
        <v>0</v>
      </c>
      <c r="J32" s="3">
        <f t="shared" si="2"/>
        <v>40.08</v>
      </c>
      <c r="K32" s="3">
        <f t="shared" si="3"/>
        <v>238.80999999999997</v>
      </c>
      <c r="L32" s="247">
        <v>0</v>
      </c>
      <c r="M32" s="248">
        <v>0</v>
      </c>
      <c r="N32" s="256"/>
      <c r="O32" s="73"/>
      <c r="P32" s="50"/>
      <c r="Q32" s="82"/>
      <c r="R32" s="82"/>
      <c r="S32" s="82"/>
      <c r="T32" s="82"/>
      <c r="U32" s="82"/>
      <c r="V32" s="260"/>
      <c r="W32" s="256"/>
      <c r="X32" s="256">
        <v>0</v>
      </c>
      <c r="Y32" s="282" t="s">
        <v>88</v>
      </c>
      <c r="Z32" s="282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43108</v>
      </c>
      <c r="B33" s="4">
        <v>8</v>
      </c>
      <c r="C33" s="4">
        <v>10</v>
      </c>
      <c r="D33" s="56">
        <f t="shared" si="0"/>
        <v>177.01999999999998</v>
      </c>
      <c r="E33" s="37">
        <v>3</v>
      </c>
      <c r="F33" s="37">
        <v>1</v>
      </c>
      <c r="G33" s="34">
        <f t="shared" si="1"/>
        <v>61.79</v>
      </c>
      <c r="H33" s="4">
        <v>2</v>
      </c>
      <c r="I33" s="4">
        <v>0</v>
      </c>
      <c r="J33" s="3">
        <f t="shared" si="2"/>
        <v>40.08</v>
      </c>
      <c r="K33" s="3">
        <f t="shared" si="3"/>
        <v>238.80999999999997</v>
      </c>
      <c r="L33" s="62">
        <v>0</v>
      </c>
      <c r="M33" s="63">
        <v>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>
        <v>0</v>
      </c>
      <c r="Y33" s="282" t="s">
        <v>88</v>
      </c>
      <c r="Z33" s="282"/>
      <c r="AA33" s="50">
        <v>0</v>
      </c>
      <c r="AB33" s="50">
        <v>0</v>
      </c>
      <c r="AC33" s="287"/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10</v>
      </c>
      <c r="D34" s="56">
        <f t="shared" si="0"/>
        <v>177.01999999999998</v>
      </c>
      <c r="E34" s="37">
        <v>3</v>
      </c>
      <c r="F34" s="37">
        <v>1</v>
      </c>
      <c r="G34" s="34">
        <f t="shared" si="1"/>
        <v>61.79</v>
      </c>
      <c r="H34" s="4">
        <v>2</v>
      </c>
      <c r="I34" s="4">
        <v>0</v>
      </c>
      <c r="J34" s="3">
        <f t="shared" si="2"/>
        <v>40.08</v>
      </c>
      <c r="K34" s="3">
        <f t="shared" si="3"/>
        <v>238.80999999999997</v>
      </c>
      <c r="L34" s="62">
        <v>0</v>
      </c>
      <c r="M34" s="63">
        <v>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0</v>
      </c>
      <c r="Y34" s="282" t="s">
        <v>88</v>
      </c>
      <c r="Z34" s="282"/>
      <c r="AA34" s="50">
        <v>0</v>
      </c>
      <c r="AB34" s="50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43110</v>
      </c>
      <c r="B35" s="4">
        <v>8</v>
      </c>
      <c r="C35" s="4">
        <v>10</v>
      </c>
      <c r="D35" s="56">
        <f t="shared" si="0"/>
        <v>177.01999999999998</v>
      </c>
      <c r="E35" s="37">
        <v>3</v>
      </c>
      <c r="F35" s="37">
        <v>1</v>
      </c>
      <c r="G35" s="34">
        <f t="shared" si="1"/>
        <v>61.79</v>
      </c>
      <c r="H35" s="4">
        <v>2</v>
      </c>
      <c r="I35" s="4">
        <v>0</v>
      </c>
      <c r="J35" s="3">
        <f t="shared" si="2"/>
        <v>40.08</v>
      </c>
      <c r="K35" s="3">
        <f t="shared" si="3"/>
        <v>238.80999999999997</v>
      </c>
      <c r="L35" s="62">
        <v>0</v>
      </c>
      <c r="M35" s="63">
        <v>0</v>
      </c>
      <c r="N35" s="50"/>
      <c r="O35" s="73"/>
      <c r="P35" s="50"/>
      <c r="Q35" s="82"/>
      <c r="R35" s="82"/>
      <c r="S35" s="82"/>
      <c r="T35" s="82"/>
      <c r="U35" s="82"/>
      <c r="V35" s="50"/>
      <c r="W35" s="50"/>
      <c r="X35" s="50">
        <v>0</v>
      </c>
      <c r="Y35" s="282" t="s">
        <v>88</v>
      </c>
      <c r="Z35" s="282"/>
      <c r="AA35" s="50">
        <v>0</v>
      </c>
      <c r="AB35" s="50">
        <v>0</v>
      </c>
      <c r="AC35" s="290"/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2</v>
      </c>
      <c r="I36" s="4">
        <v>0</v>
      </c>
      <c r="J36" s="3">
        <f t="shared" si="2"/>
        <v>40.08</v>
      </c>
      <c r="K36" s="3">
        <f t="shared" si="3"/>
        <v>238.80999999999997</v>
      </c>
      <c r="L36" s="62">
        <v>0</v>
      </c>
      <c r="M36" s="63">
        <v>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282" t="s">
        <v>88</v>
      </c>
      <c r="Z36" s="282"/>
      <c r="AA36" s="50">
        <v>0</v>
      </c>
      <c r="AB36" s="50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43112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>
        <f t="shared" si="3"/>
        <v>238.80999999999997</v>
      </c>
      <c r="L37" s="62">
        <v>0</v>
      </c>
      <c r="M37" s="63">
        <v>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282" t="s">
        <v>88</v>
      </c>
      <c r="Z37" s="282"/>
      <c r="AA37" s="50">
        <v>0</v>
      </c>
      <c r="AB37" s="50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43113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>
        <f t="shared" si="3"/>
        <v>238.80999999999997</v>
      </c>
      <c r="L38" s="62">
        <v>0</v>
      </c>
      <c r="M38" s="63">
        <v>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0</v>
      </c>
      <c r="Y38" s="282" t="s">
        <v>88</v>
      </c>
      <c r="Z38" s="282"/>
      <c r="AA38" s="50">
        <v>0</v>
      </c>
      <c r="AB38" s="50">
        <v>0</v>
      </c>
      <c r="AC38" s="294"/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>
        <f t="shared" si="3"/>
        <v>238.80999999999997</v>
      </c>
      <c r="L39" s="62">
        <v>0</v>
      </c>
      <c r="M39" s="63">
        <v>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>
        <v>0</v>
      </c>
      <c r="Y39" s="282" t="s">
        <v>88</v>
      </c>
      <c r="Z39" s="282"/>
      <c r="AA39" s="50">
        <v>0</v>
      </c>
      <c r="AB39" s="50">
        <v>0</v>
      </c>
      <c r="AC39" s="378"/>
      <c r="AD39" s="379"/>
      <c r="AE39" s="379"/>
      <c r="AF39" s="379"/>
      <c r="AG39" s="379"/>
      <c r="AH39" s="380"/>
    </row>
    <row r="40" spans="1:34" ht="14.25" customHeight="1">
      <c r="A40" s="70">
        <v>43115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>
        <f t="shared" si="3"/>
        <v>238.80999999999997</v>
      </c>
      <c r="L40" s="62">
        <v>0</v>
      </c>
      <c r="M40" s="63">
        <v>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>
        <v>0</v>
      </c>
      <c r="Y40" s="282" t="s">
        <v>88</v>
      </c>
      <c r="Z40" s="282"/>
      <c r="AA40" s="50">
        <v>0</v>
      </c>
      <c r="AB40" s="50">
        <v>0</v>
      </c>
      <c r="AC40" s="378"/>
      <c r="AD40" s="379"/>
      <c r="AE40" s="379"/>
      <c r="AF40" s="379"/>
      <c r="AG40" s="379"/>
      <c r="AH40" s="380"/>
    </row>
    <row r="41" spans="1:34" ht="15" customHeight="1">
      <c r="A41" s="70">
        <v>43116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>
        <f t="shared" si="3"/>
        <v>238.80999999999997</v>
      </c>
      <c r="L41" s="62">
        <v>0</v>
      </c>
      <c r="M41" s="63">
        <v>0</v>
      </c>
      <c r="N41" s="50"/>
      <c r="O41" s="73"/>
      <c r="P41" s="50"/>
      <c r="Q41" s="82"/>
      <c r="R41" s="82"/>
      <c r="S41" s="82"/>
      <c r="T41" s="82"/>
      <c r="U41" s="82"/>
      <c r="V41" s="72"/>
      <c r="W41" s="72"/>
      <c r="X41" s="50">
        <v>0</v>
      </c>
      <c r="Y41" s="282" t="s">
        <v>88</v>
      </c>
      <c r="Z41" s="282"/>
      <c r="AA41" s="50">
        <v>0</v>
      </c>
      <c r="AB41" s="50">
        <v>0</v>
      </c>
      <c r="AC41" s="378"/>
      <c r="AD41" s="379"/>
      <c r="AE41" s="379"/>
      <c r="AF41" s="379"/>
      <c r="AG41" s="379"/>
      <c r="AH41" s="380"/>
    </row>
    <row r="42" spans="1:34" ht="14.25" customHeight="1">
      <c r="A42" s="70">
        <v>43117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>
        <f t="shared" si="3"/>
        <v>238.80999999999997</v>
      </c>
      <c r="L42" s="62">
        <v>0</v>
      </c>
      <c r="M42" s="63">
        <v>0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50">
        <v>0</v>
      </c>
      <c r="Y42" s="282" t="s">
        <v>88</v>
      </c>
      <c r="Z42" s="282"/>
      <c r="AA42" s="50">
        <v>0</v>
      </c>
      <c r="AB42" s="50">
        <v>0</v>
      </c>
      <c r="AC42" s="387"/>
      <c r="AD42" s="388"/>
      <c r="AE42" s="388"/>
      <c r="AF42" s="388"/>
      <c r="AG42" s="388"/>
      <c r="AH42" s="389"/>
    </row>
    <row r="43" spans="1:34" ht="13.5" customHeight="1">
      <c r="A43" s="70">
        <v>43118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>
        <f t="shared" si="3"/>
        <v>238.80999999999997</v>
      </c>
      <c r="L43" s="62">
        <v>0</v>
      </c>
      <c r="M43" s="63">
        <v>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0</v>
      </c>
      <c r="Y43" s="282" t="s">
        <v>88</v>
      </c>
      <c r="Z43" s="282"/>
      <c r="AA43" s="50">
        <v>0</v>
      </c>
      <c r="AB43" s="50">
        <v>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43119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>
        <f t="shared" si="3"/>
        <v>238.80999999999997</v>
      </c>
      <c r="L44" s="62">
        <v>0</v>
      </c>
      <c r="M44" s="63">
        <v>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0</v>
      </c>
      <c r="Y44" s="282" t="s">
        <v>88</v>
      </c>
      <c r="Z44" s="282"/>
      <c r="AA44" s="50">
        <v>0</v>
      </c>
      <c r="AB44" s="50">
        <v>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43120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>
        <f t="shared" si="3"/>
        <v>238.80999999999997</v>
      </c>
      <c r="L45" s="62">
        <v>0</v>
      </c>
      <c r="M45" s="63">
        <v>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282" t="s">
        <v>88</v>
      </c>
      <c r="Z45" s="282"/>
      <c r="AA45" s="50">
        <v>0</v>
      </c>
      <c r="AB45" s="50">
        <v>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43121</v>
      </c>
      <c r="B46" s="4">
        <v>10</v>
      </c>
      <c r="C46" s="4">
        <v>7</v>
      </c>
      <c r="D46" s="56">
        <f t="shared" si="0"/>
        <v>212.09</v>
      </c>
      <c r="E46" s="37">
        <v>1</v>
      </c>
      <c r="F46" s="37">
        <v>7</v>
      </c>
      <c r="G46" s="34">
        <f t="shared" si="1"/>
        <v>31.729999999999997</v>
      </c>
      <c r="H46" s="4">
        <v>5</v>
      </c>
      <c r="I46" s="4">
        <v>0</v>
      </c>
      <c r="J46" s="3">
        <f t="shared" si="2"/>
        <v>100.19999999999999</v>
      </c>
      <c r="K46" s="3">
        <f t="shared" si="3"/>
        <v>243.82</v>
      </c>
      <c r="L46" s="62">
        <v>0</v>
      </c>
      <c r="M46" s="63">
        <v>60</v>
      </c>
      <c r="N46" s="50"/>
      <c r="O46" s="73">
        <v>43486</v>
      </c>
      <c r="P46" s="50">
        <v>77854</v>
      </c>
      <c r="Q46" s="82">
        <v>10</v>
      </c>
      <c r="R46" s="82">
        <v>7</v>
      </c>
      <c r="S46" s="82">
        <v>1</v>
      </c>
      <c r="T46" s="82">
        <v>4.25</v>
      </c>
      <c r="U46" s="82">
        <v>183.28</v>
      </c>
      <c r="V46" s="72"/>
      <c r="W46" s="72"/>
      <c r="X46" s="50">
        <v>30</v>
      </c>
      <c r="Y46" s="282" t="s">
        <v>88</v>
      </c>
      <c r="Z46" s="282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43122</v>
      </c>
      <c r="B47" s="4">
        <v>1</v>
      </c>
      <c r="C47" s="4">
        <v>4.25</v>
      </c>
      <c r="D47" s="56">
        <f t="shared" si="0"/>
        <v>27.137499999999999</v>
      </c>
      <c r="E47" s="37">
        <v>1</v>
      </c>
      <c r="F47" s="37">
        <v>7</v>
      </c>
      <c r="G47" s="34">
        <f t="shared" si="1"/>
        <v>31.729999999999997</v>
      </c>
      <c r="H47" s="4">
        <v>9</v>
      </c>
      <c r="I47" s="4">
        <v>0</v>
      </c>
      <c r="J47" s="3">
        <f t="shared" si="2"/>
        <v>180.35999999999999</v>
      </c>
      <c r="K47" s="3">
        <f t="shared" si="3"/>
        <v>58.867499999999993</v>
      </c>
      <c r="L47" s="62">
        <v>0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129745</v>
      </c>
      <c r="W47" s="72">
        <v>130</v>
      </c>
      <c r="X47" s="50">
        <v>30</v>
      </c>
      <c r="Y47" s="282" t="s">
        <v>88</v>
      </c>
      <c r="Z47" s="282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43123</v>
      </c>
      <c r="B48" s="4">
        <v>1</v>
      </c>
      <c r="C48" s="4">
        <v>7</v>
      </c>
      <c r="D48" s="56">
        <f t="shared" si="0"/>
        <v>31.729999999999997</v>
      </c>
      <c r="E48" s="37">
        <v>1</v>
      </c>
      <c r="F48" s="37">
        <v>7</v>
      </c>
      <c r="G48" s="34">
        <f t="shared" si="1"/>
        <v>31.729999999999997</v>
      </c>
      <c r="H48" s="4">
        <v>6</v>
      </c>
      <c r="I48" s="4">
        <v>6</v>
      </c>
      <c r="J48" s="3">
        <f t="shared" si="2"/>
        <v>130.26</v>
      </c>
      <c r="K48" s="3">
        <f t="shared" si="3"/>
        <v>63.459999999999994</v>
      </c>
      <c r="L48" s="62">
        <v>4.59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50">
        <v>30</v>
      </c>
      <c r="Y48" s="282" t="s">
        <v>88</v>
      </c>
      <c r="Z48" s="282"/>
      <c r="AA48" s="50">
        <v>30</v>
      </c>
      <c r="AB48" s="50">
        <v>30</v>
      </c>
      <c r="AC48" s="378"/>
      <c r="AD48" s="379"/>
      <c r="AE48" s="379"/>
      <c r="AF48" s="379"/>
      <c r="AG48" s="379"/>
      <c r="AH48" s="380"/>
    </row>
    <row r="49" spans="1:37" ht="12.75" customHeight="1">
      <c r="A49" s="70">
        <v>43124</v>
      </c>
      <c r="B49" s="4">
        <v>1</v>
      </c>
      <c r="C49" s="4">
        <v>10</v>
      </c>
      <c r="D49" s="56">
        <f t="shared" si="0"/>
        <v>36.739999999999995</v>
      </c>
      <c r="E49" s="37">
        <v>1</v>
      </c>
      <c r="F49" s="37">
        <v>7</v>
      </c>
      <c r="G49" s="34">
        <v>235.47</v>
      </c>
      <c r="H49" s="4">
        <v>10</v>
      </c>
      <c r="I49" s="4">
        <v>4</v>
      </c>
      <c r="J49" s="3">
        <f t="shared" si="2"/>
        <v>207.07999999999998</v>
      </c>
      <c r="K49" s="3">
        <f t="shared" si="3"/>
        <v>272.20999999999998</v>
      </c>
      <c r="L49" s="62">
        <v>5.01</v>
      </c>
      <c r="M49" s="63">
        <v>78</v>
      </c>
      <c r="N49" s="50"/>
      <c r="O49" s="73"/>
      <c r="P49" s="50"/>
      <c r="Q49" s="82"/>
      <c r="R49" s="83"/>
      <c r="S49" s="82"/>
      <c r="T49" s="83"/>
      <c r="U49" s="82"/>
      <c r="V49" s="72">
        <v>129696</v>
      </c>
      <c r="W49" s="72">
        <v>130</v>
      </c>
      <c r="X49" s="50">
        <v>30</v>
      </c>
      <c r="Y49" s="282" t="s">
        <v>88</v>
      </c>
      <c r="Z49" s="282"/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7" ht="12.75" customHeight="1">
      <c r="A50" s="70">
        <v>43125</v>
      </c>
      <c r="B50" s="4">
        <v>2</v>
      </c>
      <c r="C50" s="4">
        <v>2</v>
      </c>
      <c r="D50" s="56">
        <f t="shared" si="0"/>
        <v>43.42</v>
      </c>
      <c r="E50" s="37">
        <v>1</v>
      </c>
      <c r="F50" s="37">
        <v>7</v>
      </c>
      <c r="G50" s="34">
        <f t="shared" si="1"/>
        <v>31.729999999999997</v>
      </c>
      <c r="H50" s="4">
        <v>8</v>
      </c>
      <c r="I50" s="4">
        <v>0</v>
      </c>
      <c r="J50" s="3">
        <f t="shared" si="2"/>
        <v>160.32</v>
      </c>
      <c r="K50" s="3">
        <f t="shared" si="3"/>
        <v>75.150000000000006</v>
      </c>
      <c r="L50" s="62">
        <v>6.68</v>
      </c>
      <c r="M50" s="63">
        <v>84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88</v>
      </c>
      <c r="Z50" s="282"/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7" ht="12.75" customHeight="1">
      <c r="A51" s="70">
        <v>43126</v>
      </c>
      <c r="B51" s="4">
        <v>2</v>
      </c>
      <c r="C51" s="4">
        <v>6</v>
      </c>
      <c r="D51" s="56">
        <f t="shared" si="0"/>
        <v>50.099999999999994</v>
      </c>
      <c r="E51" s="37">
        <v>1</v>
      </c>
      <c r="F51" s="37">
        <v>7</v>
      </c>
      <c r="G51" s="34">
        <f t="shared" si="1"/>
        <v>31.729999999999997</v>
      </c>
      <c r="H51" s="4">
        <v>11</v>
      </c>
      <c r="I51" s="4">
        <v>8</v>
      </c>
      <c r="J51" s="3">
        <f t="shared" si="2"/>
        <v>233.79999999999998</v>
      </c>
      <c r="K51" s="3">
        <f t="shared" si="3"/>
        <v>81.829999999999984</v>
      </c>
      <c r="L51" s="62">
        <v>6.68</v>
      </c>
      <c r="M51" s="63">
        <v>73</v>
      </c>
      <c r="N51" s="50"/>
      <c r="O51" s="73"/>
      <c r="P51" s="65"/>
      <c r="Q51" s="82"/>
      <c r="R51" s="82"/>
      <c r="S51" s="82"/>
      <c r="T51" s="82"/>
      <c r="U51" s="82"/>
      <c r="V51" s="72">
        <v>128609</v>
      </c>
      <c r="W51" s="72">
        <v>130</v>
      </c>
      <c r="X51" s="50">
        <v>30</v>
      </c>
      <c r="Y51" s="282" t="s">
        <v>88</v>
      </c>
      <c r="Z51" s="282"/>
      <c r="AA51" s="50">
        <v>30</v>
      </c>
      <c r="AB51" s="50">
        <v>30</v>
      </c>
      <c r="AC51" s="297"/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2</v>
      </c>
      <c r="C52" s="4">
        <v>9</v>
      </c>
      <c r="D52" s="56">
        <f t="shared" si="0"/>
        <v>55.11</v>
      </c>
      <c r="E52" s="37">
        <v>1</v>
      </c>
      <c r="F52" s="37">
        <v>7</v>
      </c>
      <c r="G52" s="34">
        <f t="shared" si="1"/>
        <v>31.729999999999997</v>
      </c>
      <c r="H52" s="4">
        <v>10</v>
      </c>
      <c r="I52" s="4">
        <v>9</v>
      </c>
      <c r="J52" s="3">
        <f t="shared" si="2"/>
        <v>215.42999999999998</v>
      </c>
      <c r="K52" s="3">
        <f t="shared" si="3"/>
        <v>86.84</v>
      </c>
      <c r="L52" s="62">
        <v>5.01</v>
      </c>
      <c r="M52" s="63">
        <v>125</v>
      </c>
      <c r="N52" s="50"/>
      <c r="O52" s="73"/>
      <c r="P52" s="72"/>
      <c r="Q52" s="82"/>
      <c r="R52" s="83"/>
      <c r="S52" s="82"/>
      <c r="T52" s="82"/>
      <c r="U52" s="82"/>
      <c r="V52" s="72">
        <v>129698</v>
      </c>
      <c r="W52" s="72">
        <v>130</v>
      </c>
      <c r="X52" s="50">
        <v>30</v>
      </c>
      <c r="Y52" s="282" t="s">
        <v>88</v>
      </c>
      <c r="Z52" s="282"/>
      <c r="AA52" s="50">
        <v>30</v>
      </c>
      <c r="AB52" s="50">
        <v>30</v>
      </c>
      <c r="AC52" s="297"/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3</v>
      </c>
      <c r="C53" s="4">
        <v>1</v>
      </c>
      <c r="D53" s="56">
        <f t="shared" si="0"/>
        <v>61.79</v>
      </c>
      <c r="E53" s="37">
        <v>1</v>
      </c>
      <c r="F53" s="37">
        <v>7</v>
      </c>
      <c r="G53" s="34">
        <f t="shared" si="1"/>
        <v>31.729999999999997</v>
      </c>
      <c r="H53" s="4">
        <v>10</v>
      </c>
      <c r="I53" s="4">
        <v>2</v>
      </c>
      <c r="J53" s="3">
        <f t="shared" si="2"/>
        <v>203.73999999999998</v>
      </c>
      <c r="K53" s="3">
        <f t="shared" si="3"/>
        <v>93.52</v>
      </c>
      <c r="L53" s="62">
        <v>6.68</v>
      </c>
      <c r="M53" s="63">
        <v>122</v>
      </c>
      <c r="N53" s="50"/>
      <c r="O53" s="73"/>
      <c r="P53" s="72"/>
      <c r="Q53" s="82"/>
      <c r="R53" s="83"/>
      <c r="S53" s="82"/>
      <c r="T53" s="82"/>
      <c r="U53" s="82"/>
      <c r="V53" s="72">
        <v>129663</v>
      </c>
      <c r="W53" s="72">
        <v>120</v>
      </c>
      <c r="X53" s="50">
        <v>30</v>
      </c>
      <c r="Y53" s="282" t="s">
        <v>88</v>
      </c>
      <c r="Z53" s="282"/>
      <c r="AA53" s="50">
        <v>30</v>
      </c>
      <c r="AB53" s="50">
        <v>30</v>
      </c>
      <c r="AC53" s="378"/>
      <c r="AD53" s="379"/>
      <c r="AE53" s="379"/>
      <c r="AF53" s="379"/>
      <c r="AG53" s="379"/>
      <c r="AH53" s="380"/>
    </row>
    <row r="54" spans="1:37" ht="12.75" customHeight="1">
      <c r="A54" s="70">
        <v>43129</v>
      </c>
      <c r="B54" s="4">
        <v>3</v>
      </c>
      <c r="C54" s="4">
        <v>5</v>
      </c>
      <c r="D54" s="56">
        <f t="shared" si="0"/>
        <v>68.47</v>
      </c>
      <c r="E54" s="37">
        <v>1</v>
      </c>
      <c r="F54" s="37">
        <v>7</v>
      </c>
      <c r="G54" s="34">
        <f t="shared" si="1"/>
        <v>31.729999999999997</v>
      </c>
      <c r="H54" s="4">
        <v>10</v>
      </c>
      <c r="I54" s="4">
        <v>4</v>
      </c>
      <c r="J54" s="3">
        <f t="shared" si="2"/>
        <v>207.07999999999998</v>
      </c>
      <c r="K54" s="3">
        <f t="shared" si="3"/>
        <v>100.19999999999999</v>
      </c>
      <c r="L54" s="62">
        <v>6.68</v>
      </c>
      <c r="M54" s="63">
        <v>122</v>
      </c>
      <c r="N54" s="50"/>
      <c r="O54" s="73"/>
      <c r="P54" s="65"/>
      <c r="Q54" s="82"/>
      <c r="R54" s="82"/>
      <c r="S54" s="82"/>
      <c r="T54" s="82"/>
      <c r="U54" s="82"/>
      <c r="V54" s="72">
        <v>128960</v>
      </c>
      <c r="W54" s="72">
        <v>120</v>
      </c>
      <c r="X54" s="50">
        <v>30</v>
      </c>
      <c r="Y54" s="282" t="s">
        <v>88</v>
      </c>
      <c r="Z54" s="282"/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7" ht="12.75" customHeight="1">
      <c r="A55" s="70">
        <v>43130</v>
      </c>
      <c r="B55" s="4">
        <v>3</v>
      </c>
      <c r="C55" s="4">
        <v>10</v>
      </c>
      <c r="D55" s="56">
        <f t="shared" si="0"/>
        <v>76.819999999999993</v>
      </c>
      <c r="E55" s="37">
        <v>1</v>
      </c>
      <c r="F55" s="37">
        <v>7</v>
      </c>
      <c r="G55" s="34">
        <f t="shared" si="1"/>
        <v>31.729999999999997</v>
      </c>
      <c r="H55" s="4">
        <v>10</v>
      </c>
      <c r="I55" s="4">
        <v>1</v>
      </c>
      <c r="J55" s="3">
        <f t="shared" si="2"/>
        <v>202.07</v>
      </c>
      <c r="K55" s="3">
        <f t="shared" si="3"/>
        <v>108.54999999999998</v>
      </c>
      <c r="L55" s="62">
        <v>6.68</v>
      </c>
      <c r="M55" s="63">
        <v>135</v>
      </c>
      <c r="N55" s="50"/>
      <c r="O55" s="73"/>
      <c r="P55" s="65"/>
      <c r="Q55" s="82"/>
      <c r="R55" s="82"/>
      <c r="S55" s="82"/>
      <c r="T55" s="82"/>
      <c r="U55" s="82"/>
      <c r="V55" s="72">
        <v>130462</v>
      </c>
      <c r="W55" s="72">
        <v>130</v>
      </c>
      <c r="X55" s="50">
        <v>30</v>
      </c>
      <c r="Y55" s="282" t="s">
        <v>88</v>
      </c>
      <c r="Z55" s="28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7" ht="12.75" customHeight="1">
      <c r="A56" s="70">
        <v>43131</v>
      </c>
      <c r="B56" s="4">
        <v>4</v>
      </c>
      <c r="C56" s="4">
        <v>2</v>
      </c>
      <c r="D56" s="56">
        <f t="shared" si="0"/>
        <v>83.5</v>
      </c>
      <c r="E56" s="37">
        <v>1</v>
      </c>
      <c r="F56" s="37">
        <v>7</v>
      </c>
      <c r="G56" s="34">
        <f t="shared" si="1"/>
        <v>31.729999999999997</v>
      </c>
      <c r="H56" s="48">
        <v>11</v>
      </c>
      <c r="I56" s="4">
        <v>8</v>
      </c>
      <c r="J56" s="3">
        <f>(H56*12+I56)*1.67</f>
        <v>233.79999999999998</v>
      </c>
      <c r="K56" s="3">
        <f t="shared" si="3"/>
        <v>115.22999999999999</v>
      </c>
      <c r="L56" s="62">
        <v>6.68</v>
      </c>
      <c r="M56" s="63">
        <v>133</v>
      </c>
      <c r="N56" s="50"/>
      <c r="O56" s="77"/>
      <c r="P56" s="66"/>
      <c r="Q56" s="84"/>
      <c r="R56" s="84"/>
      <c r="S56" s="84"/>
      <c r="T56" s="84"/>
      <c r="U56" s="84"/>
      <c r="V56" s="76">
        <v>126994</v>
      </c>
      <c r="W56" s="76">
        <v>130</v>
      </c>
      <c r="X56" s="50">
        <v>30</v>
      </c>
      <c r="Y56" s="190" t="s">
        <v>88</v>
      </c>
      <c r="Z56" s="283"/>
      <c r="AA56" s="50">
        <v>30</v>
      </c>
      <c r="AB56" s="50">
        <v>30</v>
      </c>
      <c r="AC56" s="387"/>
      <c r="AD56" s="388"/>
      <c r="AE56" s="388"/>
      <c r="AF56" s="388"/>
      <c r="AG56" s="388"/>
      <c r="AH56" s="389"/>
    </row>
    <row r="57" spans="1:37" ht="12.75" customHeight="1">
      <c r="A57" s="70">
        <v>43132</v>
      </c>
      <c r="B57" s="48">
        <v>4</v>
      </c>
      <c r="C57" s="4">
        <v>7</v>
      </c>
      <c r="D57" s="64">
        <f t="shared" si="0"/>
        <v>91.85</v>
      </c>
      <c r="E57" s="37">
        <v>1</v>
      </c>
      <c r="F57" s="37">
        <v>7</v>
      </c>
      <c r="G57" s="49">
        <f t="shared" si="1"/>
        <v>31.729999999999997</v>
      </c>
      <c r="H57" s="48">
        <v>9</v>
      </c>
      <c r="I57" s="4">
        <v>2</v>
      </c>
      <c r="J57" s="3">
        <f t="shared" si="2"/>
        <v>183.7</v>
      </c>
      <c r="K57" s="3">
        <v>183</v>
      </c>
      <c r="L57" s="62">
        <v>8.35</v>
      </c>
      <c r="M57" s="63">
        <v>100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>
        <v>30</v>
      </c>
      <c r="Y57" s="190" t="s">
        <v>88</v>
      </c>
      <c r="Z57" s="283"/>
      <c r="AA57" s="50">
        <v>30</v>
      </c>
      <c r="AB57" s="50">
        <v>30</v>
      </c>
      <c r="AC57" s="387"/>
      <c r="AD57" s="388"/>
      <c r="AE57" s="388"/>
      <c r="AF57" s="388"/>
      <c r="AG57" s="388"/>
      <c r="AH57" s="38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63.04</v>
      </c>
      <c r="M58" s="46">
        <f>SUM(M27:M57)</f>
        <v>1192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5267.91</v>
      </c>
      <c r="M60" s="46">
        <f>(M59+M58)</f>
        <v>20071.599999999999</v>
      </c>
      <c r="N60" s="46">
        <f>(N59+N58)</f>
        <v>0</v>
      </c>
    </row>
    <row r="65" spans="1:1">
      <c r="A65" s="1" t="s">
        <v>70</v>
      </c>
    </row>
  </sheetData>
  <mergeCells count="57">
    <mergeCell ref="AC49:AH49"/>
    <mergeCell ref="AC50:AH50"/>
    <mergeCell ref="AC57:AH57"/>
    <mergeCell ref="AC53:AH53"/>
    <mergeCell ref="AC54:AH54"/>
    <mergeCell ref="AC56:AH56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7422.9199999999992</v>
      </c>
      <c r="M59" s="46">
        <f>SUM(September!M60)</f>
        <v>37476.75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7750.2599999999993</v>
      </c>
      <c r="M60" s="46">
        <f>(M59+M58)</f>
        <v>39974.75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78" t="s">
        <v>105</v>
      </c>
      <c r="AD49" s="379"/>
      <c r="AE49" s="379"/>
      <c r="AF49" s="379"/>
      <c r="AG49" s="379"/>
      <c r="AH49" s="380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7750.2599999999993</v>
      </c>
      <c r="M59" s="46">
        <f>SUM(October!M60)</f>
        <v>39974.75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8034.9999999999991</v>
      </c>
      <c r="M60" s="46">
        <f>(M59+M58)</f>
        <v>42345.75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opLeftCell="A43" zoomScale="90" zoomScaleNormal="9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88</v>
      </c>
      <c r="Z29" s="253"/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88</v>
      </c>
      <c r="Z30" s="253"/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88</v>
      </c>
      <c r="Z31" s="253"/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88</v>
      </c>
      <c r="Z32" s="253"/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88</v>
      </c>
      <c r="Z33" s="253"/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 t="s">
        <v>106</v>
      </c>
      <c r="AD34" s="379"/>
      <c r="AE34" s="379"/>
      <c r="AF34" s="379"/>
      <c r="AG34" s="379"/>
      <c r="AH34" s="380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88</v>
      </c>
      <c r="Z35" s="253"/>
      <c r="AA35" s="256">
        <v>10</v>
      </c>
      <c r="AB35" s="256">
        <v>10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88</v>
      </c>
      <c r="Z36" s="253"/>
      <c r="AA36" s="256">
        <v>20</v>
      </c>
      <c r="AB36" s="256">
        <v>20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88</v>
      </c>
      <c r="Z37" s="253"/>
      <c r="AA37" s="256">
        <v>0</v>
      </c>
      <c r="AB37" s="256">
        <v>0</v>
      </c>
      <c r="AC37" s="378" t="s">
        <v>107</v>
      </c>
      <c r="AD37" s="379"/>
      <c r="AE37" s="379"/>
      <c r="AF37" s="379"/>
      <c r="AG37" s="379"/>
      <c r="AH37" s="380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88</v>
      </c>
      <c r="Z38" s="253"/>
      <c r="AA38" s="256">
        <v>0</v>
      </c>
      <c r="AB38" s="256">
        <v>0</v>
      </c>
      <c r="AC38" s="378" t="s">
        <v>108</v>
      </c>
      <c r="AD38" s="379"/>
      <c r="AE38" s="379"/>
      <c r="AF38" s="379"/>
      <c r="AG38" s="379"/>
      <c r="AH38" s="380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88</v>
      </c>
      <c r="Z39" s="253"/>
      <c r="AA39" s="256">
        <v>0</v>
      </c>
      <c r="AB39" s="256">
        <v>0</v>
      </c>
      <c r="AC39" s="378" t="s">
        <v>109</v>
      </c>
      <c r="AD39" s="379"/>
      <c r="AE39" s="379"/>
      <c r="AF39" s="379"/>
      <c r="AG39" s="379"/>
      <c r="AH39" s="380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88</v>
      </c>
      <c r="Z40" s="253"/>
      <c r="AA40" s="256">
        <v>0</v>
      </c>
      <c r="AB40" s="256">
        <v>0</v>
      </c>
      <c r="AC40" s="378" t="s">
        <v>109</v>
      </c>
      <c r="AD40" s="379"/>
      <c r="AE40" s="379"/>
      <c r="AF40" s="379"/>
      <c r="AG40" s="379"/>
      <c r="AH40" s="380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88</v>
      </c>
      <c r="Z41" s="253"/>
      <c r="AA41" s="256">
        <v>0</v>
      </c>
      <c r="AB41" s="256">
        <v>0</v>
      </c>
      <c r="AC41" s="378" t="s">
        <v>109</v>
      </c>
      <c r="AD41" s="379"/>
      <c r="AE41" s="379"/>
      <c r="AF41" s="379"/>
      <c r="AG41" s="379"/>
      <c r="AH41" s="380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 t="s">
        <v>109</v>
      </c>
      <c r="AD42" s="379"/>
      <c r="AE42" s="379"/>
      <c r="AF42" s="379"/>
      <c r="AG42" s="379"/>
      <c r="AH42" s="380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 t="s">
        <v>109</v>
      </c>
      <c r="AD43" s="379"/>
      <c r="AE43" s="379"/>
      <c r="AF43" s="379"/>
      <c r="AG43" s="379"/>
      <c r="AH43" s="380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 t="s">
        <v>109</v>
      </c>
      <c r="AD44" s="379"/>
      <c r="AE44" s="379"/>
      <c r="AF44" s="379"/>
      <c r="AG44" s="379"/>
      <c r="AH44" s="380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 t="s">
        <v>109</v>
      </c>
      <c r="AD45" s="379"/>
      <c r="AE45" s="379"/>
      <c r="AF45" s="379"/>
      <c r="AG45" s="379"/>
      <c r="AH45" s="380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 t="s">
        <v>109</v>
      </c>
      <c r="AD46" s="379"/>
      <c r="AE46" s="379"/>
      <c r="AF46" s="379"/>
      <c r="AG46" s="379"/>
      <c r="AH46" s="380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 t="s">
        <v>109</v>
      </c>
      <c r="AD47" s="379"/>
      <c r="AE47" s="379"/>
      <c r="AF47" s="379"/>
      <c r="AG47" s="379"/>
      <c r="AH47" s="380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109</v>
      </c>
      <c r="AD48" s="379"/>
      <c r="AE48" s="379"/>
      <c r="AF48" s="379"/>
      <c r="AG48" s="379"/>
      <c r="AH48" s="380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109</v>
      </c>
      <c r="AD49" s="379"/>
      <c r="AE49" s="379"/>
      <c r="AF49" s="379"/>
      <c r="AG49" s="379"/>
      <c r="AH49" s="380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109</v>
      </c>
      <c r="AD50" s="379"/>
      <c r="AE50" s="379"/>
      <c r="AF50" s="379"/>
      <c r="AG50" s="379"/>
      <c r="AH50" s="380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88</v>
      </c>
      <c r="Z51" s="253"/>
      <c r="AA51" s="256">
        <v>0</v>
      </c>
      <c r="AB51" s="256">
        <v>0</v>
      </c>
      <c r="AC51" s="378" t="s">
        <v>109</v>
      </c>
      <c r="AD51" s="379"/>
      <c r="AE51" s="379"/>
      <c r="AF51" s="379"/>
      <c r="AG51" s="379"/>
      <c r="AH51" s="380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88</v>
      </c>
      <c r="Z52" s="253"/>
      <c r="AA52" s="256">
        <v>0</v>
      </c>
      <c r="AB52" s="256">
        <v>0</v>
      </c>
      <c r="AC52" s="378" t="s">
        <v>109</v>
      </c>
      <c r="AD52" s="379"/>
      <c r="AE52" s="379"/>
      <c r="AF52" s="379"/>
      <c r="AG52" s="379"/>
      <c r="AH52" s="380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88</v>
      </c>
      <c r="Z53" s="253"/>
      <c r="AA53" s="256">
        <v>0</v>
      </c>
      <c r="AB53" s="256">
        <v>0</v>
      </c>
      <c r="AC53" s="378" t="s">
        <v>109</v>
      </c>
      <c r="AD53" s="379"/>
      <c r="AE53" s="379"/>
      <c r="AF53" s="379"/>
      <c r="AG53" s="379"/>
      <c r="AH53" s="380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88</v>
      </c>
      <c r="Z54" s="253"/>
      <c r="AA54" s="256">
        <v>0</v>
      </c>
      <c r="AB54" s="256">
        <v>0</v>
      </c>
      <c r="AC54" s="378" t="s">
        <v>109</v>
      </c>
      <c r="AD54" s="379"/>
      <c r="AE54" s="379"/>
      <c r="AF54" s="379"/>
      <c r="AG54" s="379"/>
      <c r="AH54" s="380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88</v>
      </c>
      <c r="Z55" s="249"/>
      <c r="AA55" s="256">
        <v>0</v>
      </c>
      <c r="AB55" s="256">
        <v>0</v>
      </c>
      <c r="AC55" s="378" t="s">
        <v>109</v>
      </c>
      <c r="AD55" s="379"/>
      <c r="AE55" s="379"/>
      <c r="AF55" s="379"/>
      <c r="AG55" s="379"/>
      <c r="AH55" s="380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88</v>
      </c>
      <c r="Z56" s="249"/>
      <c r="AA56" s="256">
        <v>0</v>
      </c>
      <c r="AB56" s="256">
        <v>0</v>
      </c>
      <c r="AC56" s="378" t="s">
        <v>109</v>
      </c>
      <c r="AD56" s="379"/>
      <c r="AE56" s="379"/>
      <c r="AF56" s="379"/>
      <c r="AG56" s="379"/>
      <c r="AH56" s="380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88</v>
      </c>
      <c r="Z57" s="249"/>
      <c r="AA57" s="256">
        <v>0</v>
      </c>
      <c r="AB57" s="256">
        <v>0</v>
      </c>
      <c r="AC57" s="304" t="s">
        <v>109</v>
      </c>
      <c r="AD57" s="305"/>
      <c r="AE57" s="305"/>
      <c r="AF57" s="305"/>
      <c r="AG57" s="305"/>
      <c r="AH57" s="306"/>
    </row>
    <row r="58" spans="1:34" ht="12.75" customHeight="1">
      <c r="A58" s="70">
        <v>43831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88</v>
      </c>
      <c r="Z58" s="249"/>
      <c r="AA58" s="256">
        <v>0</v>
      </c>
      <c r="AB58" s="256">
        <v>0</v>
      </c>
      <c r="AC58" s="378" t="s">
        <v>109</v>
      </c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8034.9999999999991</v>
      </c>
      <c r="M60" s="46">
        <f>SUM('November '!M60)</f>
        <v>42345.75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8115.1499999999987</v>
      </c>
      <c r="M61" s="46">
        <f>(M60+M59)</f>
        <v>43123.75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A43" zoomScaleNormal="90" zoomScaleSheetLayoutView="100" workbookViewId="0">
      <selection activeCell="Y54" sqref="Y54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311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>
        <v>362.08</v>
      </c>
      <c r="AF7" s="344"/>
      <c r="AG7" s="344"/>
      <c r="AH7" s="9"/>
    </row>
    <row r="8" spans="1:34" ht="12.75" customHeight="1">
      <c r="A8" s="9" t="s">
        <v>8</v>
      </c>
      <c r="B8" s="9"/>
      <c r="C8" s="345" t="s">
        <v>77</v>
      </c>
      <c r="D8" s="345"/>
      <c r="E8" s="345"/>
      <c r="F8" s="345"/>
      <c r="G8" s="9" t="s">
        <v>9</v>
      </c>
      <c r="H8" s="345">
        <v>2020</v>
      </c>
      <c r="I8" s="345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>
        <v>377.42</v>
      </c>
      <c r="AF8" s="347"/>
      <c r="AG8" s="347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>
        <v>739.5</v>
      </c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311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>
        <v>260.94</v>
      </c>
      <c r="AF10" s="347"/>
      <c r="AG10" s="347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>
        <v>479</v>
      </c>
      <c r="AF11" s="347"/>
      <c r="AG11" s="347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5</v>
      </c>
      <c r="C27" s="36">
        <v>0</v>
      </c>
      <c r="D27" s="34">
        <f>(B27*12+C27)*1.67</f>
        <v>100.19999999999999</v>
      </c>
      <c r="E27" s="331" t="s">
        <v>111</v>
      </c>
      <c r="F27" s="2">
        <v>7</v>
      </c>
      <c r="G27" s="34">
        <f>(E27*12+F27)*1.67</f>
        <v>31.729999999999997</v>
      </c>
      <c r="H27" s="2">
        <v>15</v>
      </c>
      <c r="I27" s="2">
        <v>2</v>
      </c>
      <c r="J27" s="325">
        <f>(H27*12+I27)*1.67</f>
        <v>303.94</v>
      </c>
      <c r="K27" s="3"/>
      <c r="L27" s="62">
        <v>8.35</v>
      </c>
      <c r="M27" s="63">
        <v>120</v>
      </c>
      <c r="N27" s="53">
        <v>0</v>
      </c>
      <c r="O27" s="89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/>
      <c r="AD27" s="388"/>
      <c r="AE27" s="388"/>
      <c r="AF27" s="388"/>
      <c r="AG27" s="388"/>
      <c r="AH27" s="389"/>
    </row>
    <row r="28" spans="1:34" ht="12.75" customHeight="1">
      <c r="A28" s="70">
        <v>43134</v>
      </c>
      <c r="B28" s="36">
        <v>5</v>
      </c>
      <c r="C28" s="36">
        <v>5</v>
      </c>
      <c r="D28" s="56">
        <f t="shared" ref="D28:D57" si="0">(B28*12+C28)*1.67</f>
        <v>108.55</v>
      </c>
      <c r="E28" s="333" t="s">
        <v>111</v>
      </c>
      <c r="F28" s="37">
        <v>9</v>
      </c>
      <c r="G28" s="34">
        <f t="shared" ref="G28:G57" si="1">(E28*12+F28)*1.67</f>
        <v>35.07</v>
      </c>
      <c r="H28" s="4">
        <v>19</v>
      </c>
      <c r="I28" s="4">
        <v>8</v>
      </c>
      <c r="J28" s="325">
        <f t="shared" ref="J28:J57" si="2">(H28*12+I28)*1.67</f>
        <v>394.12</v>
      </c>
      <c r="K28" s="3"/>
      <c r="L28" s="62">
        <v>8.35</v>
      </c>
      <c r="M28" s="63">
        <v>100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128775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43135</v>
      </c>
      <c r="B29" s="36">
        <v>5</v>
      </c>
      <c r="C29" s="36">
        <v>10</v>
      </c>
      <c r="D29" s="56">
        <f t="shared" si="0"/>
        <v>116.89999999999999</v>
      </c>
      <c r="E29" s="333" t="s">
        <v>111</v>
      </c>
      <c r="F29" s="37">
        <v>9</v>
      </c>
      <c r="G29" s="34">
        <f t="shared" si="1"/>
        <v>35.07</v>
      </c>
      <c r="H29" s="4">
        <v>10</v>
      </c>
      <c r="I29" s="4">
        <v>8</v>
      </c>
      <c r="J29" s="325">
        <f t="shared" si="2"/>
        <v>213.76</v>
      </c>
      <c r="K29" s="3"/>
      <c r="L29" s="62">
        <v>8.35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128994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87"/>
      <c r="AD29" s="388"/>
      <c r="AE29" s="388"/>
      <c r="AF29" s="388"/>
      <c r="AG29" s="388"/>
      <c r="AH29" s="389"/>
    </row>
    <row r="30" spans="1:34" ht="12.75" customHeight="1">
      <c r="A30" s="70">
        <v>43136</v>
      </c>
      <c r="B30" s="36">
        <v>6</v>
      </c>
      <c r="C30" s="36">
        <v>4</v>
      </c>
      <c r="D30" s="56">
        <f t="shared" si="0"/>
        <v>126.91999999999999</v>
      </c>
      <c r="E30" s="333" t="s">
        <v>111</v>
      </c>
      <c r="F30" s="37">
        <v>9</v>
      </c>
      <c r="G30" s="34">
        <f t="shared" si="1"/>
        <v>35.07</v>
      </c>
      <c r="H30" s="4">
        <v>8</v>
      </c>
      <c r="I30" s="4">
        <v>6</v>
      </c>
      <c r="J30" s="325">
        <f t="shared" si="2"/>
        <v>170.34</v>
      </c>
      <c r="K30" s="3"/>
      <c r="L30" s="62">
        <v>10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>
        <v>130714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6</v>
      </c>
      <c r="C31" s="36">
        <v>10</v>
      </c>
      <c r="D31" s="56">
        <f t="shared" si="0"/>
        <v>136.94</v>
      </c>
      <c r="E31" s="333" t="s">
        <v>111</v>
      </c>
      <c r="F31" s="37">
        <v>9</v>
      </c>
      <c r="G31" s="34">
        <f t="shared" si="1"/>
        <v>35.07</v>
      </c>
      <c r="H31" s="4">
        <v>3</v>
      </c>
      <c r="I31" s="4">
        <v>6</v>
      </c>
      <c r="J31" s="325">
        <f t="shared" si="2"/>
        <v>70.14</v>
      </c>
      <c r="K31" s="3"/>
      <c r="L31" s="62">
        <v>10</v>
      </c>
      <c r="M31" s="63">
        <v>80</v>
      </c>
      <c r="N31" s="50">
        <v>0</v>
      </c>
      <c r="O31" s="90"/>
      <c r="P31" s="50"/>
      <c r="Q31" s="82"/>
      <c r="R31" s="82"/>
      <c r="S31" s="82"/>
      <c r="T31" s="82"/>
      <c r="U31" s="82"/>
      <c r="V31" s="72">
        <v>129970</v>
      </c>
      <c r="W31" s="50">
        <v>130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7</v>
      </c>
      <c r="C32" s="4">
        <v>4</v>
      </c>
      <c r="D32" s="56">
        <f t="shared" si="0"/>
        <v>146.95999999999998</v>
      </c>
      <c r="E32" s="333" t="s">
        <v>111</v>
      </c>
      <c r="F32" s="37">
        <v>9</v>
      </c>
      <c r="G32" s="34">
        <f t="shared" si="1"/>
        <v>35.07</v>
      </c>
      <c r="H32" s="4">
        <v>1</v>
      </c>
      <c r="I32" s="4">
        <v>3</v>
      </c>
      <c r="J32" s="325">
        <f t="shared" si="2"/>
        <v>25.049999999999997</v>
      </c>
      <c r="K32" s="3"/>
      <c r="L32" s="62">
        <v>10</v>
      </c>
      <c r="M32" s="63">
        <v>80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130486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7</v>
      </c>
      <c r="C33" s="4">
        <v>10</v>
      </c>
      <c r="D33" s="56">
        <f t="shared" si="0"/>
        <v>156.97999999999999</v>
      </c>
      <c r="E33" s="333" t="s">
        <v>111</v>
      </c>
      <c r="F33" s="37">
        <v>9</v>
      </c>
      <c r="G33" s="34">
        <f t="shared" si="1"/>
        <v>35.07</v>
      </c>
      <c r="H33" s="4">
        <v>5</v>
      </c>
      <c r="I33" s="4">
        <v>3</v>
      </c>
      <c r="J33" s="325">
        <f t="shared" si="2"/>
        <v>105.21</v>
      </c>
      <c r="K33" s="3"/>
      <c r="L33" s="62">
        <v>10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8</v>
      </c>
      <c r="C34" s="4">
        <v>4</v>
      </c>
      <c r="D34" s="56">
        <f t="shared" si="0"/>
        <v>167</v>
      </c>
      <c r="E34" s="333" t="s">
        <v>111</v>
      </c>
      <c r="F34" s="37">
        <v>9</v>
      </c>
      <c r="G34" s="34">
        <f t="shared" si="1"/>
        <v>35.07</v>
      </c>
      <c r="H34" s="4">
        <v>9</v>
      </c>
      <c r="I34" s="4">
        <v>3</v>
      </c>
      <c r="J34" s="325">
        <f t="shared" si="2"/>
        <v>185.37</v>
      </c>
      <c r="K34" s="3"/>
      <c r="L34" s="62">
        <v>10</v>
      </c>
      <c r="M34" s="63">
        <v>80</v>
      </c>
      <c r="N34" s="50">
        <v>0</v>
      </c>
      <c r="O34" s="90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43141</v>
      </c>
      <c r="B35" s="4">
        <v>8</v>
      </c>
      <c r="C35" s="4">
        <v>10</v>
      </c>
      <c r="D35" s="56">
        <f t="shared" si="0"/>
        <v>177.01999999999998</v>
      </c>
      <c r="E35" s="333" t="s">
        <v>111</v>
      </c>
      <c r="F35" s="37">
        <v>9</v>
      </c>
      <c r="G35" s="34">
        <f t="shared" si="1"/>
        <v>35.07</v>
      </c>
      <c r="H35" s="4">
        <v>13</v>
      </c>
      <c r="I35" s="4">
        <v>3</v>
      </c>
      <c r="J35" s="325">
        <f t="shared" si="2"/>
        <v>265.52999999999997</v>
      </c>
      <c r="K35" s="3"/>
      <c r="L35" s="62">
        <v>10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43142</v>
      </c>
      <c r="B36" s="4">
        <v>9</v>
      </c>
      <c r="C36" s="4">
        <v>4</v>
      </c>
      <c r="D36" s="56">
        <f t="shared" si="0"/>
        <v>187.04</v>
      </c>
      <c r="E36" s="333" t="s">
        <v>111</v>
      </c>
      <c r="F36" s="37">
        <v>9</v>
      </c>
      <c r="G36" s="34">
        <f t="shared" si="1"/>
        <v>35.07</v>
      </c>
      <c r="H36" s="4">
        <v>17</v>
      </c>
      <c r="I36" s="4">
        <v>3</v>
      </c>
      <c r="J36" s="325">
        <f t="shared" si="2"/>
        <v>345.69</v>
      </c>
      <c r="K36" s="3"/>
      <c r="L36" s="62">
        <v>10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>
        <v>130275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9</v>
      </c>
      <c r="C37" s="4">
        <v>10</v>
      </c>
      <c r="D37" s="56">
        <f t="shared" si="0"/>
        <v>197.06</v>
      </c>
      <c r="E37" s="333" t="s">
        <v>111</v>
      </c>
      <c r="F37" s="37">
        <v>9</v>
      </c>
      <c r="G37" s="34">
        <f t="shared" si="1"/>
        <v>35.07</v>
      </c>
      <c r="H37" s="4">
        <v>6</v>
      </c>
      <c r="I37" s="4">
        <v>6</v>
      </c>
      <c r="J37" s="325">
        <f t="shared" si="2"/>
        <v>130.26</v>
      </c>
      <c r="K37" s="3"/>
      <c r="L37" s="62">
        <v>10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130288</v>
      </c>
      <c r="W37" s="50">
        <v>120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10</v>
      </c>
      <c r="C38" s="4">
        <v>4</v>
      </c>
      <c r="D38" s="56">
        <f t="shared" si="0"/>
        <v>207.07999999999998</v>
      </c>
      <c r="E38" s="333" t="s">
        <v>111</v>
      </c>
      <c r="F38" s="37">
        <v>9</v>
      </c>
      <c r="G38" s="34">
        <f t="shared" si="1"/>
        <v>35.07</v>
      </c>
      <c r="H38" s="4">
        <v>5</v>
      </c>
      <c r="I38" s="4">
        <v>7</v>
      </c>
      <c r="J38" s="325">
        <f t="shared" si="2"/>
        <v>111.89</v>
      </c>
      <c r="K38" s="3"/>
      <c r="L38" s="62">
        <v>10</v>
      </c>
      <c r="M38" s="63">
        <v>80</v>
      </c>
      <c r="N38" s="50">
        <v>0</v>
      </c>
      <c r="O38" s="90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43145</v>
      </c>
      <c r="B39" s="4">
        <v>10</v>
      </c>
      <c r="C39" s="4">
        <v>9</v>
      </c>
      <c r="D39" s="56">
        <f t="shared" si="0"/>
        <v>215.42999999999998</v>
      </c>
      <c r="E39" s="333" t="s">
        <v>111</v>
      </c>
      <c r="F39" s="37">
        <v>9</v>
      </c>
      <c r="G39" s="34">
        <f t="shared" si="1"/>
        <v>35.07</v>
      </c>
      <c r="H39" s="4">
        <v>10</v>
      </c>
      <c r="I39" s="4">
        <v>1</v>
      </c>
      <c r="J39" s="325">
        <f t="shared" si="2"/>
        <v>202.07</v>
      </c>
      <c r="K39" s="3"/>
      <c r="L39" s="62">
        <v>8.35</v>
      </c>
      <c r="M39" s="63">
        <v>80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130265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43146</v>
      </c>
      <c r="B40" s="4">
        <v>11</v>
      </c>
      <c r="C40" s="4">
        <v>2</v>
      </c>
      <c r="D40" s="56">
        <f t="shared" si="0"/>
        <v>223.78</v>
      </c>
      <c r="E40" s="333" t="s">
        <v>111</v>
      </c>
      <c r="F40" s="37">
        <v>9</v>
      </c>
      <c r="G40" s="34">
        <f t="shared" si="1"/>
        <v>35.07</v>
      </c>
      <c r="H40" s="4">
        <v>7</v>
      </c>
      <c r="I40" s="4">
        <v>3</v>
      </c>
      <c r="J40" s="325">
        <f t="shared" si="2"/>
        <v>145.29</v>
      </c>
      <c r="K40" s="3"/>
      <c r="L40" s="62">
        <v>8.35</v>
      </c>
      <c r="M40" s="63">
        <v>80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130003</v>
      </c>
      <c r="W40" s="72">
        <v>125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43147</v>
      </c>
      <c r="B41" s="4">
        <v>11</v>
      </c>
      <c r="C41" s="4">
        <v>7</v>
      </c>
      <c r="D41" s="56">
        <f t="shared" si="0"/>
        <v>232.13</v>
      </c>
      <c r="E41" s="333" t="s">
        <v>111</v>
      </c>
      <c r="F41" s="37">
        <v>9</v>
      </c>
      <c r="G41" s="34">
        <f t="shared" si="1"/>
        <v>35.07</v>
      </c>
      <c r="H41" s="4">
        <v>11</v>
      </c>
      <c r="I41" s="4">
        <v>3</v>
      </c>
      <c r="J41" s="325">
        <f t="shared" si="2"/>
        <v>225.45</v>
      </c>
      <c r="K41" s="3"/>
      <c r="L41" s="62">
        <v>8.35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43148</v>
      </c>
      <c r="B42" s="4">
        <v>12</v>
      </c>
      <c r="C42" s="4">
        <v>0</v>
      </c>
      <c r="D42" s="56">
        <f t="shared" si="0"/>
        <v>240.48</v>
      </c>
      <c r="E42" s="333" t="s">
        <v>111</v>
      </c>
      <c r="F42" s="37">
        <v>9</v>
      </c>
      <c r="G42" s="34">
        <f t="shared" si="1"/>
        <v>35.07</v>
      </c>
      <c r="H42" s="4">
        <v>15</v>
      </c>
      <c r="I42" s="4">
        <v>3</v>
      </c>
      <c r="J42" s="325">
        <f t="shared" si="2"/>
        <v>305.61</v>
      </c>
      <c r="K42" s="3"/>
      <c r="L42" s="62">
        <v>8.35</v>
      </c>
      <c r="M42" s="63">
        <v>80</v>
      </c>
      <c r="N42" s="50">
        <v>0</v>
      </c>
      <c r="O42" s="90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43149</v>
      </c>
      <c r="B43" s="4">
        <v>12</v>
      </c>
      <c r="C43" s="4">
        <v>6</v>
      </c>
      <c r="D43" s="56">
        <f t="shared" si="0"/>
        <v>250.5</v>
      </c>
      <c r="E43" s="333" t="s">
        <v>111</v>
      </c>
      <c r="F43" s="37">
        <v>9</v>
      </c>
      <c r="G43" s="34">
        <f t="shared" si="1"/>
        <v>35.07</v>
      </c>
      <c r="H43" s="4">
        <v>15</v>
      </c>
      <c r="I43" s="4">
        <v>2</v>
      </c>
      <c r="J43" s="325">
        <f t="shared" si="2"/>
        <v>303.94</v>
      </c>
      <c r="K43" s="3"/>
      <c r="L43" s="62">
        <v>10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133045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43150</v>
      </c>
      <c r="B44" s="4">
        <v>13</v>
      </c>
      <c r="C44" s="4">
        <v>0</v>
      </c>
      <c r="D44" s="56">
        <f t="shared" si="0"/>
        <v>260.52</v>
      </c>
      <c r="E44" s="333" t="s">
        <v>111</v>
      </c>
      <c r="F44" s="37">
        <v>9</v>
      </c>
      <c r="G44" s="34">
        <f t="shared" si="1"/>
        <v>35.07</v>
      </c>
      <c r="H44" s="4">
        <v>5</v>
      </c>
      <c r="I44" s="4">
        <v>4</v>
      </c>
      <c r="J44" s="325">
        <f t="shared" si="2"/>
        <v>106.88</v>
      </c>
      <c r="K44" s="3"/>
      <c r="L44" s="62">
        <v>10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130716</v>
      </c>
      <c r="W44" s="72">
        <v>80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43151</v>
      </c>
      <c r="B45" s="4">
        <v>13</v>
      </c>
      <c r="C45" s="4">
        <v>6</v>
      </c>
      <c r="D45" s="56">
        <v>35.49</v>
      </c>
      <c r="E45" s="333" t="s">
        <v>111</v>
      </c>
      <c r="F45" s="37">
        <v>9</v>
      </c>
      <c r="G45" s="34">
        <f t="shared" si="1"/>
        <v>35.07</v>
      </c>
      <c r="H45" s="4">
        <v>9</v>
      </c>
      <c r="I45" s="4">
        <v>4</v>
      </c>
      <c r="J45" s="325">
        <f t="shared" si="2"/>
        <v>187.04</v>
      </c>
      <c r="K45" s="3"/>
      <c r="L45" s="62">
        <v>10</v>
      </c>
      <c r="M45" s="63">
        <v>100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43152</v>
      </c>
      <c r="B46" s="4">
        <v>13</v>
      </c>
      <c r="C46" s="4">
        <v>6</v>
      </c>
      <c r="D46" s="56">
        <f t="shared" si="0"/>
        <v>270.53999999999996</v>
      </c>
      <c r="E46" s="333" t="s">
        <v>112</v>
      </c>
      <c r="F46" s="37">
        <v>3</v>
      </c>
      <c r="G46" s="34">
        <f t="shared" si="1"/>
        <v>45.089999999999996</v>
      </c>
      <c r="H46" s="4">
        <v>13</v>
      </c>
      <c r="I46" s="4">
        <v>4</v>
      </c>
      <c r="J46" s="325">
        <f t="shared" si="2"/>
        <v>267.2</v>
      </c>
      <c r="K46" s="3"/>
      <c r="L46" s="62">
        <v>10</v>
      </c>
      <c r="M46" s="63">
        <v>80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43153</v>
      </c>
      <c r="B47" s="4">
        <v>13</v>
      </c>
      <c r="C47" s="4">
        <v>6</v>
      </c>
      <c r="D47" s="56">
        <f t="shared" si="0"/>
        <v>270.53999999999996</v>
      </c>
      <c r="E47" s="333" t="s">
        <v>112</v>
      </c>
      <c r="F47" s="37">
        <v>8</v>
      </c>
      <c r="G47" s="34">
        <f t="shared" si="1"/>
        <v>53.44</v>
      </c>
      <c r="H47" s="4">
        <v>17</v>
      </c>
      <c r="I47" s="4">
        <v>4</v>
      </c>
      <c r="J47" s="325">
        <f t="shared" si="2"/>
        <v>347.36</v>
      </c>
      <c r="K47" s="3"/>
      <c r="L47" s="62">
        <v>8.35</v>
      </c>
      <c r="M47" s="63">
        <v>80</v>
      </c>
      <c r="N47" s="50">
        <v>0</v>
      </c>
      <c r="O47" s="90"/>
      <c r="P47" s="50"/>
      <c r="Q47" s="82"/>
      <c r="R47" s="82"/>
      <c r="S47" s="82"/>
      <c r="T47" s="82"/>
      <c r="U47" s="82"/>
      <c r="V47" s="72">
        <v>130090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43154</v>
      </c>
      <c r="B48" s="4">
        <v>13</v>
      </c>
      <c r="C48" s="4">
        <v>6</v>
      </c>
      <c r="D48" s="56">
        <f t="shared" si="0"/>
        <v>270.53999999999996</v>
      </c>
      <c r="E48" s="333" t="s">
        <v>113</v>
      </c>
      <c r="F48" s="37">
        <v>1</v>
      </c>
      <c r="G48" s="34">
        <f t="shared" si="1"/>
        <v>61.79</v>
      </c>
      <c r="H48" s="4">
        <v>13</v>
      </c>
      <c r="I48" s="4">
        <v>0</v>
      </c>
      <c r="J48" s="325">
        <f t="shared" si="2"/>
        <v>260.52</v>
      </c>
      <c r="K48" s="3"/>
      <c r="L48" s="62">
        <v>8.35</v>
      </c>
      <c r="M48" s="63">
        <v>80</v>
      </c>
      <c r="N48" s="50">
        <v>0</v>
      </c>
      <c r="O48" s="90"/>
      <c r="P48" s="50"/>
      <c r="Q48" s="82"/>
      <c r="R48" s="82"/>
      <c r="S48" s="82"/>
      <c r="T48" s="82"/>
      <c r="U48" s="82"/>
      <c r="V48" s="72">
        <v>130201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87"/>
      <c r="AD48" s="388"/>
      <c r="AE48" s="388"/>
      <c r="AF48" s="388"/>
      <c r="AG48" s="388"/>
      <c r="AH48" s="389"/>
    </row>
    <row r="49" spans="1:34" ht="12.75" customHeight="1">
      <c r="A49" s="70">
        <v>43155</v>
      </c>
      <c r="B49" s="4">
        <v>13</v>
      </c>
      <c r="C49" s="4">
        <v>6</v>
      </c>
      <c r="D49" s="56">
        <f t="shared" si="0"/>
        <v>270.53999999999996</v>
      </c>
      <c r="E49" s="333" t="s">
        <v>113</v>
      </c>
      <c r="F49" s="37">
        <v>6</v>
      </c>
      <c r="G49" s="34">
        <f t="shared" si="1"/>
        <v>70.14</v>
      </c>
      <c r="H49" s="4">
        <v>11</v>
      </c>
      <c r="I49" s="4">
        <v>0</v>
      </c>
      <c r="J49" s="325">
        <f t="shared" si="2"/>
        <v>220.44</v>
      </c>
      <c r="K49" s="3"/>
      <c r="L49" s="62">
        <v>8.35</v>
      </c>
      <c r="M49" s="63">
        <v>80</v>
      </c>
      <c r="N49" s="50">
        <v>0</v>
      </c>
      <c r="O49" s="90"/>
      <c r="P49" s="50"/>
      <c r="Q49" s="82"/>
      <c r="R49" s="83"/>
      <c r="S49" s="82"/>
      <c r="T49" s="83"/>
      <c r="U49" s="82"/>
      <c r="V49" s="72">
        <v>128572</v>
      </c>
      <c r="W49" s="72">
        <v>130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43156</v>
      </c>
      <c r="B50" s="4">
        <v>13</v>
      </c>
      <c r="C50" s="4">
        <v>6</v>
      </c>
      <c r="D50" s="56">
        <f t="shared" si="0"/>
        <v>270.53999999999996</v>
      </c>
      <c r="E50" s="333" t="s">
        <v>113</v>
      </c>
      <c r="F50" s="37">
        <v>11</v>
      </c>
      <c r="G50" s="34">
        <f t="shared" si="1"/>
        <v>78.489999999999995</v>
      </c>
      <c r="H50" s="4">
        <v>8</v>
      </c>
      <c r="I50" s="4">
        <v>6</v>
      </c>
      <c r="J50" s="325">
        <f t="shared" si="2"/>
        <v>170.34</v>
      </c>
      <c r="K50" s="3"/>
      <c r="L50" s="62">
        <v>8.35</v>
      </c>
      <c r="M50" s="63">
        <v>80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43157</v>
      </c>
      <c r="B51" s="4">
        <v>13</v>
      </c>
      <c r="C51" s="4">
        <v>6</v>
      </c>
      <c r="D51" s="56">
        <f t="shared" si="0"/>
        <v>270.53999999999996</v>
      </c>
      <c r="E51" s="333" t="s">
        <v>110</v>
      </c>
      <c r="F51" s="37">
        <v>4</v>
      </c>
      <c r="G51" s="34">
        <f t="shared" si="1"/>
        <v>86.84</v>
      </c>
      <c r="H51" s="4">
        <v>13</v>
      </c>
      <c r="I51" s="4">
        <v>10</v>
      </c>
      <c r="J51" s="325">
        <f t="shared" si="2"/>
        <v>277.21999999999997</v>
      </c>
      <c r="K51" s="3"/>
      <c r="L51" s="62">
        <v>8.35</v>
      </c>
      <c r="M51" s="63">
        <v>80</v>
      </c>
      <c r="N51" s="50">
        <v>0</v>
      </c>
      <c r="O51" s="90"/>
      <c r="P51" s="65"/>
      <c r="Q51" s="82"/>
      <c r="R51" s="82"/>
      <c r="S51" s="82"/>
      <c r="T51" s="82"/>
      <c r="U51" s="82"/>
      <c r="V51" s="72">
        <v>130091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43158</v>
      </c>
      <c r="B52" s="4">
        <v>13</v>
      </c>
      <c r="C52" s="4">
        <v>6</v>
      </c>
      <c r="D52" s="56">
        <f t="shared" si="0"/>
        <v>270.53999999999996</v>
      </c>
      <c r="E52" s="333" t="s">
        <v>110</v>
      </c>
      <c r="F52" s="37">
        <v>9</v>
      </c>
      <c r="G52" s="34">
        <f t="shared" si="1"/>
        <v>95.19</v>
      </c>
      <c r="H52" s="4">
        <v>11</v>
      </c>
      <c r="I52" s="4">
        <v>3</v>
      </c>
      <c r="J52" s="325">
        <f t="shared" si="2"/>
        <v>225.45</v>
      </c>
      <c r="K52" s="3"/>
      <c r="L52" s="62">
        <v>8.35</v>
      </c>
      <c r="M52" s="63">
        <v>78</v>
      </c>
      <c r="N52" s="50">
        <v>0</v>
      </c>
      <c r="O52" s="90"/>
      <c r="P52" s="72"/>
      <c r="Q52" s="82"/>
      <c r="R52" s="83"/>
      <c r="S52" s="82"/>
      <c r="T52" s="82"/>
      <c r="U52" s="82"/>
      <c r="V52" s="72">
        <v>128452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43159</v>
      </c>
      <c r="B53" s="4">
        <v>13</v>
      </c>
      <c r="C53" s="4">
        <v>6</v>
      </c>
      <c r="D53" s="56">
        <f t="shared" si="0"/>
        <v>270.53999999999996</v>
      </c>
      <c r="E53" s="333" t="s">
        <v>114</v>
      </c>
      <c r="F53" s="37">
        <v>2</v>
      </c>
      <c r="G53" s="34">
        <f t="shared" si="1"/>
        <v>103.53999999999999</v>
      </c>
      <c r="H53" s="4">
        <v>8</v>
      </c>
      <c r="I53" s="4">
        <v>9</v>
      </c>
      <c r="J53" s="325">
        <f t="shared" si="2"/>
        <v>175.35</v>
      </c>
      <c r="K53" s="3"/>
      <c r="L53" s="62">
        <v>8.35</v>
      </c>
      <c r="M53" s="63">
        <v>80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43890</v>
      </c>
      <c r="B54" s="4">
        <v>12</v>
      </c>
      <c r="C54" s="4">
        <v>1.25</v>
      </c>
      <c r="D54" s="56">
        <f t="shared" si="0"/>
        <v>242.5675</v>
      </c>
      <c r="E54" s="333" t="s">
        <v>114</v>
      </c>
      <c r="F54" s="37">
        <v>7</v>
      </c>
      <c r="G54" s="34">
        <f t="shared" si="1"/>
        <v>111.89</v>
      </c>
      <c r="H54" s="4">
        <v>13</v>
      </c>
      <c r="I54" s="4">
        <v>1</v>
      </c>
      <c r="J54" s="325">
        <f t="shared" si="2"/>
        <v>262.19</v>
      </c>
      <c r="K54" s="3"/>
      <c r="L54" s="62">
        <v>8.35</v>
      </c>
      <c r="M54" s="63">
        <v>86</v>
      </c>
      <c r="N54" s="50">
        <v>0</v>
      </c>
      <c r="O54" s="90">
        <v>43890</v>
      </c>
      <c r="P54" s="65">
        <v>77960</v>
      </c>
      <c r="Q54" s="82">
        <v>12</v>
      </c>
      <c r="R54" s="82">
        <v>1.25</v>
      </c>
      <c r="S54" s="82">
        <v>2</v>
      </c>
      <c r="T54" s="82">
        <v>9.75</v>
      </c>
      <c r="U54" s="82">
        <v>186.21</v>
      </c>
      <c r="V54" s="72">
        <v>128743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115</v>
      </c>
      <c r="AD54" s="388"/>
      <c r="AE54" s="388"/>
      <c r="AF54" s="388"/>
      <c r="AG54" s="388"/>
      <c r="AH54" s="389"/>
    </row>
    <row r="55" spans="1:34" ht="12.75" customHeight="1">
      <c r="A55" s="70">
        <v>43891</v>
      </c>
      <c r="B55" s="4">
        <v>3</v>
      </c>
      <c r="C55" s="4">
        <v>3</v>
      </c>
      <c r="D55" s="56">
        <f t="shared" si="0"/>
        <v>65.13</v>
      </c>
      <c r="E55" s="333" t="s">
        <v>114</v>
      </c>
      <c r="F55" s="37">
        <v>7</v>
      </c>
      <c r="G55" s="34">
        <f t="shared" si="1"/>
        <v>111.89</v>
      </c>
      <c r="H55" s="4">
        <v>2</v>
      </c>
      <c r="I55" s="4">
        <v>11</v>
      </c>
      <c r="J55" s="325">
        <f t="shared" si="2"/>
        <v>58.449999999999996</v>
      </c>
      <c r="K55" s="3"/>
      <c r="L55" s="62">
        <v>8.77</v>
      </c>
      <c r="M55" s="63">
        <v>80</v>
      </c>
      <c r="N55" s="50">
        <v>0</v>
      </c>
      <c r="O55" s="90"/>
      <c r="P55" s="65"/>
      <c r="Q55" s="82"/>
      <c r="R55" s="82"/>
      <c r="S55" s="82"/>
      <c r="T55" s="82"/>
      <c r="U55" s="82"/>
      <c r="V55" s="72">
        <v>128744</v>
      </c>
      <c r="W55" s="72">
        <v>130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87"/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264.01999999999992</v>
      </c>
      <c r="M58" s="46">
        <f>SUM(M27:M57)</f>
        <v>2424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5267.91</v>
      </c>
      <c r="M59" s="46">
        <f>SUM('Jan 2018'!M60)</f>
        <v>20071.599999999999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5531.9299999999994</v>
      </c>
      <c r="M60" s="46">
        <f>SUM(M58:M59)</f>
        <v>22495.599999999999</v>
      </c>
      <c r="N60" s="46">
        <f>SUM(N58:N59)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J40" zoomScale="90" zoomScaleNormal="90" workbookViewId="0">
      <selection activeCell="AC58" sqref="A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78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2</v>
      </c>
      <c r="C27" s="36">
        <v>5</v>
      </c>
      <c r="D27" s="34">
        <f>(B27*12+C27)*1.67</f>
        <v>48.43</v>
      </c>
      <c r="E27" s="2">
        <v>11</v>
      </c>
      <c r="F27" s="2">
        <v>9</v>
      </c>
      <c r="G27" s="34">
        <f>(E27*12+F27)*1.67</f>
        <v>235.47</v>
      </c>
      <c r="H27" s="2">
        <v>19</v>
      </c>
      <c r="I27" s="2">
        <v>4</v>
      </c>
      <c r="J27" s="3">
        <f>(H27*12+I27)*1.67</f>
        <v>387.44</v>
      </c>
      <c r="K27" s="3"/>
      <c r="L27" s="62">
        <v>0</v>
      </c>
      <c r="M27" s="63">
        <v>106</v>
      </c>
      <c r="N27" s="53">
        <v>0</v>
      </c>
      <c r="O27" s="74"/>
      <c r="P27" s="53"/>
      <c r="Q27" s="81"/>
      <c r="R27" s="81"/>
      <c r="S27" s="81"/>
      <c r="T27" s="81"/>
      <c r="U27" s="81"/>
      <c r="V27" s="53">
        <v>125518</v>
      </c>
      <c r="W27" s="53">
        <v>130</v>
      </c>
      <c r="X27" s="53">
        <v>0</v>
      </c>
      <c r="Y27" s="53">
        <v>8</v>
      </c>
      <c r="Z27" s="78"/>
      <c r="AA27" s="53">
        <v>0</v>
      </c>
      <c r="AB27" s="53">
        <v>0</v>
      </c>
      <c r="AC27" s="387" t="s">
        <v>89</v>
      </c>
      <c r="AD27" s="388"/>
      <c r="AE27" s="388"/>
      <c r="AF27" s="388"/>
      <c r="AG27" s="388"/>
      <c r="AH27" s="389"/>
    </row>
    <row r="28" spans="1:34" ht="13.5" customHeight="1">
      <c r="A28" s="70">
        <v>43162</v>
      </c>
      <c r="B28" s="36">
        <v>2</v>
      </c>
      <c r="C28" s="36">
        <v>5</v>
      </c>
      <c r="D28" s="56">
        <f t="shared" ref="D28:D57" si="0">(B28*12+C28)*1.67</f>
        <v>48.43</v>
      </c>
      <c r="E28" s="37">
        <v>11</v>
      </c>
      <c r="F28" s="37">
        <v>9</v>
      </c>
      <c r="G28" s="34">
        <f t="shared" ref="G28:G57" si="1">(E28*12+F28)*1.67</f>
        <v>235.47</v>
      </c>
      <c r="H28" s="4">
        <v>5</v>
      </c>
      <c r="I28" s="4">
        <v>0</v>
      </c>
      <c r="J28" s="3">
        <f t="shared" ref="J28:J57" si="2">(H28*12+I28)*1.67</f>
        <v>100.19999999999999</v>
      </c>
      <c r="K28" s="3"/>
      <c r="L28" s="62">
        <v>0</v>
      </c>
      <c r="M28" s="63">
        <v>100</v>
      </c>
      <c r="N28" s="50">
        <v>0</v>
      </c>
      <c r="O28" s="73"/>
      <c r="P28" s="50"/>
      <c r="Q28" s="82"/>
      <c r="R28" s="82"/>
      <c r="S28" s="82"/>
      <c r="T28" s="82"/>
      <c r="U28" s="82"/>
      <c r="V28" s="50">
        <v>125519</v>
      </c>
      <c r="W28" s="50">
        <v>130</v>
      </c>
      <c r="X28" s="50">
        <v>0</v>
      </c>
      <c r="Y28" s="53">
        <v>8</v>
      </c>
      <c r="Z28" s="78"/>
      <c r="AA28" s="50">
        <v>0</v>
      </c>
      <c r="AB28" s="50">
        <v>0</v>
      </c>
      <c r="AC28" s="387" t="s">
        <v>90</v>
      </c>
      <c r="AD28" s="388"/>
      <c r="AE28" s="388"/>
      <c r="AF28" s="388"/>
      <c r="AG28" s="388"/>
      <c r="AH28" s="389"/>
    </row>
    <row r="29" spans="1:34" ht="13.5" customHeight="1">
      <c r="A29" s="70">
        <v>43163</v>
      </c>
      <c r="B29" s="36">
        <v>2</v>
      </c>
      <c r="C29" s="36">
        <v>8</v>
      </c>
      <c r="D29" s="56">
        <f t="shared" si="0"/>
        <v>53.44</v>
      </c>
      <c r="E29" s="37">
        <v>11</v>
      </c>
      <c r="F29" s="37">
        <v>9</v>
      </c>
      <c r="G29" s="34">
        <f t="shared" si="1"/>
        <v>235.47</v>
      </c>
      <c r="H29" s="4">
        <v>10</v>
      </c>
      <c r="I29" s="4">
        <v>0</v>
      </c>
      <c r="J29" s="3">
        <f t="shared" si="2"/>
        <v>200.39999999999998</v>
      </c>
      <c r="K29" s="3"/>
      <c r="L29" s="62">
        <v>4.99</v>
      </c>
      <c r="M29" s="63">
        <v>100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125520</v>
      </c>
      <c r="W29" s="50">
        <v>130</v>
      </c>
      <c r="X29" s="50">
        <v>20</v>
      </c>
      <c r="Y29" s="53">
        <v>8</v>
      </c>
      <c r="Z29" s="78"/>
      <c r="AA29" s="50">
        <v>20</v>
      </c>
      <c r="AB29" s="50">
        <v>20</v>
      </c>
      <c r="AC29" s="390" t="s">
        <v>91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3</v>
      </c>
      <c r="C30" s="36">
        <v>0</v>
      </c>
      <c r="D30" s="56">
        <f t="shared" si="0"/>
        <v>60.12</v>
      </c>
      <c r="E30" s="37">
        <v>11</v>
      </c>
      <c r="F30" s="37">
        <v>9</v>
      </c>
      <c r="G30" s="34">
        <f t="shared" si="1"/>
        <v>235.47</v>
      </c>
      <c r="H30" s="4">
        <v>15</v>
      </c>
      <c r="I30" s="4">
        <v>0</v>
      </c>
      <c r="J30" s="3">
        <f t="shared" si="2"/>
        <v>300.59999999999997</v>
      </c>
      <c r="K30" s="3"/>
      <c r="L30" s="62">
        <v>6.68</v>
      </c>
      <c r="M30" s="63">
        <v>100</v>
      </c>
      <c r="N30" s="50">
        <v>0</v>
      </c>
      <c r="O30" s="92"/>
      <c r="P30" s="93"/>
      <c r="Q30" s="94"/>
      <c r="R30" s="94"/>
      <c r="S30" s="94"/>
      <c r="T30" s="94"/>
      <c r="U30" s="94"/>
      <c r="V30" s="95"/>
      <c r="W30" s="93"/>
      <c r="X30" s="93">
        <v>25</v>
      </c>
      <c r="Y30" s="96">
        <v>8</v>
      </c>
      <c r="Z30" s="97"/>
      <c r="AA30" s="93">
        <v>25</v>
      </c>
      <c r="AB30" s="93">
        <v>25</v>
      </c>
      <c r="AC30" s="396" t="s">
        <v>91</v>
      </c>
      <c r="AD30" s="397"/>
      <c r="AE30" s="397"/>
      <c r="AF30" s="397"/>
      <c r="AG30" s="397"/>
      <c r="AH30" s="398"/>
    </row>
    <row r="31" spans="1:34" ht="13.5" customHeight="1">
      <c r="A31" s="70">
        <v>43165</v>
      </c>
      <c r="B31" s="36">
        <v>3</v>
      </c>
      <c r="C31" s="36">
        <v>4</v>
      </c>
      <c r="D31" s="56">
        <f t="shared" si="0"/>
        <v>66.8</v>
      </c>
      <c r="E31" s="37">
        <v>11</v>
      </c>
      <c r="F31" s="37">
        <v>9</v>
      </c>
      <c r="G31" s="34">
        <f t="shared" si="1"/>
        <v>235.47</v>
      </c>
      <c r="H31" s="4">
        <v>19</v>
      </c>
      <c r="I31" s="4">
        <v>4</v>
      </c>
      <c r="J31" s="3">
        <f t="shared" si="2"/>
        <v>387.44</v>
      </c>
      <c r="K31" s="3"/>
      <c r="L31" s="62">
        <v>6.68</v>
      </c>
      <c r="M31" s="63">
        <v>86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91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3</v>
      </c>
      <c r="C32" s="4">
        <v>8</v>
      </c>
      <c r="D32" s="56">
        <f t="shared" si="0"/>
        <v>73.47999999999999</v>
      </c>
      <c r="E32" s="37">
        <v>11</v>
      </c>
      <c r="F32" s="37">
        <v>9</v>
      </c>
      <c r="G32" s="34">
        <f t="shared" si="1"/>
        <v>235.47</v>
      </c>
      <c r="H32" s="4">
        <v>5</v>
      </c>
      <c r="I32" s="4">
        <v>8</v>
      </c>
      <c r="J32" s="3">
        <f t="shared" si="2"/>
        <v>113.56</v>
      </c>
      <c r="K32" s="3"/>
      <c r="L32" s="62">
        <v>6.68</v>
      </c>
      <c r="M32" s="63">
        <v>100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124559</v>
      </c>
      <c r="W32" s="50">
        <v>390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3</v>
      </c>
      <c r="C33" s="4">
        <v>11</v>
      </c>
      <c r="D33" s="56">
        <f t="shared" si="0"/>
        <v>78.489999999999995</v>
      </c>
      <c r="E33" s="37">
        <v>11</v>
      </c>
      <c r="F33" s="37">
        <v>9</v>
      </c>
      <c r="G33" s="34">
        <f t="shared" si="1"/>
        <v>235.47</v>
      </c>
      <c r="H33" s="4">
        <v>10</v>
      </c>
      <c r="I33" s="4">
        <v>0</v>
      </c>
      <c r="J33" s="3">
        <f t="shared" si="2"/>
        <v>200.39999999999998</v>
      </c>
      <c r="K33" s="3"/>
      <c r="L33" s="62">
        <v>5.01</v>
      </c>
      <c r="M33" s="63">
        <v>86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125540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4</v>
      </c>
      <c r="C34" s="4">
        <v>4</v>
      </c>
      <c r="D34" s="56">
        <f t="shared" si="0"/>
        <v>86.84</v>
      </c>
      <c r="E34" s="37">
        <v>11</v>
      </c>
      <c r="F34" s="37">
        <v>9</v>
      </c>
      <c r="G34" s="34">
        <f t="shared" si="1"/>
        <v>235.47</v>
      </c>
      <c r="H34" s="4">
        <v>8</v>
      </c>
      <c r="I34" s="4">
        <v>0</v>
      </c>
      <c r="J34" s="3">
        <f t="shared" si="2"/>
        <v>160.32</v>
      </c>
      <c r="K34" s="3"/>
      <c r="L34" s="62">
        <v>8.35</v>
      </c>
      <c r="M34" s="63">
        <v>100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125541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91</v>
      </c>
      <c r="AD34" s="388"/>
      <c r="AE34" s="388"/>
      <c r="AF34" s="388"/>
      <c r="AG34" s="388"/>
      <c r="AH34" s="389"/>
    </row>
    <row r="35" spans="1:34" ht="13.5" customHeight="1">
      <c r="A35" s="70">
        <v>43169</v>
      </c>
      <c r="B35" s="4">
        <v>4</v>
      </c>
      <c r="C35" s="4">
        <v>9</v>
      </c>
      <c r="D35" s="56">
        <f t="shared" si="0"/>
        <v>95.19</v>
      </c>
      <c r="E35" s="37">
        <v>11</v>
      </c>
      <c r="F35" s="37">
        <v>9</v>
      </c>
      <c r="G35" s="34">
        <f t="shared" si="1"/>
        <v>235.47</v>
      </c>
      <c r="H35" s="4">
        <v>6</v>
      </c>
      <c r="I35" s="4">
        <v>6</v>
      </c>
      <c r="J35" s="3">
        <f t="shared" si="2"/>
        <v>130.26</v>
      </c>
      <c r="K35" s="3"/>
      <c r="L35" s="62">
        <v>8.35</v>
      </c>
      <c r="M35" s="63">
        <v>100</v>
      </c>
      <c r="N35" s="50">
        <v>0</v>
      </c>
      <c r="O35" s="92"/>
      <c r="P35" s="93"/>
      <c r="Q35" s="94"/>
      <c r="R35" s="94"/>
      <c r="S35" s="94"/>
      <c r="T35" s="94"/>
      <c r="U35" s="94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99" t="s">
        <v>91</v>
      </c>
      <c r="AD35" s="400"/>
      <c r="AE35" s="400"/>
      <c r="AF35" s="400"/>
      <c r="AG35" s="400"/>
      <c r="AH35" s="401"/>
    </row>
    <row r="36" spans="1:34" ht="13.5" customHeight="1">
      <c r="A36" s="70">
        <v>43170</v>
      </c>
      <c r="B36" s="4">
        <v>4</v>
      </c>
      <c r="C36" s="4">
        <v>9</v>
      </c>
      <c r="D36" s="56">
        <f t="shared" si="0"/>
        <v>95.19</v>
      </c>
      <c r="E36" s="37">
        <v>11</v>
      </c>
      <c r="F36" s="37">
        <v>9</v>
      </c>
      <c r="G36" s="34">
        <f t="shared" si="1"/>
        <v>235.47</v>
      </c>
      <c r="H36" s="4">
        <v>6</v>
      </c>
      <c r="I36" s="4">
        <v>6</v>
      </c>
      <c r="J36" s="3">
        <f t="shared" si="2"/>
        <v>130.26</v>
      </c>
      <c r="K36" s="3"/>
      <c r="L36" s="62">
        <v>0</v>
      </c>
      <c r="M36" s="63">
        <v>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50">
        <v>8</v>
      </c>
      <c r="Z36" s="78"/>
      <c r="AA36" s="50">
        <v>0</v>
      </c>
      <c r="AB36" s="50">
        <v>0</v>
      </c>
      <c r="AC36" s="393" t="s">
        <v>92</v>
      </c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4</v>
      </c>
      <c r="C37" s="4">
        <v>9</v>
      </c>
      <c r="D37" s="56">
        <f t="shared" si="0"/>
        <v>95.19</v>
      </c>
      <c r="E37" s="37">
        <v>11</v>
      </c>
      <c r="F37" s="37">
        <v>9</v>
      </c>
      <c r="G37" s="34">
        <f t="shared" si="1"/>
        <v>235.47</v>
      </c>
      <c r="H37" s="4">
        <v>6</v>
      </c>
      <c r="I37" s="4">
        <v>6</v>
      </c>
      <c r="J37" s="3">
        <f t="shared" si="2"/>
        <v>130.26</v>
      </c>
      <c r="K37" s="3"/>
      <c r="L37" s="62">
        <v>0</v>
      </c>
      <c r="M37" s="63">
        <v>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50">
        <v>8</v>
      </c>
      <c r="Z37" s="78"/>
      <c r="AA37" s="50">
        <v>0</v>
      </c>
      <c r="AB37" s="50">
        <v>0</v>
      </c>
      <c r="AC37" s="393" t="s">
        <v>93</v>
      </c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4</v>
      </c>
      <c r="C38" s="4">
        <v>9</v>
      </c>
      <c r="D38" s="56">
        <f t="shared" si="0"/>
        <v>95.19</v>
      </c>
      <c r="E38" s="37">
        <v>11</v>
      </c>
      <c r="F38" s="37">
        <v>9</v>
      </c>
      <c r="G38" s="34">
        <f t="shared" si="1"/>
        <v>235.47</v>
      </c>
      <c r="H38" s="4">
        <v>12</v>
      </c>
      <c r="I38" s="4">
        <v>6</v>
      </c>
      <c r="J38" s="3">
        <f t="shared" si="2"/>
        <v>250.5</v>
      </c>
      <c r="K38" s="3"/>
      <c r="L38" s="62">
        <v>0</v>
      </c>
      <c r="M38" s="63">
        <v>120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125629</v>
      </c>
      <c r="W38" s="72">
        <v>120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87" t="s">
        <v>94</v>
      </c>
      <c r="AD38" s="388"/>
      <c r="AE38" s="388"/>
      <c r="AF38" s="388"/>
      <c r="AG38" s="388"/>
      <c r="AH38" s="389"/>
    </row>
    <row r="39" spans="1:34" ht="13.5" customHeight="1">
      <c r="A39" s="70">
        <v>43173</v>
      </c>
      <c r="B39" s="4">
        <v>4</v>
      </c>
      <c r="C39" s="4">
        <v>9</v>
      </c>
      <c r="D39" s="56">
        <f t="shared" si="0"/>
        <v>95.19</v>
      </c>
      <c r="E39" s="37">
        <v>11</v>
      </c>
      <c r="F39" s="37">
        <v>9</v>
      </c>
      <c r="G39" s="34">
        <f t="shared" si="1"/>
        <v>235.47</v>
      </c>
      <c r="H39" s="4">
        <v>13</v>
      </c>
      <c r="I39" s="4">
        <v>0</v>
      </c>
      <c r="J39" s="3">
        <f t="shared" si="2"/>
        <v>260.52</v>
      </c>
      <c r="K39" s="3"/>
      <c r="L39" s="62">
        <v>0</v>
      </c>
      <c r="M39" s="63">
        <v>120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125497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94</v>
      </c>
      <c r="AD39" s="388"/>
      <c r="AE39" s="388"/>
      <c r="AF39" s="388"/>
      <c r="AG39" s="388"/>
      <c r="AH39" s="389"/>
    </row>
    <row r="40" spans="1:34" ht="13.5" customHeight="1">
      <c r="A40" s="70">
        <v>43174</v>
      </c>
      <c r="B40" s="4">
        <v>5</v>
      </c>
      <c r="C40" s="4">
        <v>0</v>
      </c>
      <c r="D40" s="56">
        <f t="shared" si="0"/>
        <v>100.19999999999999</v>
      </c>
      <c r="E40" s="37">
        <v>11</v>
      </c>
      <c r="F40" s="37">
        <v>9</v>
      </c>
      <c r="G40" s="34">
        <f t="shared" si="1"/>
        <v>235.47</v>
      </c>
      <c r="H40" s="4">
        <v>5</v>
      </c>
      <c r="I40" s="4">
        <v>6</v>
      </c>
      <c r="J40" s="3">
        <f t="shared" si="2"/>
        <v>110.22</v>
      </c>
      <c r="K40" s="3"/>
      <c r="L40" s="62">
        <v>5.01</v>
      </c>
      <c r="M40" s="63">
        <v>110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125628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94</v>
      </c>
      <c r="AD40" s="388"/>
      <c r="AE40" s="388"/>
      <c r="AF40" s="388"/>
      <c r="AG40" s="388"/>
      <c r="AH40" s="389"/>
    </row>
    <row r="41" spans="1:34" ht="13.5" customHeight="1">
      <c r="A41" s="70">
        <v>43175</v>
      </c>
      <c r="B41" s="4">
        <v>5</v>
      </c>
      <c r="C41" s="4">
        <v>4</v>
      </c>
      <c r="D41" s="56">
        <f t="shared" si="0"/>
        <v>106.88</v>
      </c>
      <c r="E41" s="37">
        <v>11</v>
      </c>
      <c r="F41" s="37">
        <v>9</v>
      </c>
      <c r="G41" s="34">
        <f t="shared" si="1"/>
        <v>235.47</v>
      </c>
      <c r="H41" s="4">
        <v>10</v>
      </c>
      <c r="I41" s="4">
        <v>6</v>
      </c>
      <c r="J41" s="3">
        <f t="shared" si="2"/>
        <v>210.42</v>
      </c>
      <c r="K41" s="3"/>
      <c r="L41" s="62">
        <v>6.68</v>
      </c>
      <c r="M41" s="63">
        <v>100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94</v>
      </c>
      <c r="AD41" s="388"/>
      <c r="AE41" s="388"/>
      <c r="AF41" s="388"/>
      <c r="AG41" s="388"/>
      <c r="AH41" s="389"/>
    </row>
    <row r="42" spans="1:34" ht="13.5" customHeight="1">
      <c r="A42" s="70">
        <v>43176</v>
      </c>
      <c r="B42" s="4">
        <v>5</v>
      </c>
      <c r="C42" s="4">
        <v>9</v>
      </c>
      <c r="D42" s="56">
        <f t="shared" si="0"/>
        <v>115.22999999999999</v>
      </c>
      <c r="E42" s="37">
        <v>10</v>
      </c>
      <c r="F42" s="37">
        <v>9</v>
      </c>
      <c r="G42" s="34">
        <f t="shared" si="1"/>
        <v>215.42999999999998</v>
      </c>
      <c r="H42" s="4">
        <v>14</v>
      </c>
      <c r="I42" s="4">
        <v>9</v>
      </c>
      <c r="J42" s="3">
        <f t="shared" si="2"/>
        <v>295.58999999999997</v>
      </c>
      <c r="K42" s="3"/>
      <c r="L42" s="62">
        <v>0</v>
      </c>
      <c r="M42" s="63">
        <v>85</v>
      </c>
      <c r="N42" s="50">
        <v>0</v>
      </c>
      <c r="O42" s="73">
        <v>43541</v>
      </c>
      <c r="P42" s="50">
        <v>136174</v>
      </c>
      <c r="Q42" s="82">
        <v>10</v>
      </c>
      <c r="R42" s="83">
        <v>9</v>
      </c>
      <c r="S42" s="82">
        <v>1</v>
      </c>
      <c r="T42" s="82">
        <v>6.5</v>
      </c>
      <c r="U42" s="82">
        <v>185</v>
      </c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 t="s">
        <v>95</v>
      </c>
      <c r="AD42" s="388"/>
      <c r="AE42" s="388"/>
      <c r="AF42" s="388"/>
      <c r="AG42" s="388"/>
      <c r="AH42" s="389"/>
    </row>
    <row r="43" spans="1:34" ht="13.5" customHeight="1">
      <c r="A43" s="70">
        <v>43177</v>
      </c>
      <c r="B43" s="4">
        <v>6</v>
      </c>
      <c r="C43" s="4">
        <v>3</v>
      </c>
      <c r="D43" s="56">
        <f t="shared" si="0"/>
        <v>125.25</v>
      </c>
      <c r="E43" s="37">
        <v>1</v>
      </c>
      <c r="F43" s="37">
        <v>6.5</v>
      </c>
      <c r="G43" s="34">
        <f t="shared" si="1"/>
        <v>30.895</v>
      </c>
      <c r="H43" s="4">
        <v>7</v>
      </c>
      <c r="I43" s="4">
        <v>9</v>
      </c>
      <c r="J43" s="3">
        <f t="shared" si="2"/>
        <v>155.31</v>
      </c>
      <c r="K43" s="3"/>
      <c r="L43" s="62">
        <v>10.02</v>
      </c>
      <c r="M43" s="63">
        <v>100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125674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 t="s">
        <v>94</v>
      </c>
      <c r="AD43" s="388"/>
      <c r="AE43" s="388"/>
      <c r="AF43" s="388"/>
      <c r="AG43" s="388"/>
      <c r="AH43" s="389"/>
    </row>
    <row r="44" spans="1:34" ht="13.5" customHeight="1">
      <c r="A44" s="70">
        <v>43178</v>
      </c>
      <c r="B44" s="4">
        <v>6</v>
      </c>
      <c r="C44" s="4">
        <v>9</v>
      </c>
      <c r="D44" s="56">
        <f t="shared" si="0"/>
        <v>135.26999999999998</v>
      </c>
      <c r="E44" s="37">
        <v>1</v>
      </c>
      <c r="F44" s="37">
        <v>6.5</v>
      </c>
      <c r="G44" s="34">
        <f t="shared" si="1"/>
        <v>30.895</v>
      </c>
      <c r="H44" s="4">
        <v>11</v>
      </c>
      <c r="I44" s="4">
        <v>9</v>
      </c>
      <c r="J44" s="3">
        <f t="shared" si="2"/>
        <v>235.47</v>
      </c>
      <c r="K44" s="3"/>
      <c r="L44" s="62">
        <v>10.02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94</v>
      </c>
      <c r="AD44" s="388"/>
      <c r="AE44" s="388"/>
      <c r="AF44" s="388"/>
      <c r="AG44" s="388"/>
      <c r="AH44" s="389"/>
    </row>
    <row r="45" spans="1:34" ht="13.5" customHeight="1">
      <c r="A45" s="70">
        <v>43179</v>
      </c>
      <c r="B45" s="4">
        <v>7</v>
      </c>
      <c r="C45" s="4">
        <v>4</v>
      </c>
      <c r="D45" s="56">
        <f t="shared" si="0"/>
        <v>146.95999999999998</v>
      </c>
      <c r="E45" s="37">
        <v>1</v>
      </c>
      <c r="F45" s="37">
        <v>6.5</v>
      </c>
      <c r="G45" s="34">
        <f t="shared" si="1"/>
        <v>30.895</v>
      </c>
      <c r="H45" s="4">
        <v>16</v>
      </c>
      <c r="I45" s="4">
        <v>0</v>
      </c>
      <c r="J45" s="3">
        <f t="shared" si="2"/>
        <v>320.64</v>
      </c>
      <c r="K45" s="3"/>
      <c r="L45" s="62">
        <v>11.69</v>
      </c>
      <c r="M45" s="63">
        <v>85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94</v>
      </c>
      <c r="AD45" s="388"/>
      <c r="AE45" s="388"/>
      <c r="AF45" s="388"/>
      <c r="AG45" s="388"/>
      <c r="AH45" s="389"/>
    </row>
    <row r="46" spans="1:34" ht="13.5" customHeight="1">
      <c r="A46" s="70">
        <v>43180</v>
      </c>
      <c r="B46" s="4">
        <v>8</v>
      </c>
      <c r="C46" s="4">
        <v>0</v>
      </c>
      <c r="D46" s="56">
        <f t="shared" si="0"/>
        <v>160.32</v>
      </c>
      <c r="E46" s="37">
        <v>1</v>
      </c>
      <c r="F46" s="37">
        <v>6.5</v>
      </c>
      <c r="G46" s="34">
        <f t="shared" si="1"/>
        <v>30.895</v>
      </c>
      <c r="H46" s="4">
        <v>7</v>
      </c>
      <c r="I46" s="4">
        <v>2</v>
      </c>
      <c r="J46" s="3">
        <f t="shared" si="2"/>
        <v>143.62</v>
      </c>
      <c r="K46" s="3"/>
      <c r="L46" s="62">
        <v>13.36</v>
      </c>
      <c r="M46" s="63">
        <v>83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124861</v>
      </c>
      <c r="W46" s="72">
        <v>260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87" t="s">
        <v>94</v>
      </c>
      <c r="AD46" s="388"/>
      <c r="AE46" s="388"/>
      <c r="AF46" s="388"/>
      <c r="AG46" s="388"/>
      <c r="AH46" s="389"/>
    </row>
    <row r="47" spans="1:34" ht="13.5" customHeight="1">
      <c r="A47" s="70">
        <v>43181</v>
      </c>
      <c r="B47" s="4">
        <v>8</v>
      </c>
      <c r="C47" s="4">
        <v>8</v>
      </c>
      <c r="D47" s="56">
        <f t="shared" si="0"/>
        <v>173.68</v>
      </c>
      <c r="E47" s="37">
        <v>1</v>
      </c>
      <c r="F47" s="37">
        <v>6.5</v>
      </c>
      <c r="G47" s="34">
        <f t="shared" si="1"/>
        <v>30.895</v>
      </c>
      <c r="H47" s="4">
        <v>5</v>
      </c>
      <c r="I47" s="4">
        <v>6</v>
      </c>
      <c r="J47" s="3">
        <f t="shared" si="2"/>
        <v>110.22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125683</v>
      </c>
      <c r="W47" s="72">
        <v>120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 t="s">
        <v>94</v>
      </c>
      <c r="AD47" s="388"/>
      <c r="AE47" s="388"/>
      <c r="AF47" s="388"/>
      <c r="AG47" s="388"/>
      <c r="AH47" s="389"/>
    </row>
    <row r="48" spans="1:34" ht="13.5" customHeight="1">
      <c r="A48" s="70">
        <v>43182</v>
      </c>
      <c r="B48" s="4">
        <v>9</v>
      </c>
      <c r="C48" s="4">
        <v>5</v>
      </c>
      <c r="D48" s="56">
        <f t="shared" si="0"/>
        <v>188.70999999999998</v>
      </c>
      <c r="E48" s="37">
        <v>1</v>
      </c>
      <c r="F48" s="37">
        <v>6.5</v>
      </c>
      <c r="G48" s="34">
        <f t="shared" si="1"/>
        <v>30.895</v>
      </c>
      <c r="H48" s="4">
        <v>3</v>
      </c>
      <c r="I48" s="4">
        <v>6</v>
      </c>
      <c r="J48" s="3">
        <f t="shared" si="2"/>
        <v>70.14</v>
      </c>
      <c r="K48" s="3"/>
      <c r="L48" s="62">
        <v>15.03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125715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94</v>
      </c>
      <c r="AD48" s="388"/>
      <c r="AE48" s="388"/>
      <c r="AF48" s="388"/>
      <c r="AG48" s="388"/>
      <c r="AH48" s="389"/>
    </row>
    <row r="49" spans="1:34" ht="13.5" customHeight="1">
      <c r="A49" s="70">
        <v>43183</v>
      </c>
      <c r="B49" s="4">
        <v>10</v>
      </c>
      <c r="C49" s="4">
        <v>2</v>
      </c>
      <c r="D49" s="56">
        <f t="shared" si="0"/>
        <v>203.73999999999998</v>
      </c>
      <c r="E49" s="37">
        <v>1</v>
      </c>
      <c r="F49" s="37">
        <v>6.5</v>
      </c>
      <c r="G49" s="34">
        <f t="shared" si="1"/>
        <v>30.895</v>
      </c>
      <c r="H49" s="4">
        <v>7</v>
      </c>
      <c r="I49" s="4">
        <v>9</v>
      </c>
      <c r="J49" s="3">
        <f t="shared" si="2"/>
        <v>155.31</v>
      </c>
      <c r="K49" s="3"/>
      <c r="L49" s="62">
        <v>15.03</v>
      </c>
      <c r="M49" s="63">
        <v>83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 t="s">
        <v>94</v>
      </c>
      <c r="AD49" s="388"/>
      <c r="AE49" s="388"/>
      <c r="AF49" s="388"/>
      <c r="AG49" s="388"/>
      <c r="AH49" s="389"/>
    </row>
    <row r="50" spans="1:34" ht="13.5" customHeight="1">
      <c r="A50" s="70">
        <v>43184</v>
      </c>
      <c r="B50" s="4">
        <v>10</v>
      </c>
      <c r="C50" s="4">
        <v>3</v>
      </c>
      <c r="D50" s="56">
        <f t="shared" si="0"/>
        <v>205.41</v>
      </c>
      <c r="E50" s="37">
        <v>2</v>
      </c>
      <c r="F50" s="37">
        <v>3.5</v>
      </c>
      <c r="G50" s="34">
        <f t="shared" si="1"/>
        <v>45.924999999999997</v>
      </c>
      <c r="H50" s="4">
        <v>12</v>
      </c>
      <c r="I50" s="4">
        <v>0</v>
      </c>
      <c r="J50" s="3">
        <f t="shared" si="2"/>
        <v>240.48</v>
      </c>
      <c r="K50" s="3"/>
      <c r="L50" s="62">
        <v>16.7</v>
      </c>
      <c r="M50" s="63">
        <v>105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 t="s">
        <v>94</v>
      </c>
      <c r="AD50" s="388"/>
      <c r="AE50" s="388"/>
      <c r="AF50" s="388"/>
      <c r="AG50" s="388"/>
      <c r="AH50" s="389"/>
    </row>
    <row r="51" spans="1:34" ht="13.5" customHeight="1">
      <c r="A51" s="70">
        <v>43185</v>
      </c>
      <c r="B51" s="4">
        <v>10</v>
      </c>
      <c r="C51" s="4">
        <v>3</v>
      </c>
      <c r="D51" s="56">
        <f t="shared" si="0"/>
        <v>205.41</v>
      </c>
      <c r="E51" s="37">
        <v>3</v>
      </c>
      <c r="F51" s="37">
        <v>0</v>
      </c>
      <c r="G51" s="34">
        <f t="shared" si="1"/>
        <v>60.12</v>
      </c>
      <c r="H51" s="4">
        <v>16</v>
      </c>
      <c r="I51" s="4">
        <v>0</v>
      </c>
      <c r="J51" s="3">
        <f t="shared" si="2"/>
        <v>320.64</v>
      </c>
      <c r="K51" s="3"/>
      <c r="L51" s="62">
        <v>14.19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125741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 t="s">
        <v>94</v>
      </c>
      <c r="AD51" s="388"/>
      <c r="AE51" s="388"/>
      <c r="AF51" s="388"/>
      <c r="AG51" s="388"/>
      <c r="AH51" s="389"/>
    </row>
    <row r="52" spans="1:34" ht="13.5" customHeight="1">
      <c r="A52" s="70">
        <v>43186</v>
      </c>
      <c r="B52" s="4">
        <v>10</v>
      </c>
      <c r="C52" s="4">
        <v>3</v>
      </c>
      <c r="D52" s="56">
        <f t="shared" si="0"/>
        <v>205.41</v>
      </c>
      <c r="E52" s="37">
        <v>3</v>
      </c>
      <c r="F52" s="37">
        <v>9</v>
      </c>
      <c r="G52" s="34">
        <f t="shared" si="1"/>
        <v>75.149999999999991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15.03</v>
      </c>
      <c r="M52" s="63">
        <v>80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125742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 t="s">
        <v>94</v>
      </c>
      <c r="AD52" s="388"/>
      <c r="AE52" s="388"/>
      <c r="AF52" s="388"/>
      <c r="AG52" s="388"/>
      <c r="AH52" s="389"/>
    </row>
    <row r="53" spans="1:34" ht="13.5" customHeight="1">
      <c r="A53" s="70">
        <v>43187</v>
      </c>
      <c r="B53" s="4">
        <v>10</v>
      </c>
      <c r="C53" s="4">
        <v>3</v>
      </c>
      <c r="D53" s="56">
        <v>227.12</v>
      </c>
      <c r="E53" s="37">
        <v>4</v>
      </c>
      <c r="F53" s="37">
        <v>5</v>
      </c>
      <c r="G53" s="34">
        <f t="shared" si="1"/>
        <v>88.509999999999991</v>
      </c>
      <c r="H53" s="4">
        <v>12</v>
      </c>
      <c r="I53" s="4">
        <v>8</v>
      </c>
      <c r="J53" s="3">
        <f t="shared" si="2"/>
        <v>253.83999999999997</v>
      </c>
      <c r="K53" s="3"/>
      <c r="L53" s="62">
        <v>13.36</v>
      </c>
      <c r="M53" s="63">
        <v>100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 t="s">
        <v>94</v>
      </c>
      <c r="AD53" s="388"/>
      <c r="AE53" s="388"/>
      <c r="AF53" s="388"/>
      <c r="AG53" s="388"/>
      <c r="AH53" s="389"/>
    </row>
    <row r="54" spans="1:34" ht="13.5" customHeight="1">
      <c r="A54" s="70">
        <v>43188</v>
      </c>
      <c r="B54" s="4">
        <v>10</v>
      </c>
      <c r="C54" s="4">
        <v>3</v>
      </c>
      <c r="D54" s="56">
        <f t="shared" si="0"/>
        <v>205.41</v>
      </c>
      <c r="E54" s="37">
        <v>5</v>
      </c>
      <c r="F54" s="37">
        <v>2</v>
      </c>
      <c r="G54" s="34">
        <f t="shared" si="1"/>
        <v>103.53999999999999</v>
      </c>
      <c r="H54" s="4">
        <v>16</v>
      </c>
      <c r="I54" s="4">
        <v>8</v>
      </c>
      <c r="J54" s="3">
        <f t="shared" si="2"/>
        <v>334</v>
      </c>
      <c r="K54" s="3"/>
      <c r="L54" s="62">
        <v>15.03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>
        <v>12555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96</v>
      </c>
      <c r="AD54" s="388"/>
      <c r="AE54" s="388"/>
      <c r="AF54" s="388"/>
      <c r="AG54" s="388"/>
      <c r="AH54" s="389"/>
    </row>
    <row r="55" spans="1:34" ht="16.5" customHeight="1">
      <c r="A55" s="70">
        <v>43189</v>
      </c>
      <c r="B55" s="4">
        <v>10</v>
      </c>
      <c r="C55" s="4">
        <v>3</v>
      </c>
      <c r="D55" s="56">
        <f t="shared" si="0"/>
        <v>205.41</v>
      </c>
      <c r="E55" s="37">
        <v>5</v>
      </c>
      <c r="F55" s="37">
        <v>11</v>
      </c>
      <c r="G55" s="34">
        <f t="shared" si="1"/>
        <v>118.57</v>
      </c>
      <c r="H55" s="4">
        <v>14</v>
      </c>
      <c r="I55" s="4">
        <v>5</v>
      </c>
      <c r="J55" s="3">
        <f t="shared" si="2"/>
        <v>288.90999999999997</v>
      </c>
      <c r="K55" s="3"/>
      <c r="L55" s="62">
        <v>15.03</v>
      </c>
      <c r="M55" s="63">
        <v>85</v>
      </c>
      <c r="N55" s="50">
        <v>0</v>
      </c>
      <c r="O55" s="73">
        <v>43554</v>
      </c>
      <c r="P55" s="65">
        <v>55599</v>
      </c>
      <c r="Q55" s="82">
        <v>10</v>
      </c>
      <c r="R55" s="82">
        <v>3</v>
      </c>
      <c r="S55" s="82">
        <v>1</v>
      </c>
      <c r="T55" s="82">
        <v>3</v>
      </c>
      <c r="U55" s="82">
        <v>181</v>
      </c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 t="s">
        <v>94</v>
      </c>
      <c r="AD55" s="388"/>
      <c r="AE55" s="388"/>
      <c r="AF55" s="388"/>
      <c r="AG55" s="388"/>
      <c r="AH55" s="389"/>
    </row>
    <row r="56" spans="1:34" ht="21" customHeight="1">
      <c r="A56" s="70">
        <v>43190</v>
      </c>
      <c r="B56" s="4">
        <v>2</v>
      </c>
      <c r="C56" s="4">
        <v>0</v>
      </c>
      <c r="D56" s="56">
        <f t="shared" si="0"/>
        <v>40.08</v>
      </c>
      <c r="E56" s="37">
        <v>5</v>
      </c>
      <c r="F56" s="37">
        <v>11</v>
      </c>
      <c r="G56" s="34">
        <f t="shared" si="1"/>
        <v>118.57</v>
      </c>
      <c r="H56" s="48">
        <v>5</v>
      </c>
      <c r="I56" s="4">
        <v>2</v>
      </c>
      <c r="J56" s="3">
        <f>(H56*12+I56)*1.67</f>
        <v>103.53999999999999</v>
      </c>
      <c r="K56" s="3"/>
      <c r="L56" s="62">
        <v>14.19</v>
      </c>
      <c r="M56" s="63">
        <v>95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125029</v>
      </c>
      <c r="W56" s="76">
        <v>130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402" t="s">
        <v>94</v>
      </c>
      <c r="AD56" s="388"/>
      <c r="AE56" s="388"/>
      <c r="AF56" s="388"/>
      <c r="AG56" s="388"/>
      <c r="AH56" s="389"/>
    </row>
    <row r="57" spans="1:34" ht="15" customHeight="1">
      <c r="A57" s="70">
        <v>43191</v>
      </c>
      <c r="B57" s="48">
        <v>2</v>
      </c>
      <c r="C57" s="4">
        <v>9</v>
      </c>
      <c r="D57" s="64">
        <f t="shared" si="0"/>
        <v>55.11</v>
      </c>
      <c r="E57" s="37">
        <v>5</v>
      </c>
      <c r="F57" s="37">
        <v>11</v>
      </c>
      <c r="G57" s="49">
        <f t="shared" si="1"/>
        <v>118.57</v>
      </c>
      <c r="H57" s="48">
        <v>9</v>
      </c>
      <c r="I57" s="4">
        <v>5</v>
      </c>
      <c r="J57" s="3">
        <f t="shared" si="2"/>
        <v>188.70999999999998</v>
      </c>
      <c r="K57" s="3"/>
      <c r="L57" s="62">
        <v>15.03</v>
      </c>
      <c r="M57" s="63">
        <v>85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87" t="s">
        <v>97</v>
      </c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265.49999999999994</v>
      </c>
      <c r="M58" s="46">
        <f>SUM(M27:M57)</f>
        <v>2714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5531.9299999999994</v>
      </c>
      <c r="M59" s="46">
        <f>SUM('Feb 2018'!M60)</f>
        <v>22495.599999999999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5797.4299999999994</v>
      </c>
      <c r="M60" s="46">
        <f>(M59+M58)</f>
        <v>25209.599999999999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98</v>
      </c>
      <c r="AD27" s="388"/>
      <c r="AE27" s="388"/>
      <c r="AF27" s="388"/>
      <c r="AG27" s="388"/>
      <c r="AH27" s="38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9"/>
      <c r="AD29" s="388"/>
      <c r="AE29" s="388"/>
      <c r="AF29" s="388"/>
      <c r="AG29" s="388"/>
      <c r="AH29" s="38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99</v>
      </c>
      <c r="AD44" s="388"/>
      <c r="AE44" s="388"/>
      <c r="AF44" s="388"/>
      <c r="AG44" s="388"/>
      <c r="AH44" s="38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88"/>
      <c r="AE48" s="388"/>
      <c r="AF48" s="388"/>
      <c r="AG48" s="388"/>
      <c r="AH48" s="38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/>
      <c r="AD54" s="388"/>
      <c r="AE54" s="388"/>
      <c r="AF54" s="388"/>
      <c r="AG54" s="388"/>
      <c r="AH54" s="38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87" t="s">
        <v>98</v>
      </c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5797.4299999999994</v>
      </c>
      <c r="M59" s="46">
        <f>SUM(' March 2018'!M60)</f>
        <v>25209.599999999999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6174.0399999999991</v>
      </c>
      <c r="M60" s="46">
        <f>(M59+M58)</f>
        <v>27724.28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87"/>
      <c r="AD27" s="388"/>
      <c r="AE27" s="388"/>
      <c r="AF27" s="388"/>
      <c r="AG27" s="388"/>
      <c r="AH27" s="38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87"/>
      <c r="AD28" s="388"/>
      <c r="AE28" s="388"/>
      <c r="AF28" s="388"/>
      <c r="AG28" s="388"/>
      <c r="AH28" s="38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87"/>
      <c r="AD29" s="388"/>
      <c r="AE29" s="388"/>
      <c r="AF29" s="388"/>
      <c r="AG29" s="388"/>
      <c r="AH29" s="38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87"/>
      <c r="AD30" s="388"/>
      <c r="AE30" s="388"/>
      <c r="AF30" s="388"/>
      <c r="AG30" s="388"/>
      <c r="AH30" s="38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87"/>
      <c r="AD31" s="388"/>
      <c r="AE31" s="388"/>
      <c r="AF31" s="388"/>
      <c r="AG31" s="388"/>
      <c r="AH31" s="38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87"/>
      <c r="AD32" s="388"/>
      <c r="AE32" s="388"/>
      <c r="AF32" s="388"/>
      <c r="AG32" s="388"/>
      <c r="AH32" s="38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87"/>
      <c r="AD33" s="388"/>
      <c r="AE33" s="388"/>
      <c r="AF33" s="388"/>
      <c r="AG33" s="388"/>
      <c r="AH33" s="38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87"/>
      <c r="AD34" s="388"/>
      <c r="AE34" s="388"/>
      <c r="AF34" s="388"/>
      <c r="AG34" s="388"/>
      <c r="AH34" s="38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87"/>
      <c r="AD35" s="388"/>
      <c r="AE35" s="388"/>
      <c r="AF35" s="388"/>
      <c r="AG35" s="388"/>
      <c r="AH35" s="38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87"/>
      <c r="AD36" s="388"/>
      <c r="AE36" s="388"/>
      <c r="AF36" s="388"/>
      <c r="AG36" s="388"/>
      <c r="AH36" s="38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87"/>
      <c r="AD37" s="388"/>
      <c r="AE37" s="388"/>
      <c r="AF37" s="388"/>
      <c r="AG37" s="388"/>
      <c r="AH37" s="38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87"/>
      <c r="AD38" s="388"/>
      <c r="AE38" s="388"/>
      <c r="AF38" s="388"/>
      <c r="AG38" s="388"/>
      <c r="AH38" s="38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87"/>
      <c r="AD39" s="388"/>
      <c r="AE39" s="388"/>
      <c r="AF39" s="388"/>
      <c r="AG39" s="388"/>
      <c r="AH39" s="38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87"/>
      <c r="AD40" s="388"/>
      <c r="AE40" s="388"/>
      <c r="AF40" s="388"/>
      <c r="AG40" s="388"/>
      <c r="AH40" s="38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87"/>
      <c r="AD41" s="388"/>
      <c r="AE41" s="388"/>
      <c r="AF41" s="388"/>
      <c r="AG41" s="388"/>
      <c r="AH41" s="38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87"/>
      <c r="AD42" s="388"/>
      <c r="AE42" s="388"/>
      <c r="AF42" s="388"/>
      <c r="AG42" s="388"/>
      <c r="AH42" s="38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87"/>
      <c r="AD43" s="388"/>
      <c r="AE43" s="388"/>
      <c r="AF43" s="388"/>
      <c r="AG43" s="388"/>
      <c r="AH43" s="38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87"/>
      <c r="AD44" s="388"/>
      <c r="AE44" s="388"/>
      <c r="AF44" s="388"/>
      <c r="AG44" s="388"/>
      <c r="AH44" s="38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87"/>
      <c r="AD45" s="388"/>
      <c r="AE45" s="388"/>
      <c r="AF45" s="388"/>
      <c r="AG45" s="388"/>
      <c r="AH45" s="38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87"/>
      <c r="AD46" s="388"/>
      <c r="AE46" s="388"/>
      <c r="AF46" s="388"/>
      <c r="AG46" s="388"/>
      <c r="AH46" s="38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87"/>
      <c r="AD47" s="388"/>
      <c r="AE47" s="388"/>
      <c r="AF47" s="388"/>
      <c r="AG47" s="388"/>
      <c r="AH47" s="38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78"/>
      <c r="AD48" s="379"/>
      <c r="AE48" s="379"/>
      <c r="AF48" s="379"/>
      <c r="AG48" s="379"/>
      <c r="AH48" s="380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78"/>
      <c r="AD49" s="379"/>
      <c r="AE49" s="379"/>
      <c r="AF49" s="379"/>
      <c r="AG49" s="379"/>
      <c r="AH49" s="380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78"/>
      <c r="AD50" s="379"/>
      <c r="AE50" s="379"/>
      <c r="AF50" s="379"/>
      <c r="AG50" s="379"/>
      <c r="AH50" s="380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78"/>
      <c r="AD51" s="379"/>
      <c r="AE51" s="379"/>
      <c r="AF51" s="379"/>
      <c r="AG51" s="379"/>
      <c r="AH51" s="380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78"/>
      <c r="AD52" s="379"/>
      <c r="AE52" s="379"/>
      <c r="AF52" s="379"/>
      <c r="AG52" s="379"/>
      <c r="AH52" s="380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78"/>
      <c r="AD53" s="379"/>
      <c r="AE53" s="379"/>
      <c r="AF53" s="379"/>
      <c r="AG53" s="379"/>
      <c r="AH53" s="380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78"/>
      <c r="AD54" s="379"/>
      <c r="AE54" s="379"/>
      <c r="AF54" s="379"/>
      <c r="AG54" s="379"/>
      <c r="AH54" s="380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78"/>
      <c r="AD55" s="379"/>
      <c r="AE55" s="379"/>
      <c r="AF55" s="379"/>
      <c r="AG55" s="379"/>
      <c r="AH55" s="380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78"/>
      <c r="AD56" s="379"/>
      <c r="AE56" s="379"/>
      <c r="AF56" s="379"/>
      <c r="AG56" s="379"/>
      <c r="AH56" s="380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78"/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6174.0399999999991</v>
      </c>
      <c r="M60" s="46">
        <f>SUM('April 2018'!M60)</f>
        <v>27724.28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6511.7899999999991</v>
      </c>
      <c r="M61" s="46">
        <f>(M60+M59)</f>
        <v>29846.28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04" t="s">
        <v>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6"/>
      <c r="AH3" s="109"/>
    </row>
    <row r="4" spans="1:34" ht="12.75" customHeight="1">
      <c r="A4" s="407" t="s">
        <v>2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9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10" t="s">
        <v>64</v>
      </c>
      <c r="C6" s="410"/>
      <c r="D6" s="410"/>
      <c r="E6" s="410"/>
      <c r="F6" s="410"/>
      <c r="G6" s="410"/>
      <c r="H6" s="410"/>
      <c r="I6" s="410"/>
      <c r="J6" s="109"/>
      <c r="K6" s="109" t="s">
        <v>4</v>
      </c>
      <c r="L6" s="110" t="s">
        <v>65</v>
      </c>
      <c r="M6" s="411"/>
      <c r="N6" s="411"/>
      <c r="O6" s="411"/>
      <c r="P6" s="110" t="s">
        <v>5</v>
      </c>
      <c r="Q6" s="110"/>
      <c r="R6" s="110"/>
      <c r="S6" s="110"/>
      <c r="T6" s="110"/>
      <c r="U6" s="412" t="s">
        <v>6</v>
      </c>
      <c r="V6" s="412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43" t="s">
        <v>7</v>
      </c>
      <c r="AB7" s="343"/>
      <c r="AC7" s="343"/>
      <c r="AD7" s="343"/>
      <c r="AE7" s="344"/>
      <c r="AF7" s="344"/>
      <c r="AG7" s="344"/>
      <c r="AH7" s="109"/>
    </row>
    <row r="8" spans="1:34" ht="12.75" customHeight="1">
      <c r="A8" s="109" t="s">
        <v>8</v>
      </c>
      <c r="B8" s="109"/>
      <c r="C8" s="345" t="s">
        <v>80</v>
      </c>
      <c r="D8" s="413"/>
      <c r="E8" s="413"/>
      <c r="F8" s="413"/>
      <c r="G8" s="109" t="s">
        <v>9</v>
      </c>
      <c r="H8" s="413">
        <v>2019</v>
      </c>
      <c r="I8" s="413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109"/>
    </row>
    <row r="10" spans="1:34" ht="12.75" customHeight="1">
      <c r="A10" s="109" t="s">
        <v>15</v>
      </c>
      <c r="B10" s="109"/>
      <c r="C10" s="414" t="s">
        <v>52</v>
      </c>
      <c r="D10" s="414"/>
      <c r="E10" s="414"/>
      <c r="F10" s="414"/>
      <c r="G10" s="414"/>
      <c r="H10" s="414"/>
      <c r="I10" s="414"/>
      <c r="J10" s="109"/>
      <c r="K10" s="114" t="s">
        <v>75</v>
      </c>
      <c r="L10" s="115"/>
      <c r="M10" s="115"/>
      <c r="N10" s="344"/>
      <c r="O10" s="344"/>
      <c r="P10" s="115" t="s">
        <v>16</v>
      </c>
      <c r="Q10" s="350"/>
      <c r="R10" s="351"/>
      <c r="S10" s="351"/>
      <c r="T10" s="351"/>
      <c r="U10" s="351"/>
      <c r="V10" s="351"/>
      <c r="W10" s="109"/>
      <c r="X10" s="109"/>
      <c r="Y10" s="109"/>
      <c r="Z10" s="112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15" t="s">
        <v>20</v>
      </c>
      <c r="C14" s="416"/>
      <c r="D14" s="416"/>
      <c r="E14" s="416"/>
      <c r="F14" s="416"/>
      <c r="G14" s="416"/>
      <c r="H14" s="416"/>
      <c r="I14" s="416"/>
      <c r="J14" s="417"/>
      <c r="K14" s="307" t="s">
        <v>21</v>
      </c>
      <c r="L14" s="421" t="s">
        <v>22</v>
      </c>
      <c r="M14" s="421"/>
      <c r="N14" s="421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117"/>
      <c r="Y14" s="422" t="s">
        <v>55</v>
      </c>
      <c r="Z14" s="423"/>
      <c r="AA14" s="424" t="s">
        <v>25</v>
      </c>
      <c r="AB14" s="424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8"/>
      <c r="C15" s="419"/>
      <c r="D15" s="419"/>
      <c r="E15" s="419"/>
      <c r="F15" s="419"/>
      <c r="G15" s="419"/>
      <c r="H15" s="419"/>
      <c r="I15" s="419"/>
      <c r="J15" s="420"/>
      <c r="K15" s="224"/>
      <c r="L15" s="122"/>
      <c r="M15" s="122"/>
      <c r="N15" s="122"/>
      <c r="O15" s="371"/>
      <c r="P15" s="372"/>
      <c r="Q15" s="372"/>
      <c r="R15" s="372"/>
      <c r="S15" s="372"/>
      <c r="T15" s="372"/>
      <c r="U15" s="373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25" t="s">
        <v>54</v>
      </c>
      <c r="C17" s="414"/>
      <c r="D17" s="414"/>
      <c r="E17" s="425" t="s">
        <v>54</v>
      </c>
      <c r="F17" s="414"/>
      <c r="G17" s="426"/>
      <c r="H17" s="414" t="s">
        <v>53</v>
      </c>
      <c r="I17" s="414"/>
      <c r="J17" s="414"/>
      <c r="K17" s="224" t="s">
        <v>27</v>
      </c>
      <c r="L17" s="130"/>
      <c r="M17" s="130"/>
      <c r="N17" s="130"/>
      <c r="O17" s="130"/>
      <c r="P17" s="130"/>
      <c r="Q17" s="381" t="s">
        <v>61</v>
      </c>
      <c r="R17" s="382"/>
      <c r="S17" s="381" t="s">
        <v>62</v>
      </c>
      <c r="T17" s="382"/>
      <c r="U17" s="130"/>
      <c r="V17" s="130"/>
      <c r="W17" s="130"/>
      <c r="X17" s="130"/>
      <c r="Y17" s="130"/>
      <c r="Z17" s="130"/>
      <c r="AA17" s="130"/>
      <c r="AB17" s="130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83"/>
      <c r="R18" s="384"/>
      <c r="S18" s="383"/>
      <c r="T18" s="384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25" t="s">
        <v>30</v>
      </c>
      <c r="C19" s="414"/>
      <c r="D19" s="414"/>
      <c r="E19" s="425" t="s">
        <v>30</v>
      </c>
      <c r="F19" s="414"/>
      <c r="G19" s="426"/>
      <c r="H19" s="427" t="s">
        <v>30</v>
      </c>
      <c r="I19" s="414"/>
      <c r="J19" s="414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83"/>
      <c r="R19" s="384"/>
      <c r="S19" s="383"/>
      <c r="T19" s="384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83"/>
      <c r="R20" s="384"/>
      <c r="S20" s="383"/>
      <c r="T20" s="384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83"/>
      <c r="R21" s="384"/>
      <c r="S21" s="383"/>
      <c r="T21" s="384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83"/>
      <c r="R22" s="384"/>
      <c r="S22" s="383"/>
      <c r="T22" s="384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85"/>
      <c r="R23" s="386"/>
      <c r="S23" s="385"/>
      <c r="T23" s="386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78"/>
      <c r="AD27" s="379"/>
      <c r="AE27" s="379"/>
      <c r="AF27" s="379"/>
      <c r="AG27" s="379"/>
      <c r="AH27" s="380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78"/>
      <c r="AD28" s="379"/>
      <c r="AE28" s="379"/>
      <c r="AF28" s="379"/>
      <c r="AG28" s="379"/>
      <c r="AH28" s="380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88</v>
      </c>
      <c r="Z29" s="162"/>
      <c r="AA29" s="167">
        <v>30</v>
      </c>
      <c r="AB29" s="167">
        <v>30</v>
      </c>
      <c r="AC29" s="378"/>
      <c r="AD29" s="379"/>
      <c r="AE29" s="379"/>
      <c r="AF29" s="379"/>
      <c r="AG29" s="379"/>
      <c r="AH29" s="380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88</v>
      </c>
      <c r="Z30" s="162"/>
      <c r="AA30" s="167">
        <v>30</v>
      </c>
      <c r="AB30" s="167">
        <v>30</v>
      </c>
      <c r="AC30" s="378"/>
      <c r="AD30" s="379"/>
      <c r="AE30" s="379"/>
      <c r="AF30" s="379"/>
      <c r="AG30" s="379"/>
      <c r="AH30" s="380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88</v>
      </c>
      <c r="Z31" s="162"/>
      <c r="AA31" s="167">
        <v>30</v>
      </c>
      <c r="AB31" s="167">
        <v>30</v>
      </c>
      <c r="AC31" s="378"/>
      <c r="AD31" s="379"/>
      <c r="AE31" s="379"/>
      <c r="AF31" s="379"/>
      <c r="AG31" s="379"/>
      <c r="AH31" s="380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88</v>
      </c>
      <c r="Z32" s="162"/>
      <c r="AA32" s="167">
        <v>30</v>
      </c>
      <c r="AB32" s="167">
        <v>30</v>
      </c>
      <c r="AC32" s="378"/>
      <c r="AD32" s="379"/>
      <c r="AE32" s="379"/>
      <c r="AF32" s="379"/>
      <c r="AG32" s="379"/>
      <c r="AH32" s="380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88</v>
      </c>
      <c r="Z33" s="162"/>
      <c r="AA33" s="167">
        <v>30</v>
      </c>
      <c r="AB33" s="167">
        <v>30</v>
      </c>
      <c r="AC33" s="378"/>
      <c r="AD33" s="379"/>
      <c r="AE33" s="379"/>
      <c r="AF33" s="379"/>
      <c r="AG33" s="379"/>
      <c r="AH33" s="380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88</v>
      </c>
      <c r="Z34" s="162"/>
      <c r="AA34" s="167">
        <v>30</v>
      </c>
      <c r="AB34" s="167">
        <v>30</v>
      </c>
      <c r="AC34" s="378"/>
      <c r="AD34" s="379"/>
      <c r="AE34" s="379"/>
      <c r="AF34" s="379"/>
      <c r="AG34" s="379"/>
      <c r="AH34" s="380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88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88</v>
      </c>
      <c r="Z36" s="162"/>
      <c r="AA36" s="167">
        <v>30</v>
      </c>
      <c r="AB36" s="167">
        <v>30</v>
      </c>
      <c r="AC36" s="378"/>
      <c r="AD36" s="379"/>
      <c r="AE36" s="379"/>
      <c r="AF36" s="379"/>
      <c r="AG36" s="379"/>
      <c r="AH36" s="380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88</v>
      </c>
      <c r="Z37" s="162"/>
      <c r="AA37" s="167">
        <v>30</v>
      </c>
      <c r="AB37" s="167">
        <v>30</v>
      </c>
      <c r="AC37" s="378"/>
      <c r="AD37" s="379"/>
      <c r="AE37" s="379"/>
      <c r="AF37" s="379"/>
      <c r="AG37" s="379"/>
      <c r="AH37" s="380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88</v>
      </c>
      <c r="Z38" s="162"/>
      <c r="AA38" s="167">
        <v>30</v>
      </c>
      <c r="AB38" s="167">
        <v>30</v>
      </c>
      <c r="AC38" s="378"/>
      <c r="AD38" s="379"/>
      <c r="AE38" s="379"/>
      <c r="AF38" s="379"/>
      <c r="AG38" s="379"/>
      <c r="AH38" s="380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88</v>
      </c>
      <c r="Z39" s="162"/>
      <c r="AA39" s="167">
        <v>30</v>
      </c>
      <c r="AB39" s="167">
        <v>30</v>
      </c>
      <c r="AC39" s="378"/>
      <c r="AD39" s="379"/>
      <c r="AE39" s="379"/>
      <c r="AF39" s="379"/>
      <c r="AG39" s="379"/>
      <c r="AH39" s="380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88</v>
      </c>
      <c r="Z40" s="162"/>
      <c r="AA40" s="167">
        <v>30</v>
      </c>
      <c r="AB40" s="167">
        <v>30</v>
      </c>
      <c r="AC40" s="378"/>
      <c r="AD40" s="379"/>
      <c r="AE40" s="379"/>
      <c r="AF40" s="379"/>
      <c r="AG40" s="379"/>
      <c r="AH40" s="380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88</v>
      </c>
      <c r="Z41" s="162"/>
      <c r="AA41" s="167">
        <v>30</v>
      </c>
      <c r="AB41" s="167">
        <v>30</v>
      </c>
      <c r="AC41" s="378"/>
      <c r="AD41" s="379"/>
      <c r="AE41" s="379"/>
      <c r="AF41" s="379"/>
      <c r="AG41" s="379"/>
      <c r="AH41" s="380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88</v>
      </c>
      <c r="Z42" s="162"/>
      <c r="AA42" s="167">
        <v>30</v>
      </c>
      <c r="AB42" s="167">
        <v>30</v>
      </c>
      <c r="AC42" s="378"/>
      <c r="AD42" s="379"/>
      <c r="AE42" s="379"/>
      <c r="AF42" s="379"/>
      <c r="AG42" s="379"/>
      <c r="AH42" s="380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88</v>
      </c>
      <c r="Z43" s="162"/>
      <c r="AA43" s="167">
        <v>30</v>
      </c>
      <c r="AB43" s="167">
        <v>30</v>
      </c>
      <c r="AC43" s="378"/>
      <c r="AD43" s="379"/>
      <c r="AE43" s="379"/>
      <c r="AF43" s="379"/>
      <c r="AG43" s="379"/>
      <c r="AH43" s="380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88</v>
      </c>
      <c r="Z44" s="162"/>
      <c r="AA44" s="167">
        <v>30</v>
      </c>
      <c r="AB44" s="167">
        <v>30</v>
      </c>
      <c r="AC44" s="378"/>
      <c r="AD44" s="379"/>
      <c r="AE44" s="379"/>
      <c r="AF44" s="379"/>
      <c r="AG44" s="379"/>
      <c r="AH44" s="380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88</v>
      </c>
      <c r="Z45" s="162"/>
      <c r="AA45" s="167">
        <v>30</v>
      </c>
      <c r="AB45" s="167">
        <v>30</v>
      </c>
      <c r="AC45" s="378"/>
      <c r="AD45" s="379"/>
      <c r="AE45" s="379"/>
      <c r="AF45" s="379"/>
      <c r="AG45" s="379"/>
      <c r="AH45" s="380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88</v>
      </c>
      <c r="Z46" s="162"/>
      <c r="AA46" s="167">
        <v>30</v>
      </c>
      <c r="AB46" s="167">
        <v>30</v>
      </c>
      <c r="AC46" s="378"/>
      <c r="AD46" s="379"/>
      <c r="AE46" s="379"/>
      <c r="AF46" s="379"/>
      <c r="AG46" s="379"/>
      <c r="AH46" s="380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88</v>
      </c>
      <c r="Z47" s="162"/>
      <c r="AA47" s="167">
        <v>30</v>
      </c>
      <c r="AB47" s="167">
        <v>30</v>
      </c>
      <c r="AC47" s="378"/>
      <c r="AD47" s="379"/>
      <c r="AE47" s="379"/>
      <c r="AF47" s="379"/>
      <c r="AG47" s="379"/>
      <c r="AH47" s="380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88</v>
      </c>
      <c r="Z48" s="162"/>
      <c r="AA48" s="167">
        <v>30</v>
      </c>
      <c r="AB48" s="167">
        <v>30</v>
      </c>
      <c r="AC48" s="378"/>
      <c r="AD48" s="379"/>
      <c r="AE48" s="379"/>
      <c r="AF48" s="379"/>
      <c r="AG48" s="379"/>
      <c r="AH48" s="380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88</v>
      </c>
      <c r="Z49" s="162"/>
      <c r="AA49" s="167">
        <v>30</v>
      </c>
      <c r="AB49" s="167">
        <v>30</v>
      </c>
      <c r="AC49" s="378"/>
      <c r="AD49" s="379"/>
      <c r="AE49" s="379"/>
      <c r="AF49" s="379"/>
      <c r="AG49" s="379"/>
      <c r="AH49" s="380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88</v>
      </c>
      <c r="Z50" s="162"/>
      <c r="AA50" s="167">
        <v>20</v>
      </c>
      <c r="AB50" s="167">
        <v>30</v>
      </c>
      <c r="AC50" s="378"/>
      <c r="AD50" s="379"/>
      <c r="AE50" s="379"/>
      <c r="AF50" s="379"/>
      <c r="AG50" s="379"/>
      <c r="AH50" s="380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88</v>
      </c>
      <c r="Z51" s="162"/>
      <c r="AA51" s="167">
        <v>30</v>
      </c>
      <c r="AB51" s="167">
        <v>30</v>
      </c>
      <c r="AC51" s="378"/>
      <c r="AD51" s="379"/>
      <c r="AE51" s="379"/>
      <c r="AF51" s="379"/>
      <c r="AG51" s="379"/>
      <c r="AH51" s="380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88</v>
      </c>
      <c r="Z52" s="162"/>
      <c r="AA52" s="167">
        <v>30</v>
      </c>
      <c r="AB52" s="167">
        <v>30</v>
      </c>
      <c r="AC52" s="378"/>
      <c r="AD52" s="379"/>
      <c r="AE52" s="379"/>
      <c r="AF52" s="379"/>
      <c r="AG52" s="379"/>
      <c r="AH52" s="380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88</v>
      </c>
      <c r="Z53" s="162"/>
      <c r="AA53" s="167">
        <v>30</v>
      </c>
      <c r="AB53" s="167">
        <v>30</v>
      </c>
      <c r="AC53" s="378"/>
      <c r="AD53" s="379"/>
      <c r="AE53" s="379"/>
      <c r="AF53" s="379"/>
      <c r="AG53" s="379"/>
      <c r="AH53" s="380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88</v>
      </c>
      <c r="Z54" s="162"/>
      <c r="AA54" s="167">
        <v>30</v>
      </c>
      <c r="AB54" s="167">
        <v>30</v>
      </c>
      <c r="AC54" s="378"/>
      <c r="AD54" s="379"/>
      <c r="AE54" s="379"/>
      <c r="AF54" s="379"/>
      <c r="AG54" s="379"/>
      <c r="AH54" s="380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88</v>
      </c>
      <c r="Z55" s="162"/>
      <c r="AA55" s="167">
        <v>30</v>
      </c>
      <c r="AB55" s="167">
        <v>30</v>
      </c>
      <c r="AC55" s="378"/>
      <c r="AD55" s="379"/>
      <c r="AE55" s="379"/>
      <c r="AF55" s="379"/>
      <c r="AG55" s="379"/>
      <c r="AH55" s="380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88</v>
      </c>
      <c r="Z56" s="158"/>
      <c r="AA56" s="167">
        <v>30</v>
      </c>
      <c r="AB56" s="167">
        <v>30</v>
      </c>
      <c r="AC56" s="378"/>
      <c r="AD56" s="379"/>
      <c r="AE56" s="379"/>
      <c r="AF56" s="379"/>
      <c r="AG56" s="379"/>
      <c r="AH56" s="380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78"/>
      <c r="AD57" s="379"/>
      <c r="AE57" s="379"/>
      <c r="AF57" s="379"/>
      <c r="AG57" s="379"/>
      <c r="AH57" s="380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87"/>
      <c r="AD58" s="388"/>
      <c r="AE58" s="388"/>
      <c r="AF58" s="388"/>
      <c r="AG58" s="388"/>
      <c r="AH58" s="38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6511.7899999999991</v>
      </c>
      <c r="M60" s="193">
        <f>SUM('May 2018'!M61)</f>
        <v>29846.28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6817.0199999999986</v>
      </c>
      <c r="M61" s="193">
        <f>(M60+M59)</f>
        <v>32242.28</v>
      </c>
      <c r="N61" s="193">
        <f>(N60+N59)</f>
        <v>0</v>
      </c>
    </row>
    <row r="66" spans="1:1">
      <c r="A66" s="108" t="s">
        <v>70</v>
      </c>
    </row>
  </sheetData>
  <mergeCells count="67">
    <mergeCell ref="AC58:AH58"/>
    <mergeCell ref="AC52:AH52"/>
    <mergeCell ref="AC53:AH53"/>
    <mergeCell ref="AC54:AH54"/>
    <mergeCell ref="AC55:AH55"/>
    <mergeCell ref="AC56:AH56"/>
    <mergeCell ref="AC57:AH57"/>
    <mergeCell ref="AC46:AH46"/>
    <mergeCell ref="AC47:AH47"/>
    <mergeCell ref="AC48:AH48"/>
    <mergeCell ref="AC49:AH49"/>
    <mergeCell ref="AC50:AH50"/>
    <mergeCell ref="AC51:AH51"/>
    <mergeCell ref="AC40:AH40"/>
    <mergeCell ref="AC41:AH41"/>
    <mergeCell ref="AC42:AH42"/>
    <mergeCell ref="AC43:AH43"/>
    <mergeCell ref="AC44:AH44"/>
    <mergeCell ref="AC45:AH45"/>
    <mergeCell ref="AC33:AH33"/>
    <mergeCell ref="AC34:AH34"/>
    <mergeCell ref="AC36:AH36"/>
    <mergeCell ref="AC37:AH37"/>
    <mergeCell ref="AC38:AH38"/>
    <mergeCell ref="AC39:AH39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  <c r="AH3" s="200"/>
    </row>
    <row r="4" spans="1:34" ht="12.75" customHeight="1">
      <c r="A4" s="431" t="s">
        <v>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3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34" t="s">
        <v>64</v>
      </c>
      <c r="C6" s="434"/>
      <c r="D6" s="434"/>
      <c r="E6" s="434"/>
      <c r="F6" s="434"/>
      <c r="G6" s="434"/>
      <c r="H6" s="434"/>
      <c r="I6" s="434"/>
      <c r="J6" s="200"/>
      <c r="K6" s="200" t="s">
        <v>4</v>
      </c>
      <c r="L6" s="201" t="s">
        <v>65</v>
      </c>
      <c r="M6" s="435"/>
      <c r="N6" s="435"/>
      <c r="O6" s="435"/>
      <c r="P6" s="201" t="s">
        <v>5</v>
      </c>
      <c r="Q6" s="201"/>
      <c r="R6" s="201"/>
      <c r="S6" s="201"/>
      <c r="T6" s="201"/>
      <c r="U6" s="436" t="s">
        <v>6</v>
      </c>
      <c r="V6" s="436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43" t="s">
        <v>7</v>
      </c>
      <c r="AB7" s="343"/>
      <c r="AC7" s="343"/>
      <c r="AD7" s="343"/>
      <c r="AE7" s="344"/>
      <c r="AF7" s="344"/>
      <c r="AG7" s="344"/>
      <c r="AH7" s="200"/>
    </row>
    <row r="8" spans="1:34" ht="12.75" customHeight="1">
      <c r="A8" s="200" t="s">
        <v>8</v>
      </c>
      <c r="B8" s="200"/>
      <c r="C8" s="345" t="s">
        <v>79</v>
      </c>
      <c r="D8" s="437"/>
      <c r="E8" s="437"/>
      <c r="F8" s="437"/>
      <c r="G8" s="200" t="s">
        <v>9</v>
      </c>
      <c r="H8" s="437">
        <v>2019</v>
      </c>
      <c r="I8" s="437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200"/>
    </row>
    <row r="10" spans="1:34" ht="12.75" customHeight="1">
      <c r="A10" s="200" t="s">
        <v>15</v>
      </c>
      <c r="B10" s="200"/>
      <c r="C10" s="438" t="s">
        <v>52</v>
      </c>
      <c r="D10" s="438"/>
      <c r="E10" s="438"/>
      <c r="F10" s="438"/>
      <c r="G10" s="438"/>
      <c r="H10" s="438"/>
      <c r="I10" s="438"/>
      <c r="J10" s="200"/>
      <c r="K10" s="205" t="s">
        <v>75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200"/>
      <c r="X10" s="200"/>
      <c r="Y10" s="200"/>
      <c r="Z10" s="203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9" t="s">
        <v>20</v>
      </c>
      <c r="C14" s="440"/>
      <c r="D14" s="440"/>
      <c r="E14" s="440"/>
      <c r="F14" s="440"/>
      <c r="G14" s="440"/>
      <c r="H14" s="440"/>
      <c r="I14" s="440"/>
      <c r="J14" s="441"/>
      <c r="K14" s="307" t="s">
        <v>21</v>
      </c>
      <c r="L14" s="445" t="s">
        <v>22</v>
      </c>
      <c r="M14" s="445"/>
      <c r="N14" s="445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446" t="s">
        <v>55</v>
      </c>
      <c r="Z14" s="447"/>
      <c r="AA14" s="448" t="s">
        <v>25</v>
      </c>
      <c r="AB14" s="448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42"/>
      <c r="C15" s="443"/>
      <c r="D15" s="443"/>
      <c r="E15" s="443"/>
      <c r="F15" s="443"/>
      <c r="G15" s="443"/>
      <c r="H15" s="443"/>
      <c r="I15" s="443"/>
      <c r="J15" s="444"/>
      <c r="K15" s="224"/>
      <c r="L15" s="213"/>
      <c r="M15" s="213"/>
      <c r="N15" s="213"/>
      <c r="O15" s="371"/>
      <c r="P15" s="372"/>
      <c r="Q15" s="372"/>
      <c r="R15" s="372"/>
      <c r="S15" s="372"/>
      <c r="T15" s="372"/>
      <c r="U15" s="373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49" t="s">
        <v>54</v>
      </c>
      <c r="C17" s="438"/>
      <c r="D17" s="438"/>
      <c r="E17" s="449" t="s">
        <v>54</v>
      </c>
      <c r="F17" s="438"/>
      <c r="G17" s="450"/>
      <c r="H17" s="438" t="s">
        <v>53</v>
      </c>
      <c r="I17" s="438"/>
      <c r="J17" s="438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49" t="s">
        <v>30</v>
      </c>
      <c r="C19" s="438"/>
      <c r="D19" s="438"/>
      <c r="E19" s="449" t="s">
        <v>30</v>
      </c>
      <c r="F19" s="438"/>
      <c r="G19" s="450"/>
      <c r="H19" s="451" t="s">
        <v>30</v>
      </c>
      <c r="I19" s="438"/>
      <c r="J19" s="438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88</v>
      </c>
      <c r="Z29" s="253"/>
      <c r="AA29" s="256">
        <v>0</v>
      </c>
      <c r="AB29" s="256">
        <v>0</v>
      </c>
      <c r="AC29" s="378"/>
      <c r="AD29" s="379"/>
      <c r="AE29" s="379"/>
      <c r="AF29" s="379"/>
      <c r="AG29" s="379"/>
      <c r="AH29" s="380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88</v>
      </c>
      <c r="Z30" s="253"/>
      <c r="AA30" s="256">
        <v>0</v>
      </c>
      <c r="AB30" s="256">
        <v>0</v>
      </c>
      <c r="AC30" s="378"/>
      <c r="AD30" s="379"/>
      <c r="AE30" s="379"/>
      <c r="AF30" s="379"/>
      <c r="AG30" s="379"/>
      <c r="AH30" s="380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88</v>
      </c>
      <c r="Z31" s="253"/>
      <c r="AA31" s="256">
        <v>0</v>
      </c>
      <c r="AB31" s="256">
        <v>0</v>
      </c>
      <c r="AC31" s="378"/>
      <c r="AD31" s="379"/>
      <c r="AE31" s="379"/>
      <c r="AF31" s="379"/>
      <c r="AG31" s="379"/>
      <c r="AH31" s="380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88</v>
      </c>
      <c r="Z32" s="253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88</v>
      </c>
      <c r="Z33" s="253"/>
      <c r="AA33" s="256">
        <v>0</v>
      </c>
      <c r="AB33" s="256">
        <v>0</v>
      </c>
      <c r="AC33" s="378"/>
      <c r="AD33" s="379"/>
      <c r="AE33" s="379"/>
      <c r="AF33" s="379"/>
      <c r="AG33" s="379"/>
      <c r="AH33" s="380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88</v>
      </c>
      <c r="Z35" s="253"/>
      <c r="AA35" s="256">
        <v>0</v>
      </c>
      <c r="AB35" s="256">
        <v>0</v>
      </c>
      <c r="AC35" s="378"/>
      <c r="AD35" s="379"/>
      <c r="AE35" s="379"/>
      <c r="AF35" s="379"/>
      <c r="AG35" s="379"/>
      <c r="AH35" s="380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88</v>
      </c>
      <c r="Z36" s="253"/>
      <c r="AA36" s="256">
        <v>0</v>
      </c>
      <c r="AB36" s="256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88</v>
      </c>
      <c r="Z37" s="253"/>
      <c r="AA37" s="256">
        <v>0</v>
      </c>
      <c r="AB37" s="256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88</v>
      </c>
      <c r="Z38" s="253"/>
      <c r="AA38" s="256">
        <v>0</v>
      </c>
      <c r="AB38" s="256">
        <v>0</v>
      </c>
      <c r="AC38" s="378"/>
      <c r="AD38" s="379"/>
      <c r="AE38" s="379"/>
      <c r="AF38" s="379"/>
      <c r="AG38" s="379"/>
      <c r="AH38" s="380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88</v>
      </c>
      <c r="Z39" s="253"/>
      <c r="AA39" s="256">
        <v>0</v>
      </c>
      <c r="AB39" s="256">
        <v>0</v>
      </c>
      <c r="AC39" s="378"/>
      <c r="AD39" s="379"/>
      <c r="AE39" s="379"/>
      <c r="AF39" s="379"/>
      <c r="AG39" s="379"/>
      <c r="AH39" s="380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88</v>
      </c>
      <c r="Z40" s="253"/>
      <c r="AA40" s="256">
        <v>0</v>
      </c>
      <c r="AB40" s="256">
        <v>0</v>
      </c>
      <c r="AC40" s="378"/>
      <c r="AD40" s="379"/>
      <c r="AE40" s="379"/>
      <c r="AF40" s="379"/>
      <c r="AG40" s="379"/>
      <c r="AH40" s="380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88</v>
      </c>
      <c r="Z41" s="253"/>
      <c r="AA41" s="256">
        <v>0</v>
      </c>
      <c r="AB41" s="256">
        <v>0</v>
      </c>
      <c r="AC41" s="378"/>
      <c r="AD41" s="379"/>
      <c r="AE41" s="379"/>
      <c r="AF41" s="379"/>
      <c r="AG41" s="379"/>
      <c r="AH41" s="380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/>
      <c r="AD42" s="379"/>
      <c r="AE42" s="379"/>
      <c r="AF42" s="379"/>
      <c r="AG42" s="379"/>
      <c r="AH42" s="380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/>
      <c r="AD43" s="379"/>
      <c r="AE43" s="379"/>
      <c r="AF43" s="379"/>
      <c r="AG43" s="379"/>
      <c r="AH43" s="380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/>
      <c r="AD44" s="379"/>
      <c r="AE44" s="379"/>
      <c r="AF44" s="379"/>
      <c r="AG44" s="379"/>
      <c r="AH44" s="380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/>
      <c r="AD45" s="379"/>
      <c r="AE45" s="379"/>
      <c r="AF45" s="379"/>
      <c r="AG45" s="379"/>
      <c r="AH45" s="380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/>
      <c r="AD46" s="379"/>
      <c r="AE46" s="379"/>
      <c r="AF46" s="379"/>
      <c r="AG46" s="379"/>
      <c r="AH46" s="380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/>
      <c r="AD47" s="379"/>
      <c r="AE47" s="379"/>
      <c r="AF47" s="379"/>
      <c r="AG47" s="379"/>
      <c r="AH47" s="380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100</v>
      </c>
      <c r="AD48" s="379"/>
      <c r="AE48" s="379"/>
      <c r="AF48" s="379"/>
      <c r="AG48" s="379"/>
      <c r="AH48" s="380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100</v>
      </c>
      <c r="AD49" s="379"/>
      <c r="AE49" s="379"/>
      <c r="AF49" s="379"/>
      <c r="AG49" s="379"/>
      <c r="AH49" s="380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100</v>
      </c>
      <c r="AD50" s="379"/>
      <c r="AE50" s="379"/>
      <c r="AF50" s="379"/>
      <c r="AG50" s="379"/>
      <c r="AH50" s="380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88</v>
      </c>
      <c r="Z51" s="253"/>
      <c r="AA51" s="256">
        <v>0</v>
      </c>
      <c r="AB51" s="256">
        <v>0</v>
      </c>
      <c r="AC51" s="378" t="s">
        <v>100</v>
      </c>
      <c r="AD51" s="379"/>
      <c r="AE51" s="379"/>
      <c r="AF51" s="379"/>
      <c r="AG51" s="379"/>
      <c r="AH51" s="380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88</v>
      </c>
      <c r="Z52" s="253"/>
      <c r="AA52" s="256">
        <v>0</v>
      </c>
      <c r="AB52" s="256">
        <v>25</v>
      </c>
      <c r="AC52" s="378" t="s">
        <v>100</v>
      </c>
      <c r="AD52" s="379"/>
      <c r="AE52" s="379"/>
      <c r="AF52" s="379"/>
      <c r="AG52" s="379"/>
      <c r="AH52" s="380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88</v>
      </c>
      <c r="Z53" s="253"/>
      <c r="AA53" s="256">
        <v>20</v>
      </c>
      <c r="AB53" s="256">
        <v>160</v>
      </c>
      <c r="AC53" s="378" t="s">
        <v>100</v>
      </c>
      <c r="AD53" s="379"/>
      <c r="AE53" s="379"/>
      <c r="AF53" s="379"/>
      <c r="AG53" s="379"/>
      <c r="AH53" s="380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88</v>
      </c>
      <c r="Z54" s="253"/>
      <c r="AA54" s="256"/>
      <c r="AB54" s="256"/>
      <c r="AC54" s="378" t="s">
        <v>101</v>
      </c>
      <c r="AD54" s="379"/>
      <c r="AE54" s="379"/>
      <c r="AF54" s="379"/>
      <c r="AG54" s="379"/>
      <c r="AH54" s="380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88</v>
      </c>
      <c r="Z55" s="249"/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88</v>
      </c>
      <c r="Z56" s="249"/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88</v>
      </c>
      <c r="Z57" s="249"/>
      <c r="AA57" s="256">
        <v>35</v>
      </c>
      <c r="AB57" s="256">
        <v>35</v>
      </c>
      <c r="AC57" s="378"/>
      <c r="AD57" s="379"/>
      <c r="AE57" s="379"/>
      <c r="AF57" s="379"/>
      <c r="AG57" s="379"/>
      <c r="AH57" s="380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6817.0199999999986</v>
      </c>
      <c r="M59" s="276">
        <f>SUM('June 2018'!M61)</f>
        <v>32242.28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6854.5999999999985</v>
      </c>
      <c r="M60" s="276">
        <f>(M59+M58)</f>
        <v>32645.719999999998</v>
      </c>
      <c r="N60" s="276">
        <f>(N59+N58)</f>
        <v>0</v>
      </c>
    </row>
    <row r="65" spans="1:1">
      <c r="A65" s="199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78" t="s">
        <v>102</v>
      </c>
      <c r="AD47" s="379"/>
      <c r="AE47" s="379"/>
      <c r="AF47" s="379"/>
      <c r="AG47" s="379"/>
      <c r="AH47" s="380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6854.5999999999985</v>
      </c>
      <c r="M59" s="46">
        <f>SUM('July 2018'!M60)</f>
        <v>32645.719999999998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7133.4899999999989</v>
      </c>
      <c r="M60" s="46">
        <f>(M59+M58)</f>
        <v>35265.72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84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78" t="s">
        <v>103</v>
      </c>
      <c r="AD29" s="379"/>
      <c r="AE29" s="379"/>
      <c r="AF29" s="379"/>
      <c r="AG29" s="379"/>
      <c r="AH29" s="380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78" t="s">
        <v>103</v>
      </c>
      <c r="AD48" s="379"/>
      <c r="AE48" s="379"/>
      <c r="AF48" s="379"/>
      <c r="AG48" s="379"/>
      <c r="AH48" s="380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78" t="s">
        <v>104</v>
      </c>
      <c r="AD53" s="379"/>
      <c r="AE53" s="379"/>
      <c r="AF53" s="379"/>
      <c r="AG53" s="379"/>
      <c r="AH53" s="380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7133.4899999999989</v>
      </c>
      <c r="M59" s="46">
        <f>SUM('Aug 2018'!M60)</f>
        <v>35265.72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7422.9199999999992</v>
      </c>
      <c r="M60" s="46">
        <f>(M59+M58)</f>
        <v>37476.75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2020-04-22T18:48:24Z</dcterms:modified>
</cp:coreProperties>
</file>