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February 20\Gauge Sheets - Feb 2020\"/>
    </mc:Choice>
  </mc:AlternateContent>
  <xr:revisionPtr revIDLastSave="0" documentId="8_{ADB66155-59AC-4111-ABCB-BB1F3D0BA6D6}" xr6:coauthVersionLast="45" xr6:coauthVersionMax="45" xr10:uidLastSave="{00000000-0000-0000-0000-000000000000}"/>
  <bookViews>
    <workbookView xWindow="-120" yWindow="-120" windowWidth="29040" windowHeight="15840" tabRatio="872" firstSheet="14" activeTab="22"/>
  </bookViews>
  <sheets>
    <sheet name="April" sheetId="5" r:id="rId1"/>
    <sheet name="May" sheetId="6" r:id="rId2"/>
    <sheet name="June" sheetId="7" r:id="rId3"/>
    <sheet name="July" sheetId="8" r:id="rId4"/>
    <sheet name="August " sheetId="9" r:id="rId5"/>
    <sheet name="September" sheetId="10" r:id="rId6"/>
    <sheet name="October" sheetId="11" r:id="rId7"/>
    <sheet name="November" sheetId="12" r:id="rId8"/>
    <sheet name="December" sheetId="13" r:id="rId9"/>
    <sheet name="January 2019" sheetId="14" r:id="rId10"/>
    <sheet name="February 2019" sheetId="15" r:id="rId11"/>
    <sheet name="March 2019" sheetId="16" r:id="rId12"/>
    <sheet name="April 2019" sheetId="17" r:id="rId13"/>
    <sheet name="May 2019" sheetId="18" r:id="rId14"/>
    <sheet name="June 2019" sheetId="19" r:id="rId15"/>
    <sheet name="July 2019" sheetId="20" r:id="rId16"/>
    <sheet name="August 2019" sheetId="21" r:id="rId17"/>
    <sheet name="September 2019" sheetId="22" r:id="rId18"/>
    <sheet name="October 2019" sheetId="23" r:id="rId19"/>
    <sheet name="November 2019" sheetId="25" r:id="rId20"/>
    <sheet name="December 2019" sheetId="24" r:id="rId21"/>
    <sheet name="January 2020" sheetId="26" r:id="rId22"/>
    <sheet name="February 2020" sheetId="27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27" l="1"/>
  <c r="M8" i="27"/>
  <c r="D9" i="27"/>
  <c r="M9" i="27"/>
  <c r="A10" i="27"/>
  <c r="D10" i="27"/>
  <c r="M10" i="27"/>
  <c r="A11" i="27"/>
  <c r="D11" i="27"/>
  <c r="M11" i="27"/>
  <c r="A12" i="27"/>
  <c r="D12" i="27"/>
  <c r="M12" i="27"/>
  <c r="A13" i="27"/>
  <c r="D13" i="27"/>
  <c r="M13" i="27"/>
  <c r="A14" i="27"/>
  <c r="D14" i="27"/>
  <c r="M14" i="27"/>
  <c r="A15" i="27"/>
  <c r="D15" i="27"/>
  <c r="M15" i="27"/>
  <c r="A16" i="27"/>
  <c r="M16" i="27"/>
  <c r="A17" i="27"/>
  <c r="D17" i="27"/>
  <c r="M17" i="27"/>
  <c r="A18" i="27"/>
  <c r="D18" i="27"/>
  <c r="M18" i="27"/>
  <c r="A19" i="27"/>
  <c r="D19" i="27"/>
  <c r="M19" i="27"/>
  <c r="A20" i="27"/>
  <c r="D20" i="27"/>
  <c r="M20" i="27"/>
  <c r="A21" i="27"/>
  <c r="D21" i="27"/>
  <c r="M21" i="27"/>
  <c r="A22" i="27"/>
  <c r="D22" i="27"/>
  <c r="M22" i="27"/>
  <c r="A23" i="27"/>
  <c r="D23" i="27"/>
  <c r="M23" i="27"/>
  <c r="A24" i="27"/>
  <c r="D24" i="27"/>
  <c r="M24" i="27"/>
  <c r="A25" i="27"/>
  <c r="D25" i="27"/>
  <c r="M25" i="27"/>
  <c r="A26" i="27"/>
  <c r="D26" i="27"/>
  <c r="M26" i="27"/>
  <c r="A27" i="27"/>
  <c r="D27" i="27"/>
  <c r="M27" i="27"/>
  <c r="A28" i="27"/>
  <c r="D28" i="27"/>
  <c r="M28" i="27"/>
  <c r="A29" i="27"/>
  <c r="D29" i="27"/>
  <c r="M29" i="27"/>
  <c r="A30" i="27"/>
  <c r="D30" i="27"/>
  <c r="M30" i="27"/>
  <c r="A31" i="27"/>
  <c r="D31" i="27"/>
  <c r="M31" i="27"/>
  <c r="A32" i="27"/>
  <c r="D32" i="27"/>
  <c r="M32" i="27"/>
  <c r="A33" i="27"/>
  <c r="D33" i="27"/>
  <c r="M33" i="27"/>
  <c r="A34" i="27"/>
  <c r="D34" i="27"/>
  <c r="M34" i="27"/>
  <c r="A35" i="27"/>
  <c r="D35" i="27"/>
  <c r="M35" i="27"/>
  <c r="A36" i="27"/>
  <c r="D36" i="27"/>
  <c r="M36" i="27"/>
  <c r="D37" i="27"/>
  <c r="M37" i="27"/>
  <c r="D38" i="27"/>
  <c r="M38" i="27"/>
  <c r="D39" i="27"/>
  <c r="M39" i="27"/>
  <c r="N40" i="27"/>
  <c r="N42" i="27"/>
  <c r="O40" i="27"/>
  <c r="O42" i="27"/>
  <c r="U40" i="27"/>
  <c r="U42" i="27"/>
  <c r="V40" i="27"/>
  <c r="W40" i="27"/>
  <c r="W42" i="27"/>
  <c r="N41" i="27"/>
  <c r="O41" i="27"/>
  <c r="U41" i="27"/>
  <c r="V41" i="27"/>
  <c r="W41" i="27"/>
  <c r="V42" i="27"/>
  <c r="D8" i="26"/>
  <c r="M8" i="26"/>
  <c r="D9" i="26"/>
  <c r="M9" i="26"/>
  <c r="A10" i="26"/>
  <c r="D10" i="26"/>
  <c r="M10" i="26"/>
  <c r="A11" i="26"/>
  <c r="D11" i="26"/>
  <c r="M11" i="26"/>
  <c r="A12" i="26"/>
  <c r="D12" i="26"/>
  <c r="M12" i="26"/>
  <c r="A13" i="26"/>
  <c r="D13" i="26"/>
  <c r="M13" i="26"/>
  <c r="A14" i="26"/>
  <c r="D14" i="26"/>
  <c r="M14" i="26"/>
  <c r="A15" i="26"/>
  <c r="D15" i="26"/>
  <c r="M15" i="26"/>
  <c r="A16" i="26"/>
  <c r="M16" i="26"/>
  <c r="A17" i="26"/>
  <c r="D17" i="26"/>
  <c r="M17" i="26"/>
  <c r="A18" i="26"/>
  <c r="D18" i="26"/>
  <c r="M18" i="26"/>
  <c r="A19" i="26"/>
  <c r="D19" i="26"/>
  <c r="M19" i="26"/>
  <c r="A20" i="26"/>
  <c r="D20" i="26"/>
  <c r="M20" i="26"/>
  <c r="A21" i="26"/>
  <c r="D21" i="26"/>
  <c r="M21" i="26"/>
  <c r="A22" i="26"/>
  <c r="D22" i="26"/>
  <c r="M22" i="26"/>
  <c r="A23" i="26"/>
  <c r="D23" i="26"/>
  <c r="M23" i="26"/>
  <c r="A24" i="26"/>
  <c r="D24" i="26"/>
  <c r="M24" i="26"/>
  <c r="A25" i="26"/>
  <c r="D25" i="26"/>
  <c r="M25" i="26"/>
  <c r="A26" i="26"/>
  <c r="D26" i="26"/>
  <c r="M26" i="26"/>
  <c r="A27" i="26"/>
  <c r="D27" i="26"/>
  <c r="M27" i="26"/>
  <c r="A28" i="26"/>
  <c r="D28" i="26"/>
  <c r="M28" i="26"/>
  <c r="A29" i="26"/>
  <c r="D29" i="26"/>
  <c r="M29" i="26"/>
  <c r="A30" i="26"/>
  <c r="D30" i="26"/>
  <c r="M30" i="26"/>
  <c r="A31" i="26"/>
  <c r="D31" i="26"/>
  <c r="M31" i="26"/>
  <c r="A32" i="26"/>
  <c r="D32" i="26"/>
  <c r="M32" i="26"/>
  <c r="A33" i="26"/>
  <c r="D33" i="26"/>
  <c r="M33" i="26"/>
  <c r="A34" i="26"/>
  <c r="D34" i="26"/>
  <c r="M34" i="26"/>
  <c r="A35" i="26"/>
  <c r="D35" i="26"/>
  <c r="M35" i="26"/>
  <c r="A36" i="26"/>
  <c r="D36" i="26"/>
  <c r="M36" i="26"/>
  <c r="D37" i="26"/>
  <c r="M37" i="26"/>
  <c r="D38" i="26"/>
  <c r="M38" i="26"/>
  <c r="D39" i="26"/>
  <c r="M39" i="26"/>
  <c r="N40" i="26"/>
  <c r="O40" i="26"/>
  <c r="U40" i="26"/>
  <c r="V40" i="26"/>
  <c r="W40" i="26"/>
  <c r="N41" i="26"/>
  <c r="O41" i="26"/>
  <c r="U41" i="26"/>
  <c r="V41" i="26"/>
  <c r="W41" i="26"/>
  <c r="N42" i="26"/>
  <c r="O42" i="26"/>
  <c r="U42" i="26"/>
  <c r="V42" i="26"/>
  <c r="W42" i="26"/>
  <c r="D8" i="24"/>
  <c r="M8" i="24"/>
  <c r="D9" i="24"/>
  <c r="M9" i="24"/>
  <c r="A10" i="24"/>
  <c r="D10" i="24"/>
  <c r="M10" i="24"/>
  <c r="A11" i="24"/>
  <c r="D11" i="24"/>
  <c r="M11" i="24"/>
  <c r="A12" i="24"/>
  <c r="D12" i="24"/>
  <c r="M12" i="24"/>
  <c r="A13" i="24"/>
  <c r="D13" i="24"/>
  <c r="M13" i="24"/>
  <c r="A14" i="24"/>
  <c r="D14" i="24"/>
  <c r="M14" i="24"/>
  <c r="A15" i="24"/>
  <c r="D15" i="24"/>
  <c r="M15" i="24"/>
  <c r="A16" i="24"/>
  <c r="M16" i="24"/>
  <c r="A17" i="24"/>
  <c r="D17" i="24"/>
  <c r="M17" i="24"/>
  <c r="A18" i="24"/>
  <c r="D18" i="24"/>
  <c r="M18" i="24"/>
  <c r="A19" i="24"/>
  <c r="D19" i="24"/>
  <c r="M19" i="24"/>
  <c r="A20" i="24"/>
  <c r="D20" i="24"/>
  <c r="M20" i="24"/>
  <c r="A21" i="24"/>
  <c r="D21" i="24"/>
  <c r="M21" i="24"/>
  <c r="A22" i="24"/>
  <c r="D22" i="24"/>
  <c r="M22" i="24"/>
  <c r="A23" i="24"/>
  <c r="D23" i="24"/>
  <c r="M23" i="24"/>
  <c r="A24" i="24"/>
  <c r="D24" i="24"/>
  <c r="M24" i="24"/>
  <c r="A25" i="24"/>
  <c r="D25" i="24"/>
  <c r="M25" i="24"/>
  <c r="A26" i="24"/>
  <c r="D26" i="24"/>
  <c r="M26" i="24"/>
  <c r="A27" i="24"/>
  <c r="D27" i="24"/>
  <c r="M27" i="24"/>
  <c r="A28" i="24"/>
  <c r="D28" i="24"/>
  <c r="M28" i="24"/>
  <c r="A29" i="24"/>
  <c r="D29" i="24"/>
  <c r="M29" i="24"/>
  <c r="A30" i="24"/>
  <c r="D30" i="24"/>
  <c r="M30" i="24"/>
  <c r="A31" i="24"/>
  <c r="D31" i="24"/>
  <c r="M31" i="24"/>
  <c r="A32" i="24"/>
  <c r="D32" i="24"/>
  <c r="M32" i="24"/>
  <c r="A33" i="24"/>
  <c r="D33" i="24"/>
  <c r="M33" i="24"/>
  <c r="A34" i="24"/>
  <c r="D34" i="24"/>
  <c r="M34" i="24"/>
  <c r="A35" i="24"/>
  <c r="D35" i="24"/>
  <c r="M35" i="24"/>
  <c r="A36" i="24"/>
  <c r="D36" i="24"/>
  <c r="M36" i="24"/>
  <c r="D37" i="24"/>
  <c r="M37" i="24"/>
  <c r="D38" i="24"/>
  <c r="M38" i="24"/>
  <c r="D39" i="24"/>
  <c r="M39" i="24"/>
  <c r="N40" i="24"/>
  <c r="O40" i="24"/>
  <c r="U40" i="24"/>
  <c r="V40" i="24"/>
  <c r="W40" i="24"/>
  <c r="N41" i="24"/>
  <c r="O41" i="24"/>
  <c r="U41" i="24"/>
  <c r="V41" i="24"/>
  <c r="W41" i="24"/>
  <c r="N42" i="24"/>
  <c r="O42" i="24"/>
  <c r="U42" i="24"/>
  <c r="V42" i="24"/>
  <c r="W42" i="24"/>
  <c r="D8" i="25"/>
  <c r="M8" i="25"/>
  <c r="D9" i="25"/>
  <c r="M9" i="25"/>
  <c r="A10" i="25"/>
  <c r="D10" i="25"/>
  <c r="M10" i="25"/>
  <c r="A11" i="25"/>
  <c r="D11" i="25"/>
  <c r="M11" i="25"/>
  <c r="A12" i="25"/>
  <c r="D12" i="25"/>
  <c r="M12" i="25"/>
  <c r="A13" i="25"/>
  <c r="D13" i="25"/>
  <c r="M13" i="25"/>
  <c r="A14" i="25"/>
  <c r="D14" i="25"/>
  <c r="M14" i="25"/>
  <c r="A15" i="25"/>
  <c r="D15" i="25"/>
  <c r="M15" i="25"/>
  <c r="A16" i="25"/>
  <c r="M16" i="25"/>
  <c r="A17" i="25"/>
  <c r="D17" i="25"/>
  <c r="M17" i="25"/>
  <c r="A18" i="25"/>
  <c r="D18" i="25"/>
  <c r="M18" i="25"/>
  <c r="A19" i="25"/>
  <c r="D19" i="25"/>
  <c r="M19" i="25"/>
  <c r="A20" i="25"/>
  <c r="D20" i="25"/>
  <c r="M20" i="25"/>
  <c r="A21" i="25"/>
  <c r="D21" i="25"/>
  <c r="M21" i="25"/>
  <c r="A22" i="25"/>
  <c r="D22" i="25"/>
  <c r="M22" i="25"/>
  <c r="A23" i="25"/>
  <c r="D23" i="25"/>
  <c r="M23" i="25"/>
  <c r="A24" i="25"/>
  <c r="D24" i="25"/>
  <c r="M24" i="25"/>
  <c r="A25" i="25"/>
  <c r="D25" i="25"/>
  <c r="M25" i="25"/>
  <c r="A26" i="25"/>
  <c r="D26" i="25"/>
  <c r="M26" i="25"/>
  <c r="A27" i="25"/>
  <c r="D27" i="25"/>
  <c r="M27" i="25"/>
  <c r="A28" i="25"/>
  <c r="D28" i="25"/>
  <c r="M28" i="25"/>
  <c r="A29" i="25"/>
  <c r="D29" i="25"/>
  <c r="M29" i="25"/>
  <c r="A30" i="25"/>
  <c r="D30" i="25"/>
  <c r="M30" i="25"/>
  <c r="A31" i="25"/>
  <c r="D31" i="25"/>
  <c r="M31" i="25"/>
  <c r="A32" i="25"/>
  <c r="D32" i="25"/>
  <c r="M32" i="25"/>
  <c r="A33" i="25"/>
  <c r="D33" i="25"/>
  <c r="M33" i="25"/>
  <c r="A34" i="25"/>
  <c r="D34" i="25"/>
  <c r="M34" i="25"/>
  <c r="A35" i="25"/>
  <c r="D35" i="25"/>
  <c r="M35" i="25"/>
  <c r="A36" i="25"/>
  <c r="D36" i="25"/>
  <c r="M36" i="25"/>
  <c r="D37" i="25"/>
  <c r="M37" i="25"/>
  <c r="D38" i="25"/>
  <c r="M38" i="25"/>
  <c r="D39" i="25"/>
  <c r="M39" i="25"/>
  <c r="N40" i="25"/>
  <c r="O40" i="25"/>
  <c r="U40" i="25"/>
  <c r="V40" i="25"/>
  <c r="W40" i="25"/>
  <c r="N41" i="25"/>
  <c r="O41" i="25"/>
  <c r="U41" i="25"/>
  <c r="V41" i="25"/>
  <c r="W41" i="25"/>
  <c r="N42" i="25"/>
  <c r="O42" i="25"/>
  <c r="U42" i="25"/>
  <c r="V42" i="25"/>
  <c r="W42" i="25"/>
  <c r="D8" i="23"/>
  <c r="M8" i="23"/>
  <c r="D9" i="23"/>
  <c r="M9" i="23"/>
  <c r="A10" i="23"/>
  <c r="D10" i="23"/>
  <c r="M10" i="23"/>
  <c r="A11" i="23"/>
  <c r="D11" i="23"/>
  <c r="M11" i="23"/>
  <c r="A12" i="23"/>
  <c r="D12" i="23"/>
  <c r="M12" i="23"/>
  <c r="A13" i="23"/>
  <c r="D13" i="23"/>
  <c r="M13" i="23"/>
  <c r="A14" i="23"/>
  <c r="D14" i="23"/>
  <c r="M14" i="23"/>
  <c r="A15" i="23"/>
  <c r="D15" i="23"/>
  <c r="M15" i="23"/>
  <c r="A16" i="23"/>
  <c r="M16" i="23"/>
  <c r="A17" i="23"/>
  <c r="D17" i="23"/>
  <c r="M17" i="23"/>
  <c r="A18" i="23"/>
  <c r="D18" i="23"/>
  <c r="M18" i="23"/>
  <c r="A19" i="23"/>
  <c r="D19" i="23"/>
  <c r="M19" i="23"/>
  <c r="A20" i="23"/>
  <c r="D20" i="23"/>
  <c r="M20" i="23"/>
  <c r="A21" i="23"/>
  <c r="D21" i="23"/>
  <c r="M21" i="23"/>
  <c r="A22" i="23"/>
  <c r="D22" i="23"/>
  <c r="M22" i="23"/>
  <c r="A23" i="23"/>
  <c r="D23" i="23"/>
  <c r="M23" i="23"/>
  <c r="A24" i="23"/>
  <c r="D24" i="23"/>
  <c r="M24" i="23"/>
  <c r="A25" i="23"/>
  <c r="D25" i="23"/>
  <c r="M25" i="23"/>
  <c r="A26" i="23"/>
  <c r="D26" i="23"/>
  <c r="M26" i="23"/>
  <c r="A27" i="23"/>
  <c r="D27" i="23"/>
  <c r="M27" i="23"/>
  <c r="A28" i="23"/>
  <c r="D28" i="23"/>
  <c r="M28" i="23"/>
  <c r="A29" i="23"/>
  <c r="D29" i="23"/>
  <c r="M29" i="23"/>
  <c r="A30" i="23"/>
  <c r="D30" i="23"/>
  <c r="M30" i="23"/>
  <c r="A31" i="23"/>
  <c r="D31" i="23"/>
  <c r="M31" i="23"/>
  <c r="A32" i="23"/>
  <c r="D32" i="23"/>
  <c r="M32" i="23"/>
  <c r="A33" i="23"/>
  <c r="D33" i="23"/>
  <c r="M33" i="23"/>
  <c r="A34" i="23"/>
  <c r="D34" i="23"/>
  <c r="M34" i="23"/>
  <c r="A35" i="23"/>
  <c r="D35" i="23"/>
  <c r="M35" i="23"/>
  <c r="A36" i="23"/>
  <c r="D36" i="23"/>
  <c r="M36" i="23"/>
  <c r="D37" i="23"/>
  <c r="M37" i="23"/>
  <c r="D38" i="23"/>
  <c r="M38" i="23"/>
  <c r="D39" i="23"/>
  <c r="M39" i="23"/>
  <c r="N40" i="23"/>
  <c r="O40" i="23"/>
  <c r="U40" i="23"/>
  <c r="V40" i="23"/>
  <c r="W40" i="23"/>
  <c r="N41" i="23"/>
  <c r="O41" i="23"/>
  <c r="U41" i="23"/>
  <c r="V41" i="23"/>
  <c r="W41" i="23"/>
  <c r="N42" i="23"/>
  <c r="O42" i="23"/>
  <c r="U42" i="23"/>
  <c r="V42" i="23"/>
  <c r="W42" i="23"/>
  <c r="D8" i="22"/>
  <c r="M8" i="22"/>
  <c r="D9" i="22"/>
  <c r="M9" i="22"/>
  <c r="A10" i="22"/>
  <c r="D10" i="22"/>
  <c r="M10" i="22"/>
  <c r="A11" i="22"/>
  <c r="D11" i="22"/>
  <c r="M11" i="22"/>
  <c r="A12" i="22"/>
  <c r="D12" i="22"/>
  <c r="M12" i="22"/>
  <c r="A13" i="22"/>
  <c r="D13" i="22"/>
  <c r="M13" i="22"/>
  <c r="A14" i="22"/>
  <c r="D14" i="22"/>
  <c r="M14" i="22"/>
  <c r="A15" i="22"/>
  <c r="D15" i="22"/>
  <c r="M15" i="22"/>
  <c r="A16" i="22"/>
  <c r="D16" i="22"/>
  <c r="M16" i="22"/>
  <c r="A17" i="22"/>
  <c r="D17" i="22"/>
  <c r="M17" i="22"/>
  <c r="A18" i="22"/>
  <c r="D18" i="22"/>
  <c r="M18" i="22"/>
  <c r="A19" i="22"/>
  <c r="D19" i="22"/>
  <c r="M19" i="22"/>
  <c r="A20" i="22"/>
  <c r="D20" i="22"/>
  <c r="M20" i="22"/>
  <c r="A21" i="22"/>
  <c r="D21" i="22"/>
  <c r="M21" i="22"/>
  <c r="A22" i="22"/>
  <c r="D22" i="22"/>
  <c r="M22" i="22"/>
  <c r="A23" i="22"/>
  <c r="D23" i="22"/>
  <c r="M23" i="22"/>
  <c r="A24" i="22"/>
  <c r="D24" i="22"/>
  <c r="M24" i="22"/>
  <c r="A25" i="22"/>
  <c r="D25" i="22"/>
  <c r="M25" i="22"/>
  <c r="A26" i="22"/>
  <c r="D26" i="22"/>
  <c r="M26" i="22"/>
  <c r="A27" i="22"/>
  <c r="D27" i="22"/>
  <c r="M27" i="22"/>
  <c r="A28" i="22"/>
  <c r="D28" i="22"/>
  <c r="M28" i="22"/>
  <c r="A29" i="22"/>
  <c r="D29" i="22"/>
  <c r="M29" i="22"/>
  <c r="A30" i="22"/>
  <c r="D30" i="22"/>
  <c r="M30" i="22"/>
  <c r="A31" i="22"/>
  <c r="D31" i="22"/>
  <c r="M31" i="22"/>
  <c r="A32" i="22"/>
  <c r="D32" i="22"/>
  <c r="M32" i="22"/>
  <c r="A33" i="22"/>
  <c r="D33" i="22"/>
  <c r="M33" i="22"/>
  <c r="A34" i="22"/>
  <c r="D34" i="22"/>
  <c r="M34" i="22"/>
  <c r="A35" i="22"/>
  <c r="D35" i="22"/>
  <c r="M35" i="22"/>
  <c r="A36" i="22"/>
  <c r="D36" i="22"/>
  <c r="M36" i="22"/>
  <c r="D37" i="22"/>
  <c r="M37" i="22"/>
  <c r="D38" i="22"/>
  <c r="M38" i="22"/>
  <c r="D39" i="22"/>
  <c r="M39" i="22"/>
  <c r="N40" i="22"/>
  <c r="O40" i="22"/>
  <c r="U40" i="22"/>
  <c r="V40" i="22"/>
  <c r="W40" i="22"/>
  <c r="N41" i="22"/>
  <c r="O41" i="22"/>
  <c r="U41" i="22"/>
  <c r="V41" i="22"/>
  <c r="W41" i="22"/>
  <c r="N42" i="22"/>
  <c r="O42" i="22"/>
  <c r="U42" i="22"/>
  <c r="V42" i="22"/>
  <c r="W42" i="22"/>
  <c r="D8" i="21"/>
  <c r="M8" i="21"/>
  <c r="D9" i="21"/>
  <c r="M9" i="21"/>
  <c r="A10" i="21"/>
  <c r="D10" i="21"/>
  <c r="M10" i="21"/>
  <c r="A11" i="21"/>
  <c r="D11" i="21"/>
  <c r="M11" i="21"/>
  <c r="A12" i="21"/>
  <c r="D12" i="21"/>
  <c r="M12" i="21"/>
  <c r="A13" i="21"/>
  <c r="D13" i="21"/>
  <c r="M13" i="21"/>
  <c r="A14" i="21"/>
  <c r="D14" i="21"/>
  <c r="M14" i="21"/>
  <c r="A15" i="21"/>
  <c r="D15" i="21"/>
  <c r="M15" i="21"/>
  <c r="A16" i="21"/>
  <c r="D16" i="21"/>
  <c r="M16" i="21"/>
  <c r="A17" i="21"/>
  <c r="D17" i="21"/>
  <c r="M17" i="21"/>
  <c r="A18" i="21"/>
  <c r="D18" i="21"/>
  <c r="M18" i="21"/>
  <c r="A19" i="21"/>
  <c r="D19" i="21"/>
  <c r="M19" i="21"/>
  <c r="A20" i="21"/>
  <c r="D20" i="21"/>
  <c r="M20" i="21"/>
  <c r="A21" i="21"/>
  <c r="D21" i="21"/>
  <c r="M21" i="21"/>
  <c r="A22" i="21"/>
  <c r="D22" i="21"/>
  <c r="M22" i="21"/>
  <c r="A23" i="21"/>
  <c r="D23" i="21"/>
  <c r="M23" i="21"/>
  <c r="A24" i="21"/>
  <c r="D24" i="21"/>
  <c r="M24" i="21"/>
  <c r="A25" i="21"/>
  <c r="D25" i="21"/>
  <c r="M25" i="21"/>
  <c r="A26" i="21"/>
  <c r="D26" i="21"/>
  <c r="M26" i="21"/>
  <c r="A27" i="21"/>
  <c r="D27" i="21"/>
  <c r="M27" i="21"/>
  <c r="A28" i="21"/>
  <c r="D28" i="21"/>
  <c r="M28" i="21"/>
  <c r="A29" i="21"/>
  <c r="D29" i="21"/>
  <c r="M29" i="21"/>
  <c r="A30" i="21"/>
  <c r="D30" i="21"/>
  <c r="M30" i="21"/>
  <c r="A31" i="21"/>
  <c r="D31" i="21"/>
  <c r="M31" i="21"/>
  <c r="A32" i="21"/>
  <c r="D32" i="21"/>
  <c r="M32" i="21"/>
  <c r="A33" i="21"/>
  <c r="D33" i="21"/>
  <c r="M33" i="21"/>
  <c r="A34" i="21"/>
  <c r="D34" i="21"/>
  <c r="M34" i="21"/>
  <c r="A35" i="21"/>
  <c r="D35" i="21"/>
  <c r="M35" i="21"/>
  <c r="A36" i="21"/>
  <c r="D36" i="21"/>
  <c r="M36" i="21"/>
  <c r="D37" i="21"/>
  <c r="M37" i="21"/>
  <c r="D38" i="21"/>
  <c r="M38" i="21"/>
  <c r="D39" i="21"/>
  <c r="M39" i="21"/>
  <c r="N40" i="21"/>
  <c r="O40" i="21"/>
  <c r="U40" i="21"/>
  <c r="V40" i="21"/>
  <c r="W40" i="21"/>
  <c r="N41" i="21"/>
  <c r="O41" i="21"/>
  <c r="U41" i="21"/>
  <c r="V41" i="21"/>
  <c r="W41" i="21"/>
  <c r="N42" i="21"/>
  <c r="O42" i="21"/>
  <c r="U42" i="21"/>
  <c r="V42" i="21"/>
  <c r="W42" i="21"/>
  <c r="D8" i="20"/>
  <c r="M8" i="20"/>
  <c r="D9" i="20"/>
  <c r="M9" i="20"/>
  <c r="A10" i="20"/>
  <c r="D10" i="20"/>
  <c r="M10" i="20"/>
  <c r="A11" i="20"/>
  <c r="D11" i="20"/>
  <c r="M11" i="20"/>
  <c r="A12" i="20"/>
  <c r="D12" i="20"/>
  <c r="M12" i="20"/>
  <c r="A13" i="20"/>
  <c r="D13" i="20"/>
  <c r="M13" i="20"/>
  <c r="A14" i="20"/>
  <c r="D14" i="20"/>
  <c r="M14" i="20"/>
  <c r="A15" i="20"/>
  <c r="D15" i="20"/>
  <c r="M15" i="20"/>
  <c r="A16" i="20"/>
  <c r="D16" i="20"/>
  <c r="M16" i="20"/>
  <c r="A17" i="20"/>
  <c r="D17" i="20"/>
  <c r="M17" i="20"/>
  <c r="A18" i="20"/>
  <c r="D18" i="20"/>
  <c r="M18" i="20"/>
  <c r="A19" i="20"/>
  <c r="D19" i="20"/>
  <c r="M19" i="20"/>
  <c r="A20" i="20"/>
  <c r="D20" i="20"/>
  <c r="M20" i="20"/>
  <c r="A21" i="20"/>
  <c r="D21" i="20"/>
  <c r="M21" i="20"/>
  <c r="A22" i="20"/>
  <c r="D22" i="20"/>
  <c r="M22" i="20"/>
  <c r="A23" i="20"/>
  <c r="D23" i="20"/>
  <c r="M23" i="20"/>
  <c r="A24" i="20"/>
  <c r="D24" i="20"/>
  <c r="M24" i="20"/>
  <c r="A25" i="20"/>
  <c r="D25" i="20"/>
  <c r="M25" i="20"/>
  <c r="A26" i="20"/>
  <c r="D26" i="20"/>
  <c r="M26" i="20"/>
  <c r="A27" i="20"/>
  <c r="D27" i="20"/>
  <c r="M27" i="20"/>
  <c r="A28" i="20"/>
  <c r="D28" i="20"/>
  <c r="M28" i="20"/>
  <c r="A29" i="20"/>
  <c r="D29" i="20"/>
  <c r="M29" i="20"/>
  <c r="A30" i="20"/>
  <c r="D30" i="20"/>
  <c r="M30" i="20"/>
  <c r="A31" i="20"/>
  <c r="D31" i="20"/>
  <c r="M31" i="20"/>
  <c r="A32" i="20"/>
  <c r="D32" i="20"/>
  <c r="M32" i="20"/>
  <c r="A33" i="20"/>
  <c r="D33" i="20"/>
  <c r="M33" i="20"/>
  <c r="A34" i="20"/>
  <c r="D34" i="20"/>
  <c r="M34" i="20"/>
  <c r="A35" i="20"/>
  <c r="D35" i="20"/>
  <c r="M35" i="20"/>
  <c r="A36" i="20"/>
  <c r="D36" i="20"/>
  <c r="M36" i="20"/>
  <c r="D37" i="20"/>
  <c r="M37" i="20"/>
  <c r="D38" i="20"/>
  <c r="M38" i="20"/>
  <c r="D39" i="20"/>
  <c r="M39" i="20"/>
  <c r="N40" i="20"/>
  <c r="O40" i="20"/>
  <c r="U40" i="20"/>
  <c r="V40" i="20"/>
  <c r="W40" i="20"/>
  <c r="N41" i="20"/>
  <c r="O41" i="20"/>
  <c r="U41" i="20"/>
  <c r="V41" i="20"/>
  <c r="W41" i="20"/>
  <c r="N42" i="20"/>
  <c r="O42" i="20"/>
  <c r="U42" i="20"/>
  <c r="V42" i="20"/>
  <c r="W42" i="20"/>
  <c r="D8" i="19"/>
  <c r="M8" i="19"/>
  <c r="D9" i="19"/>
  <c r="M9" i="19"/>
  <c r="A10" i="19"/>
  <c r="D10" i="19"/>
  <c r="M10" i="19"/>
  <c r="A11" i="19"/>
  <c r="D11" i="19"/>
  <c r="M11" i="19"/>
  <c r="A12" i="19"/>
  <c r="D12" i="19"/>
  <c r="M12" i="19"/>
  <c r="A13" i="19"/>
  <c r="D13" i="19"/>
  <c r="M13" i="19"/>
  <c r="A14" i="19"/>
  <c r="D14" i="19"/>
  <c r="M14" i="19"/>
  <c r="A15" i="19"/>
  <c r="D15" i="19"/>
  <c r="M15" i="19"/>
  <c r="A16" i="19"/>
  <c r="D16" i="19"/>
  <c r="M16" i="19"/>
  <c r="A17" i="19"/>
  <c r="D17" i="19"/>
  <c r="M17" i="19"/>
  <c r="A18" i="19"/>
  <c r="D18" i="19"/>
  <c r="M18" i="19"/>
  <c r="A19" i="19"/>
  <c r="D19" i="19"/>
  <c r="M19" i="19"/>
  <c r="A20" i="19"/>
  <c r="D20" i="19"/>
  <c r="M20" i="19"/>
  <c r="A21" i="19"/>
  <c r="D21" i="19"/>
  <c r="M21" i="19"/>
  <c r="A22" i="19"/>
  <c r="D22" i="19"/>
  <c r="M22" i="19"/>
  <c r="A23" i="19"/>
  <c r="D23" i="19"/>
  <c r="M23" i="19"/>
  <c r="A24" i="19"/>
  <c r="D24" i="19"/>
  <c r="M24" i="19"/>
  <c r="A25" i="19"/>
  <c r="D25" i="19"/>
  <c r="M25" i="19"/>
  <c r="A26" i="19"/>
  <c r="D26" i="19"/>
  <c r="M26" i="19"/>
  <c r="A27" i="19"/>
  <c r="D27" i="19"/>
  <c r="M27" i="19"/>
  <c r="A28" i="19"/>
  <c r="D28" i="19"/>
  <c r="M28" i="19"/>
  <c r="A29" i="19"/>
  <c r="D29" i="19"/>
  <c r="M29" i="19"/>
  <c r="A30" i="19"/>
  <c r="D30" i="19"/>
  <c r="M30" i="19"/>
  <c r="A31" i="19"/>
  <c r="D31" i="19"/>
  <c r="M31" i="19"/>
  <c r="A32" i="19"/>
  <c r="D32" i="19"/>
  <c r="M32" i="19"/>
  <c r="A33" i="19"/>
  <c r="D33" i="19"/>
  <c r="M33" i="19"/>
  <c r="A34" i="19"/>
  <c r="D34" i="19"/>
  <c r="M34" i="19"/>
  <c r="A35" i="19"/>
  <c r="D35" i="19"/>
  <c r="M35" i="19"/>
  <c r="A36" i="19"/>
  <c r="D36" i="19"/>
  <c r="M36" i="19"/>
  <c r="D37" i="19"/>
  <c r="M37" i="19"/>
  <c r="D38" i="19"/>
  <c r="M38" i="19"/>
  <c r="D39" i="19"/>
  <c r="M39" i="19"/>
  <c r="N40" i="19"/>
  <c r="O40" i="19"/>
  <c r="U40" i="19"/>
  <c r="V40" i="19"/>
  <c r="W40" i="19"/>
  <c r="N41" i="19"/>
  <c r="O41" i="19"/>
  <c r="U41" i="19"/>
  <c r="V41" i="19"/>
  <c r="W41" i="19"/>
  <c r="N42" i="19"/>
  <c r="O42" i="19"/>
  <c r="U42" i="19"/>
  <c r="V42" i="19"/>
  <c r="W42" i="19"/>
  <c r="D8" i="18"/>
  <c r="M8" i="18"/>
  <c r="D9" i="18"/>
  <c r="M9" i="18"/>
  <c r="A10" i="18"/>
  <c r="D10" i="18"/>
  <c r="M10" i="18"/>
  <c r="A11" i="18"/>
  <c r="D11" i="18"/>
  <c r="M11" i="18"/>
  <c r="A12" i="18"/>
  <c r="D12" i="18"/>
  <c r="M12" i="18"/>
  <c r="A13" i="18"/>
  <c r="D13" i="18"/>
  <c r="M13" i="18"/>
  <c r="A14" i="18"/>
  <c r="D14" i="18"/>
  <c r="M14" i="18"/>
  <c r="A15" i="18"/>
  <c r="D15" i="18"/>
  <c r="M15" i="18"/>
  <c r="A16" i="18"/>
  <c r="D16" i="18"/>
  <c r="M16" i="18"/>
  <c r="A17" i="18"/>
  <c r="D17" i="18"/>
  <c r="M17" i="18"/>
  <c r="A18" i="18"/>
  <c r="D18" i="18"/>
  <c r="M18" i="18"/>
  <c r="A19" i="18"/>
  <c r="D19" i="18"/>
  <c r="M19" i="18"/>
  <c r="A20" i="18"/>
  <c r="D20" i="18"/>
  <c r="M20" i="18"/>
  <c r="A21" i="18"/>
  <c r="D21" i="18"/>
  <c r="M21" i="18"/>
  <c r="A22" i="18"/>
  <c r="D22" i="18"/>
  <c r="M22" i="18"/>
  <c r="A23" i="18"/>
  <c r="D23" i="18"/>
  <c r="M23" i="18"/>
  <c r="A24" i="18"/>
  <c r="D24" i="18"/>
  <c r="M24" i="18"/>
  <c r="A25" i="18"/>
  <c r="D25" i="18"/>
  <c r="M25" i="18"/>
  <c r="A26" i="18"/>
  <c r="D26" i="18"/>
  <c r="M26" i="18"/>
  <c r="A27" i="18"/>
  <c r="D27" i="18"/>
  <c r="M27" i="18"/>
  <c r="A28" i="18"/>
  <c r="D28" i="18"/>
  <c r="M28" i="18"/>
  <c r="A29" i="18"/>
  <c r="D29" i="18"/>
  <c r="M29" i="18"/>
  <c r="A30" i="18"/>
  <c r="D30" i="18"/>
  <c r="M30" i="18"/>
  <c r="A31" i="18"/>
  <c r="D31" i="18"/>
  <c r="M31" i="18"/>
  <c r="A32" i="18"/>
  <c r="D32" i="18"/>
  <c r="M32" i="18"/>
  <c r="A33" i="18"/>
  <c r="D33" i="18"/>
  <c r="M33" i="18"/>
  <c r="A34" i="18"/>
  <c r="D34" i="18"/>
  <c r="M34" i="18"/>
  <c r="A35" i="18"/>
  <c r="D35" i="18"/>
  <c r="M35" i="18"/>
  <c r="A36" i="18"/>
  <c r="D36" i="18"/>
  <c r="M36" i="18"/>
  <c r="D37" i="18"/>
  <c r="M37" i="18"/>
  <c r="D38" i="18"/>
  <c r="M38" i="18"/>
  <c r="D39" i="18"/>
  <c r="M39" i="18"/>
  <c r="N40" i="18"/>
  <c r="O40" i="18"/>
  <c r="U40" i="18"/>
  <c r="V40" i="18"/>
  <c r="W40" i="18"/>
  <c r="N41" i="18"/>
  <c r="O41" i="18"/>
  <c r="U41" i="18"/>
  <c r="V41" i="18"/>
  <c r="W41" i="18"/>
  <c r="N42" i="18"/>
  <c r="O42" i="18"/>
  <c r="U42" i="18"/>
  <c r="V42" i="18"/>
  <c r="W42" i="18"/>
  <c r="D8" i="17"/>
  <c r="M8" i="17"/>
  <c r="D9" i="17"/>
  <c r="M9" i="17"/>
  <c r="A10" i="17"/>
  <c r="D10" i="17"/>
  <c r="M10" i="17"/>
  <c r="A11" i="17"/>
  <c r="D11" i="17"/>
  <c r="M11" i="17"/>
  <c r="A12" i="17"/>
  <c r="D12" i="17"/>
  <c r="M12" i="17"/>
  <c r="A13" i="17"/>
  <c r="D13" i="17"/>
  <c r="M13" i="17"/>
  <c r="A14" i="17"/>
  <c r="D14" i="17"/>
  <c r="M14" i="17"/>
  <c r="A15" i="17"/>
  <c r="D15" i="17"/>
  <c r="M15" i="17"/>
  <c r="A16" i="17"/>
  <c r="D16" i="17"/>
  <c r="M16" i="17"/>
  <c r="A17" i="17"/>
  <c r="D17" i="17"/>
  <c r="M17" i="17"/>
  <c r="A18" i="17"/>
  <c r="D18" i="17"/>
  <c r="M18" i="17"/>
  <c r="A19" i="17"/>
  <c r="D19" i="17"/>
  <c r="M19" i="17"/>
  <c r="A20" i="17"/>
  <c r="D20" i="17"/>
  <c r="M20" i="17"/>
  <c r="A21" i="17"/>
  <c r="D21" i="17"/>
  <c r="M21" i="17"/>
  <c r="A22" i="17"/>
  <c r="D22" i="17"/>
  <c r="M22" i="17"/>
  <c r="A23" i="17"/>
  <c r="D23" i="17"/>
  <c r="M23" i="17"/>
  <c r="A24" i="17"/>
  <c r="D24" i="17"/>
  <c r="M24" i="17"/>
  <c r="A25" i="17"/>
  <c r="D25" i="17"/>
  <c r="M25" i="17"/>
  <c r="A26" i="17"/>
  <c r="D26" i="17"/>
  <c r="M26" i="17"/>
  <c r="A27" i="17"/>
  <c r="D27" i="17"/>
  <c r="M27" i="17"/>
  <c r="A28" i="17"/>
  <c r="D28" i="17"/>
  <c r="M28" i="17"/>
  <c r="A29" i="17"/>
  <c r="D29" i="17"/>
  <c r="M29" i="17"/>
  <c r="A30" i="17"/>
  <c r="D30" i="17"/>
  <c r="M30" i="17"/>
  <c r="A31" i="17"/>
  <c r="D31" i="17"/>
  <c r="M31" i="17"/>
  <c r="A32" i="17"/>
  <c r="D32" i="17"/>
  <c r="M32" i="17"/>
  <c r="A33" i="17"/>
  <c r="D33" i="17"/>
  <c r="M33" i="17"/>
  <c r="A34" i="17"/>
  <c r="D34" i="17"/>
  <c r="M34" i="17"/>
  <c r="A35" i="17"/>
  <c r="D35" i="17"/>
  <c r="M35" i="17"/>
  <c r="A36" i="17"/>
  <c r="D36" i="17"/>
  <c r="M36" i="17"/>
  <c r="D37" i="17"/>
  <c r="M37" i="17"/>
  <c r="D38" i="17"/>
  <c r="M38" i="17"/>
  <c r="D39" i="17"/>
  <c r="M39" i="17"/>
  <c r="N40" i="17"/>
  <c r="O40" i="17"/>
  <c r="U40" i="17"/>
  <c r="V40" i="17"/>
  <c r="W40" i="17"/>
  <c r="N41" i="17"/>
  <c r="O41" i="17"/>
  <c r="U41" i="17"/>
  <c r="V41" i="17"/>
  <c r="W41" i="17"/>
  <c r="N42" i="17"/>
  <c r="O42" i="17"/>
  <c r="U42" i="17"/>
  <c r="V42" i="17"/>
  <c r="W42" i="17"/>
  <c r="D8" i="16"/>
  <c r="M8" i="16"/>
  <c r="D9" i="16"/>
  <c r="M9" i="16"/>
  <c r="A10" i="16"/>
  <c r="D10" i="16"/>
  <c r="M10" i="16"/>
  <c r="A11" i="16"/>
  <c r="D11" i="16"/>
  <c r="M11" i="16"/>
  <c r="A12" i="16"/>
  <c r="D12" i="16"/>
  <c r="M12" i="16"/>
  <c r="A13" i="16"/>
  <c r="D13" i="16"/>
  <c r="M13" i="16"/>
  <c r="A14" i="16"/>
  <c r="D14" i="16"/>
  <c r="M14" i="16"/>
  <c r="A15" i="16"/>
  <c r="D15" i="16"/>
  <c r="M15" i="16"/>
  <c r="A16" i="16"/>
  <c r="D16" i="16"/>
  <c r="M16" i="16"/>
  <c r="A17" i="16"/>
  <c r="D17" i="16"/>
  <c r="M17" i="16"/>
  <c r="A18" i="16"/>
  <c r="D18" i="16"/>
  <c r="M18" i="16"/>
  <c r="A19" i="16"/>
  <c r="D19" i="16"/>
  <c r="M19" i="16"/>
  <c r="A20" i="16"/>
  <c r="D20" i="16"/>
  <c r="M20" i="16"/>
  <c r="A21" i="16"/>
  <c r="D21" i="16"/>
  <c r="M21" i="16"/>
  <c r="A22" i="16"/>
  <c r="D22" i="16"/>
  <c r="M22" i="16"/>
  <c r="A23" i="16"/>
  <c r="D23" i="16"/>
  <c r="M23" i="16"/>
  <c r="A24" i="16"/>
  <c r="D24" i="16"/>
  <c r="M24" i="16"/>
  <c r="A25" i="16"/>
  <c r="D25" i="16"/>
  <c r="M25" i="16"/>
  <c r="A26" i="16"/>
  <c r="D26" i="16"/>
  <c r="M26" i="16"/>
  <c r="A27" i="16"/>
  <c r="D27" i="16"/>
  <c r="M27" i="16"/>
  <c r="A28" i="16"/>
  <c r="D28" i="16"/>
  <c r="M28" i="16"/>
  <c r="A29" i="16"/>
  <c r="D29" i="16"/>
  <c r="M29" i="16"/>
  <c r="A30" i="16"/>
  <c r="D30" i="16"/>
  <c r="M30" i="16"/>
  <c r="A31" i="16"/>
  <c r="D31" i="16"/>
  <c r="M31" i="16"/>
  <c r="A32" i="16"/>
  <c r="D32" i="16"/>
  <c r="M32" i="16"/>
  <c r="A33" i="16"/>
  <c r="D33" i="16"/>
  <c r="M33" i="16"/>
  <c r="A34" i="16"/>
  <c r="D34" i="16"/>
  <c r="M34" i="16"/>
  <c r="A35" i="16"/>
  <c r="D35" i="16"/>
  <c r="M35" i="16"/>
  <c r="A36" i="16"/>
  <c r="D36" i="16"/>
  <c r="M36" i="16"/>
  <c r="D37" i="16"/>
  <c r="M37" i="16"/>
  <c r="D38" i="16"/>
  <c r="M38" i="16"/>
  <c r="D39" i="16"/>
  <c r="M39" i="16"/>
  <c r="N40" i="16"/>
  <c r="O40" i="16"/>
  <c r="U40" i="16"/>
  <c r="V40" i="16"/>
  <c r="W40" i="16"/>
  <c r="N41" i="16"/>
  <c r="O41" i="16"/>
  <c r="U41" i="16"/>
  <c r="V41" i="16"/>
  <c r="W41" i="16"/>
  <c r="N42" i="16"/>
  <c r="O42" i="16"/>
  <c r="U42" i="16"/>
  <c r="V42" i="16"/>
  <c r="W42" i="16"/>
  <c r="D8" i="15"/>
  <c r="M8" i="15"/>
  <c r="D9" i="15"/>
  <c r="M9" i="15"/>
  <c r="A10" i="15"/>
  <c r="D10" i="15"/>
  <c r="M10" i="15"/>
  <c r="A11" i="15"/>
  <c r="D11" i="15"/>
  <c r="M11" i="15"/>
  <c r="A12" i="15"/>
  <c r="D12" i="15"/>
  <c r="M12" i="15"/>
  <c r="A13" i="15"/>
  <c r="D13" i="15"/>
  <c r="M13" i="15"/>
  <c r="A14" i="15"/>
  <c r="D14" i="15"/>
  <c r="M14" i="15"/>
  <c r="A15" i="15"/>
  <c r="D15" i="15"/>
  <c r="M15" i="15"/>
  <c r="A16" i="15"/>
  <c r="D16" i="15"/>
  <c r="M16" i="15"/>
  <c r="A17" i="15"/>
  <c r="D17" i="15"/>
  <c r="M17" i="15"/>
  <c r="A18" i="15"/>
  <c r="D18" i="15"/>
  <c r="M18" i="15"/>
  <c r="A19" i="15"/>
  <c r="D19" i="15"/>
  <c r="M19" i="15"/>
  <c r="A20" i="15"/>
  <c r="D20" i="15"/>
  <c r="M20" i="15"/>
  <c r="A21" i="15"/>
  <c r="D21" i="15"/>
  <c r="M21" i="15"/>
  <c r="A22" i="15"/>
  <c r="D22" i="15"/>
  <c r="M22" i="15"/>
  <c r="A23" i="15"/>
  <c r="D23" i="15"/>
  <c r="M23" i="15"/>
  <c r="A24" i="15"/>
  <c r="D24" i="15"/>
  <c r="M24" i="15"/>
  <c r="A25" i="15"/>
  <c r="D25" i="15"/>
  <c r="M25" i="15"/>
  <c r="A26" i="15"/>
  <c r="D26" i="15"/>
  <c r="M26" i="15"/>
  <c r="A27" i="15"/>
  <c r="D27" i="15"/>
  <c r="M27" i="15"/>
  <c r="A28" i="15"/>
  <c r="D28" i="15"/>
  <c r="M28" i="15"/>
  <c r="A29" i="15"/>
  <c r="D29" i="15"/>
  <c r="M29" i="15"/>
  <c r="A30" i="15"/>
  <c r="D30" i="15"/>
  <c r="M30" i="15"/>
  <c r="A31" i="15"/>
  <c r="D31" i="15"/>
  <c r="M31" i="15"/>
  <c r="A32" i="15"/>
  <c r="D32" i="15"/>
  <c r="M32" i="15"/>
  <c r="A33" i="15"/>
  <c r="D33" i="15"/>
  <c r="M33" i="15"/>
  <c r="A34" i="15"/>
  <c r="D34" i="15"/>
  <c r="M34" i="15"/>
  <c r="A35" i="15"/>
  <c r="D35" i="15"/>
  <c r="M35" i="15"/>
  <c r="D36" i="15"/>
  <c r="M36" i="15"/>
  <c r="D37" i="15"/>
  <c r="M37" i="15"/>
  <c r="D38" i="15"/>
  <c r="M38" i="15"/>
  <c r="D39" i="15"/>
  <c r="M39" i="15"/>
  <c r="N40" i="15"/>
  <c r="O40" i="15"/>
  <c r="U40" i="15"/>
  <c r="V40" i="15"/>
  <c r="W40" i="15"/>
  <c r="N41" i="15"/>
  <c r="O41" i="15"/>
  <c r="U41" i="15"/>
  <c r="V41" i="15"/>
  <c r="W41" i="15"/>
  <c r="N42" i="15"/>
  <c r="O42" i="15"/>
  <c r="U42" i="15"/>
  <c r="V42" i="15"/>
  <c r="W42" i="15"/>
  <c r="D8" i="14"/>
  <c r="M8" i="14"/>
  <c r="D9" i="14"/>
  <c r="M9" i="14"/>
  <c r="A10" i="14"/>
  <c r="D10" i="14"/>
  <c r="M10" i="14"/>
  <c r="A11" i="14"/>
  <c r="D11" i="14"/>
  <c r="M11" i="14"/>
  <c r="A12" i="14"/>
  <c r="D12" i="14"/>
  <c r="M12" i="14"/>
  <c r="A13" i="14"/>
  <c r="D13" i="14"/>
  <c r="M13" i="14"/>
  <c r="A14" i="14"/>
  <c r="D14" i="14"/>
  <c r="M14" i="14"/>
  <c r="A15" i="14"/>
  <c r="D15" i="14"/>
  <c r="M15" i="14"/>
  <c r="A16" i="14"/>
  <c r="D16" i="14"/>
  <c r="M16" i="14"/>
  <c r="A17" i="14"/>
  <c r="D17" i="14"/>
  <c r="M17" i="14"/>
  <c r="A18" i="14"/>
  <c r="D18" i="14"/>
  <c r="M18" i="14"/>
  <c r="A19" i="14"/>
  <c r="D19" i="14"/>
  <c r="M19" i="14"/>
  <c r="A20" i="14"/>
  <c r="D20" i="14"/>
  <c r="M20" i="14"/>
  <c r="A21" i="14"/>
  <c r="D21" i="14"/>
  <c r="M21" i="14"/>
  <c r="A22" i="14"/>
  <c r="D22" i="14"/>
  <c r="M22" i="14"/>
  <c r="A23" i="14"/>
  <c r="D23" i="14"/>
  <c r="M23" i="14"/>
  <c r="A24" i="14"/>
  <c r="D24" i="14"/>
  <c r="M24" i="14"/>
  <c r="A25" i="14"/>
  <c r="D25" i="14"/>
  <c r="M25" i="14"/>
  <c r="A26" i="14"/>
  <c r="D26" i="14"/>
  <c r="M26" i="14"/>
  <c r="A27" i="14"/>
  <c r="D27" i="14"/>
  <c r="M27" i="14"/>
  <c r="A28" i="14"/>
  <c r="D28" i="14"/>
  <c r="M28" i="14"/>
  <c r="A29" i="14"/>
  <c r="D29" i="14"/>
  <c r="M29" i="14"/>
  <c r="A30" i="14"/>
  <c r="D30" i="14"/>
  <c r="M30" i="14"/>
  <c r="A31" i="14"/>
  <c r="D31" i="14"/>
  <c r="M31" i="14"/>
  <c r="A32" i="14"/>
  <c r="D32" i="14"/>
  <c r="M32" i="14"/>
  <c r="A33" i="14"/>
  <c r="D33" i="14"/>
  <c r="M33" i="14"/>
  <c r="A34" i="14"/>
  <c r="D34" i="14"/>
  <c r="M34" i="14"/>
  <c r="A35" i="14"/>
  <c r="D35" i="14"/>
  <c r="M35" i="14"/>
  <c r="A36" i="14"/>
  <c r="D36" i="14"/>
  <c r="M36" i="14"/>
  <c r="D37" i="14"/>
  <c r="M37" i="14"/>
  <c r="D38" i="14"/>
  <c r="M38" i="14"/>
  <c r="D39" i="14"/>
  <c r="M39" i="14"/>
  <c r="N40" i="14"/>
  <c r="O40" i="14"/>
  <c r="U40" i="14"/>
  <c r="V40" i="14"/>
  <c r="W40" i="14"/>
  <c r="N41" i="14"/>
  <c r="O41" i="14"/>
  <c r="U41" i="14"/>
  <c r="V41" i="14"/>
  <c r="W41" i="14"/>
  <c r="N42" i="14"/>
  <c r="O42" i="14"/>
  <c r="U42" i="14"/>
  <c r="V42" i="14"/>
  <c r="W42" i="14"/>
  <c r="D8" i="13"/>
  <c r="M8" i="13"/>
  <c r="D9" i="13"/>
  <c r="M9" i="13"/>
  <c r="A10" i="13"/>
  <c r="D10" i="13"/>
  <c r="M10" i="13"/>
  <c r="A11" i="13"/>
  <c r="D11" i="13"/>
  <c r="M11" i="13"/>
  <c r="A12" i="13"/>
  <c r="D12" i="13"/>
  <c r="M12" i="13"/>
  <c r="A13" i="13"/>
  <c r="D13" i="13"/>
  <c r="M13" i="13"/>
  <c r="A14" i="13"/>
  <c r="D14" i="13"/>
  <c r="M14" i="13"/>
  <c r="A15" i="13"/>
  <c r="D15" i="13"/>
  <c r="M15" i="13"/>
  <c r="A16" i="13"/>
  <c r="D16" i="13"/>
  <c r="M16" i="13"/>
  <c r="A17" i="13"/>
  <c r="D17" i="13"/>
  <c r="M17" i="13"/>
  <c r="A18" i="13"/>
  <c r="D18" i="13"/>
  <c r="M18" i="13"/>
  <c r="A19" i="13"/>
  <c r="D19" i="13"/>
  <c r="M19" i="13"/>
  <c r="A20" i="13"/>
  <c r="D20" i="13"/>
  <c r="M20" i="13"/>
  <c r="A21" i="13"/>
  <c r="D21" i="13"/>
  <c r="M21" i="13"/>
  <c r="A22" i="13"/>
  <c r="D22" i="13"/>
  <c r="M22" i="13"/>
  <c r="A23" i="13"/>
  <c r="D23" i="13"/>
  <c r="M23" i="13"/>
  <c r="A24" i="13"/>
  <c r="D24" i="13"/>
  <c r="M24" i="13"/>
  <c r="A25" i="13"/>
  <c r="D25" i="13"/>
  <c r="M25" i="13"/>
  <c r="A26" i="13"/>
  <c r="D26" i="13"/>
  <c r="M26" i="13"/>
  <c r="A27" i="13"/>
  <c r="D27" i="13"/>
  <c r="M27" i="13"/>
  <c r="A28" i="13"/>
  <c r="D28" i="13"/>
  <c r="M28" i="13"/>
  <c r="A29" i="13"/>
  <c r="D29" i="13"/>
  <c r="M29" i="13"/>
  <c r="A30" i="13"/>
  <c r="D30" i="13"/>
  <c r="M30" i="13"/>
  <c r="A31" i="13"/>
  <c r="D31" i="13"/>
  <c r="M31" i="13"/>
  <c r="A32" i="13"/>
  <c r="D32" i="13"/>
  <c r="M32" i="13"/>
  <c r="A33" i="13"/>
  <c r="D33" i="13"/>
  <c r="M33" i="13"/>
  <c r="A34" i="13"/>
  <c r="D34" i="13"/>
  <c r="M34" i="13"/>
  <c r="A35" i="13"/>
  <c r="D35" i="13"/>
  <c r="M35" i="13"/>
  <c r="A36" i="13"/>
  <c r="D36" i="13"/>
  <c r="M36" i="13"/>
  <c r="D37" i="13"/>
  <c r="M37" i="13"/>
  <c r="D38" i="13"/>
  <c r="M38" i="13"/>
  <c r="D39" i="13"/>
  <c r="M39" i="13"/>
  <c r="N40" i="13"/>
  <c r="O40" i="13"/>
  <c r="U40" i="13"/>
  <c r="V40" i="13"/>
  <c r="W40" i="13"/>
  <c r="N41" i="13"/>
  <c r="O41" i="13"/>
  <c r="U41" i="13"/>
  <c r="V41" i="13"/>
  <c r="W41" i="13"/>
  <c r="N42" i="13"/>
  <c r="O42" i="13"/>
  <c r="U42" i="13"/>
  <c r="V42" i="13"/>
  <c r="W42" i="13"/>
  <c r="D8" i="12"/>
  <c r="M8" i="12"/>
  <c r="D9" i="12"/>
  <c r="M9" i="12"/>
  <c r="A10" i="12"/>
  <c r="D10" i="12"/>
  <c r="M10" i="12"/>
  <c r="A11" i="12"/>
  <c r="D11" i="12"/>
  <c r="M11" i="12"/>
  <c r="A12" i="12"/>
  <c r="D12" i="12"/>
  <c r="M12" i="12"/>
  <c r="A13" i="12"/>
  <c r="D13" i="12"/>
  <c r="M13" i="12"/>
  <c r="A14" i="12"/>
  <c r="D14" i="12"/>
  <c r="M14" i="12"/>
  <c r="A15" i="12"/>
  <c r="D15" i="12"/>
  <c r="M15" i="12"/>
  <c r="A16" i="12"/>
  <c r="D16" i="12"/>
  <c r="M16" i="12"/>
  <c r="A17" i="12"/>
  <c r="D17" i="12"/>
  <c r="M17" i="12"/>
  <c r="A18" i="12"/>
  <c r="D18" i="12"/>
  <c r="M18" i="12"/>
  <c r="A19" i="12"/>
  <c r="D19" i="12"/>
  <c r="M19" i="12"/>
  <c r="A20" i="12"/>
  <c r="D20" i="12"/>
  <c r="M20" i="12"/>
  <c r="A21" i="12"/>
  <c r="D21" i="12"/>
  <c r="M21" i="12"/>
  <c r="A22" i="12"/>
  <c r="D22" i="12"/>
  <c r="M22" i="12"/>
  <c r="A23" i="12"/>
  <c r="D23" i="12"/>
  <c r="M23" i="12"/>
  <c r="D24" i="12"/>
  <c r="M24" i="12"/>
  <c r="A25" i="12"/>
  <c r="D25" i="12"/>
  <c r="M25" i="12"/>
  <c r="A26" i="12"/>
  <c r="D26" i="12"/>
  <c r="M26" i="12"/>
  <c r="A27" i="12"/>
  <c r="D27" i="12"/>
  <c r="M27" i="12"/>
  <c r="A28" i="12"/>
  <c r="D28" i="12"/>
  <c r="M28" i="12"/>
  <c r="A29" i="12"/>
  <c r="D29" i="12"/>
  <c r="M29" i="12"/>
  <c r="A30" i="12"/>
  <c r="D30" i="12"/>
  <c r="M30" i="12"/>
  <c r="A31" i="12"/>
  <c r="D31" i="12"/>
  <c r="M31" i="12"/>
  <c r="A32" i="12"/>
  <c r="D32" i="12"/>
  <c r="M32" i="12"/>
  <c r="A33" i="12"/>
  <c r="D33" i="12"/>
  <c r="M33" i="12"/>
  <c r="A34" i="12"/>
  <c r="D34" i="12"/>
  <c r="M34" i="12"/>
  <c r="A35" i="12"/>
  <c r="D35" i="12"/>
  <c r="M35" i="12"/>
  <c r="A36" i="12"/>
  <c r="D36" i="12"/>
  <c r="M36" i="12"/>
  <c r="D37" i="12"/>
  <c r="M37" i="12"/>
  <c r="D38" i="12"/>
  <c r="M38" i="12"/>
  <c r="N40" i="12"/>
  <c r="O40" i="12"/>
  <c r="U40" i="12"/>
  <c r="V40" i="12"/>
  <c r="W40" i="12"/>
  <c r="N41" i="12"/>
  <c r="O41" i="12"/>
  <c r="U41" i="12"/>
  <c r="V41" i="12"/>
  <c r="W41" i="12"/>
  <c r="N42" i="12"/>
  <c r="O42" i="12"/>
  <c r="U42" i="12"/>
  <c r="V42" i="12"/>
  <c r="W42" i="12"/>
  <c r="D8" i="11"/>
  <c r="M8" i="11"/>
  <c r="D9" i="11"/>
  <c r="M9" i="11"/>
  <c r="A10" i="11"/>
  <c r="D10" i="11"/>
  <c r="M10" i="11"/>
  <c r="A11" i="11"/>
  <c r="D11" i="11"/>
  <c r="M11" i="11"/>
  <c r="A12" i="11"/>
  <c r="D12" i="11"/>
  <c r="M12" i="11"/>
  <c r="A13" i="11"/>
  <c r="D13" i="11"/>
  <c r="M13" i="11"/>
  <c r="A14" i="11"/>
  <c r="D14" i="11"/>
  <c r="M14" i="11"/>
  <c r="A15" i="11"/>
  <c r="D15" i="11"/>
  <c r="M15" i="11"/>
  <c r="A16" i="11"/>
  <c r="D16" i="11"/>
  <c r="M16" i="11"/>
  <c r="A17" i="11"/>
  <c r="D17" i="11"/>
  <c r="M17" i="11"/>
  <c r="A18" i="11"/>
  <c r="D18" i="11"/>
  <c r="M18" i="11"/>
  <c r="A19" i="11"/>
  <c r="D19" i="11"/>
  <c r="M19" i="11"/>
  <c r="A20" i="11"/>
  <c r="D20" i="11"/>
  <c r="M20" i="11"/>
  <c r="A21" i="11"/>
  <c r="D21" i="11"/>
  <c r="M21" i="11"/>
  <c r="A22" i="11"/>
  <c r="D22" i="11"/>
  <c r="M22" i="11"/>
  <c r="A23" i="11"/>
  <c r="D23" i="11"/>
  <c r="M23" i="11"/>
  <c r="A24" i="11"/>
  <c r="D24" i="11"/>
  <c r="M24" i="11"/>
  <c r="A25" i="11"/>
  <c r="D25" i="11"/>
  <c r="M25" i="11"/>
  <c r="A26" i="11"/>
  <c r="D26" i="11"/>
  <c r="M26" i="11"/>
  <c r="A27" i="11"/>
  <c r="D27" i="11"/>
  <c r="M27" i="11"/>
  <c r="A28" i="11"/>
  <c r="D28" i="11"/>
  <c r="M28" i="11"/>
  <c r="A29" i="11"/>
  <c r="D29" i="11"/>
  <c r="M29" i="11"/>
  <c r="A30" i="11"/>
  <c r="D30" i="11"/>
  <c r="M30" i="11"/>
  <c r="A31" i="11"/>
  <c r="D31" i="11"/>
  <c r="M31" i="11"/>
  <c r="A32" i="11"/>
  <c r="D32" i="11"/>
  <c r="M32" i="11"/>
  <c r="A33" i="11"/>
  <c r="D33" i="11"/>
  <c r="M33" i="11"/>
  <c r="A34" i="11"/>
  <c r="D34" i="11"/>
  <c r="M34" i="11"/>
  <c r="A35" i="11"/>
  <c r="D35" i="11"/>
  <c r="M35" i="11"/>
  <c r="A36" i="11"/>
  <c r="D36" i="11"/>
  <c r="M36" i="11"/>
  <c r="D37" i="11"/>
  <c r="M37" i="11"/>
  <c r="D38" i="11"/>
  <c r="M38" i="11"/>
  <c r="D39" i="11"/>
  <c r="M39" i="11"/>
  <c r="N40" i="11"/>
  <c r="O40" i="11"/>
  <c r="U40" i="11"/>
  <c r="V40" i="11"/>
  <c r="W40" i="11"/>
  <c r="N41" i="11"/>
  <c r="O41" i="11"/>
  <c r="U41" i="11"/>
  <c r="V41" i="11"/>
  <c r="W41" i="11"/>
  <c r="N42" i="11"/>
  <c r="O42" i="11"/>
  <c r="U42" i="11"/>
  <c r="V42" i="11"/>
  <c r="W42" i="11"/>
  <c r="D8" i="10"/>
  <c r="M8" i="10"/>
  <c r="D9" i="10"/>
  <c r="M9" i="10"/>
  <c r="A10" i="10"/>
  <c r="D10" i="10"/>
  <c r="M10" i="10"/>
  <c r="A11" i="10"/>
  <c r="D11" i="10"/>
  <c r="M11" i="10"/>
  <c r="A12" i="10"/>
  <c r="D12" i="10"/>
  <c r="M12" i="10"/>
  <c r="A13" i="10"/>
  <c r="D13" i="10"/>
  <c r="M13" i="10"/>
  <c r="A14" i="10"/>
  <c r="D14" i="10"/>
  <c r="M14" i="10"/>
  <c r="A15" i="10"/>
  <c r="D15" i="10"/>
  <c r="M15" i="10"/>
  <c r="A16" i="10"/>
  <c r="D16" i="10"/>
  <c r="M16" i="10"/>
  <c r="A17" i="10"/>
  <c r="D17" i="10"/>
  <c r="M17" i="10"/>
  <c r="A18" i="10"/>
  <c r="D18" i="10"/>
  <c r="M18" i="10"/>
  <c r="A19" i="10"/>
  <c r="D19" i="10"/>
  <c r="M19" i="10"/>
  <c r="A20" i="10"/>
  <c r="D20" i="10"/>
  <c r="M20" i="10"/>
  <c r="A21" i="10"/>
  <c r="D21" i="10"/>
  <c r="M21" i="10"/>
  <c r="A22" i="10"/>
  <c r="D22" i="10"/>
  <c r="M22" i="10"/>
  <c r="A23" i="10"/>
  <c r="D23" i="10"/>
  <c r="M23" i="10"/>
  <c r="A24" i="10"/>
  <c r="D24" i="10"/>
  <c r="M24" i="10"/>
  <c r="A25" i="10"/>
  <c r="D25" i="10"/>
  <c r="M25" i="10"/>
  <c r="A26" i="10"/>
  <c r="D26" i="10"/>
  <c r="M26" i="10"/>
  <c r="A27" i="10"/>
  <c r="D27" i="10"/>
  <c r="M27" i="10"/>
  <c r="A28" i="10"/>
  <c r="D28" i="10"/>
  <c r="M28" i="10"/>
  <c r="A29" i="10"/>
  <c r="D29" i="10"/>
  <c r="M29" i="10"/>
  <c r="A30" i="10"/>
  <c r="D30" i="10"/>
  <c r="M30" i="10"/>
  <c r="A31" i="10"/>
  <c r="D31" i="10"/>
  <c r="M31" i="10"/>
  <c r="A32" i="10"/>
  <c r="D32" i="10"/>
  <c r="M32" i="10"/>
  <c r="A33" i="10"/>
  <c r="D33" i="10"/>
  <c r="M33" i="10"/>
  <c r="A34" i="10"/>
  <c r="D34" i="10"/>
  <c r="M34" i="10"/>
  <c r="A35" i="10"/>
  <c r="D35" i="10"/>
  <c r="M35" i="10"/>
  <c r="A36" i="10"/>
  <c r="D36" i="10"/>
  <c r="M36" i="10"/>
  <c r="D37" i="10"/>
  <c r="M37" i="10"/>
  <c r="D39" i="10"/>
  <c r="M39" i="10"/>
  <c r="N40" i="10"/>
  <c r="O40" i="10"/>
  <c r="U40" i="10"/>
  <c r="V40" i="10"/>
  <c r="W40" i="10"/>
  <c r="N41" i="10"/>
  <c r="O41" i="10"/>
  <c r="U41" i="10"/>
  <c r="V41" i="10"/>
  <c r="W41" i="10"/>
  <c r="N42" i="10"/>
  <c r="O42" i="10"/>
  <c r="U42" i="10"/>
  <c r="V42" i="10"/>
  <c r="W42" i="10"/>
  <c r="D8" i="9"/>
  <c r="M8" i="9"/>
  <c r="D9" i="9"/>
  <c r="M9" i="9"/>
  <c r="A10" i="9"/>
  <c r="D10" i="9"/>
  <c r="M10" i="9"/>
  <c r="A11" i="9"/>
  <c r="D11" i="9"/>
  <c r="M11" i="9"/>
  <c r="A12" i="9"/>
  <c r="D12" i="9"/>
  <c r="M12" i="9"/>
  <c r="A13" i="9"/>
  <c r="D13" i="9"/>
  <c r="M13" i="9"/>
  <c r="A14" i="9"/>
  <c r="D14" i="9"/>
  <c r="M14" i="9"/>
  <c r="A15" i="9"/>
  <c r="D15" i="9"/>
  <c r="M15" i="9"/>
  <c r="A16" i="9"/>
  <c r="D16" i="9"/>
  <c r="M16" i="9"/>
  <c r="A17" i="9"/>
  <c r="D17" i="9"/>
  <c r="M17" i="9"/>
  <c r="A18" i="9"/>
  <c r="D18" i="9"/>
  <c r="M18" i="9"/>
  <c r="A19" i="9"/>
  <c r="D19" i="9"/>
  <c r="M19" i="9"/>
  <c r="A20" i="9"/>
  <c r="D20" i="9"/>
  <c r="M20" i="9"/>
  <c r="A21" i="9"/>
  <c r="D21" i="9"/>
  <c r="M21" i="9"/>
  <c r="A22" i="9"/>
  <c r="D22" i="9"/>
  <c r="M22" i="9"/>
  <c r="A23" i="9"/>
  <c r="D23" i="9"/>
  <c r="M23" i="9"/>
  <c r="A24" i="9"/>
  <c r="D24" i="9"/>
  <c r="M24" i="9"/>
  <c r="A25" i="9"/>
  <c r="D25" i="9"/>
  <c r="M25" i="9"/>
  <c r="A26" i="9"/>
  <c r="D26" i="9"/>
  <c r="M26" i="9"/>
  <c r="A27" i="9"/>
  <c r="D27" i="9"/>
  <c r="M27" i="9"/>
  <c r="A28" i="9"/>
  <c r="D28" i="9"/>
  <c r="M28" i="9"/>
  <c r="A29" i="9"/>
  <c r="D29" i="9"/>
  <c r="M29" i="9"/>
  <c r="A30" i="9"/>
  <c r="D30" i="9"/>
  <c r="M30" i="9"/>
  <c r="A31" i="9"/>
  <c r="D31" i="9"/>
  <c r="M31" i="9"/>
  <c r="A32" i="9"/>
  <c r="D32" i="9"/>
  <c r="M32" i="9"/>
  <c r="A33" i="9"/>
  <c r="D33" i="9"/>
  <c r="M33" i="9"/>
  <c r="A34" i="9"/>
  <c r="D34" i="9"/>
  <c r="M34" i="9"/>
  <c r="A35" i="9"/>
  <c r="D35" i="9"/>
  <c r="M35" i="9"/>
  <c r="A36" i="9"/>
  <c r="D36" i="9"/>
  <c r="M36" i="9"/>
  <c r="D37" i="9"/>
  <c r="M37" i="9"/>
  <c r="D38" i="9"/>
  <c r="M38" i="9"/>
  <c r="D39" i="9"/>
  <c r="M39" i="9"/>
  <c r="N40" i="9"/>
  <c r="O40" i="9"/>
  <c r="U40" i="9"/>
  <c r="V40" i="9"/>
  <c r="W40" i="9"/>
  <c r="N41" i="9"/>
  <c r="O41" i="9"/>
  <c r="U41" i="9"/>
  <c r="V41" i="9"/>
  <c r="W41" i="9"/>
  <c r="N42" i="9"/>
  <c r="O42" i="9"/>
  <c r="U42" i="9"/>
  <c r="V42" i="9"/>
  <c r="W42" i="9"/>
  <c r="D8" i="8"/>
  <c r="M8" i="8"/>
  <c r="D9" i="8"/>
  <c r="M9" i="8"/>
  <c r="A10" i="8"/>
  <c r="D10" i="8"/>
  <c r="M10" i="8"/>
  <c r="A11" i="8"/>
  <c r="D11" i="8"/>
  <c r="M11" i="8"/>
  <c r="A12" i="8"/>
  <c r="D12" i="8"/>
  <c r="M12" i="8"/>
  <c r="A13" i="8"/>
  <c r="D13" i="8"/>
  <c r="M13" i="8"/>
  <c r="A14" i="8"/>
  <c r="D14" i="8"/>
  <c r="M14" i="8"/>
  <c r="A15" i="8"/>
  <c r="D15" i="8"/>
  <c r="M15" i="8"/>
  <c r="A16" i="8"/>
  <c r="D16" i="8"/>
  <c r="M16" i="8"/>
  <c r="A17" i="8"/>
  <c r="D17" i="8"/>
  <c r="M17" i="8"/>
  <c r="A18" i="8"/>
  <c r="D18" i="8"/>
  <c r="M18" i="8"/>
  <c r="A19" i="8"/>
  <c r="D19" i="8"/>
  <c r="M19" i="8"/>
  <c r="A20" i="8"/>
  <c r="D20" i="8"/>
  <c r="M20" i="8"/>
  <c r="A21" i="8"/>
  <c r="D21" i="8"/>
  <c r="M21" i="8"/>
  <c r="A22" i="8"/>
  <c r="D22" i="8"/>
  <c r="M22" i="8"/>
  <c r="A23" i="8"/>
  <c r="D23" i="8"/>
  <c r="M23" i="8"/>
  <c r="A24" i="8"/>
  <c r="D24" i="8"/>
  <c r="M24" i="8"/>
  <c r="A25" i="8"/>
  <c r="D25" i="8"/>
  <c r="M25" i="8"/>
  <c r="A26" i="8"/>
  <c r="D26" i="8"/>
  <c r="M26" i="8"/>
  <c r="A27" i="8"/>
  <c r="D27" i="8"/>
  <c r="M27" i="8"/>
  <c r="A28" i="8"/>
  <c r="D28" i="8"/>
  <c r="M28" i="8"/>
  <c r="A29" i="8"/>
  <c r="D29" i="8"/>
  <c r="M29" i="8"/>
  <c r="A30" i="8"/>
  <c r="D30" i="8"/>
  <c r="M30" i="8"/>
  <c r="A31" i="8"/>
  <c r="D31" i="8"/>
  <c r="M31" i="8"/>
  <c r="A32" i="8"/>
  <c r="D32" i="8"/>
  <c r="M32" i="8"/>
  <c r="A33" i="8"/>
  <c r="D33" i="8"/>
  <c r="M33" i="8"/>
  <c r="A34" i="8"/>
  <c r="D34" i="8"/>
  <c r="M34" i="8"/>
  <c r="A35" i="8"/>
  <c r="D35" i="8"/>
  <c r="M35" i="8"/>
  <c r="A36" i="8"/>
  <c r="D36" i="8"/>
  <c r="M36" i="8"/>
  <c r="D37" i="8"/>
  <c r="M37" i="8"/>
  <c r="D38" i="8"/>
  <c r="M38" i="8"/>
  <c r="D39" i="8"/>
  <c r="M39" i="8"/>
  <c r="N40" i="8"/>
  <c r="O40" i="8"/>
  <c r="U40" i="8"/>
  <c r="V40" i="8"/>
  <c r="W40" i="8"/>
  <c r="N41" i="8"/>
  <c r="O41" i="8"/>
  <c r="U41" i="8"/>
  <c r="V41" i="8"/>
  <c r="W41" i="8"/>
  <c r="N42" i="8"/>
  <c r="O42" i="8"/>
  <c r="U42" i="8"/>
  <c r="V42" i="8"/>
  <c r="W42" i="8"/>
  <c r="D8" i="7"/>
  <c r="M8" i="7"/>
  <c r="D9" i="7"/>
  <c r="M9" i="7"/>
  <c r="A10" i="7"/>
  <c r="D10" i="7"/>
  <c r="M10" i="7"/>
  <c r="A11" i="7"/>
  <c r="D11" i="7"/>
  <c r="M11" i="7"/>
  <c r="A12" i="7"/>
  <c r="D12" i="7"/>
  <c r="M12" i="7"/>
  <c r="A13" i="7"/>
  <c r="D13" i="7"/>
  <c r="M13" i="7"/>
  <c r="A14" i="7"/>
  <c r="D14" i="7"/>
  <c r="M14" i="7"/>
  <c r="A15" i="7"/>
  <c r="D15" i="7"/>
  <c r="M15" i="7"/>
  <c r="A16" i="7"/>
  <c r="D16" i="7"/>
  <c r="M16" i="7"/>
  <c r="A17" i="7"/>
  <c r="D17" i="7"/>
  <c r="M17" i="7"/>
  <c r="A18" i="7"/>
  <c r="D18" i="7"/>
  <c r="M18" i="7"/>
  <c r="A19" i="7"/>
  <c r="D19" i="7"/>
  <c r="M19" i="7"/>
  <c r="A20" i="7"/>
  <c r="D20" i="7"/>
  <c r="M20" i="7"/>
  <c r="A21" i="7"/>
  <c r="D21" i="7"/>
  <c r="M21" i="7"/>
  <c r="A22" i="7"/>
  <c r="D22" i="7"/>
  <c r="M22" i="7"/>
  <c r="A23" i="7"/>
  <c r="D23" i="7"/>
  <c r="M23" i="7"/>
  <c r="A24" i="7"/>
  <c r="D24" i="7"/>
  <c r="M24" i="7"/>
  <c r="A25" i="7"/>
  <c r="D25" i="7"/>
  <c r="M25" i="7"/>
  <c r="A26" i="7"/>
  <c r="D26" i="7"/>
  <c r="M26" i="7"/>
  <c r="A27" i="7"/>
  <c r="D27" i="7"/>
  <c r="M27" i="7"/>
  <c r="A28" i="7"/>
  <c r="D28" i="7"/>
  <c r="M28" i="7"/>
  <c r="A29" i="7"/>
  <c r="D29" i="7"/>
  <c r="M29" i="7"/>
  <c r="A30" i="7"/>
  <c r="D30" i="7"/>
  <c r="M30" i="7"/>
  <c r="A31" i="7"/>
  <c r="D31" i="7"/>
  <c r="M31" i="7"/>
  <c r="A32" i="7"/>
  <c r="D32" i="7"/>
  <c r="M32" i="7"/>
  <c r="A33" i="7"/>
  <c r="D33" i="7"/>
  <c r="M33" i="7"/>
  <c r="A34" i="7"/>
  <c r="D34" i="7"/>
  <c r="M34" i="7"/>
  <c r="A35" i="7"/>
  <c r="D35" i="7"/>
  <c r="M35" i="7"/>
  <c r="A36" i="7"/>
  <c r="D36" i="7"/>
  <c r="M36" i="7"/>
  <c r="D37" i="7"/>
  <c r="M37" i="7"/>
  <c r="D38" i="7"/>
  <c r="M38" i="7"/>
  <c r="D39" i="7"/>
  <c r="M39" i="7"/>
  <c r="N40" i="7"/>
  <c r="O40" i="7"/>
  <c r="U40" i="7"/>
  <c r="V40" i="7"/>
  <c r="W40" i="7"/>
  <c r="N41" i="7"/>
  <c r="O41" i="7"/>
  <c r="U41" i="7"/>
  <c r="V41" i="7"/>
  <c r="W41" i="7"/>
  <c r="N42" i="7"/>
  <c r="O42" i="7"/>
  <c r="U42" i="7"/>
  <c r="V42" i="7"/>
  <c r="W42" i="7"/>
  <c r="D9" i="6"/>
  <c r="A10" i="6"/>
  <c r="D10" i="6"/>
  <c r="A11" i="6"/>
  <c r="D11" i="6"/>
  <c r="A12" i="6"/>
  <c r="D12" i="6"/>
  <c r="M12" i="6"/>
  <c r="A13" i="6"/>
  <c r="D13" i="6"/>
  <c r="M13" i="6"/>
  <c r="A14" i="6"/>
  <c r="D14" i="6"/>
  <c r="M14" i="6"/>
  <c r="A15" i="6"/>
  <c r="D15" i="6"/>
  <c r="M15" i="6"/>
  <c r="A16" i="6"/>
  <c r="D16" i="6"/>
  <c r="M16" i="6"/>
  <c r="A17" i="6"/>
  <c r="D17" i="6"/>
  <c r="M17" i="6"/>
  <c r="A18" i="6"/>
  <c r="D18" i="6"/>
  <c r="M18" i="6"/>
  <c r="A19" i="6"/>
  <c r="D19" i="6"/>
  <c r="M19" i="6"/>
  <c r="A20" i="6"/>
  <c r="D20" i="6"/>
  <c r="M20" i="6"/>
  <c r="A21" i="6"/>
  <c r="D21" i="6"/>
  <c r="M21" i="6"/>
  <c r="A22" i="6"/>
  <c r="D22" i="6"/>
  <c r="M22" i="6"/>
  <c r="A23" i="6"/>
  <c r="D23" i="6"/>
  <c r="M23" i="6"/>
  <c r="A24" i="6"/>
  <c r="D24" i="6"/>
  <c r="M24" i="6"/>
  <c r="A25" i="6"/>
  <c r="D25" i="6"/>
  <c r="M25" i="6"/>
  <c r="A26" i="6"/>
  <c r="D26" i="6"/>
  <c r="M26" i="6"/>
  <c r="A27" i="6"/>
  <c r="D27" i="6"/>
  <c r="M27" i="6"/>
  <c r="A28" i="6"/>
  <c r="D28" i="6"/>
  <c r="M28" i="6"/>
  <c r="A29" i="6"/>
  <c r="D29" i="6"/>
  <c r="M29" i="6"/>
  <c r="A30" i="6"/>
  <c r="D30" i="6"/>
  <c r="M30" i="6"/>
  <c r="A31" i="6"/>
  <c r="D31" i="6"/>
  <c r="M31" i="6"/>
  <c r="A32" i="6"/>
  <c r="D32" i="6"/>
  <c r="M32" i="6"/>
  <c r="A33" i="6"/>
  <c r="D33" i="6"/>
  <c r="M33" i="6"/>
  <c r="A34" i="6"/>
  <c r="D34" i="6"/>
  <c r="M34" i="6"/>
  <c r="A35" i="6"/>
  <c r="D35" i="6"/>
  <c r="M35" i="6"/>
  <c r="A36" i="6"/>
  <c r="D36" i="6"/>
  <c r="M36" i="6"/>
  <c r="D37" i="6"/>
  <c r="M37" i="6"/>
  <c r="D38" i="6"/>
  <c r="M38" i="6"/>
  <c r="D39" i="6"/>
  <c r="M39" i="6"/>
  <c r="N40" i="6"/>
  <c r="O40" i="6"/>
  <c r="U40" i="6"/>
  <c r="V40" i="6"/>
  <c r="W40" i="6"/>
  <c r="N41" i="6"/>
  <c r="O41" i="6"/>
  <c r="U41" i="6"/>
  <c r="V41" i="6"/>
  <c r="W41" i="6"/>
  <c r="N42" i="6"/>
  <c r="O42" i="6"/>
  <c r="U42" i="6"/>
  <c r="V42" i="6"/>
  <c r="W42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N40" i="5"/>
  <c r="O40" i="5"/>
  <c r="U40" i="5"/>
  <c r="V40" i="5"/>
  <c r="W40" i="5"/>
  <c r="N42" i="5"/>
  <c r="O42" i="5"/>
  <c r="U42" i="5"/>
  <c r="V42" i="5"/>
  <c r="W42" i="5"/>
</calcChain>
</file>

<file path=xl/sharedStrings.xml><?xml version="1.0" encoding="utf-8"?>
<sst xmlns="http://schemas.openxmlformats.org/spreadsheetml/2006/main" count="1770" uniqueCount="107">
  <si>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</si>
  <si>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</si>
  <si>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</si>
  <si>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</si>
  <si>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</si>
  <si>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</si>
  <si>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</si>
  <si>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</si>
  <si>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</si>
  <si>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</si>
  <si>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</si>
  <si>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</si>
  <si>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</si>
  <si>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</si>
  <si>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</si>
  <si>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</si>
  <si>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</si>
  <si>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</si>
  <si>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</si>
  <si>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</si>
  <si>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</si>
  <si>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</si>
  <si>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</si>
  <si>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</si>
  <si>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</si>
  <si>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</si>
  <si>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</si>
  <si>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</si>
  <si>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</si>
  <si>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</si>
  <si>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</si>
  <si>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</si>
  <si>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</si>
  <si>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</si>
  <si>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</si>
  <si>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</si>
  <si>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</si>
  <si>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</si>
  <si>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</si>
  <si>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</si>
  <si>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</si>
  <si>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</si>
  <si>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</si>
  <si>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</si>
  <si>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</si>
  <si>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</si>
  <si>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</si>
  <si>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</si>
  <si>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</si>
  <si>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</si>
  <si>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</si>
  <si>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cassing pressure</t>
  </si>
  <si>
    <t>April</t>
  </si>
  <si>
    <t>Sales Check Meter</t>
  </si>
  <si>
    <t>May</t>
  </si>
  <si>
    <t>June</t>
  </si>
  <si>
    <t>cassing</t>
  </si>
  <si>
    <t>July</t>
  </si>
  <si>
    <t>August</t>
  </si>
  <si>
    <t>November</t>
  </si>
  <si>
    <t>Flowing cassing pressure</t>
  </si>
  <si>
    <t>December</t>
  </si>
  <si>
    <t>flowing casing psi</t>
  </si>
  <si>
    <t>Robeson #1T</t>
  </si>
  <si>
    <t>Matagorda</t>
  </si>
  <si>
    <t xml:space="preserve">September </t>
  </si>
  <si>
    <t>October</t>
  </si>
  <si>
    <t>CASING
PRESS.</t>
  </si>
  <si>
    <t xml:space="preserve">5/21 - comp down low suction fluid level </t>
  </si>
  <si>
    <t>SW</t>
  </si>
  <si>
    <t xml:space="preserve">5/29 - comp down suction liquid level. </t>
  </si>
  <si>
    <t xml:space="preserve">5-4 unit down, suction fluid level </t>
  </si>
  <si>
    <t>7/27 transferred water from drip tank</t>
  </si>
  <si>
    <t>8/15 - 41bbls water transferred from oil tank</t>
  </si>
  <si>
    <t>9/17 35bbls water transferred from oil tank to water tank</t>
  </si>
  <si>
    <t>10/8 - comp down, suction scrubber level</t>
  </si>
  <si>
    <t>10/10 - transferred water from drip tank to wt tank</t>
  </si>
  <si>
    <t>10/26 - comp down, overspeed, mechanic called</t>
  </si>
  <si>
    <t xml:space="preserve">January </t>
  </si>
  <si>
    <t>1/21 22bbls water transferred from drip tank</t>
  </si>
  <si>
    <t>February</t>
  </si>
  <si>
    <t>wt</t>
  </si>
  <si>
    <t>March</t>
  </si>
  <si>
    <t xml:space="preserve">3/10 down on high interstage temp </t>
  </si>
  <si>
    <t>3/11 comp down on vibration</t>
  </si>
  <si>
    <t>sw</t>
  </si>
  <si>
    <t>4/18 - down for PM and new comp hook up</t>
  </si>
  <si>
    <t>4/26 -sales line SI</t>
  </si>
  <si>
    <t>5/11 - comp down water lvl</t>
  </si>
  <si>
    <t>JUNE</t>
  </si>
  <si>
    <t>6/17 comp down</t>
  </si>
  <si>
    <t>JULY</t>
  </si>
  <si>
    <t>7/7-7/8 down engine oil psi, called mechanic</t>
  </si>
  <si>
    <t>7/9 - 110bbls oil transferred from drip tank</t>
  </si>
  <si>
    <t>7/11 - comp down engine oil psi</t>
  </si>
  <si>
    <t>SEPT</t>
  </si>
  <si>
    <t>9/5 down engine oil psi</t>
  </si>
  <si>
    <t>9/8 down engine oil psi</t>
  </si>
  <si>
    <t>OCT</t>
  </si>
  <si>
    <t>11/22 - oil and water transferred from driptank</t>
  </si>
  <si>
    <t>DEC</t>
  </si>
  <si>
    <t>NOV</t>
  </si>
  <si>
    <t>JAN</t>
  </si>
  <si>
    <t>1/23 down engine water temp. mechanic called</t>
  </si>
  <si>
    <t>1/29 - down low eng vac psi</t>
  </si>
  <si>
    <t>FEB</t>
  </si>
  <si>
    <t>2/28- comp down 1st stage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</si>
</sst>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277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2" fontId="0" fillId="0" borderId="10" xfId="0" applyNumberFormat="1" applyBorder="1"/>
    <xf numFmtId="2" fontId="26" fillId="0" borderId="10" xfId="0" applyNumberFormat="1" applyFont="1" applyBorder="1"/>
    <xf numFmtId="2" fontId="42" fillId="0" borderId="10" xfId="0" applyNumberFormat="1" applyFont="1" applyBorder="1"/>
    <xf numFmtId="2" fontId="34" fillId="0" borderId="10" xfId="0" applyNumberFormat="1" applyFont="1" applyBorder="1"/>
    <xf numFmtId="0" fontId="0" fillId="0" borderId="0" xfId="0" applyAlignment="1">
      <alignment horizontal="right"/>
    </xf>
    <xf numFmtId="0" fontId="0" fillId="0" borderId="0" xfId="0"/>
    <xf numFmtId="0" fontId="0" fillId="0" borderId="15" xfId="0" applyBorder="1"/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0" xfId="0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6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5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1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5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7" fillId="0" borderId="13" xfId="0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 vertical="center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5" xfId="0" applyFont="1" applyBorder="1"/>
    <xf numFmtId="0" fontId="41" fillId="0" borderId="13" xfId="0" applyFont="1" applyBorder="1" applyAlignment="1" applyProtection="1">
      <alignment vertical="center"/>
      <protection locked="0"/>
    </xf>
    <xf numFmtId="0" fontId="41" fillId="0" borderId="25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/>
    </xf>
    <xf numFmtId="0" fontId="41" fillId="0" borderId="16" xfId="0" applyFont="1" applyBorder="1" applyAlignment="1">
      <alignment vertical="center"/>
    </xf>
    <xf numFmtId="0" fontId="41" fillId="0" borderId="25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34" fillId="0" borderId="16" xfId="0" applyFont="1" applyBorder="1" applyAlignment="1" applyProtection="1">
      <alignment vertical="center"/>
      <protection locked="0"/>
    </xf>
    <xf numFmtId="0" fontId="34" fillId="0" borderId="25" xfId="0" applyFont="1" applyBorder="1" applyAlignment="1" applyProtection="1">
      <alignment vertical="center"/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6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6" xfId="0" applyFont="1" applyBorder="1" applyAlignment="1">
      <alignment vertical="center"/>
    </xf>
    <xf numFmtId="0" fontId="34" fillId="0" borderId="10" xfId="0" applyFont="1" applyBorder="1" applyAlignment="1">
      <alignment horizontal="left"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6" xfId="0" applyFont="1" applyBorder="1" applyAlignment="1" applyProtection="1">
      <alignment horizontal="right" vertical="center"/>
      <protection locked="0"/>
    </xf>
    <xf numFmtId="0" fontId="34" fillId="0" borderId="24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37" fillId="0" borderId="21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/>
    </xf>
    <xf numFmtId="0" fontId="34" fillId="0" borderId="16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5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42" fillId="0" borderId="10" xfId="0" applyFont="1" applyBorder="1" applyAlignment="1">
      <alignment horizontal="center" vertical="center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5" xfId="0" applyFont="1" applyBorder="1"/>
    <xf numFmtId="0" fontId="49" fillId="0" borderId="13" xfId="0" applyFont="1" applyBorder="1" applyAlignment="1" applyProtection="1">
      <alignment vertical="center"/>
      <protection locked="0"/>
    </xf>
    <xf numFmtId="0" fontId="49" fillId="0" borderId="25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49" fillId="0" borderId="25" xfId="0" applyFont="1" applyBorder="1" applyAlignment="1">
      <alignment vertical="center"/>
    </xf>
    <xf numFmtId="0" fontId="42" fillId="0" borderId="16" xfId="0" applyFont="1" applyBorder="1" applyAlignment="1" applyProtection="1">
      <alignment vertical="center"/>
      <protection locked="0"/>
    </xf>
    <xf numFmtId="0" fontId="42" fillId="0" borderId="25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6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6" xfId="0" applyFont="1" applyBorder="1" applyAlignment="1">
      <alignment vertical="center"/>
    </xf>
    <xf numFmtId="0" fontId="42" fillId="0" borderId="10" xfId="0" applyFont="1" applyBorder="1" applyAlignment="1">
      <alignment horizontal="left"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6" xfId="0" applyFont="1" applyBorder="1" applyAlignment="1" applyProtection="1">
      <alignment horizontal="right" vertical="center"/>
      <protection locked="0"/>
    </xf>
    <xf numFmtId="0" fontId="42" fillId="0" borderId="2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0" fontId="45" fillId="0" borderId="21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 wrapText="1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/>
    </xf>
    <xf numFmtId="0" fontId="42" fillId="0" borderId="16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5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42"/>
  <sheetViews>
    <sheetView showGridLines="0" topLeftCell="A2" zoomScale="80" zoomScaleNormal="80" workbookViewId="0">
      <selection activeCell="D37" sqref="D37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62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3"/>
      <c r="C8" s="3"/>
      <c r="D8" s="4"/>
      <c r="E8" s="3"/>
      <c r="F8" s="3"/>
      <c r="G8" s="4"/>
      <c r="H8" s="3"/>
      <c r="I8" s="3"/>
      <c r="J8" s="4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/>
      <c r="C9" s="7"/>
      <c r="D9" s="4"/>
      <c r="E9" s="3"/>
      <c r="F9" s="3"/>
      <c r="G9" s="4"/>
      <c r="H9" s="3"/>
      <c r="I9" s="7"/>
      <c r="J9" s="4"/>
      <c r="K9" s="3"/>
      <c r="L9" s="7"/>
      <c r="M9" s="5"/>
      <c r="N9" s="8"/>
      <c r="O9" s="7"/>
      <c r="P9" s="7"/>
      <c r="Q9" s="7"/>
      <c r="R9" s="7"/>
      <c r="S9" s="7"/>
      <c r="T9" s="7"/>
      <c r="U9" s="7"/>
      <c r="V9" s="7"/>
      <c r="W9" s="7"/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9"/>
      <c r="Y10" s="9"/>
      <c r="Z10" s="7"/>
      <c r="AA10" s="7"/>
      <c r="AB10" s="7"/>
      <c r="AC10" s="7"/>
      <c r="AD10" s="7"/>
      <c r="AE10" s="10"/>
    </row>
    <row r="11" spans="1:31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0"/>
        <v>24</v>
      </c>
      <c r="B31" s="7">
        <v>0</v>
      </c>
      <c r="C31" s="7">
        <v>0</v>
      </c>
      <c r="D31" s="4">
        <v>0</v>
      </c>
      <c r="E31" s="3"/>
      <c r="F31" s="3"/>
      <c r="G31" s="4"/>
      <c r="H31" s="3"/>
      <c r="I31" s="7"/>
      <c r="J31" s="4"/>
      <c r="K31" s="3">
        <v>0</v>
      </c>
      <c r="L31" s="7">
        <v>1</v>
      </c>
      <c r="M31" s="5">
        <v>1.67</v>
      </c>
      <c r="N31" s="8">
        <v>0</v>
      </c>
      <c r="O31" s="7"/>
      <c r="P31" s="7">
        <v>600</v>
      </c>
      <c r="Q31" s="7"/>
      <c r="R31" s="7"/>
      <c r="S31" s="7"/>
      <c r="T31" s="7"/>
      <c r="U31" s="7">
        <v>0</v>
      </c>
      <c r="V31" s="7"/>
      <c r="W31" s="7">
        <v>852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0"/>
        <v>25</v>
      </c>
      <c r="B32" s="7">
        <v>0</v>
      </c>
      <c r="C32" s="7">
        <v>1</v>
      </c>
      <c r="D32" s="4">
        <v>1.67</v>
      </c>
      <c r="E32" s="3"/>
      <c r="F32" s="3"/>
      <c r="G32" s="4"/>
      <c r="H32" s="3"/>
      <c r="I32" s="7"/>
      <c r="J32" s="4"/>
      <c r="K32" s="3">
        <v>1</v>
      </c>
      <c r="L32" s="7">
        <v>0</v>
      </c>
      <c r="M32" s="5">
        <v>20.04</v>
      </c>
      <c r="N32" s="8">
        <v>1.67</v>
      </c>
      <c r="O32" s="7">
        <v>18.37</v>
      </c>
      <c r="P32" s="7">
        <v>175</v>
      </c>
      <c r="Q32" s="7"/>
      <c r="R32" s="7"/>
      <c r="S32" s="7"/>
      <c r="T32" s="7"/>
      <c r="U32" s="7">
        <v>358</v>
      </c>
      <c r="V32" s="7"/>
      <c r="W32" s="7">
        <v>1353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0"/>
        <v>26</v>
      </c>
      <c r="B33" s="7">
        <v>0</v>
      </c>
      <c r="C33" s="7">
        <v>2</v>
      </c>
      <c r="D33" s="4">
        <v>3.34</v>
      </c>
      <c r="E33" s="3"/>
      <c r="F33" s="3"/>
      <c r="G33" s="4"/>
      <c r="H33" s="3"/>
      <c r="I33" s="7"/>
      <c r="J33" s="4"/>
      <c r="K33" s="3">
        <v>1</v>
      </c>
      <c r="L33" s="7">
        <v>9</v>
      </c>
      <c r="M33" s="5">
        <v>35.07</v>
      </c>
      <c r="N33" s="8">
        <v>1.67</v>
      </c>
      <c r="O33" s="7">
        <v>15.03</v>
      </c>
      <c r="P33" s="7">
        <v>180</v>
      </c>
      <c r="Q33" s="7"/>
      <c r="R33" s="7"/>
      <c r="S33" s="7"/>
      <c r="T33" s="7"/>
      <c r="U33" s="7">
        <v>620</v>
      </c>
      <c r="V33" s="7"/>
      <c r="W33" s="7">
        <v>1575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0"/>
        <v>27</v>
      </c>
      <c r="B34" s="7">
        <v>0</v>
      </c>
      <c r="C34" s="7">
        <v>4</v>
      </c>
      <c r="D34" s="4">
        <v>6.68</v>
      </c>
      <c r="E34" s="3"/>
      <c r="F34" s="3"/>
      <c r="G34" s="4"/>
      <c r="H34" s="3"/>
      <c r="I34" s="7"/>
      <c r="J34" s="4"/>
      <c r="K34" s="3">
        <v>1</v>
      </c>
      <c r="L34" s="7">
        <v>10</v>
      </c>
      <c r="M34" s="5">
        <v>36.74</v>
      </c>
      <c r="N34" s="8">
        <v>3.34</v>
      </c>
      <c r="O34" s="7">
        <v>1.67</v>
      </c>
      <c r="P34" s="7">
        <v>205</v>
      </c>
      <c r="Q34" s="7"/>
      <c r="R34" s="7"/>
      <c r="S34" s="7"/>
      <c r="T34" s="7"/>
      <c r="U34" s="7">
        <v>661</v>
      </c>
      <c r="V34" s="7"/>
      <c r="W34" s="7">
        <v>1636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0"/>
        <v>28</v>
      </c>
      <c r="B35" s="7">
        <v>0</v>
      </c>
      <c r="C35" s="7">
        <v>6</v>
      </c>
      <c r="D35" s="4">
        <v>10.02</v>
      </c>
      <c r="E35" s="3"/>
      <c r="F35" s="3"/>
      <c r="G35" s="4"/>
      <c r="H35" s="3"/>
      <c r="I35" s="7"/>
      <c r="J35" s="4"/>
      <c r="K35" s="3">
        <v>1</v>
      </c>
      <c r="L35" s="7">
        <v>10</v>
      </c>
      <c r="M35" s="5">
        <v>36.74</v>
      </c>
      <c r="N35" s="8">
        <v>3.34</v>
      </c>
      <c r="O35" s="7">
        <v>10.02</v>
      </c>
      <c r="P35" s="7">
        <v>210</v>
      </c>
      <c r="Q35" s="7"/>
      <c r="R35" s="7"/>
      <c r="S35" s="7"/>
      <c r="T35" s="7"/>
      <c r="U35" s="7">
        <v>642</v>
      </c>
      <c r="V35" s="7"/>
      <c r="W35" s="7">
        <v>1555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0"/>
        <v>29</v>
      </c>
      <c r="B36" s="7">
        <v>0</v>
      </c>
      <c r="C36" s="7">
        <v>7</v>
      </c>
      <c r="D36" s="4">
        <v>11.69</v>
      </c>
      <c r="E36" s="3"/>
      <c r="F36" s="3"/>
      <c r="G36" s="4"/>
      <c r="H36" s="3"/>
      <c r="I36" s="7"/>
      <c r="J36" s="4"/>
      <c r="K36" s="3">
        <v>1</v>
      </c>
      <c r="L36" s="7">
        <v>10</v>
      </c>
      <c r="M36" s="5">
        <v>36.74</v>
      </c>
      <c r="N36" s="8">
        <v>1.67</v>
      </c>
      <c r="O36" s="7">
        <v>10.02</v>
      </c>
      <c r="P36" s="7">
        <v>210</v>
      </c>
      <c r="Q36" s="7"/>
      <c r="R36" s="7"/>
      <c r="S36" s="7"/>
      <c r="T36" s="7"/>
      <c r="U36" s="7">
        <v>653</v>
      </c>
      <c r="V36" s="7"/>
      <c r="W36" s="7">
        <v>1619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0</v>
      </c>
      <c r="C37" s="7">
        <v>10</v>
      </c>
      <c r="D37" s="4">
        <v>16.7</v>
      </c>
      <c r="E37" s="3"/>
      <c r="F37" s="3"/>
      <c r="G37" s="4"/>
      <c r="H37" s="3"/>
      <c r="I37" s="7"/>
      <c r="J37" s="4"/>
      <c r="K37" s="3">
        <v>1</v>
      </c>
      <c r="L37" s="7">
        <v>10</v>
      </c>
      <c r="M37" s="5">
        <v>36.74</v>
      </c>
      <c r="N37" s="8">
        <v>5.01</v>
      </c>
      <c r="O37" s="7">
        <v>10.02</v>
      </c>
      <c r="P37" s="7">
        <v>210</v>
      </c>
      <c r="Q37" s="7"/>
      <c r="R37" s="7"/>
      <c r="S37" s="7"/>
      <c r="T37" s="7"/>
      <c r="U37" s="7">
        <v>653</v>
      </c>
      <c r="W37" s="7">
        <v>1586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0</v>
      </c>
      <c r="C38" s="7">
        <v>11</v>
      </c>
      <c r="D38" s="4">
        <v>18.37</v>
      </c>
      <c r="E38" s="3"/>
      <c r="F38" s="3"/>
      <c r="G38" s="4"/>
      <c r="H38" s="3"/>
      <c r="I38" s="7"/>
      <c r="J38" s="4"/>
      <c r="K38" s="3">
        <v>1</v>
      </c>
      <c r="L38" s="7">
        <v>10</v>
      </c>
      <c r="M38" s="5">
        <v>36.74</v>
      </c>
      <c r="N38" s="8">
        <v>1.67</v>
      </c>
      <c r="O38" s="7">
        <v>11.7</v>
      </c>
      <c r="P38" s="7">
        <v>210</v>
      </c>
      <c r="Q38" s="7"/>
      <c r="R38" s="7"/>
      <c r="S38" s="7"/>
      <c r="T38" s="7"/>
      <c r="U38" s="7">
        <v>616</v>
      </c>
      <c r="V38" s="7"/>
      <c r="W38" s="7">
        <v>1613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18.369999999999997</v>
      </c>
      <c r="O40" s="12">
        <f>SUM(O9:O39)</f>
        <v>76.83</v>
      </c>
      <c r="T40" s="19" t="s">
        <v>26</v>
      </c>
      <c r="U40" s="12">
        <f>SUM(U9:U39)</f>
        <v>4203</v>
      </c>
      <c r="V40" s="12">
        <f>SUM(V9:V39)</f>
        <v>0</v>
      </c>
      <c r="W40" s="12">
        <f>SUM(W9:W39)</f>
        <v>11789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6">
        <v>0</v>
      </c>
      <c r="O41" s="6">
        <v>0</v>
      </c>
      <c r="Q41" t="s">
        <v>43</v>
      </c>
      <c r="U41" s="6">
        <v>0</v>
      </c>
      <c r="V41" s="6">
        <v>0</v>
      </c>
      <c r="W41" s="6">
        <v>0</v>
      </c>
    </row>
    <row r="42" spans="1:31" x14ac:dyDescent="0.2">
      <c r="K42" t="s">
        <v>44</v>
      </c>
      <c r="N42" s="84">
        <f>(N41+N40)</f>
        <v>18.369999999999997</v>
      </c>
      <c r="O42" s="6">
        <f>(O41+O40)</f>
        <v>76.83</v>
      </c>
      <c r="S42" t="s">
        <v>44</v>
      </c>
      <c r="U42" s="6">
        <f>(U40+U41)</f>
        <v>4203</v>
      </c>
      <c r="V42" s="6">
        <f>(V40+V41)</f>
        <v>0</v>
      </c>
      <c r="W42" s="6">
        <f>(W41+W40)</f>
        <v>11789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X40:Y40"/>
    <mergeCell ref="Z40:AE40"/>
    <mergeCell ref="Y34:Z34"/>
    <mergeCell ref="AA34:AE34"/>
    <mergeCell ref="Z35:AE35"/>
    <mergeCell ref="X36:AE36"/>
    <mergeCell ref="X37:AE37"/>
    <mergeCell ref="X39:AE39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5" zoomScaleNormal="85" workbookViewId="0">
      <selection activeCell="B8" sqref="B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78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5</v>
      </c>
      <c r="C8" s="7">
        <v>0</v>
      </c>
      <c r="D8" s="4">
        <f t="shared" ref="D8:D39" si="0">(B8*12+C8)*1.67</f>
        <v>100.19999999999999</v>
      </c>
      <c r="E8" s="3"/>
      <c r="F8" s="3"/>
      <c r="G8" s="4"/>
      <c r="H8" s="3"/>
      <c r="I8" s="7"/>
      <c r="J8" s="4"/>
      <c r="K8" s="3">
        <v>7</v>
      </c>
      <c r="L8" s="7">
        <v>5</v>
      </c>
      <c r="M8" s="5">
        <f t="shared" ref="M8:M39" si="1">(K8*12+L8)*1.67</f>
        <v>148.63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5</v>
      </c>
      <c r="C9" s="7">
        <v>3</v>
      </c>
      <c r="D9" s="4">
        <f t="shared" si="0"/>
        <v>105.21</v>
      </c>
      <c r="E9" s="3"/>
      <c r="F9" s="3"/>
      <c r="G9" s="4"/>
      <c r="H9" s="3"/>
      <c r="I9" s="7"/>
      <c r="J9" s="4"/>
      <c r="K9" s="3">
        <v>7</v>
      </c>
      <c r="L9" s="7">
        <v>8</v>
      </c>
      <c r="M9" s="5">
        <f t="shared" si="1"/>
        <v>153.63999999999999</v>
      </c>
      <c r="N9" s="8">
        <v>5.01</v>
      </c>
      <c r="O9" s="7">
        <v>5.01</v>
      </c>
      <c r="P9" s="7">
        <v>150</v>
      </c>
      <c r="Q9" s="7">
        <v>875</v>
      </c>
      <c r="R9" s="7">
        <v>27</v>
      </c>
      <c r="S9" s="7"/>
      <c r="T9" s="7"/>
      <c r="U9" s="7">
        <v>583</v>
      </c>
      <c r="V9" s="7"/>
      <c r="W9" s="7">
        <v>1362</v>
      </c>
      <c r="X9" s="9">
        <v>43485</v>
      </c>
      <c r="Y9" s="7">
        <v>1</v>
      </c>
      <c r="Z9" s="7">
        <v>6501033</v>
      </c>
      <c r="AA9" s="7">
        <v>11</v>
      </c>
      <c r="AB9" s="7">
        <v>10</v>
      </c>
      <c r="AC9" s="7">
        <v>7</v>
      </c>
      <c r="AD9" s="7">
        <v>10</v>
      </c>
      <c r="AE9" s="10">
        <v>79</v>
      </c>
    </row>
    <row r="10" spans="1:31" x14ac:dyDescent="0.2">
      <c r="A10" s="6">
        <f t="shared" ref="A10:A36" si="2">SUM(A9+1)</f>
        <v>3</v>
      </c>
      <c r="B10" s="7">
        <v>5</v>
      </c>
      <c r="C10" s="7">
        <v>8</v>
      </c>
      <c r="D10" s="4">
        <f t="shared" si="0"/>
        <v>113.56</v>
      </c>
      <c r="E10" s="3"/>
      <c r="F10" s="3"/>
      <c r="G10" s="4"/>
      <c r="H10" s="3"/>
      <c r="I10" s="7"/>
      <c r="J10" s="4"/>
      <c r="K10" s="3">
        <v>8</v>
      </c>
      <c r="L10" s="7">
        <v>0</v>
      </c>
      <c r="M10" s="5">
        <f t="shared" si="1"/>
        <v>160.32</v>
      </c>
      <c r="N10" s="8">
        <v>8.35</v>
      </c>
      <c r="O10" s="7">
        <v>6.68</v>
      </c>
      <c r="P10" s="7">
        <v>160</v>
      </c>
      <c r="Q10" s="7">
        <v>900</v>
      </c>
      <c r="R10" s="7">
        <v>27</v>
      </c>
      <c r="S10" s="7"/>
      <c r="T10" s="7"/>
      <c r="U10" s="7">
        <v>602</v>
      </c>
      <c r="V10" s="7"/>
      <c r="W10" s="7">
        <v>1416</v>
      </c>
      <c r="X10" s="9">
        <v>43486</v>
      </c>
      <c r="Y10" s="7" t="s">
        <v>69</v>
      </c>
      <c r="Z10" s="7">
        <v>14162</v>
      </c>
      <c r="AA10" s="7">
        <v>13</v>
      </c>
      <c r="AB10" s="7">
        <v>2</v>
      </c>
      <c r="AC10" s="7">
        <v>6</v>
      </c>
      <c r="AD10" s="7">
        <v>8</v>
      </c>
      <c r="AE10" s="10">
        <v>130</v>
      </c>
    </row>
    <row r="11" spans="1:31" x14ac:dyDescent="0.2">
      <c r="A11" s="6">
        <f t="shared" si="2"/>
        <v>4</v>
      </c>
      <c r="B11" s="7">
        <v>6</v>
      </c>
      <c r="C11" s="7">
        <v>0</v>
      </c>
      <c r="D11" s="4">
        <f t="shared" si="0"/>
        <v>120.24</v>
      </c>
      <c r="E11" s="3"/>
      <c r="F11" s="3"/>
      <c r="G11" s="4"/>
      <c r="H11" s="3"/>
      <c r="I11" s="7"/>
      <c r="J11" s="4"/>
      <c r="K11" s="3">
        <v>8</v>
      </c>
      <c r="L11" s="7">
        <v>3</v>
      </c>
      <c r="M11" s="5">
        <f t="shared" si="1"/>
        <v>165.32999999999998</v>
      </c>
      <c r="N11" s="8">
        <v>6.68</v>
      </c>
      <c r="O11" s="7">
        <v>5.01</v>
      </c>
      <c r="P11" s="7">
        <v>160</v>
      </c>
      <c r="Q11" s="7">
        <v>900</v>
      </c>
      <c r="R11" s="7">
        <v>27</v>
      </c>
      <c r="S11" s="7"/>
      <c r="T11" s="7"/>
      <c r="U11" s="7">
        <v>577</v>
      </c>
      <c r="V11" s="7"/>
      <c r="W11" s="7">
        <v>1404</v>
      </c>
      <c r="X11" s="9">
        <v>43497</v>
      </c>
      <c r="Y11" s="7" t="s">
        <v>69</v>
      </c>
      <c r="Z11" s="7">
        <v>14600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6</v>
      </c>
      <c r="C12" s="7">
        <v>5</v>
      </c>
      <c r="D12" s="4">
        <f t="shared" si="0"/>
        <v>128.59</v>
      </c>
      <c r="E12" s="3"/>
      <c r="F12" s="3"/>
      <c r="G12" s="4"/>
      <c r="H12" s="3"/>
      <c r="I12" s="7"/>
      <c r="J12" s="4"/>
      <c r="K12" s="3">
        <v>8</v>
      </c>
      <c r="L12" s="7">
        <v>5</v>
      </c>
      <c r="M12" s="5">
        <f t="shared" si="1"/>
        <v>168.67</v>
      </c>
      <c r="N12" s="8">
        <v>8.35</v>
      </c>
      <c r="O12" s="7">
        <v>3.34</v>
      </c>
      <c r="P12" s="7">
        <v>150</v>
      </c>
      <c r="Q12" s="7">
        <v>900</v>
      </c>
      <c r="R12" s="7">
        <v>27</v>
      </c>
      <c r="S12" s="7"/>
      <c r="T12" s="7"/>
      <c r="U12" s="7">
        <v>430</v>
      </c>
      <c r="V12" s="7"/>
      <c r="W12" s="7">
        <v>1361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6</v>
      </c>
      <c r="C13" s="7">
        <v>8</v>
      </c>
      <c r="D13" s="4">
        <f t="shared" si="0"/>
        <v>133.6</v>
      </c>
      <c r="E13" s="3"/>
      <c r="F13" s="3"/>
      <c r="G13" s="4"/>
      <c r="H13" s="3"/>
      <c r="I13" s="7"/>
      <c r="J13" s="4"/>
      <c r="K13" s="3">
        <v>8</v>
      </c>
      <c r="L13" s="7">
        <v>7</v>
      </c>
      <c r="M13" s="5">
        <f t="shared" si="1"/>
        <v>172.01</v>
      </c>
      <c r="N13" s="8">
        <v>5.01</v>
      </c>
      <c r="O13" s="7">
        <v>3.34</v>
      </c>
      <c r="P13" s="7">
        <v>150</v>
      </c>
      <c r="Q13" s="7">
        <v>900</v>
      </c>
      <c r="R13" s="7">
        <v>27</v>
      </c>
      <c r="S13" s="7"/>
      <c r="T13" s="7"/>
      <c r="U13" s="7">
        <v>527</v>
      </c>
      <c r="V13" s="7"/>
      <c r="W13" s="7">
        <v>1366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7</v>
      </c>
      <c r="C14" s="7">
        <v>1</v>
      </c>
      <c r="D14" s="4">
        <f t="shared" si="0"/>
        <v>141.94999999999999</v>
      </c>
      <c r="E14" s="3"/>
      <c r="F14" s="3"/>
      <c r="G14" s="4"/>
      <c r="H14" s="3"/>
      <c r="I14" s="7"/>
      <c r="J14" s="4"/>
      <c r="K14" s="3">
        <v>8</v>
      </c>
      <c r="L14" s="7">
        <v>11</v>
      </c>
      <c r="M14" s="5">
        <f t="shared" si="1"/>
        <v>178.69</v>
      </c>
      <c r="N14" s="8">
        <v>5.01</v>
      </c>
      <c r="O14" s="7">
        <v>6.68</v>
      </c>
      <c r="P14" s="7">
        <v>180</v>
      </c>
      <c r="Q14" s="7">
        <v>900</v>
      </c>
      <c r="R14" s="7">
        <v>27</v>
      </c>
      <c r="S14" s="7"/>
      <c r="T14" s="7"/>
      <c r="U14" s="7">
        <v>538</v>
      </c>
      <c r="V14" s="7"/>
      <c r="W14" s="7">
        <v>1413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7</v>
      </c>
      <c r="C15" s="7">
        <v>7</v>
      </c>
      <c r="D15" s="4">
        <f t="shared" si="0"/>
        <v>151.97</v>
      </c>
      <c r="E15" s="3"/>
      <c r="F15" s="3"/>
      <c r="G15" s="4"/>
      <c r="H15" s="3"/>
      <c r="I15" s="7"/>
      <c r="J15" s="4"/>
      <c r="K15" s="3">
        <v>9</v>
      </c>
      <c r="L15" s="7">
        <v>2</v>
      </c>
      <c r="M15" s="5">
        <f t="shared" si="1"/>
        <v>183.7</v>
      </c>
      <c r="N15" s="8">
        <v>10.02</v>
      </c>
      <c r="O15" s="7">
        <v>5.01</v>
      </c>
      <c r="P15" s="7">
        <v>200</v>
      </c>
      <c r="Q15" s="7">
        <v>900</v>
      </c>
      <c r="R15" s="7">
        <v>27</v>
      </c>
      <c r="S15" s="7"/>
      <c r="T15" s="7"/>
      <c r="U15" s="7">
        <v>602</v>
      </c>
      <c r="V15" s="7"/>
      <c r="W15" s="7">
        <v>1381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11</v>
      </c>
      <c r="D16" s="4">
        <f t="shared" si="0"/>
        <v>158.65</v>
      </c>
      <c r="E16" s="3"/>
      <c r="F16" s="3"/>
      <c r="G16" s="4"/>
      <c r="H16" s="3"/>
      <c r="I16" s="7"/>
      <c r="J16" s="4"/>
      <c r="K16" s="3">
        <v>9</v>
      </c>
      <c r="L16" s="7">
        <v>5</v>
      </c>
      <c r="M16" s="5">
        <f t="shared" si="1"/>
        <v>188.70999999999998</v>
      </c>
      <c r="N16" s="8">
        <v>6.68</v>
      </c>
      <c r="O16" s="7">
        <v>5.01</v>
      </c>
      <c r="P16" s="7">
        <v>160</v>
      </c>
      <c r="Q16" s="7">
        <v>875</v>
      </c>
      <c r="R16" s="7">
        <v>27</v>
      </c>
      <c r="S16" s="7"/>
      <c r="T16" s="7"/>
      <c r="U16" s="7">
        <v>577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8</v>
      </c>
      <c r="C17" s="7">
        <v>5</v>
      </c>
      <c r="D17" s="4">
        <f t="shared" si="0"/>
        <v>168.67</v>
      </c>
      <c r="E17" s="3"/>
      <c r="F17" s="3"/>
      <c r="G17" s="4"/>
      <c r="H17" s="3"/>
      <c r="I17" s="7"/>
      <c r="J17" s="4"/>
      <c r="K17" s="3">
        <v>9</v>
      </c>
      <c r="L17" s="7">
        <v>7</v>
      </c>
      <c r="M17" s="5">
        <f t="shared" si="1"/>
        <v>192.04999999999998</v>
      </c>
      <c r="N17" s="8">
        <v>10.02</v>
      </c>
      <c r="O17" s="7">
        <v>3.34</v>
      </c>
      <c r="P17" s="7">
        <v>160</v>
      </c>
      <c r="Q17" s="7">
        <v>875</v>
      </c>
      <c r="R17" s="7">
        <v>27</v>
      </c>
      <c r="S17" s="7"/>
      <c r="T17" s="7"/>
      <c r="U17" s="7">
        <v>577</v>
      </c>
      <c r="V17" s="7"/>
      <c r="W17" s="7">
        <v>1354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8</v>
      </c>
      <c r="C18" s="7">
        <v>9</v>
      </c>
      <c r="D18" s="4">
        <f t="shared" si="0"/>
        <v>175.35</v>
      </c>
      <c r="E18" s="3"/>
      <c r="F18" s="3"/>
      <c r="G18" s="4"/>
      <c r="H18" s="3"/>
      <c r="I18" s="7"/>
      <c r="J18" s="4"/>
      <c r="K18" s="3">
        <v>9</v>
      </c>
      <c r="L18" s="7">
        <v>10</v>
      </c>
      <c r="M18" s="5">
        <f t="shared" si="1"/>
        <v>197.06</v>
      </c>
      <c r="N18" s="8">
        <v>6.68</v>
      </c>
      <c r="O18" s="7">
        <v>5.01</v>
      </c>
      <c r="P18" s="7">
        <v>170</v>
      </c>
      <c r="Q18" s="7">
        <v>900</v>
      </c>
      <c r="R18" s="7">
        <v>27</v>
      </c>
      <c r="S18" s="7"/>
      <c r="T18" s="7"/>
      <c r="U18" s="7">
        <v>583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9</v>
      </c>
      <c r="C19" s="7">
        <v>1</v>
      </c>
      <c r="D19" s="4">
        <f t="shared" si="0"/>
        <v>182.03</v>
      </c>
      <c r="E19" s="3"/>
      <c r="F19" s="3"/>
      <c r="G19" s="4"/>
      <c r="H19" s="3"/>
      <c r="I19" s="7"/>
      <c r="J19" s="4"/>
      <c r="K19" s="3">
        <v>10</v>
      </c>
      <c r="L19" s="7">
        <v>1</v>
      </c>
      <c r="M19" s="5">
        <f t="shared" si="1"/>
        <v>202.07</v>
      </c>
      <c r="N19" s="8">
        <v>6.68</v>
      </c>
      <c r="O19" s="7">
        <v>5.01</v>
      </c>
      <c r="P19" s="7">
        <v>170</v>
      </c>
      <c r="Q19" s="7">
        <v>850</v>
      </c>
      <c r="R19" s="7">
        <v>27</v>
      </c>
      <c r="S19" s="7"/>
      <c r="T19" s="7"/>
      <c r="U19" s="7">
        <v>523</v>
      </c>
      <c r="V19" s="7"/>
      <c r="W19" s="7">
        <v>1459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4</v>
      </c>
      <c r="D20" s="4">
        <f t="shared" si="0"/>
        <v>187.04</v>
      </c>
      <c r="E20" s="3"/>
      <c r="F20" s="3"/>
      <c r="G20" s="4"/>
      <c r="H20" s="3"/>
      <c r="I20" s="7"/>
      <c r="J20" s="4"/>
      <c r="K20" s="3">
        <v>10</v>
      </c>
      <c r="L20" s="7">
        <v>4</v>
      </c>
      <c r="M20" s="5">
        <f t="shared" si="1"/>
        <v>207.07999999999998</v>
      </c>
      <c r="N20" s="8">
        <v>5.01</v>
      </c>
      <c r="O20" s="7">
        <v>5.01</v>
      </c>
      <c r="P20" s="7">
        <v>160</v>
      </c>
      <c r="Q20" s="7">
        <v>850</v>
      </c>
      <c r="R20" s="7">
        <v>27</v>
      </c>
      <c r="S20" s="7"/>
      <c r="T20" s="7"/>
      <c r="U20" s="7">
        <v>583</v>
      </c>
      <c r="V20" s="17"/>
      <c r="W20" s="17">
        <v>1418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9</v>
      </c>
      <c r="C21" s="7">
        <v>7</v>
      </c>
      <c r="D21" s="4">
        <f t="shared" si="0"/>
        <v>192.04999999999998</v>
      </c>
      <c r="E21" s="3"/>
      <c r="F21" s="3"/>
      <c r="G21" s="4"/>
      <c r="H21" s="3"/>
      <c r="I21" s="7"/>
      <c r="J21" s="4"/>
      <c r="K21" s="3">
        <v>10</v>
      </c>
      <c r="L21" s="7">
        <v>6</v>
      </c>
      <c r="M21" s="5">
        <f t="shared" si="1"/>
        <v>210.42</v>
      </c>
      <c r="N21" s="8">
        <v>5.01</v>
      </c>
      <c r="O21" s="7">
        <v>3.34</v>
      </c>
      <c r="P21" s="7">
        <v>140</v>
      </c>
      <c r="Q21" s="7">
        <v>850</v>
      </c>
      <c r="R21" s="11">
        <v>27</v>
      </c>
      <c r="S21" s="7"/>
      <c r="T21" s="7"/>
      <c r="U21" s="7">
        <v>577</v>
      </c>
      <c r="V21" s="7"/>
      <c r="W21" s="7">
        <v>1407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10</v>
      </c>
      <c r="C22" s="7">
        <v>1</v>
      </c>
      <c r="D22" s="4">
        <f t="shared" si="0"/>
        <v>202.07</v>
      </c>
      <c r="E22" s="3"/>
      <c r="F22" s="3"/>
      <c r="G22" s="4"/>
      <c r="H22" s="3"/>
      <c r="I22" s="7"/>
      <c r="J22" s="4"/>
      <c r="K22" s="3">
        <v>10</v>
      </c>
      <c r="L22" s="7">
        <v>10</v>
      </c>
      <c r="M22" s="5">
        <f t="shared" si="1"/>
        <v>217.1</v>
      </c>
      <c r="N22" s="8">
        <v>10.02</v>
      </c>
      <c r="O22" s="7">
        <v>6.68</v>
      </c>
      <c r="P22" s="7">
        <v>160</v>
      </c>
      <c r="Q22" s="7">
        <v>850</v>
      </c>
      <c r="R22" s="7">
        <v>27</v>
      </c>
      <c r="S22" s="7"/>
      <c r="T22" s="7"/>
      <c r="U22" s="7">
        <v>583</v>
      </c>
      <c r="V22" s="7"/>
      <c r="W22" s="7">
        <v>1417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7</v>
      </c>
      <c r="D23" s="4">
        <f t="shared" si="0"/>
        <v>212.09</v>
      </c>
      <c r="E23" s="3"/>
      <c r="F23" s="3"/>
      <c r="G23" s="4"/>
      <c r="H23" s="3"/>
      <c r="I23" s="7"/>
      <c r="J23" s="4"/>
      <c r="K23" s="3">
        <v>11</v>
      </c>
      <c r="L23" s="7">
        <v>1</v>
      </c>
      <c r="M23" s="5">
        <f t="shared" si="1"/>
        <v>222.10999999999999</v>
      </c>
      <c r="N23" s="8">
        <v>10.02</v>
      </c>
      <c r="O23" s="7">
        <v>5.01</v>
      </c>
      <c r="P23" s="7">
        <v>160</v>
      </c>
      <c r="Q23" s="7">
        <v>850</v>
      </c>
      <c r="R23" s="7">
        <v>27</v>
      </c>
      <c r="S23" s="7"/>
      <c r="T23" s="7"/>
      <c r="U23" s="7">
        <v>577</v>
      </c>
      <c r="V23" s="7"/>
      <c r="W23" s="7">
        <v>1398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11</v>
      </c>
      <c r="D24" s="4">
        <f t="shared" si="0"/>
        <v>218.76999999999998</v>
      </c>
      <c r="E24" s="3"/>
      <c r="F24" s="3"/>
      <c r="G24" s="4"/>
      <c r="H24" s="3"/>
      <c r="I24" s="7"/>
      <c r="J24" s="4"/>
      <c r="K24" s="3">
        <v>11</v>
      </c>
      <c r="L24" s="7">
        <v>4</v>
      </c>
      <c r="M24" s="5">
        <f t="shared" si="1"/>
        <v>227.12</v>
      </c>
      <c r="N24" s="8">
        <v>6.68</v>
      </c>
      <c r="O24" s="7">
        <v>5.01</v>
      </c>
      <c r="P24" s="7">
        <v>170</v>
      </c>
      <c r="Q24" s="7">
        <v>850</v>
      </c>
      <c r="R24" s="7">
        <v>27</v>
      </c>
      <c r="S24" s="7"/>
      <c r="T24" s="7"/>
      <c r="U24" s="7">
        <v>515</v>
      </c>
      <c r="V24" s="7"/>
      <c r="W24" s="7">
        <v>1373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11</v>
      </c>
      <c r="C25" s="7">
        <v>2</v>
      </c>
      <c r="D25" s="4">
        <f t="shared" si="0"/>
        <v>223.78</v>
      </c>
      <c r="E25" s="3"/>
      <c r="F25" s="3"/>
      <c r="G25" s="4"/>
      <c r="H25" s="3"/>
      <c r="I25" s="7"/>
      <c r="J25" s="4"/>
      <c r="K25" s="3">
        <v>11</v>
      </c>
      <c r="L25" s="7">
        <v>7</v>
      </c>
      <c r="M25" s="5">
        <f t="shared" si="1"/>
        <v>232.13</v>
      </c>
      <c r="N25" s="8">
        <v>5.01</v>
      </c>
      <c r="O25" s="7">
        <v>5.01</v>
      </c>
      <c r="P25" s="7">
        <v>160</v>
      </c>
      <c r="Q25" s="7">
        <v>825</v>
      </c>
      <c r="R25" s="7">
        <v>27</v>
      </c>
      <c r="S25" s="7"/>
      <c r="T25" s="7"/>
      <c r="U25" s="7">
        <v>543</v>
      </c>
      <c r="V25" s="18"/>
      <c r="W25" s="18">
        <v>1365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11</v>
      </c>
      <c r="C26" s="7">
        <v>8</v>
      </c>
      <c r="D26" s="4">
        <f t="shared" si="0"/>
        <v>233.79999999999998</v>
      </c>
      <c r="E26" s="3"/>
      <c r="F26" s="3"/>
      <c r="G26" s="4"/>
      <c r="H26" s="3"/>
      <c r="I26" s="7"/>
      <c r="J26" s="4"/>
      <c r="K26" s="3">
        <v>11</v>
      </c>
      <c r="L26" s="7">
        <v>9</v>
      </c>
      <c r="M26" s="5">
        <f t="shared" si="1"/>
        <v>235.47</v>
      </c>
      <c r="N26" s="8">
        <v>10.02</v>
      </c>
      <c r="O26" s="7">
        <v>3.34</v>
      </c>
      <c r="P26" s="7">
        <v>160</v>
      </c>
      <c r="Q26" s="7">
        <v>825</v>
      </c>
      <c r="R26" s="7">
        <v>27</v>
      </c>
      <c r="S26" s="7"/>
      <c r="T26" s="7"/>
      <c r="U26" s="7">
        <v>543</v>
      </c>
      <c r="V26" s="7"/>
      <c r="W26" s="7">
        <v>1350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7</v>
      </c>
      <c r="C27" s="7">
        <v>11</v>
      </c>
      <c r="D27" s="4">
        <f t="shared" si="0"/>
        <v>158.65</v>
      </c>
      <c r="E27" s="3"/>
      <c r="F27" s="3"/>
      <c r="G27" s="4"/>
      <c r="H27" s="3"/>
      <c r="I27" s="7"/>
      <c r="J27" s="4"/>
      <c r="K27" s="3">
        <v>12</v>
      </c>
      <c r="L27" s="7">
        <v>1</v>
      </c>
      <c r="M27" s="5">
        <f t="shared" si="1"/>
        <v>242.14999999999998</v>
      </c>
      <c r="N27" s="8">
        <v>5.01</v>
      </c>
      <c r="O27" s="7">
        <v>6.68</v>
      </c>
      <c r="P27" s="7">
        <v>160</v>
      </c>
      <c r="Q27" s="7">
        <v>825</v>
      </c>
      <c r="R27" s="7">
        <v>27</v>
      </c>
      <c r="S27" s="7"/>
      <c r="T27" s="7"/>
      <c r="U27" s="7">
        <v>564</v>
      </c>
      <c r="V27" s="7"/>
      <c r="W27" s="7">
        <v>1367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8</v>
      </c>
      <c r="C28" s="7">
        <v>4</v>
      </c>
      <c r="D28" s="4">
        <f t="shared" si="0"/>
        <v>167</v>
      </c>
      <c r="E28" s="3"/>
      <c r="F28" s="3"/>
      <c r="G28" s="4"/>
      <c r="H28" s="3"/>
      <c r="I28" s="7"/>
      <c r="J28" s="4"/>
      <c r="K28" s="3">
        <v>6</v>
      </c>
      <c r="L28" s="7">
        <v>10</v>
      </c>
      <c r="M28" s="5">
        <f t="shared" si="1"/>
        <v>136.94</v>
      </c>
      <c r="N28" s="8">
        <v>8.35</v>
      </c>
      <c r="O28" s="7">
        <v>3.34</v>
      </c>
      <c r="P28" s="7">
        <v>170</v>
      </c>
      <c r="Q28" s="7">
        <v>875</v>
      </c>
      <c r="R28" s="7">
        <v>27</v>
      </c>
      <c r="S28" s="7"/>
      <c r="T28" s="7"/>
      <c r="U28" s="7">
        <v>570</v>
      </c>
      <c r="V28" s="7"/>
      <c r="W28" s="7">
        <v>1370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8</v>
      </c>
      <c r="C29" s="7">
        <v>7</v>
      </c>
      <c r="D29" s="4">
        <f t="shared" si="0"/>
        <v>172.01</v>
      </c>
      <c r="E29" s="3"/>
      <c r="F29" s="3"/>
      <c r="G29" s="4"/>
      <c r="H29" s="3"/>
      <c r="I29" s="7"/>
      <c r="J29" s="4"/>
      <c r="K29" s="3">
        <v>7</v>
      </c>
      <c r="L29" s="7">
        <v>1</v>
      </c>
      <c r="M29" s="5">
        <f t="shared" si="1"/>
        <v>141.94999999999999</v>
      </c>
      <c r="N29" s="8">
        <v>5.01</v>
      </c>
      <c r="O29" s="7">
        <v>5.01</v>
      </c>
      <c r="P29" s="7">
        <v>170</v>
      </c>
      <c r="Q29" s="7">
        <v>850</v>
      </c>
      <c r="R29" s="7">
        <v>27</v>
      </c>
      <c r="S29" s="7"/>
      <c r="T29" s="7"/>
      <c r="U29" s="7">
        <v>577</v>
      </c>
      <c r="V29" s="7"/>
      <c r="W29" s="7">
        <v>1450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8</v>
      </c>
      <c r="C30" s="7">
        <v>10</v>
      </c>
      <c r="D30" s="4">
        <f t="shared" si="0"/>
        <v>177.01999999999998</v>
      </c>
      <c r="E30" s="3"/>
      <c r="F30" s="3"/>
      <c r="G30" s="4"/>
      <c r="H30" s="3"/>
      <c r="I30" s="7"/>
      <c r="J30" s="4"/>
      <c r="K30" s="3">
        <v>7</v>
      </c>
      <c r="L30" s="7">
        <v>4</v>
      </c>
      <c r="M30" s="5">
        <f t="shared" si="1"/>
        <v>146.95999999999998</v>
      </c>
      <c r="N30" s="8">
        <v>5.01</v>
      </c>
      <c r="O30" s="7">
        <v>5.01</v>
      </c>
      <c r="P30" s="7">
        <v>150</v>
      </c>
      <c r="Q30" s="7">
        <v>825</v>
      </c>
      <c r="R30" s="7">
        <v>27</v>
      </c>
      <c r="S30" s="7"/>
      <c r="T30" s="7"/>
      <c r="U30" s="7">
        <v>577</v>
      </c>
      <c r="V30" s="7"/>
      <c r="W30" s="7">
        <v>1423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9</v>
      </c>
      <c r="C31" s="7">
        <v>3</v>
      </c>
      <c r="D31" s="4">
        <f t="shared" si="0"/>
        <v>185.37</v>
      </c>
      <c r="E31" s="3"/>
      <c r="F31" s="3"/>
      <c r="G31" s="4"/>
      <c r="H31" s="3"/>
      <c r="I31" s="7"/>
      <c r="J31" s="4"/>
      <c r="K31" s="3">
        <v>7</v>
      </c>
      <c r="L31" s="7">
        <v>7</v>
      </c>
      <c r="M31" s="5">
        <f t="shared" si="1"/>
        <v>151.97</v>
      </c>
      <c r="N31" s="8">
        <v>8.35</v>
      </c>
      <c r="O31" s="7">
        <v>5.01</v>
      </c>
      <c r="P31" s="7">
        <v>160</v>
      </c>
      <c r="Q31" s="7">
        <v>800</v>
      </c>
      <c r="R31" s="7">
        <v>27</v>
      </c>
      <c r="S31" s="7"/>
      <c r="T31" s="7"/>
      <c r="U31" s="7">
        <v>602</v>
      </c>
      <c r="V31" s="7"/>
      <c r="W31" s="7">
        <v>1394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9</v>
      </c>
      <c r="C32" s="7">
        <v>7</v>
      </c>
      <c r="D32" s="4">
        <f t="shared" si="0"/>
        <v>192.04999999999998</v>
      </c>
      <c r="E32" s="3"/>
      <c r="F32" s="3"/>
      <c r="G32" s="4"/>
      <c r="H32" s="3"/>
      <c r="I32" s="7"/>
      <c r="J32" s="4"/>
      <c r="K32" s="3">
        <v>7</v>
      </c>
      <c r="L32" s="7">
        <v>10</v>
      </c>
      <c r="M32" s="5">
        <f t="shared" si="1"/>
        <v>156.97999999999999</v>
      </c>
      <c r="N32" s="8">
        <v>6.68</v>
      </c>
      <c r="O32" s="7">
        <v>5.01</v>
      </c>
      <c r="P32" s="7">
        <v>150</v>
      </c>
      <c r="Q32" s="7">
        <v>800</v>
      </c>
      <c r="R32" s="7">
        <v>27</v>
      </c>
      <c r="S32" s="7"/>
      <c r="T32" s="7"/>
      <c r="U32" s="7">
        <v>602</v>
      </c>
      <c r="V32" s="7"/>
      <c r="W32" s="7">
        <v>1369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9</v>
      </c>
      <c r="C33" s="7">
        <v>11</v>
      </c>
      <c r="D33" s="4">
        <f t="shared" si="0"/>
        <v>198.73</v>
      </c>
      <c r="E33" s="3"/>
      <c r="F33" s="3"/>
      <c r="G33" s="4"/>
      <c r="H33" s="3"/>
      <c r="I33" s="7"/>
      <c r="J33" s="4"/>
      <c r="K33" s="3">
        <v>8</v>
      </c>
      <c r="L33" s="7">
        <v>1</v>
      </c>
      <c r="M33" s="5">
        <f t="shared" si="1"/>
        <v>161.98999999999998</v>
      </c>
      <c r="N33" s="8">
        <v>6.68</v>
      </c>
      <c r="O33" s="7">
        <v>5.01</v>
      </c>
      <c r="P33" s="7">
        <v>170</v>
      </c>
      <c r="Q33" s="7">
        <v>800</v>
      </c>
      <c r="R33" s="7">
        <v>27</v>
      </c>
      <c r="S33" s="7"/>
      <c r="T33" s="7"/>
      <c r="U33" s="7">
        <v>577</v>
      </c>
      <c r="V33" s="7"/>
      <c r="W33" s="7">
        <v>1384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10</v>
      </c>
      <c r="C34" s="7">
        <v>3</v>
      </c>
      <c r="D34" s="4">
        <f t="shared" si="0"/>
        <v>205.41</v>
      </c>
      <c r="E34" s="3"/>
      <c r="F34" s="3"/>
      <c r="G34" s="4"/>
      <c r="H34" s="3"/>
      <c r="I34" s="7"/>
      <c r="J34" s="4"/>
      <c r="K34" s="3">
        <v>8</v>
      </c>
      <c r="L34" s="7">
        <v>3</v>
      </c>
      <c r="M34" s="5">
        <f t="shared" si="1"/>
        <v>165.32999999999998</v>
      </c>
      <c r="N34" s="8">
        <v>6.68</v>
      </c>
      <c r="O34" s="7">
        <v>3.34</v>
      </c>
      <c r="P34" s="7">
        <v>160</v>
      </c>
      <c r="Q34" s="7">
        <v>800</v>
      </c>
      <c r="R34" s="7">
        <v>27</v>
      </c>
      <c r="S34" s="7"/>
      <c r="T34" s="7"/>
      <c r="U34" s="7">
        <v>560</v>
      </c>
      <c r="V34" s="7"/>
      <c r="W34" s="7">
        <v>1369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10</v>
      </c>
      <c r="C35" s="7">
        <v>6</v>
      </c>
      <c r="D35" s="4">
        <f t="shared" si="0"/>
        <v>210.42</v>
      </c>
      <c r="E35" s="3"/>
      <c r="F35" s="3"/>
      <c r="G35" s="4"/>
      <c r="H35" s="3"/>
      <c r="I35" s="7"/>
      <c r="J35" s="4"/>
      <c r="K35" s="3">
        <v>8</v>
      </c>
      <c r="L35" s="7">
        <v>6</v>
      </c>
      <c r="M35" s="5">
        <f t="shared" si="1"/>
        <v>170.34</v>
      </c>
      <c r="N35" s="8">
        <v>5.01</v>
      </c>
      <c r="O35" s="7">
        <v>5.01</v>
      </c>
      <c r="P35" s="7">
        <v>170</v>
      </c>
      <c r="Q35" s="7">
        <v>800</v>
      </c>
      <c r="R35" s="7">
        <v>27</v>
      </c>
      <c r="S35" s="7"/>
      <c r="T35" s="7"/>
      <c r="U35" s="7">
        <v>560</v>
      </c>
      <c r="V35" s="7"/>
      <c r="W35" s="7">
        <v>1331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11</v>
      </c>
      <c r="C36" s="7">
        <v>1</v>
      </c>
      <c r="D36" s="4">
        <f t="shared" si="0"/>
        <v>222.10999999999999</v>
      </c>
      <c r="E36" s="3"/>
      <c r="F36" s="3"/>
      <c r="G36" s="4"/>
      <c r="H36" s="3"/>
      <c r="I36" s="7"/>
      <c r="J36" s="4"/>
      <c r="K36" s="3">
        <v>8</v>
      </c>
      <c r="L36" s="7">
        <v>10</v>
      </c>
      <c r="M36" s="5">
        <f t="shared" si="1"/>
        <v>177.01999999999998</v>
      </c>
      <c r="N36" s="8">
        <v>11.69</v>
      </c>
      <c r="O36" s="7">
        <v>6.68</v>
      </c>
      <c r="P36" s="7">
        <v>160</v>
      </c>
      <c r="Q36" s="7">
        <v>850</v>
      </c>
      <c r="R36" s="7">
        <v>27</v>
      </c>
      <c r="S36" s="7"/>
      <c r="T36" s="7"/>
      <c r="U36" s="7">
        <v>577</v>
      </c>
      <c r="V36" s="7"/>
      <c r="W36" s="7">
        <v>1340</v>
      </c>
      <c r="X36" s="99" t="s">
        <v>79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11</v>
      </c>
      <c r="C37" s="7">
        <v>5</v>
      </c>
      <c r="D37" s="4">
        <f t="shared" si="0"/>
        <v>228.79</v>
      </c>
      <c r="E37" s="3"/>
      <c r="F37" s="3"/>
      <c r="G37" s="4"/>
      <c r="H37" s="3"/>
      <c r="I37" s="7"/>
      <c r="J37" s="4"/>
      <c r="K37" s="3">
        <v>9</v>
      </c>
      <c r="L37" s="7">
        <v>5</v>
      </c>
      <c r="M37" s="5">
        <f t="shared" si="1"/>
        <v>188.70999999999998</v>
      </c>
      <c r="N37" s="8">
        <v>6.68</v>
      </c>
      <c r="O37" s="7">
        <v>11.69</v>
      </c>
      <c r="P37" s="7">
        <v>170</v>
      </c>
      <c r="Q37" s="7">
        <v>825</v>
      </c>
      <c r="R37" s="7">
        <v>27</v>
      </c>
      <c r="S37" s="7"/>
      <c r="T37" s="7"/>
      <c r="U37" s="7">
        <v>595</v>
      </c>
      <c r="V37" s="7"/>
      <c r="W37" s="7">
        <v>1367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11</v>
      </c>
      <c r="C38" s="7">
        <v>8</v>
      </c>
      <c r="D38" s="4">
        <f t="shared" si="0"/>
        <v>233.79999999999998</v>
      </c>
      <c r="E38" s="3"/>
      <c r="F38" s="3"/>
      <c r="G38" s="4"/>
      <c r="H38" s="3"/>
      <c r="I38" s="7"/>
      <c r="J38" s="4"/>
      <c r="K38" s="3">
        <v>9</v>
      </c>
      <c r="L38" s="7">
        <v>8</v>
      </c>
      <c r="M38" s="5">
        <f t="shared" si="1"/>
        <v>193.72</v>
      </c>
      <c r="N38" s="8">
        <v>5.01</v>
      </c>
      <c r="O38" s="7">
        <v>5.01</v>
      </c>
      <c r="P38" s="7">
        <v>170</v>
      </c>
      <c r="Q38" s="7">
        <v>800</v>
      </c>
      <c r="R38" s="7">
        <v>27</v>
      </c>
      <c r="S38" s="7"/>
      <c r="T38" s="7"/>
      <c r="U38" s="7">
        <v>611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12</v>
      </c>
      <c r="C39" s="7">
        <v>1</v>
      </c>
      <c r="D39" s="4">
        <f t="shared" si="0"/>
        <v>242.14999999999998</v>
      </c>
      <c r="E39" s="3"/>
      <c r="F39" s="3"/>
      <c r="G39" s="4"/>
      <c r="H39" s="3"/>
      <c r="I39" s="7"/>
      <c r="J39" s="4"/>
      <c r="K39" s="3">
        <v>3</v>
      </c>
      <c r="L39" s="7">
        <v>3</v>
      </c>
      <c r="M39" s="5">
        <f t="shared" si="1"/>
        <v>65.13</v>
      </c>
      <c r="N39" s="8">
        <v>8.35</v>
      </c>
      <c r="O39" s="7">
        <v>3.34</v>
      </c>
      <c r="P39" s="7">
        <v>170</v>
      </c>
      <c r="Q39" s="7">
        <v>800</v>
      </c>
      <c r="R39" s="7">
        <v>27</v>
      </c>
      <c r="S39" s="7"/>
      <c r="T39" s="7"/>
      <c r="U39" s="7">
        <v>595</v>
      </c>
      <c r="V39" s="7"/>
      <c r="W39" s="7">
        <v>1352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218.76999999999998</v>
      </c>
      <c r="O40" s="12">
        <f>SUM(O9:O39)</f>
        <v>156.98000000000005</v>
      </c>
      <c r="T40" s="19" t="s">
        <v>26</v>
      </c>
      <c r="U40" s="12">
        <f>SUM(U9:U39)</f>
        <v>17607</v>
      </c>
      <c r="V40" s="12">
        <f>SUM(V9:V39)</f>
        <v>0</v>
      </c>
      <c r="W40" s="12">
        <f>SUM(W9:W39)</f>
        <v>42984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726.44700000000012</v>
      </c>
      <c r="O42" s="6">
        <f>SUM(O40:O41)</f>
        <v>1387.43</v>
      </c>
      <c r="S42" t="s">
        <v>44</v>
      </c>
      <c r="U42" s="6">
        <f>SUM(U40:U41)</f>
        <v>123428</v>
      </c>
      <c r="V42" s="6">
        <f>SUM(V40:V41)</f>
        <v>0</v>
      </c>
      <c r="W42" s="6">
        <f>SUM(W40:W41)</f>
        <v>376253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3" zoomScale="85" zoomScaleNormal="85" workbookViewId="0">
      <selection activeCell="B36" sqref="B36:M36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80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12</v>
      </c>
      <c r="C8" s="7">
        <v>1</v>
      </c>
      <c r="D8" s="4">
        <f t="shared" ref="D8:D39" si="0">(B8*12+C8)*1.67</f>
        <v>242.14999999999998</v>
      </c>
      <c r="E8" s="3"/>
      <c r="F8" s="3"/>
      <c r="G8" s="4"/>
      <c r="H8" s="3"/>
      <c r="I8" s="7"/>
      <c r="J8" s="4"/>
      <c r="K8" s="3">
        <v>3</v>
      </c>
      <c r="L8" s="7">
        <v>3</v>
      </c>
      <c r="M8" s="5">
        <f t="shared" ref="M8:M39" si="1">(K8*12+L8)*1.67</f>
        <v>65.13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12</v>
      </c>
      <c r="C9" s="7">
        <v>6</v>
      </c>
      <c r="D9" s="4">
        <f t="shared" si="0"/>
        <v>250.5</v>
      </c>
      <c r="E9" s="3"/>
      <c r="F9" s="3"/>
      <c r="G9" s="4"/>
      <c r="H9" s="3"/>
      <c r="I9" s="7"/>
      <c r="J9" s="4"/>
      <c r="K9" s="3">
        <v>3</v>
      </c>
      <c r="L9" s="7">
        <v>6</v>
      </c>
      <c r="M9" s="5">
        <f t="shared" si="1"/>
        <v>70.14</v>
      </c>
      <c r="N9" s="8">
        <v>8.35</v>
      </c>
      <c r="O9" s="7">
        <v>5.01</v>
      </c>
      <c r="P9" s="7">
        <v>170</v>
      </c>
      <c r="Q9" s="7">
        <v>800</v>
      </c>
      <c r="R9" s="7">
        <v>27</v>
      </c>
      <c r="S9" s="7"/>
      <c r="T9" s="7"/>
      <c r="U9" s="7">
        <v>595</v>
      </c>
      <c r="V9" s="7"/>
      <c r="W9" s="7">
        <v>1373</v>
      </c>
      <c r="X9" s="9">
        <v>43499</v>
      </c>
      <c r="Y9" s="7">
        <v>1</v>
      </c>
      <c r="Z9" s="7">
        <v>6569270</v>
      </c>
      <c r="AA9" s="7">
        <v>12</v>
      </c>
      <c r="AB9" s="7">
        <v>7</v>
      </c>
      <c r="AC9" s="7">
        <v>3</v>
      </c>
      <c r="AD9" s="7">
        <v>5</v>
      </c>
      <c r="AE9" s="10">
        <v>183</v>
      </c>
    </row>
    <row r="10" spans="1:31" x14ac:dyDescent="0.2">
      <c r="A10" s="6">
        <f t="shared" ref="A10:A35" si="2">SUM(A9+1)</f>
        <v>3</v>
      </c>
      <c r="B10" s="7">
        <v>3</v>
      </c>
      <c r="C10" s="7">
        <v>7</v>
      </c>
      <c r="D10" s="4">
        <f t="shared" si="0"/>
        <v>71.81</v>
      </c>
      <c r="E10" s="3"/>
      <c r="F10" s="3"/>
      <c r="G10" s="4"/>
      <c r="H10" s="3"/>
      <c r="I10" s="7"/>
      <c r="J10" s="4"/>
      <c r="K10" s="3">
        <v>4</v>
      </c>
      <c r="L10" s="7">
        <v>0</v>
      </c>
      <c r="M10" s="5">
        <f t="shared" si="1"/>
        <v>80.16</v>
      </c>
      <c r="N10" s="8">
        <v>5.01</v>
      </c>
      <c r="O10" s="7">
        <v>10.02</v>
      </c>
      <c r="P10" s="7">
        <v>170</v>
      </c>
      <c r="Q10" s="7">
        <v>800</v>
      </c>
      <c r="R10" s="7">
        <v>27</v>
      </c>
      <c r="S10" s="7"/>
      <c r="T10" s="7"/>
      <c r="U10" s="7">
        <v>577</v>
      </c>
      <c r="V10" s="7"/>
      <c r="W10" s="7">
        <v>1333</v>
      </c>
      <c r="X10" s="9">
        <v>43509</v>
      </c>
      <c r="Y10" s="7" t="s">
        <v>81</v>
      </c>
      <c r="Z10" s="7">
        <v>15062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3</v>
      </c>
      <c r="C11" s="7">
        <v>11</v>
      </c>
      <c r="D11" s="4">
        <f t="shared" si="0"/>
        <v>78.489999999999995</v>
      </c>
      <c r="E11" s="3"/>
      <c r="F11" s="3"/>
      <c r="G11" s="4"/>
      <c r="H11" s="3"/>
      <c r="I11" s="7"/>
      <c r="J11" s="4"/>
      <c r="K11" s="3">
        <v>4</v>
      </c>
      <c r="L11" s="7">
        <v>3</v>
      </c>
      <c r="M11" s="5">
        <f t="shared" si="1"/>
        <v>85.17</v>
      </c>
      <c r="N11" s="8">
        <v>6.68</v>
      </c>
      <c r="O11" s="7">
        <v>5.01</v>
      </c>
      <c r="P11" s="7">
        <v>170</v>
      </c>
      <c r="Q11" s="7">
        <v>825</v>
      </c>
      <c r="R11" s="7">
        <v>27</v>
      </c>
      <c r="S11" s="7"/>
      <c r="T11" s="7"/>
      <c r="U11" s="7">
        <v>595</v>
      </c>
      <c r="V11" s="7"/>
      <c r="W11" s="7">
        <v>1347</v>
      </c>
      <c r="X11" s="9">
        <v>43521</v>
      </c>
      <c r="Y11" s="7">
        <v>1</v>
      </c>
      <c r="Z11" s="7">
        <v>6686527</v>
      </c>
      <c r="AA11" s="7">
        <v>10</v>
      </c>
      <c r="AB11" s="7">
        <v>10</v>
      </c>
      <c r="AC11" s="7">
        <v>1</v>
      </c>
      <c r="AD11" s="7">
        <v>10</v>
      </c>
      <c r="AE11" s="10">
        <v>180</v>
      </c>
    </row>
    <row r="12" spans="1:31" x14ac:dyDescent="0.2">
      <c r="A12" s="6">
        <f t="shared" si="2"/>
        <v>5</v>
      </c>
      <c r="B12" s="7">
        <v>4</v>
      </c>
      <c r="C12" s="7">
        <v>4</v>
      </c>
      <c r="D12" s="4">
        <f t="shared" si="0"/>
        <v>86.84</v>
      </c>
      <c r="E12" s="3"/>
      <c r="F12" s="3"/>
      <c r="G12" s="4"/>
      <c r="H12" s="3"/>
      <c r="I12" s="7"/>
      <c r="J12" s="4"/>
      <c r="K12" s="3">
        <v>4</v>
      </c>
      <c r="L12" s="7">
        <v>7</v>
      </c>
      <c r="M12" s="5">
        <f t="shared" si="1"/>
        <v>91.85</v>
      </c>
      <c r="N12" s="8">
        <v>8.35</v>
      </c>
      <c r="O12" s="7">
        <v>6.68</v>
      </c>
      <c r="P12" s="7">
        <v>170</v>
      </c>
      <c r="Q12" s="7">
        <v>800</v>
      </c>
      <c r="R12" s="7">
        <v>27</v>
      </c>
      <c r="S12" s="7"/>
      <c r="T12" s="7"/>
      <c r="U12" s="7">
        <v>602</v>
      </c>
      <c r="V12" s="7"/>
      <c r="W12" s="7">
        <v>1377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4</v>
      </c>
      <c r="C13" s="7">
        <v>7</v>
      </c>
      <c r="D13" s="4">
        <f t="shared" si="0"/>
        <v>91.85</v>
      </c>
      <c r="E13" s="3"/>
      <c r="F13" s="3"/>
      <c r="G13" s="4"/>
      <c r="H13" s="3"/>
      <c r="I13" s="7"/>
      <c r="J13" s="4"/>
      <c r="K13" s="3">
        <v>4</v>
      </c>
      <c r="L13" s="7">
        <v>11</v>
      </c>
      <c r="M13" s="5">
        <f t="shared" si="1"/>
        <v>98.53</v>
      </c>
      <c r="N13" s="8">
        <v>5.01</v>
      </c>
      <c r="O13" s="7">
        <v>6.68</v>
      </c>
      <c r="P13" s="7">
        <v>170</v>
      </c>
      <c r="Q13" s="7">
        <v>850</v>
      </c>
      <c r="R13" s="7">
        <v>27</v>
      </c>
      <c r="S13" s="7"/>
      <c r="T13" s="7"/>
      <c r="U13" s="7">
        <v>589</v>
      </c>
      <c r="V13" s="7"/>
      <c r="W13" s="7">
        <v>1329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4</v>
      </c>
      <c r="C14" s="7">
        <v>11</v>
      </c>
      <c r="D14" s="4">
        <f t="shared" si="0"/>
        <v>98.53</v>
      </c>
      <c r="E14" s="3"/>
      <c r="F14" s="3"/>
      <c r="G14" s="4"/>
      <c r="H14" s="3"/>
      <c r="I14" s="7"/>
      <c r="J14" s="4"/>
      <c r="K14" s="3">
        <v>5</v>
      </c>
      <c r="L14" s="7">
        <v>1</v>
      </c>
      <c r="M14" s="5">
        <f t="shared" si="1"/>
        <v>101.86999999999999</v>
      </c>
      <c r="N14" s="8">
        <v>6.68</v>
      </c>
      <c r="O14" s="7">
        <v>3.34</v>
      </c>
      <c r="P14" s="7">
        <v>180</v>
      </c>
      <c r="Q14" s="7">
        <v>825</v>
      </c>
      <c r="R14" s="7">
        <v>27</v>
      </c>
      <c r="S14" s="7"/>
      <c r="T14" s="7"/>
      <c r="U14" s="7">
        <v>584</v>
      </c>
      <c r="V14" s="7"/>
      <c r="W14" s="7">
        <v>1355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3</v>
      </c>
      <c r="D15" s="4">
        <f t="shared" si="0"/>
        <v>105.21</v>
      </c>
      <c r="E15" s="3"/>
      <c r="F15" s="3"/>
      <c r="G15" s="4"/>
      <c r="H15" s="3"/>
      <c r="I15" s="7"/>
      <c r="J15" s="4"/>
      <c r="K15" s="3">
        <v>5</v>
      </c>
      <c r="L15" s="7">
        <v>4</v>
      </c>
      <c r="M15" s="5">
        <f t="shared" si="1"/>
        <v>106.88</v>
      </c>
      <c r="N15" s="8">
        <v>6.68</v>
      </c>
      <c r="O15" s="7">
        <v>5.01</v>
      </c>
      <c r="P15" s="7">
        <v>160</v>
      </c>
      <c r="Q15" s="7">
        <v>800</v>
      </c>
      <c r="R15" s="7">
        <v>27</v>
      </c>
      <c r="S15" s="7"/>
      <c r="T15" s="7"/>
      <c r="U15" s="7">
        <v>584</v>
      </c>
      <c r="V15" s="7"/>
      <c r="W15" s="7">
        <v>1351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5</v>
      </c>
      <c r="C16" s="7">
        <v>8</v>
      </c>
      <c r="D16" s="4">
        <f t="shared" si="0"/>
        <v>113.56</v>
      </c>
      <c r="E16" s="3"/>
      <c r="F16" s="3"/>
      <c r="G16" s="4"/>
      <c r="H16" s="3"/>
      <c r="I16" s="7"/>
      <c r="J16" s="4"/>
      <c r="K16" s="3">
        <v>5</v>
      </c>
      <c r="L16" s="7">
        <v>7</v>
      </c>
      <c r="M16" s="5">
        <f t="shared" si="1"/>
        <v>111.89</v>
      </c>
      <c r="N16" s="8">
        <v>8.35</v>
      </c>
      <c r="O16" s="7">
        <v>5.01</v>
      </c>
      <c r="P16" s="7">
        <v>160</v>
      </c>
      <c r="Q16" s="7">
        <v>800</v>
      </c>
      <c r="R16" s="7">
        <v>27</v>
      </c>
      <c r="S16" s="7"/>
      <c r="T16" s="7"/>
      <c r="U16" s="7">
        <v>595</v>
      </c>
      <c r="V16" s="7"/>
      <c r="W16" s="7">
        <v>1336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6</v>
      </c>
      <c r="C17" s="7">
        <v>0</v>
      </c>
      <c r="D17" s="4">
        <f t="shared" si="0"/>
        <v>120.24</v>
      </c>
      <c r="E17" s="3"/>
      <c r="F17" s="3"/>
      <c r="G17" s="4"/>
      <c r="H17" s="3"/>
      <c r="I17" s="7"/>
      <c r="J17" s="4"/>
      <c r="K17" s="3">
        <v>5</v>
      </c>
      <c r="L17" s="7">
        <v>10</v>
      </c>
      <c r="M17" s="5">
        <f t="shared" si="1"/>
        <v>116.89999999999999</v>
      </c>
      <c r="N17" s="8">
        <v>6.68</v>
      </c>
      <c r="O17" s="7">
        <v>5.01</v>
      </c>
      <c r="P17" s="7">
        <v>150</v>
      </c>
      <c r="Q17" s="7">
        <v>800</v>
      </c>
      <c r="R17" s="7">
        <v>27</v>
      </c>
      <c r="S17" s="7"/>
      <c r="T17" s="7"/>
      <c r="U17" s="7">
        <v>573</v>
      </c>
      <c r="V17" s="7"/>
      <c r="W17" s="7">
        <v>1318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6</v>
      </c>
      <c r="C18" s="7">
        <v>3</v>
      </c>
      <c r="D18" s="4">
        <f t="shared" si="0"/>
        <v>125.25</v>
      </c>
      <c r="E18" s="3"/>
      <c r="F18" s="3"/>
      <c r="G18" s="4"/>
      <c r="H18" s="3"/>
      <c r="I18" s="7"/>
      <c r="J18" s="4"/>
      <c r="K18" s="3">
        <v>6</v>
      </c>
      <c r="L18" s="7">
        <v>1</v>
      </c>
      <c r="M18" s="5">
        <f t="shared" si="1"/>
        <v>121.91</v>
      </c>
      <c r="N18" s="8">
        <v>5.01</v>
      </c>
      <c r="O18" s="7">
        <v>5.01</v>
      </c>
      <c r="P18" s="7">
        <v>150</v>
      </c>
      <c r="Q18" s="7">
        <v>778</v>
      </c>
      <c r="R18" s="7">
        <v>27</v>
      </c>
      <c r="S18" s="7"/>
      <c r="T18" s="7"/>
      <c r="U18" s="7">
        <v>552</v>
      </c>
      <c r="V18" s="7"/>
      <c r="W18" s="7">
        <v>1314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6</v>
      </c>
      <c r="C19" s="7">
        <v>7</v>
      </c>
      <c r="D19" s="4">
        <f t="shared" si="0"/>
        <v>131.93</v>
      </c>
      <c r="E19" s="3"/>
      <c r="F19" s="3"/>
      <c r="G19" s="4"/>
      <c r="H19" s="3"/>
      <c r="I19" s="7"/>
      <c r="J19" s="4"/>
      <c r="K19" s="3">
        <v>6</v>
      </c>
      <c r="L19" s="7">
        <v>4</v>
      </c>
      <c r="M19" s="5">
        <f t="shared" si="1"/>
        <v>126.91999999999999</v>
      </c>
      <c r="N19" s="8">
        <v>6.68</v>
      </c>
      <c r="O19" s="7">
        <v>5.01</v>
      </c>
      <c r="P19" s="7">
        <v>150</v>
      </c>
      <c r="Q19" s="7">
        <v>775</v>
      </c>
      <c r="R19" s="7">
        <v>27</v>
      </c>
      <c r="S19" s="7"/>
      <c r="T19" s="7"/>
      <c r="U19" s="7">
        <v>552</v>
      </c>
      <c r="V19" s="7"/>
      <c r="W19" s="7">
        <v>1303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0</v>
      </c>
      <c r="D20" s="4">
        <f t="shared" si="0"/>
        <v>140.28</v>
      </c>
      <c r="E20" s="3"/>
      <c r="F20" s="3"/>
      <c r="G20" s="4"/>
      <c r="H20" s="3"/>
      <c r="I20" s="7"/>
      <c r="J20" s="4"/>
      <c r="K20" s="3">
        <v>1</v>
      </c>
      <c r="L20" s="7">
        <v>6</v>
      </c>
      <c r="M20" s="5">
        <f t="shared" si="1"/>
        <v>30.06</v>
      </c>
      <c r="N20" s="8">
        <v>8.35</v>
      </c>
      <c r="O20" s="7">
        <v>10.02</v>
      </c>
      <c r="P20" s="7">
        <v>170</v>
      </c>
      <c r="Q20" s="7">
        <v>800</v>
      </c>
      <c r="R20" s="7">
        <v>27</v>
      </c>
      <c r="S20" s="7"/>
      <c r="T20" s="7"/>
      <c r="U20" s="7">
        <v>622</v>
      </c>
      <c r="V20" s="17"/>
      <c r="W20" s="17">
        <v>1426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7</v>
      </c>
      <c r="C21" s="7">
        <v>5</v>
      </c>
      <c r="D21" s="4">
        <f t="shared" si="0"/>
        <v>148.63</v>
      </c>
      <c r="E21" s="3"/>
      <c r="F21" s="3"/>
      <c r="G21" s="4"/>
      <c r="H21" s="3"/>
      <c r="I21" s="7"/>
      <c r="J21" s="4"/>
      <c r="K21" s="3">
        <v>1</v>
      </c>
      <c r="L21" s="7">
        <v>9</v>
      </c>
      <c r="M21" s="5">
        <f t="shared" si="1"/>
        <v>35.07</v>
      </c>
      <c r="N21" s="8">
        <v>8.35</v>
      </c>
      <c r="O21" s="7">
        <v>5.01</v>
      </c>
      <c r="P21" s="7">
        <v>170</v>
      </c>
      <c r="Q21" s="7">
        <v>800</v>
      </c>
      <c r="R21" s="11">
        <v>27</v>
      </c>
      <c r="S21" s="7"/>
      <c r="T21" s="7"/>
      <c r="U21" s="7">
        <v>602</v>
      </c>
      <c r="V21" s="7"/>
      <c r="W21" s="7">
        <v>1340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7</v>
      </c>
      <c r="C22" s="7">
        <v>9</v>
      </c>
      <c r="D22" s="4">
        <f t="shared" si="0"/>
        <v>155.31</v>
      </c>
      <c r="E22" s="3"/>
      <c r="F22" s="3"/>
      <c r="G22" s="4"/>
      <c r="H22" s="3"/>
      <c r="I22" s="7"/>
      <c r="J22" s="4"/>
      <c r="K22" s="3">
        <v>2</v>
      </c>
      <c r="L22" s="7">
        <v>0</v>
      </c>
      <c r="M22" s="5">
        <f t="shared" si="1"/>
        <v>40.08</v>
      </c>
      <c r="N22" s="8">
        <v>6.68</v>
      </c>
      <c r="O22" s="7">
        <v>5.01</v>
      </c>
      <c r="P22" s="7">
        <v>170</v>
      </c>
      <c r="Q22" s="7">
        <v>800</v>
      </c>
      <c r="R22" s="7">
        <v>27</v>
      </c>
      <c r="S22" s="7"/>
      <c r="T22" s="7"/>
      <c r="U22" s="7">
        <v>595</v>
      </c>
      <c r="V22" s="7"/>
      <c r="W22" s="7">
        <v>1322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1</v>
      </c>
      <c r="D23" s="4">
        <f t="shared" si="0"/>
        <v>161.98999999999998</v>
      </c>
      <c r="E23" s="3"/>
      <c r="F23" s="3"/>
      <c r="G23" s="4"/>
      <c r="H23" s="3"/>
      <c r="I23" s="7"/>
      <c r="J23" s="4"/>
      <c r="K23" s="3">
        <v>2</v>
      </c>
      <c r="L23" s="7">
        <v>2</v>
      </c>
      <c r="M23" s="5">
        <f t="shared" si="1"/>
        <v>43.42</v>
      </c>
      <c r="N23" s="8">
        <v>6.68</v>
      </c>
      <c r="O23" s="7">
        <v>3.34</v>
      </c>
      <c r="P23" s="7">
        <v>170</v>
      </c>
      <c r="Q23" s="7">
        <v>800</v>
      </c>
      <c r="R23" s="7">
        <v>27</v>
      </c>
      <c r="S23" s="7"/>
      <c r="T23" s="7"/>
      <c r="U23" s="7">
        <v>595</v>
      </c>
      <c r="V23" s="7"/>
      <c r="W23" s="7">
        <v>1321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5</v>
      </c>
      <c r="D24" s="4">
        <f t="shared" si="0"/>
        <v>168.67</v>
      </c>
      <c r="E24" s="3"/>
      <c r="F24" s="3"/>
      <c r="G24" s="4"/>
      <c r="H24" s="3"/>
      <c r="I24" s="7"/>
      <c r="J24" s="4"/>
      <c r="K24" s="3">
        <v>2</v>
      </c>
      <c r="L24" s="7">
        <v>5</v>
      </c>
      <c r="M24" s="5">
        <f t="shared" si="1"/>
        <v>48.43</v>
      </c>
      <c r="N24" s="8">
        <v>6.68</v>
      </c>
      <c r="O24" s="7">
        <v>5.01</v>
      </c>
      <c r="P24" s="7">
        <v>170</v>
      </c>
      <c r="Q24" s="7">
        <v>800</v>
      </c>
      <c r="R24" s="7">
        <v>27</v>
      </c>
      <c r="S24" s="7"/>
      <c r="T24" s="7"/>
      <c r="U24" s="7">
        <v>595</v>
      </c>
      <c r="V24" s="7"/>
      <c r="W24" s="7">
        <v>1321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9</v>
      </c>
      <c r="D25" s="4">
        <f t="shared" si="0"/>
        <v>175.35</v>
      </c>
      <c r="E25" s="3"/>
      <c r="F25" s="3"/>
      <c r="G25" s="4"/>
      <c r="H25" s="3"/>
      <c r="I25" s="7"/>
      <c r="J25" s="4"/>
      <c r="K25" s="3">
        <v>2</v>
      </c>
      <c r="L25" s="7">
        <v>9</v>
      </c>
      <c r="M25" s="5">
        <f t="shared" si="1"/>
        <v>55.11</v>
      </c>
      <c r="N25" s="8">
        <v>6.68</v>
      </c>
      <c r="O25" s="7">
        <v>6.68</v>
      </c>
      <c r="P25" s="7">
        <v>170</v>
      </c>
      <c r="Q25" s="7">
        <v>850</v>
      </c>
      <c r="R25" s="7">
        <v>27</v>
      </c>
      <c r="S25" s="7"/>
      <c r="T25" s="7"/>
      <c r="U25" s="7">
        <v>602</v>
      </c>
      <c r="V25" s="18"/>
      <c r="W25" s="18">
        <v>1329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9</v>
      </c>
      <c r="C26" s="7">
        <v>0</v>
      </c>
      <c r="D26" s="4">
        <f t="shared" si="0"/>
        <v>180.35999999999999</v>
      </c>
      <c r="E26" s="3"/>
      <c r="F26" s="3"/>
      <c r="G26" s="4"/>
      <c r="H26" s="3"/>
      <c r="I26" s="7"/>
      <c r="J26" s="4"/>
      <c r="K26" s="3">
        <v>2</v>
      </c>
      <c r="L26" s="7">
        <v>10</v>
      </c>
      <c r="M26" s="5">
        <f t="shared" si="1"/>
        <v>56.78</v>
      </c>
      <c r="N26" s="8">
        <v>5.01</v>
      </c>
      <c r="O26" s="7">
        <v>1.67</v>
      </c>
      <c r="P26" s="7">
        <v>170</v>
      </c>
      <c r="Q26" s="7">
        <v>800</v>
      </c>
      <c r="R26" s="7">
        <v>27</v>
      </c>
      <c r="S26" s="7"/>
      <c r="T26" s="7"/>
      <c r="U26" s="7">
        <v>602</v>
      </c>
      <c r="V26" s="7"/>
      <c r="W26" s="7">
        <v>1342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9</v>
      </c>
      <c r="C27" s="7">
        <v>4</v>
      </c>
      <c r="D27" s="4">
        <f t="shared" si="0"/>
        <v>187.04</v>
      </c>
      <c r="E27" s="3"/>
      <c r="F27" s="3"/>
      <c r="G27" s="4"/>
      <c r="H27" s="3"/>
      <c r="I27" s="7"/>
      <c r="J27" s="4"/>
      <c r="K27" s="3">
        <v>3</v>
      </c>
      <c r="L27" s="7">
        <v>2</v>
      </c>
      <c r="M27" s="5">
        <f t="shared" si="1"/>
        <v>63.459999999999994</v>
      </c>
      <c r="N27" s="8">
        <v>6.68</v>
      </c>
      <c r="O27" s="7">
        <v>6.68</v>
      </c>
      <c r="P27" s="7">
        <v>170</v>
      </c>
      <c r="Q27" s="7">
        <v>800</v>
      </c>
      <c r="R27" s="7">
        <v>27</v>
      </c>
      <c r="S27" s="7"/>
      <c r="T27" s="7"/>
      <c r="U27" s="7">
        <v>602</v>
      </c>
      <c r="V27" s="7"/>
      <c r="W27" s="7">
        <v>1342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9</v>
      </c>
      <c r="C28" s="7">
        <v>7</v>
      </c>
      <c r="D28" s="4">
        <f t="shared" si="0"/>
        <v>192.04999999999998</v>
      </c>
      <c r="E28" s="3"/>
      <c r="F28" s="3"/>
      <c r="G28" s="4"/>
      <c r="H28" s="3"/>
      <c r="I28" s="7"/>
      <c r="J28" s="4"/>
      <c r="K28" s="3">
        <v>3</v>
      </c>
      <c r="L28" s="7">
        <v>5</v>
      </c>
      <c r="M28" s="5">
        <f t="shared" si="1"/>
        <v>68.47</v>
      </c>
      <c r="N28" s="8">
        <v>5.01</v>
      </c>
      <c r="O28" s="7">
        <v>5.01</v>
      </c>
      <c r="P28" s="7">
        <v>170</v>
      </c>
      <c r="Q28" s="7">
        <v>800</v>
      </c>
      <c r="R28" s="7">
        <v>27</v>
      </c>
      <c r="S28" s="7"/>
      <c r="T28" s="7"/>
      <c r="U28" s="7">
        <v>602</v>
      </c>
      <c r="V28" s="7"/>
      <c r="W28" s="7">
        <v>1339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0</v>
      </c>
      <c r="D29" s="4">
        <f t="shared" si="0"/>
        <v>200.39999999999998</v>
      </c>
      <c r="E29" s="3"/>
      <c r="F29" s="3"/>
      <c r="G29" s="4"/>
      <c r="H29" s="3"/>
      <c r="I29" s="7"/>
      <c r="J29" s="4"/>
      <c r="K29" s="3">
        <v>3</v>
      </c>
      <c r="L29" s="7">
        <v>9</v>
      </c>
      <c r="M29" s="5">
        <f t="shared" si="1"/>
        <v>75.149999999999991</v>
      </c>
      <c r="N29" s="8">
        <v>8.35</v>
      </c>
      <c r="O29" s="7">
        <v>6.68</v>
      </c>
      <c r="P29" s="7">
        <v>170</v>
      </c>
      <c r="Q29" s="7">
        <v>825</v>
      </c>
      <c r="R29" s="7">
        <v>27</v>
      </c>
      <c r="S29" s="7"/>
      <c r="T29" s="7"/>
      <c r="U29" s="7">
        <v>595</v>
      </c>
      <c r="V29" s="7"/>
      <c r="W29" s="7">
        <v>1331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5</v>
      </c>
      <c r="D30" s="4">
        <f t="shared" si="0"/>
        <v>208.75</v>
      </c>
      <c r="E30" s="3"/>
      <c r="F30" s="3"/>
      <c r="G30" s="4"/>
      <c r="H30" s="3"/>
      <c r="I30" s="7"/>
      <c r="J30" s="4"/>
      <c r="K30" s="3">
        <v>4</v>
      </c>
      <c r="L30" s="7">
        <v>2</v>
      </c>
      <c r="M30" s="5">
        <f t="shared" si="1"/>
        <v>83.5</v>
      </c>
      <c r="N30" s="8">
        <v>8.35</v>
      </c>
      <c r="O30" s="7">
        <v>8.35</v>
      </c>
      <c r="P30" s="7">
        <v>180</v>
      </c>
      <c r="Q30" s="7">
        <v>800</v>
      </c>
      <c r="R30" s="7">
        <v>27</v>
      </c>
      <c r="S30" s="7"/>
      <c r="T30" s="7"/>
      <c r="U30" s="7">
        <v>595</v>
      </c>
      <c r="V30" s="7"/>
      <c r="W30" s="7">
        <v>1321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9</v>
      </c>
      <c r="D31" s="4">
        <f t="shared" si="0"/>
        <v>215.42999999999998</v>
      </c>
      <c r="E31" s="3"/>
      <c r="F31" s="3"/>
      <c r="G31" s="4"/>
      <c r="H31" s="3"/>
      <c r="I31" s="7"/>
      <c r="J31" s="4"/>
      <c r="K31" s="3">
        <v>4</v>
      </c>
      <c r="L31" s="7">
        <v>4</v>
      </c>
      <c r="M31" s="5">
        <f t="shared" si="1"/>
        <v>86.84</v>
      </c>
      <c r="N31" s="8">
        <v>6.68</v>
      </c>
      <c r="O31" s="7">
        <v>3.34</v>
      </c>
      <c r="P31" s="7">
        <v>180</v>
      </c>
      <c r="Q31" s="7">
        <v>800</v>
      </c>
      <c r="R31" s="7">
        <v>27</v>
      </c>
      <c r="S31" s="7"/>
      <c r="T31" s="7"/>
      <c r="U31" s="7">
        <v>602</v>
      </c>
      <c r="V31" s="7"/>
      <c r="W31" s="7">
        <v>1328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2</v>
      </c>
      <c r="D32" s="4">
        <f t="shared" si="0"/>
        <v>43.42</v>
      </c>
      <c r="E32" s="3"/>
      <c r="F32" s="3"/>
      <c r="G32" s="4"/>
      <c r="H32" s="3"/>
      <c r="I32" s="7"/>
      <c r="J32" s="4"/>
      <c r="K32" s="3">
        <v>4</v>
      </c>
      <c r="L32" s="7">
        <v>7</v>
      </c>
      <c r="M32" s="5">
        <f t="shared" si="1"/>
        <v>91.85</v>
      </c>
      <c r="N32" s="8">
        <v>8.35</v>
      </c>
      <c r="O32" s="7">
        <v>5.01</v>
      </c>
      <c r="P32" s="7">
        <v>170</v>
      </c>
      <c r="Q32" s="7">
        <v>800</v>
      </c>
      <c r="R32" s="7">
        <v>27</v>
      </c>
      <c r="S32" s="7"/>
      <c r="T32" s="7"/>
      <c r="U32" s="7">
        <v>595</v>
      </c>
      <c r="V32" s="7"/>
      <c r="W32" s="7">
        <v>1305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6</v>
      </c>
      <c r="D33" s="4">
        <f t="shared" si="0"/>
        <v>50.099999999999994</v>
      </c>
      <c r="E33" s="3"/>
      <c r="F33" s="3"/>
      <c r="G33" s="4"/>
      <c r="H33" s="3"/>
      <c r="I33" s="7"/>
      <c r="J33" s="4"/>
      <c r="K33" s="3">
        <v>4</v>
      </c>
      <c r="L33" s="7">
        <v>10</v>
      </c>
      <c r="M33" s="5">
        <f t="shared" si="1"/>
        <v>96.86</v>
      </c>
      <c r="N33" s="8">
        <v>6.68</v>
      </c>
      <c r="O33" s="7">
        <v>5.01</v>
      </c>
      <c r="P33" s="7">
        <v>170</v>
      </c>
      <c r="Q33" s="7">
        <v>800</v>
      </c>
      <c r="R33" s="7">
        <v>27</v>
      </c>
      <c r="S33" s="7"/>
      <c r="T33" s="7"/>
      <c r="U33" s="7">
        <v>584</v>
      </c>
      <c r="V33" s="7"/>
      <c r="W33" s="7">
        <v>1298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/>
      <c r="F34" s="3"/>
      <c r="G34" s="4"/>
      <c r="H34" s="3"/>
      <c r="I34" s="7"/>
      <c r="J34" s="4"/>
      <c r="K34" s="3">
        <v>5</v>
      </c>
      <c r="L34" s="7">
        <v>1</v>
      </c>
      <c r="M34" s="5">
        <f t="shared" si="1"/>
        <v>101.86999999999999</v>
      </c>
      <c r="N34" s="8">
        <v>6.68</v>
      </c>
      <c r="O34" s="7">
        <v>5.01</v>
      </c>
      <c r="P34" s="7">
        <v>170</v>
      </c>
      <c r="Q34" s="7">
        <v>800</v>
      </c>
      <c r="R34" s="7">
        <v>27</v>
      </c>
      <c r="S34" s="7"/>
      <c r="T34" s="7"/>
      <c r="U34" s="7">
        <v>602</v>
      </c>
      <c r="V34" s="7"/>
      <c r="W34" s="7">
        <v>1350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1</v>
      </c>
      <c r="D35" s="4">
        <f t="shared" si="0"/>
        <v>61.79</v>
      </c>
      <c r="E35" s="3"/>
      <c r="F35" s="3"/>
      <c r="G35" s="4"/>
      <c r="H35" s="3"/>
      <c r="I35" s="7"/>
      <c r="J35" s="4"/>
      <c r="K35" s="3">
        <v>5</v>
      </c>
      <c r="L35" s="7">
        <v>5</v>
      </c>
      <c r="M35" s="5">
        <f t="shared" si="1"/>
        <v>108.55</v>
      </c>
      <c r="N35" s="8">
        <v>5.01</v>
      </c>
      <c r="O35" s="7">
        <v>6.68</v>
      </c>
      <c r="P35" s="7">
        <v>170</v>
      </c>
      <c r="Q35" s="7">
        <v>800</v>
      </c>
      <c r="R35" s="7">
        <v>27</v>
      </c>
      <c r="S35" s="7"/>
      <c r="T35" s="7"/>
      <c r="U35" s="7">
        <v>595</v>
      </c>
      <c r="V35" s="7"/>
      <c r="W35" s="7">
        <v>1332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v>1</v>
      </c>
      <c r="B36" s="7">
        <v>3</v>
      </c>
      <c r="C36" s="7">
        <v>5</v>
      </c>
      <c r="D36" s="4">
        <f t="shared" si="0"/>
        <v>68.47</v>
      </c>
      <c r="E36" s="3"/>
      <c r="F36" s="3"/>
      <c r="G36" s="4"/>
      <c r="H36" s="3"/>
      <c r="I36" s="7"/>
      <c r="J36" s="4"/>
      <c r="K36" s="3">
        <v>5</v>
      </c>
      <c r="L36" s="7">
        <v>8</v>
      </c>
      <c r="M36" s="5">
        <f t="shared" si="1"/>
        <v>113.56</v>
      </c>
      <c r="N36" s="8">
        <v>6.68</v>
      </c>
      <c r="O36" s="7">
        <v>5.01</v>
      </c>
      <c r="P36" s="7">
        <v>170</v>
      </c>
      <c r="Q36" s="7">
        <v>800</v>
      </c>
      <c r="R36" s="7">
        <v>27</v>
      </c>
      <c r="S36" s="7"/>
      <c r="T36" s="7"/>
      <c r="U36" s="7">
        <v>595</v>
      </c>
      <c r="V36" s="7"/>
      <c r="W36" s="7">
        <v>1334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/>
      <c r="B37" s="7"/>
      <c r="C37" s="7"/>
      <c r="D37" s="4">
        <f t="shared" si="0"/>
        <v>0</v>
      </c>
      <c r="E37" s="3"/>
      <c r="F37" s="3"/>
      <c r="G37" s="4"/>
      <c r="H37" s="3"/>
      <c r="I37" s="7"/>
      <c r="J37" s="4"/>
      <c r="K37" s="3"/>
      <c r="L37" s="7"/>
      <c r="M37" s="5">
        <f t="shared" si="1"/>
        <v>0</v>
      </c>
      <c r="N37" s="8"/>
      <c r="O37" s="7"/>
      <c r="P37" s="7"/>
      <c r="Q37" s="7"/>
      <c r="R37" s="7"/>
      <c r="S37" s="7"/>
      <c r="T37" s="7"/>
      <c r="U37" s="7"/>
      <c r="V37" s="7"/>
      <c r="W37" s="7"/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/>
      <c r="B38" s="7"/>
      <c r="C38" s="7"/>
      <c r="D38" s="4">
        <f t="shared" si="0"/>
        <v>0</v>
      </c>
      <c r="E38" s="3"/>
      <c r="F38" s="3"/>
      <c r="G38" s="4"/>
      <c r="H38" s="3"/>
      <c r="I38" s="7"/>
      <c r="J38" s="4"/>
      <c r="K38" s="3"/>
      <c r="L38" s="7"/>
      <c r="M38" s="5">
        <f t="shared" si="1"/>
        <v>0</v>
      </c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/>
      <c r="H39" s="3"/>
      <c r="I39" s="7"/>
      <c r="J39" s="4"/>
      <c r="K39" s="3"/>
      <c r="L39" s="7"/>
      <c r="M39" s="5">
        <f t="shared" si="1"/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190.38</v>
      </c>
      <c r="O40" s="12">
        <f>SUM(O9:O39)</f>
        <v>155.30999999999997</v>
      </c>
      <c r="T40" s="19" t="s">
        <v>26</v>
      </c>
      <c r="U40" s="12">
        <f>SUM(U9:U39)</f>
        <v>16578</v>
      </c>
      <c r="V40" s="12">
        <f>SUM(V9:V39)</f>
        <v>0</v>
      </c>
      <c r="W40" s="12">
        <f>SUM(W9:W39)</f>
        <v>37417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698.05700000000013</v>
      </c>
      <c r="O42" s="6">
        <f>SUM(O40:O41)</f>
        <v>1385.76</v>
      </c>
      <c r="S42" t="s">
        <v>44</v>
      </c>
      <c r="U42" s="6">
        <f>SUM(U40:U41)</f>
        <v>122399</v>
      </c>
      <c r="V42" s="6">
        <f>SUM(V40:V41)</f>
        <v>0</v>
      </c>
      <c r="W42" s="6">
        <f>SUM(W40:W41)</f>
        <v>370686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3" zoomScale="85" zoomScaleNormal="85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82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3</v>
      </c>
      <c r="C8" s="7">
        <v>5</v>
      </c>
      <c r="D8" s="4">
        <f>(B8*12+C8)*1.67</f>
        <v>68.47</v>
      </c>
      <c r="E8" s="3"/>
      <c r="F8" s="3"/>
      <c r="G8" s="4"/>
      <c r="H8" s="3"/>
      <c r="I8" s="7"/>
      <c r="J8" s="4"/>
      <c r="K8" s="3">
        <v>5</v>
      </c>
      <c r="L8" s="7">
        <v>8</v>
      </c>
      <c r="M8" s="5">
        <f>(K8*12+L8)*1.67</f>
        <v>113.56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3</v>
      </c>
      <c r="C9" s="7">
        <v>9</v>
      </c>
      <c r="D9" s="4">
        <f t="shared" ref="D9:D39" si="0">(B9*12+C9)*1.67</f>
        <v>75.149999999999991</v>
      </c>
      <c r="E9" s="3"/>
      <c r="F9" s="3"/>
      <c r="G9" s="4"/>
      <c r="H9" s="3"/>
      <c r="I9" s="7"/>
      <c r="J9" s="4"/>
      <c r="K9" s="3">
        <v>5</v>
      </c>
      <c r="L9" s="7">
        <v>10</v>
      </c>
      <c r="M9" s="5">
        <f t="shared" ref="M9:M39" si="1">(K9*12+L9)*1.67</f>
        <v>116.89999999999999</v>
      </c>
      <c r="N9" s="8">
        <v>6.68</v>
      </c>
      <c r="O9" s="7">
        <v>3.34</v>
      </c>
      <c r="P9" s="7">
        <v>180</v>
      </c>
      <c r="Q9" s="7">
        <v>800</v>
      </c>
      <c r="R9" s="7">
        <v>27</v>
      </c>
      <c r="S9" s="7"/>
      <c r="T9" s="7"/>
      <c r="U9" s="7">
        <v>595</v>
      </c>
      <c r="V9" s="7"/>
      <c r="W9" s="7">
        <v>1313</v>
      </c>
      <c r="X9" s="9">
        <v>43536</v>
      </c>
      <c r="Y9" s="7" t="s">
        <v>85</v>
      </c>
      <c r="Z9" s="7">
        <v>15044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4</v>
      </c>
      <c r="C10" s="7">
        <v>1</v>
      </c>
      <c r="D10" s="4">
        <f t="shared" si="0"/>
        <v>81.83</v>
      </c>
      <c r="E10" s="3"/>
      <c r="F10" s="3"/>
      <c r="G10" s="4"/>
      <c r="H10" s="3"/>
      <c r="I10" s="7"/>
      <c r="J10" s="4"/>
      <c r="K10" s="3">
        <v>6</v>
      </c>
      <c r="L10" s="7">
        <v>0</v>
      </c>
      <c r="M10" s="5">
        <f t="shared" si="1"/>
        <v>120.24</v>
      </c>
      <c r="N10" s="8">
        <v>6.68</v>
      </c>
      <c r="O10" s="7">
        <v>3.34</v>
      </c>
      <c r="P10" s="7">
        <v>175</v>
      </c>
      <c r="Q10" s="7">
        <v>800</v>
      </c>
      <c r="R10" s="7">
        <v>27</v>
      </c>
      <c r="S10" s="7"/>
      <c r="T10" s="7"/>
      <c r="U10" s="7">
        <v>595</v>
      </c>
      <c r="V10" s="7"/>
      <c r="W10" s="7">
        <v>1307</v>
      </c>
      <c r="X10" s="9">
        <v>43549</v>
      </c>
      <c r="Y10" s="7">
        <v>1</v>
      </c>
      <c r="Z10" s="7">
        <v>6817150</v>
      </c>
      <c r="AA10" s="7">
        <v>10</v>
      </c>
      <c r="AB10" s="7">
        <v>9</v>
      </c>
      <c r="AC10" s="7">
        <v>1</v>
      </c>
      <c r="AD10" s="7">
        <v>10</v>
      </c>
      <c r="AE10" s="10">
        <v>177</v>
      </c>
    </row>
    <row r="11" spans="1:31" x14ac:dyDescent="0.2">
      <c r="A11" s="6">
        <f t="shared" si="2"/>
        <v>4</v>
      </c>
      <c r="B11" s="7">
        <v>4</v>
      </c>
      <c r="C11" s="7">
        <v>5</v>
      </c>
      <c r="D11" s="4">
        <f t="shared" si="0"/>
        <v>88.509999999999991</v>
      </c>
      <c r="E11" s="3"/>
      <c r="F11" s="3"/>
      <c r="G11" s="4"/>
      <c r="H11" s="3"/>
      <c r="I11" s="7"/>
      <c r="J11" s="4"/>
      <c r="K11" s="3">
        <v>6</v>
      </c>
      <c r="L11" s="7">
        <v>3</v>
      </c>
      <c r="M11" s="5">
        <f t="shared" si="1"/>
        <v>125.25</v>
      </c>
      <c r="N11" s="8">
        <v>6.68</v>
      </c>
      <c r="O11" s="7">
        <v>5.01</v>
      </c>
      <c r="P11" s="7">
        <v>170</v>
      </c>
      <c r="Q11" s="7">
        <v>800</v>
      </c>
      <c r="R11" s="7">
        <v>27</v>
      </c>
      <c r="S11" s="7"/>
      <c r="T11" s="7"/>
      <c r="U11" s="7">
        <v>602</v>
      </c>
      <c r="V11" s="7"/>
      <c r="W11" s="7">
        <v>1324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4</v>
      </c>
      <c r="C12" s="7">
        <v>8</v>
      </c>
      <c r="D12" s="4">
        <f t="shared" si="0"/>
        <v>93.52</v>
      </c>
      <c r="E12" s="3"/>
      <c r="F12" s="3"/>
      <c r="G12" s="4"/>
      <c r="H12" s="3"/>
      <c r="I12" s="7"/>
      <c r="J12" s="4"/>
      <c r="K12" s="3">
        <v>6</v>
      </c>
      <c r="L12" s="7">
        <v>5</v>
      </c>
      <c r="M12" s="5">
        <f t="shared" si="1"/>
        <v>128.59</v>
      </c>
      <c r="N12" s="8">
        <v>5.01</v>
      </c>
      <c r="O12" s="7">
        <v>3.34</v>
      </c>
      <c r="P12" s="7">
        <v>160</v>
      </c>
      <c r="Q12" s="7">
        <v>800</v>
      </c>
      <c r="R12" s="7">
        <v>27</v>
      </c>
      <c r="S12" s="7"/>
      <c r="T12" s="7"/>
      <c r="U12" s="7">
        <v>617</v>
      </c>
      <c r="V12" s="7"/>
      <c r="W12" s="7">
        <v>1326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0</v>
      </c>
      <c r="D13" s="4">
        <f t="shared" si="0"/>
        <v>100.19999999999999</v>
      </c>
      <c r="E13" s="3"/>
      <c r="F13" s="3"/>
      <c r="G13" s="4"/>
      <c r="H13" s="3"/>
      <c r="I13" s="7"/>
      <c r="J13" s="4"/>
      <c r="K13" s="3">
        <v>6</v>
      </c>
      <c r="L13" s="7">
        <v>8</v>
      </c>
      <c r="M13" s="5">
        <f t="shared" si="1"/>
        <v>133.6</v>
      </c>
      <c r="N13" s="8">
        <v>6.68</v>
      </c>
      <c r="O13" s="7">
        <v>5.01</v>
      </c>
      <c r="P13" s="7">
        <v>170</v>
      </c>
      <c r="Q13" s="7">
        <v>800</v>
      </c>
      <c r="R13" s="7">
        <v>27</v>
      </c>
      <c r="S13" s="7"/>
      <c r="T13" s="7"/>
      <c r="U13" s="7">
        <v>617</v>
      </c>
      <c r="V13" s="7"/>
      <c r="W13" s="7">
        <v>1321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5</v>
      </c>
      <c r="C14" s="7">
        <v>4</v>
      </c>
      <c r="D14" s="4">
        <f t="shared" si="0"/>
        <v>106.88</v>
      </c>
      <c r="E14" s="3"/>
      <c r="F14" s="3"/>
      <c r="G14" s="4"/>
      <c r="H14" s="3"/>
      <c r="I14" s="7"/>
      <c r="J14" s="4"/>
      <c r="K14" s="3">
        <v>7</v>
      </c>
      <c r="L14" s="7">
        <v>0</v>
      </c>
      <c r="M14" s="5">
        <f t="shared" si="1"/>
        <v>140.28</v>
      </c>
      <c r="N14" s="8">
        <v>6.68</v>
      </c>
      <c r="O14" s="7">
        <v>6.68</v>
      </c>
      <c r="P14" s="7">
        <v>180</v>
      </c>
      <c r="Q14" s="7">
        <v>800</v>
      </c>
      <c r="R14" s="7">
        <v>27</v>
      </c>
      <c r="S14" s="7"/>
      <c r="T14" s="7"/>
      <c r="U14" s="7">
        <v>602</v>
      </c>
      <c r="V14" s="7"/>
      <c r="W14" s="7">
        <v>1298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9</v>
      </c>
      <c r="D15" s="4">
        <f t="shared" si="0"/>
        <v>115.22999999999999</v>
      </c>
      <c r="E15" s="3"/>
      <c r="F15" s="3"/>
      <c r="G15" s="4"/>
      <c r="H15" s="3"/>
      <c r="I15" s="7"/>
      <c r="J15" s="4"/>
      <c r="K15" s="3">
        <v>7</v>
      </c>
      <c r="L15" s="7">
        <v>3</v>
      </c>
      <c r="M15" s="5">
        <f t="shared" si="1"/>
        <v>145.29</v>
      </c>
      <c r="N15" s="8">
        <v>8.35</v>
      </c>
      <c r="O15" s="7">
        <v>5.01</v>
      </c>
      <c r="P15" s="7">
        <v>170</v>
      </c>
      <c r="Q15" s="7">
        <v>800</v>
      </c>
      <c r="R15" s="7">
        <v>27</v>
      </c>
      <c r="S15" s="7"/>
      <c r="T15" s="7"/>
      <c r="U15" s="7">
        <v>617</v>
      </c>
      <c r="V15" s="7"/>
      <c r="W15" s="7">
        <v>1320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6</v>
      </c>
      <c r="C16" s="7">
        <v>1</v>
      </c>
      <c r="D16" s="4">
        <f t="shared" si="0"/>
        <v>121.91</v>
      </c>
      <c r="E16" s="3"/>
      <c r="F16" s="3"/>
      <c r="G16" s="4"/>
      <c r="H16" s="3"/>
      <c r="I16" s="7"/>
      <c r="J16" s="4"/>
      <c r="K16" s="3">
        <v>7</v>
      </c>
      <c r="L16" s="7">
        <v>7</v>
      </c>
      <c r="M16" s="5">
        <f t="shared" si="1"/>
        <v>151.97</v>
      </c>
      <c r="N16" s="8">
        <v>6.68</v>
      </c>
      <c r="O16" s="7">
        <v>6.68</v>
      </c>
      <c r="P16" s="7">
        <v>180</v>
      </c>
      <c r="Q16" s="7">
        <v>800</v>
      </c>
      <c r="R16" s="7">
        <v>27</v>
      </c>
      <c r="S16" s="7"/>
      <c r="T16" s="7"/>
      <c r="U16" s="7">
        <v>617</v>
      </c>
      <c r="V16" s="7"/>
      <c r="W16" s="7">
        <v>1367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6</v>
      </c>
      <c r="C17" s="7">
        <v>3</v>
      </c>
      <c r="D17" s="4">
        <f t="shared" si="0"/>
        <v>125.25</v>
      </c>
      <c r="E17" s="3"/>
      <c r="F17" s="3"/>
      <c r="G17" s="4"/>
      <c r="H17" s="3"/>
      <c r="I17" s="7"/>
      <c r="J17" s="4"/>
      <c r="K17" s="3">
        <v>7</v>
      </c>
      <c r="L17" s="7">
        <v>9</v>
      </c>
      <c r="M17" s="5">
        <f t="shared" si="1"/>
        <v>155.31</v>
      </c>
      <c r="N17" s="8">
        <v>3.34</v>
      </c>
      <c r="O17" s="7">
        <v>3.34</v>
      </c>
      <c r="P17" s="7">
        <v>690</v>
      </c>
      <c r="Q17" s="7">
        <v>800</v>
      </c>
      <c r="R17" s="7">
        <v>27</v>
      </c>
      <c r="S17" s="7"/>
      <c r="T17" s="7"/>
      <c r="U17" s="7">
        <v>385</v>
      </c>
      <c r="V17" s="7"/>
      <c r="W17" s="7">
        <v>1068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6</v>
      </c>
      <c r="C18" s="7">
        <v>4</v>
      </c>
      <c r="D18" s="4">
        <f t="shared" si="0"/>
        <v>126.91999999999999</v>
      </c>
      <c r="E18" s="3"/>
      <c r="F18" s="3"/>
      <c r="G18" s="4"/>
      <c r="H18" s="3"/>
      <c r="I18" s="7"/>
      <c r="J18" s="4"/>
      <c r="K18" s="3">
        <v>7</v>
      </c>
      <c r="L18" s="7">
        <v>11</v>
      </c>
      <c r="M18" s="5">
        <f t="shared" si="1"/>
        <v>158.65</v>
      </c>
      <c r="N18" s="8">
        <v>1.67</v>
      </c>
      <c r="O18" s="7">
        <v>3.34</v>
      </c>
      <c r="P18" s="7">
        <v>640</v>
      </c>
      <c r="Q18" s="7">
        <v>700</v>
      </c>
      <c r="R18" s="7">
        <v>27</v>
      </c>
      <c r="S18" s="7"/>
      <c r="T18" s="7"/>
      <c r="U18" s="7">
        <v>243</v>
      </c>
      <c r="V18" s="7"/>
      <c r="W18" s="7">
        <v>977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6</v>
      </c>
      <c r="C19" s="7">
        <v>11</v>
      </c>
      <c r="D19" s="4">
        <f t="shared" si="0"/>
        <v>138.60999999999999</v>
      </c>
      <c r="E19" s="3"/>
      <c r="F19" s="3"/>
      <c r="G19" s="4"/>
      <c r="H19" s="3"/>
      <c r="I19" s="7"/>
      <c r="J19" s="4"/>
      <c r="K19" s="3">
        <v>2</v>
      </c>
      <c r="L19" s="7">
        <v>2</v>
      </c>
      <c r="M19" s="5">
        <f t="shared" si="1"/>
        <v>43.42</v>
      </c>
      <c r="N19" s="8">
        <v>11.69</v>
      </c>
      <c r="O19" s="7">
        <v>1.67</v>
      </c>
      <c r="P19" s="7">
        <v>190</v>
      </c>
      <c r="Q19" s="7">
        <v>750</v>
      </c>
      <c r="R19" s="7">
        <v>27</v>
      </c>
      <c r="S19" s="7"/>
      <c r="T19" s="7"/>
      <c r="U19" s="7">
        <v>471</v>
      </c>
      <c r="V19" s="7"/>
      <c r="W19" s="7">
        <v>1162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3</v>
      </c>
      <c r="D20" s="4">
        <f t="shared" si="0"/>
        <v>145.29</v>
      </c>
      <c r="E20" s="3"/>
      <c r="F20" s="3"/>
      <c r="G20" s="4"/>
      <c r="H20" s="3"/>
      <c r="I20" s="7"/>
      <c r="J20" s="4"/>
      <c r="K20" s="3">
        <v>2</v>
      </c>
      <c r="L20" s="7">
        <v>5</v>
      </c>
      <c r="M20" s="5">
        <f t="shared" si="1"/>
        <v>48.43</v>
      </c>
      <c r="N20" s="8">
        <v>6.68</v>
      </c>
      <c r="O20" s="7">
        <v>5.01</v>
      </c>
      <c r="P20" s="7">
        <v>180</v>
      </c>
      <c r="Q20" s="7">
        <v>775</v>
      </c>
      <c r="R20" s="7">
        <v>27</v>
      </c>
      <c r="S20" s="7"/>
      <c r="T20" s="7"/>
      <c r="U20" s="7">
        <v>602</v>
      </c>
      <c r="V20" s="17"/>
      <c r="W20" s="17">
        <v>1318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7</v>
      </c>
      <c r="C21" s="7">
        <v>8</v>
      </c>
      <c r="D21" s="4">
        <f t="shared" si="0"/>
        <v>153.63999999999999</v>
      </c>
      <c r="E21" s="3"/>
      <c r="F21" s="3"/>
      <c r="G21" s="4"/>
      <c r="H21" s="3"/>
      <c r="I21" s="7"/>
      <c r="J21" s="4"/>
      <c r="K21" s="3">
        <v>2</v>
      </c>
      <c r="L21" s="7">
        <v>8</v>
      </c>
      <c r="M21" s="5">
        <f t="shared" si="1"/>
        <v>53.44</v>
      </c>
      <c r="N21" s="8">
        <v>8.35</v>
      </c>
      <c r="O21" s="7">
        <v>5.01</v>
      </c>
      <c r="P21" s="7">
        <v>190</v>
      </c>
      <c r="Q21" s="7">
        <v>775</v>
      </c>
      <c r="R21" s="11">
        <v>27</v>
      </c>
      <c r="S21" s="7"/>
      <c r="T21" s="7"/>
      <c r="U21" s="7">
        <v>602</v>
      </c>
      <c r="V21" s="7"/>
      <c r="W21" s="7">
        <v>1314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8</v>
      </c>
      <c r="C22" s="7">
        <v>0</v>
      </c>
      <c r="D22" s="4">
        <f t="shared" si="0"/>
        <v>160.32</v>
      </c>
      <c r="E22" s="3"/>
      <c r="F22" s="3"/>
      <c r="G22" s="4"/>
      <c r="H22" s="3"/>
      <c r="I22" s="7"/>
      <c r="J22" s="4"/>
      <c r="K22" s="3">
        <v>2</v>
      </c>
      <c r="L22" s="7">
        <v>11</v>
      </c>
      <c r="M22" s="5">
        <f t="shared" si="1"/>
        <v>58.449999999999996</v>
      </c>
      <c r="N22" s="8">
        <v>6.68</v>
      </c>
      <c r="O22" s="7">
        <v>5.01</v>
      </c>
      <c r="P22" s="7">
        <v>170</v>
      </c>
      <c r="Q22" s="7">
        <v>775</v>
      </c>
      <c r="R22" s="7">
        <v>27</v>
      </c>
      <c r="S22" s="7"/>
      <c r="T22" s="7"/>
      <c r="U22" s="7">
        <v>617</v>
      </c>
      <c r="V22" s="7"/>
      <c r="W22" s="7">
        <v>1328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3</v>
      </c>
      <c r="D23" s="4">
        <f t="shared" si="0"/>
        <v>165.32999999999998</v>
      </c>
      <c r="E23" s="3"/>
      <c r="F23" s="3"/>
      <c r="G23" s="4"/>
      <c r="H23" s="3"/>
      <c r="I23" s="7"/>
      <c r="J23" s="4"/>
      <c r="K23" s="3">
        <v>3</v>
      </c>
      <c r="L23" s="7">
        <v>1</v>
      </c>
      <c r="M23" s="5">
        <f t="shared" si="1"/>
        <v>61.79</v>
      </c>
      <c r="N23" s="8">
        <v>5.01</v>
      </c>
      <c r="O23" s="7">
        <v>3.34</v>
      </c>
      <c r="P23" s="7">
        <v>170</v>
      </c>
      <c r="Q23" s="7">
        <v>775</v>
      </c>
      <c r="R23" s="7">
        <v>27</v>
      </c>
      <c r="S23" s="7"/>
      <c r="T23" s="7"/>
      <c r="U23" s="7">
        <v>617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7</v>
      </c>
      <c r="D24" s="4">
        <f t="shared" si="0"/>
        <v>172.01</v>
      </c>
      <c r="E24" s="3"/>
      <c r="F24" s="3"/>
      <c r="G24" s="4"/>
      <c r="H24" s="3"/>
      <c r="I24" s="7"/>
      <c r="J24" s="4"/>
      <c r="K24" s="3">
        <v>3</v>
      </c>
      <c r="L24" s="7">
        <v>5</v>
      </c>
      <c r="M24" s="5">
        <f t="shared" si="1"/>
        <v>68.47</v>
      </c>
      <c r="N24" s="8">
        <v>6.68</v>
      </c>
      <c r="O24" s="7">
        <v>6.68</v>
      </c>
      <c r="P24" s="7">
        <v>180</v>
      </c>
      <c r="Q24" s="7">
        <v>775</v>
      </c>
      <c r="R24" s="7">
        <v>27</v>
      </c>
      <c r="S24" s="7"/>
      <c r="T24" s="7"/>
      <c r="U24" s="7">
        <v>617</v>
      </c>
      <c r="V24" s="7"/>
      <c r="W24" s="7">
        <v>1297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11</v>
      </c>
      <c r="D25" s="4">
        <f t="shared" si="0"/>
        <v>178.69</v>
      </c>
      <c r="E25" s="3"/>
      <c r="F25" s="3"/>
      <c r="G25" s="4"/>
      <c r="H25" s="3"/>
      <c r="I25" s="7"/>
      <c r="J25" s="4"/>
      <c r="K25" s="3">
        <v>3</v>
      </c>
      <c r="L25" s="7">
        <v>8</v>
      </c>
      <c r="M25" s="5">
        <f t="shared" si="1"/>
        <v>73.47999999999999</v>
      </c>
      <c r="N25" s="8">
        <v>6.68</v>
      </c>
      <c r="O25" s="7">
        <v>5.01</v>
      </c>
      <c r="P25" s="7">
        <v>175</v>
      </c>
      <c r="Q25" s="7">
        <v>775</v>
      </c>
      <c r="R25" s="7">
        <v>27</v>
      </c>
      <c r="S25" s="7"/>
      <c r="T25" s="7"/>
      <c r="U25" s="7">
        <v>648</v>
      </c>
      <c r="V25" s="18"/>
      <c r="W25" s="18">
        <v>1325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9</v>
      </c>
      <c r="C26" s="7">
        <v>3</v>
      </c>
      <c r="D26" s="4">
        <f t="shared" si="0"/>
        <v>185.37</v>
      </c>
      <c r="E26" s="3"/>
      <c r="F26" s="3"/>
      <c r="G26" s="4"/>
      <c r="H26" s="3"/>
      <c r="I26" s="7"/>
      <c r="J26" s="4"/>
      <c r="K26" s="3">
        <v>4</v>
      </c>
      <c r="L26" s="7">
        <v>0</v>
      </c>
      <c r="M26" s="5">
        <f t="shared" si="1"/>
        <v>80.16</v>
      </c>
      <c r="N26" s="8">
        <v>6.68</v>
      </c>
      <c r="O26" s="7">
        <v>6.68</v>
      </c>
      <c r="P26" s="7">
        <v>170</v>
      </c>
      <c r="Q26" s="7">
        <v>775</v>
      </c>
      <c r="R26" s="7">
        <v>27</v>
      </c>
      <c r="S26" s="7"/>
      <c r="T26" s="7"/>
      <c r="U26" s="7">
        <v>648</v>
      </c>
      <c r="V26" s="7"/>
      <c r="W26" s="7">
        <v>1318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9</v>
      </c>
      <c r="C27" s="7">
        <v>6</v>
      </c>
      <c r="D27" s="4">
        <f t="shared" si="0"/>
        <v>190.38</v>
      </c>
      <c r="E27" s="3"/>
      <c r="F27" s="3"/>
      <c r="G27" s="4"/>
      <c r="H27" s="3"/>
      <c r="I27" s="7"/>
      <c r="J27" s="4"/>
      <c r="K27" s="3">
        <v>4</v>
      </c>
      <c r="L27" s="7">
        <v>3</v>
      </c>
      <c r="M27" s="5">
        <f t="shared" si="1"/>
        <v>85.17</v>
      </c>
      <c r="N27" s="8">
        <v>5.01</v>
      </c>
      <c r="O27" s="7">
        <v>5.01</v>
      </c>
      <c r="P27" s="7">
        <v>170</v>
      </c>
      <c r="Q27" s="7">
        <v>775</v>
      </c>
      <c r="R27" s="7">
        <v>27</v>
      </c>
      <c r="S27" s="7"/>
      <c r="T27" s="7"/>
      <c r="U27" s="7">
        <v>609</v>
      </c>
      <c r="V27" s="7"/>
      <c r="W27" s="7">
        <v>1306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9</v>
      </c>
      <c r="C28" s="7">
        <v>11</v>
      </c>
      <c r="D28" s="4">
        <f t="shared" si="0"/>
        <v>198.73</v>
      </c>
      <c r="E28" s="3"/>
      <c r="F28" s="3"/>
      <c r="G28" s="4"/>
      <c r="H28" s="3"/>
      <c r="I28" s="7"/>
      <c r="J28" s="4"/>
      <c r="K28" s="3">
        <v>4</v>
      </c>
      <c r="L28" s="7">
        <v>7</v>
      </c>
      <c r="M28" s="5">
        <f t="shared" si="1"/>
        <v>91.85</v>
      </c>
      <c r="N28" s="8">
        <v>8.35</v>
      </c>
      <c r="O28" s="7">
        <v>6.68</v>
      </c>
      <c r="P28" s="7">
        <v>170</v>
      </c>
      <c r="Q28" s="7">
        <v>775</v>
      </c>
      <c r="R28" s="7">
        <v>27</v>
      </c>
      <c r="S28" s="7"/>
      <c r="T28" s="7"/>
      <c r="U28" s="7">
        <v>632</v>
      </c>
      <c r="V28" s="7"/>
      <c r="W28" s="7">
        <v>1397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3</v>
      </c>
      <c r="D29" s="4">
        <f t="shared" si="0"/>
        <v>205.41</v>
      </c>
      <c r="E29" s="3"/>
      <c r="F29" s="3"/>
      <c r="G29" s="4"/>
      <c r="H29" s="3"/>
      <c r="I29" s="7"/>
      <c r="J29" s="4"/>
      <c r="K29" s="3">
        <v>4</v>
      </c>
      <c r="L29" s="7">
        <v>10</v>
      </c>
      <c r="M29" s="5">
        <f t="shared" si="1"/>
        <v>96.86</v>
      </c>
      <c r="N29" s="8">
        <v>6.68</v>
      </c>
      <c r="O29" s="7">
        <v>5.01</v>
      </c>
      <c r="P29" s="7">
        <v>170</v>
      </c>
      <c r="Q29" s="7">
        <v>775</v>
      </c>
      <c r="R29" s="7">
        <v>27</v>
      </c>
      <c r="S29" s="7"/>
      <c r="T29" s="7"/>
      <c r="U29" s="7">
        <v>617</v>
      </c>
      <c r="V29" s="7"/>
      <c r="W29" s="7">
        <v>1334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5</v>
      </c>
      <c r="D30" s="4">
        <f t="shared" si="0"/>
        <v>208.75</v>
      </c>
      <c r="E30" s="3"/>
      <c r="F30" s="3"/>
      <c r="G30" s="4"/>
      <c r="H30" s="3"/>
      <c r="I30" s="7"/>
      <c r="J30" s="4"/>
      <c r="K30" s="3">
        <v>5</v>
      </c>
      <c r="L30" s="7">
        <v>0</v>
      </c>
      <c r="M30" s="5">
        <f t="shared" si="1"/>
        <v>100.19999999999999</v>
      </c>
      <c r="N30" s="8">
        <v>3.34</v>
      </c>
      <c r="O30" s="7">
        <v>3.34</v>
      </c>
      <c r="P30" s="7">
        <v>170</v>
      </c>
      <c r="Q30" s="7">
        <v>750</v>
      </c>
      <c r="R30" s="7">
        <v>27</v>
      </c>
      <c r="S30" s="7"/>
      <c r="T30" s="7"/>
      <c r="U30" s="7">
        <v>632</v>
      </c>
      <c r="V30" s="7"/>
      <c r="W30" s="7">
        <v>1363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9</v>
      </c>
      <c r="D31" s="4">
        <f t="shared" si="0"/>
        <v>215.42999999999998</v>
      </c>
      <c r="E31" s="3"/>
      <c r="F31" s="3"/>
      <c r="G31" s="4"/>
      <c r="H31" s="3"/>
      <c r="I31" s="7"/>
      <c r="J31" s="4"/>
      <c r="K31" s="3">
        <v>5</v>
      </c>
      <c r="L31" s="7">
        <v>4</v>
      </c>
      <c r="M31" s="5">
        <f t="shared" si="1"/>
        <v>106.88</v>
      </c>
      <c r="N31" s="8">
        <v>6.68</v>
      </c>
      <c r="O31" s="7">
        <v>6.68</v>
      </c>
      <c r="P31" s="7">
        <v>160</v>
      </c>
      <c r="Q31" s="7">
        <v>750</v>
      </c>
      <c r="R31" s="7">
        <v>27</v>
      </c>
      <c r="S31" s="7"/>
      <c r="T31" s="7"/>
      <c r="U31" s="7">
        <v>624</v>
      </c>
      <c r="V31" s="7"/>
      <c r="W31" s="7">
        <v>1313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1</v>
      </c>
      <c r="D32" s="4">
        <f t="shared" si="0"/>
        <v>41.75</v>
      </c>
      <c r="E32" s="3"/>
      <c r="F32" s="3"/>
      <c r="G32" s="4"/>
      <c r="H32" s="3"/>
      <c r="I32" s="7"/>
      <c r="J32" s="4"/>
      <c r="K32" s="3">
        <v>5</v>
      </c>
      <c r="L32" s="7">
        <v>7</v>
      </c>
      <c r="M32" s="5">
        <f t="shared" si="1"/>
        <v>111.89</v>
      </c>
      <c r="N32" s="8">
        <v>5.01</v>
      </c>
      <c r="O32" s="7">
        <v>5.01</v>
      </c>
      <c r="P32" s="7">
        <v>170</v>
      </c>
      <c r="Q32" s="7">
        <v>725</v>
      </c>
      <c r="R32" s="7">
        <v>27</v>
      </c>
      <c r="S32" s="7"/>
      <c r="T32" s="7"/>
      <c r="U32" s="7">
        <v>617</v>
      </c>
      <c r="V32" s="7"/>
      <c r="W32" s="7">
        <v>1309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5</v>
      </c>
      <c r="D33" s="4">
        <f t="shared" si="0"/>
        <v>48.43</v>
      </c>
      <c r="E33" s="3"/>
      <c r="F33" s="3"/>
      <c r="G33" s="4"/>
      <c r="H33" s="3"/>
      <c r="I33" s="7"/>
      <c r="J33" s="4"/>
      <c r="K33" s="3">
        <v>5</v>
      </c>
      <c r="L33" s="7">
        <v>10</v>
      </c>
      <c r="M33" s="5">
        <f t="shared" si="1"/>
        <v>116.89999999999999</v>
      </c>
      <c r="N33" s="8">
        <v>6.68</v>
      </c>
      <c r="O33" s="7">
        <v>5.01</v>
      </c>
      <c r="P33" s="7">
        <v>160</v>
      </c>
      <c r="Q33" s="7">
        <v>750</v>
      </c>
      <c r="R33" s="7">
        <v>27</v>
      </c>
      <c r="S33" s="7"/>
      <c r="T33" s="7"/>
      <c r="U33" s="7">
        <v>617</v>
      </c>
      <c r="V33" s="7"/>
      <c r="W33" s="7">
        <v>1299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9</v>
      </c>
      <c r="D34" s="4">
        <f t="shared" si="0"/>
        <v>55.11</v>
      </c>
      <c r="E34" s="3"/>
      <c r="F34" s="3"/>
      <c r="G34" s="4"/>
      <c r="H34" s="3"/>
      <c r="I34" s="7"/>
      <c r="J34" s="4"/>
      <c r="K34" s="3">
        <v>6</v>
      </c>
      <c r="L34" s="7">
        <v>2</v>
      </c>
      <c r="M34" s="5">
        <f t="shared" si="1"/>
        <v>123.58</v>
      </c>
      <c r="N34" s="8">
        <v>6.68</v>
      </c>
      <c r="O34" s="7">
        <v>6.68</v>
      </c>
      <c r="P34" s="7">
        <v>160</v>
      </c>
      <c r="Q34" s="7">
        <v>750</v>
      </c>
      <c r="R34" s="7">
        <v>27</v>
      </c>
      <c r="S34" s="7"/>
      <c r="T34" s="7"/>
      <c r="U34" s="7">
        <v>617</v>
      </c>
      <c r="V34" s="7"/>
      <c r="W34" s="7">
        <v>1305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1</v>
      </c>
      <c r="D35" s="4">
        <f t="shared" si="0"/>
        <v>61.79</v>
      </c>
      <c r="E35" s="3"/>
      <c r="F35" s="3"/>
      <c r="G35" s="4"/>
      <c r="H35" s="3"/>
      <c r="I35" s="7"/>
      <c r="J35" s="4"/>
      <c r="K35" s="3">
        <v>6</v>
      </c>
      <c r="L35" s="7">
        <v>6</v>
      </c>
      <c r="M35" s="5">
        <f t="shared" si="1"/>
        <v>130.26</v>
      </c>
      <c r="N35" s="8">
        <v>6.68</v>
      </c>
      <c r="O35" s="7">
        <v>6.68</v>
      </c>
      <c r="P35" s="7">
        <v>175</v>
      </c>
      <c r="Q35" s="7">
        <v>750</v>
      </c>
      <c r="R35" s="7">
        <v>27</v>
      </c>
      <c r="S35" s="7"/>
      <c r="T35" s="7"/>
      <c r="U35" s="7">
        <v>617</v>
      </c>
      <c r="V35" s="7"/>
      <c r="W35" s="7">
        <v>1301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3</v>
      </c>
      <c r="C36" s="7">
        <v>4</v>
      </c>
      <c r="D36" s="4">
        <f t="shared" si="0"/>
        <v>66.8</v>
      </c>
      <c r="E36" s="3"/>
      <c r="F36" s="3"/>
      <c r="G36" s="4"/>
      <c r="H36" s="3"/>
      <c r="I36" s="7"/>
      <c r="J36" s="4"/>
      <c r="K36" s="3">
        <v>6</v>
      </c>
      <c r="L36" s="7">
        <v>10</v>
      </c>
      <c r="M36" s="5">
        <f t="shared" si="1"/>
        <v>136.94</v>
      </c>
      <c r="N36" s="8">
        <v>5.01</v>
      </c>
      <c r="O36" s="7">
        <v>6.68</v>
      </c>
      <c r="P36" s="7">
        <v>170</v>
      </c>
      <c r="Q36" s="7">
        <v>750</v>
      </c>
      <c r="R36" s="7">
        <v>27</v>
      </c>
      <c r="S36" s="7"/>
      <c r="T36" s="7"/>
      <c r="U36" s="7">
        <v>617</v>
      </c>
      <c r="V36" s="7"/>
      <c r="W36" s="7">
        <v>1304</v>
      </c>
      <c r="X36" s="99" t="s">
        <v>83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3</v>
      </c>
      <c r="C37" s="7">
        <v>8</v>
      </c>
      <c r="D37" s="4">
        <f t="shared" si="0"/>
        <v>73.47999999999999</v>
      </c>
      <c r="E37" s="3"/>
      <c r="F37" s="3"/>
      <c r="G37" s="4"/>
      <c r="H37" s="3"/>
      <c r="I37" s="7"/>
      <c r="J37" s="4"/>
      <c r="K37" s="3">
        <v>7</v>
      </c>
      <c r="L37" s="7">
        <v>0</v>
      </c>
      <c r="M37" s="5">
        <f t="shared" si="1"/>
        <v>140.28</v>
      </c>
      <c r="N37" s="8">
        <v>6.68</v>
      </c>
      <c r="O37" s="7">
        <v>3.34</v>
      </c>
      <c r="P37" s="7">
        <v>170</v>
      </c>
      <c r="Q37" s="7">
        <v>750</v>
      </c>
      <c r="R37" s="7">
        <v>27</v>
      </c>
      <c r="S37" s="7"/>
      <c r="T37" s="7"/>
      <c r="U37" s="7">
        <v>624</v>
      </c>
      <c r="V37" s="7"/>
      <c r="W37" s="7">
        <v>1286</v>
      </c>
      <c r="X37" s="99" t="s">
        <v>84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4</v>
      </c>
      <c r="C38" s="7">
        <v>0</v>
      </c>
      <c r="D38" s="4">
        <f t="shared" si="0"/>
        <v>80.16</v>
      </c>
      <c r="E38" s="3"/>
      <c r="F38" s="3"/>
      <c r="G38" s="4"/>
      <c r="H38" s="3"/>
      <c r="I38" s="7"/>
      <c r="J38" s="4"/>
      <c r="K38" s="3">
        <v>7</v>
      </c>
      <c r="L38" s="7">
        <v>2</v>
      </c>
      <c r="M38" s="5">
        <f t="shared" si="1"/>
        <v>143.62</v>
      </c>
      <c r="N38" s="8">
        <v>6.68</v>
      </c>
      <c r="O38" s="7">
        <v>3.34</v>
      </c>
      <c r="P38" s="7">
        <v>140</v>
      </c>
      <c r="Q38" s="7">
        <v>750</v>
      </c>
      <c r="R38" s="7">
        <v>27</v>
      </c>
      <c r="S38" s="7"/>
      <c r="T38" s="7"/>
      <c r="U38" s="7">
        <v>624</v>
      </c>
      <c r="V38" s="7"/>
      <c r="W38" s="7">
        <v>1289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4</v>
      </c>
      <c r="C39" s="7">
        <v>4</v>
      </c>
      <c r="D39" s="4">
        <f t="shared" si="0"/>
        <v>86.84</v>
      </c>
      <c r="E39" s="3"/>
      <c r="F39" s="3"/>
      <c r="G39" s="4"/>
      <c r="H39" s="3"/>
      <c r="I39" s="7"/>
      <c r="J39" s="4"/>
      <c r="K39" s="3">
        <v>7</v>
      </c>
      <c r="L39" s="7">
        <v>5</v>
      </c>
      <c r="M39" s="5">
        <f t="shared" si="1"/>
        <v>148.63</v>
      </c>
      <c r="N39" s="8">
        <v>6.68</v>
      </c>
      <c r="O39" s="7">
        <v>5.01</v>
      </c>
      <c r="P39" s="7">
        <v>160</v>
      </c>
      <c r="Q39" s="7">
        <v>750</v>
      </c>
      <c r="R39" s="7">
        <v>27</v>
      </c>
      <c r="S39" s="7"/>
      <c r="T39" s="7"/>
      <c r="U39" s="7">
        <v>638</v>
      </c>
      <c r="V39" s="7"/>
      <c r="W39" s="7">
        <v>1272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197.06000000000006</v>
      </c>
      <c r="O40" s="12">
        <f>SUM(O9:O39)</f>
        <v>151.97000000000003</v>
      </c>
      <c r="T40" s="19" t="s">
        <v>26</v>
      </c>
      <c r="U40" s="12">
        <f>SUM(U9:U39)</f>
        <v>18397</v>
      </c>
      <c r="V40" s="12">
        <f>SUM(V9:V39)</f>
        <v>0</v>
      </c>
      <c r="W40" s="12">
        <f>SUM(W9:W39)</f>
        <v>40063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704.73700000000019</v>
      </c>
      <c r="O42" s="6">
        <f>SUM(O40:O41)</f>
        <v>1382.42</v>
      </c>
      <c r="S42" t="s">
        <v>44</v>
      </c>
      <c r="U42" s="6">
        <f>SUM(U40:U41)</f>
        <v>124218</v>
      </c>
      <c r="V42" s="6">
        <f>SUM(V40:V41)</f>
        <v>0</v>
      </c>
      <c r="W42" s="6">
        <f>SUM(W40:W41)</f>
        <v>373332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5" zoomScaleNormal="85" workbookViewId="0">
      <selection activeCell="X11" sqref="X11:Y11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4</v>
      </c>
      <c r="C8" s="7">
        <v>4</v>
      </c>
      <c r="D8" s="4">
        <f>(B8*12+C8)*1.67</f>
        <v>86.84</v>
      </c>
      <c r="E8" s="3"/>
      <c r="F8" s="3"/>
      <c r="G8" s="4"/>
      <c r="H8" s="3"/>
      <c r="I8" s="7"/>
      <c r="J8" s="4"/>
      <c r="K8" s="3">
        <v>7</v>
      </c>
      <c r="L8" s="7">
        <v>5</v>
      </c>
      <c r="M8" s="5">
        <f>(K8*12+L8)*1.67</f>
        <v>148.63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4</v>
      </c>
      <c r="C9" s="7">
        <v>7</v>
      </c>
      <c r="D9" s="4">
        <f t="shared" ref="D9:D39" si="0">(B9*12+C9)*1.67</f>
        <v>91.85</v>
      </c>
      <c r="E9" s="3"/>
      <c r="F9" s="3"/>
      <c r="G9" s="4"/>
      <c r="H9" s="3"/>
      <c r="I9" s="7"/>
      <c r="J9" s="4"/>
      <c r="K9" s="3">
        <v>7</v>
      </c>
      <c r="L9" s="7">
        <v>8</v>
      </c>
      <c r="M9" s="5">
        <f t="shared" ref="M9:M39" si="1">(K9*12+L9)*1.67</f>
        <v>153.63999999999999</v>
      </c>
      <c r="N9" s="8">
        <v>5</v>
      </c>
      <c r="O9" s="7">
        <v>5.01</v>
      </c>
      <c r="P9" s="7">
        <v>150</v>
      </c>
      <c r="Q9" s="7">
        <v>750</v>
      </c>
      <c r="R9" s="7">
        <v>27</v>
      </c>
      <c r="S9" s="7"/>
      <c r="T9" s="7"/>
      <c r="U9" s="7">
        <v>638</v>
      </c>
      <c r="V9" s="7"/>
      <c r="W9" s="7">
        <v>1302</v>
      </c>
      <c r="X9" s="9">
        <v>43559</v>
      </c>
      <c r="Y9" s="7">
        <v>4</v>
      </c>
      <c r="Z9" s="7">
        <v>15058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4</v>
      </c>
      <c r="C10" s="7">
        <v>11</v>
      </c>
      <c r="D10" s="4">
        <f t="shared" si="0"/>
        <v>98.53</v>
      </c>
      <c r="E10" s="3"/>
      <c r="F10" s="3"/>
      <c r="G10" s="4"/>
      <c r="H10" s="3"/>
      <c r="I10" s="7"/>
      <c r="J10" s="4"/>
      <c r="K10" s="3">
        <v>7</v>
      </c>
      <c r="L10" s="7">
        <v>10</v>
      </c>
      <c r="M10" s="5">
        <f t="shared" si="1"/>
        <v>156.97999999999999</v>
      </c>
      <c r="N10" s="8">
        <v>6.68</v>
      </c>
      <c r="O10" s="7">
        <v>3.34</v>
      </c>
      <c r="P10" s="7">
        <v>160</v>
      </c>
      <c r="Q10" s="7">
        <v>750</v>
      </c>
      <c r="R10" s="7">
        <v>27</v>
      </c>
      <c r="S10" s="7"/>
      <c r="T10" s="7"/>
      <c r="U10" s="7">
        <v>638</v>
      </c>
      <c r="V10" s="7"/>
      <c r="W10" s="7">
        <v>1301</v>
      </c>
      <c r="X10" s="9">
        <v>43581</v>
      </c>
      <c r="Y10" s="7">
        <v>1</v>
      </c>
      <c r="Z10" s="7">
        <v>2307161</v>
      </c>
      <c r="AA10" s="7">
        <v>10</v>
      </c>
      <c r="AB10" s="7">
        <v>10</v>
      </c>
      <c r="AC10" s="7">
        <v>1</v>
      </c>
      <c r="AD10" s="7">
        <v>7</v>
      </c>
      <c r="AE10" s="10">
        <v>185</v>
      </c>
    </row>
    <row r="11" spans="1:31" x14ac:dyDescent="0.2">
      <c r="A11" s="6">
        <f t="shared" si="2"/>
        <v>4</v>
      </c>
      <c r="B11" s="7">
        <v>5</v>
      </c>
      <c r="C11" s="7">
        <v>2</v>
      </c>
      <c r="D11" s="4">
        <f t="shared" si="0"/>
        <v>103.53999999999999</v>
      </c>
      <c r="E11" s="3"/>
      <c r="F11" s="3"/>
      <c r="G11" s="4"/>
      <c r="H11" s="3"/>
      <c r="I11" s="7"/>
      <c r="J11" s="4"/>
      <c r="K11" s="3">
        <v>2</v>
      </c>
      <c r="L11" s="7">
        <v>5</v>
      </c>
      <c r="M11" s="5">
        <f t="shared" si="1"/>
        <v>48.43</v>
      </c>
      <c r="N11" s="8">
        <v>5.01</v>
      </c>
      <c r="O11" s="7">
        <v>5.01</v>
      </c>
      <c r="P11" s="7">
        <v>160</v>
      </c>
      <c r="Q11" s="7">
        <v>750</v>
      </c>
      <c r="R11" s="7">
        <v>27</v>
      </c>
      <c r="S11" s="7"/>
      <c r="T11" s="7"/>
      <c r="U11" s="7">
        <v>638</v>
      </c>
      <c r="V11" s="7"/>
      <c r="W11" s="7">
        <v>1264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5</v>
      </c>
      <c r="C12" s="7">
        <v>5</v>
      </c>
      <c r="D12" s="4">
        <f t="shared" si="0"/>
        <v>108.55</v>
      </c>
      <c r="E12" s="3"/>
      <c r="F12" s="3"/>
      <c r="G12" s="4"/>
      <c r="H12" s="3"/>
      <c r="I12" s="7"/>
      <c r="J12" s="4"/>
      <c r="K12" s="3">
        <v>2</v>
      </c>
      <c r="L12" s="7">
        <v>8</v>
      </c>
      <c r="M12" s="5">
        <f t="shared" si="1"/>
        <v>53.44</v>
      </c>
      <c r="N12" s="8">
        <v>5.01</v>
      </c>
      <c r="O12" s="7">
        <v>5.01</v>
      </c>
      <c r="P12" s="7">
        <v>170</v>
      </c>
      <c r="Q12" s="7">
        <v>780</v>
      </c>
      <c r="R12" s="7">
        <v>27</v>
      </c>
      <c r="S12" s="7"/>
      <c r="T12" s="7"/>
      <c r="U12" s="7">
        <v>638</v>
      </c>
      <c r="V12" s="7"/>
      <c r="W12" s="7">
        <v>1277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9</v>
      </c>
      <c r="D13" s="4">
        <f t="shared" si="0"/>
        <v>115.22999999999999</v>
      </c>
      <c r="E13" s="3"/>
      <c r="F13" s="3"/>
      <c r="G13" s="4"/>
      <c r="H13" s="3"/>
      <c r="I13" s="7"/>
      <c r="J13" s="4"/>
      <c r="K13" s="3">
        <v>2</v>
      </c>
      <c r="L13" s="7">
        <v>11</v>
      </c>
      <c r="M13" s="5">
        <f t="shared" si="1"/>
        <v>58.449999999999996</v>
      </c>
      <c r="N13" s="8">
        <v>6.68</v>
      </c>
      <c r="O13" s="7">
        <v>5.01</v>
      </c>
      <c r="P13" s="7">
        <v>170</v>
      </c>
      <c r="Q13" s="7">
        <v>750</v>
      </c>
      <c r="R13" s="7">
        <v>27</v>
      </c>
      <c r="S13" s="7"/>
      <c r="T13" s="7"/>
      <c r="U13" s="7">
        <v>629</v>
      </c>
      <c r="V13" s="7"/>
      <c r="W13" s="7">
        <v>1255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6</v>
      </c>
      <c r="C14" s="7">
        <v>2</v>
      </c>
      <c r="D14" s="4">
        <f t="shared" si="0"/>
        <v>123.58</v>
      </c>
      <c r="E14" s="3"/>
      <c r="F14" s="3"/>
      <c r="G14" s="4"/>
      <c r="H14" s="3"/>
      <c r="I14" s="7"/>
      <c r="J14" s="4"/>
      <c r="K14" s="3">
        <v>3</v>
      </c>
      <c r="L14" s="7">
        <v>2</v>
      </c>
      <c r="M14" s="5">
        <f t="shared" si="1"/>
        <v>63.459999999999994</v>
      </c>
      <c r="N14" s="8">
        <v>8.35</v>
      </c>
      <c r="O14" s="7">
        <v>5.01</v>
      </c>
      <c r="P14" s="7">
        <v>170</v>
      </c>
      <c r="Q14" s="7">
        <v>750</v>
      </c>
      <c r="R14" s="7">
        <v>27</v>
      </c>
      <c r="S14" s="7"/>
      <c r="T14" s="7"/>
      <c r="U14" s="7">
        <v>627</v>
      </c>
      <c r="V14" s="7"/>
      <c r="W14" s="7">
        <v>1244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6</v>
      </c>
      <c r="C15" s="7">
        <v>6</v>
      </c>
      <c r="D15" s="4">
        <f t="shared" si="0"/>
        <v>130.26</v>
      </c>
      <c r="E15" s="3"/>
      <c r="F15" s="3"/>
      <c r="G15" s="4"/>
      <c r="H15" s="3"/>
      <c r="I15" s="7"/>
      <c r="J15" s="4"/>
      <c r="K15" s="3">
        <v>3</v>
      </c>
      <c r="L15" s="7">
        <v>5</v>
      </c>
      <c r="M15" s="5">
        <f t="shared" si="1"/>
        <v>68.47</v>
      </c>
      <c r="N15" s="8">
        <v>6.68</v>
      </c>
      <c r="O15" s="7">
        <v>5.01</v>
      </c>
      <c r="P15" s="7">
        <v>170</v>
      </c>
      <c r="Q15" s="7">
        <v>750</v>
      </c>
      <c r="R15" s="7">
        <v>27</v>
      </c>
      <c r="S15" s="7"/>
      <c r="T15" s="7"/>
      <c r="U15" s="7">
        <v>627</v>
      </c>
      <c r="V15" s="7"/>
      <c r="W15" s="7">
        <v>1255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6</v>
      </c>
      <c r="C16" s="7">
        <v>8</v>
      </c>
      <c r="D16" s="4">
        <f t="shared" si="0"/>
        <v>133.6</v>
      </c>
      <c r="E16" s="3"/>
      <c r="F16" s="3"/>
      <c r="G16" s="4"/>
      <c r="H16" s="3"/>
      <c r="I16" s="7"/>
      <c r="J16" s="4"/>
      <c r="K16" s="3">
        <v>3</v>
      </c>
      <c r="L16" s="7">
        <v>8</v>
      </c>
      <c r="M16" s="5">
        <f t="shared" si="1"/>
        <v>73.47999999999999</v>
      </c>
      <c r="N16" s="8">
        <v>3.34</v>
      </c>
      <c r="O16" s="7">
        <v>5.01</v>
      </c>
      <c r="P16" s="7">
        <v>170</v>
      </c>
      <c r="Q16" s="7">
        <v>750</v>
      </c>
      <c r="R16" s="7">
        <v>27</v>
      </c>
      <c r="S16" s="7"/>
      <c r="T16" s="7"/>
      <c r="U16" s="7">
        <v>627</v>
      </c>
      <c r="V16" s="7"/>
      <c r="W16" s="7">
        <v>1256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6</v>
      </c>
      <c r="C17" s="7">
        <v>11</v>
      </c>
      <c r="D17" s="4">
        <f t="shared" si="0"/>
        <v>138.60999999999999</v>
      </c>
      <c r="E17" s="3"/>
      <c r="F17" s="3"/>
      <c r="G17" s="4"/>
      <c r="H17" s="3"/>
      <c r="I17" s="7"/>
      <c r="J17" s="4"/>
      <c r="K17" s="3">
        <v>3</v>
      </c>
      <c r="L17" s="7">
        <v>11</v>
      </c>
      <c r="M17" s="5">
        <f t="shared" si="1"/>
        <v>78.489999999999995</v>
      </c>
      <c r="N17" s="8">
        <v>5.01</v>
      </c>
      <c r="O17" s="7">
        <v>5.01</v>
      </c>
      <c r="P17" s="7">
        <v>175</v>
      </c>
      <c r="Q17" s="7">
        <v>750</v>
      </c>
      <c r="R17" s="7">
        <v>27</v>
      </c>
      <c r="S17" s="7"/>
      <c r="T17" s="7"/>
      <c r="U17" s="7">
        <v>632</v>
      </c>
      <c r="V17" s="7"/>
      <c r="W17" s="7">
        <v>1255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3</v>
      </c>
      <c r="D18" s="4">
        <f t="shared" si="0"/>
        <v>145.29</v>
      </c>
      <c r="E18" s="3"/>
      <c r="F18" s="3"/>
      <c r="G18" s="4"/>
      <c r="H18" s="3"/>
      <c r="I18" s="7"/>
      <c r="J18" s="4"/>
      <c r="K18" s="3">
        <v>4</v>
      </c>
      <c r="L18" s="7">
        <v>1</v>
      </c>
      <c r="M18" s="5">
        <f t="shared" si="1"/>
        <v>81.83</v>
      </c>
      <c r="N18" s="8">
        <v>6.68</v>
      </c>
      <c r="O18" s="7">
        <v>3.34</v>
      </c>
      <c r="P18" s="7">
        <v>175</v>
      </c>
      <c r="Q18" s="7">
        <v>750</v>
      </c>
      <c r="R18" s="7">
        <v>27</v>
      </c>
      <c r="S18" s="7"/>
      <c r="T18" s="7"/>
      <c r="U18" s="7">
        <v>624</v>
      </c>
      <c r="V18" s="7"/>
      <c r="W18" s="7">
        <v>1231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7</v>
      </c>
      <c r="C19" s="7">
        <v>7</v>
      </c>
      <c r="D19" s="4">
        <f t="shared" si="0"/>
        <v>151.97</v>
      </c>
      <c r="E19" s="3"/>
      <c r="F19" s="3"/>
      <c r="G19" s="4"/>
      <c r="H19" s="3"/>
      <c r="I19" s="7"/>
      <c r="J19" s="4"/>
      <c r="K19" s="3">
        <v>4</v>
      </c>
      <c r="L19" s="7">
        <v>4</v>
      </c>
      <c r="M19" s="5">
        <f t="shared" si="1"/>
        <v>86.84</v>
      </c>
      <c r="N19" s="8">
        <v>6.68</v>
      </c>
      <c r="O19" s="7">
        <v>5.01</v>
      </c>
      <c r="P19" s="7">
        <v>160</v>
      </c>
      <c r="Q19" s="7">
        <v>725</v>
      </c>
      <c r="R19" s="7">
        <v>27</v>
      </c>
      <c r="S19" s="7"/>
      <c r="T19" s="7"/>
      <c r="U19" s="7">
        <v>636</v>
      </c>
      <c r="V19" s="7"/>
      <c r="W19" s="7">
        <v>1314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9</v>
      </c>
      <c r="D20" s="4">
        <f t="shared" si="0"/>
        <v>155.31</v>
      </c>
      <c r="E20" s="3"/>
      <c r="F20" s="3"/>
      <c r="G20" s="4"/>
      <c r="H20" s="3"/>
      <c r="I20" s="7"/>
      <c r="J20" s="4"/>
      <c r="K20" s="3">
        <v>4</v>
      </c>
      <c r="L20" s="7">
        <v>7</v>
      </c>
      <c r="M20" s="5">
        <f t="shared" si="1"/>
        <v>91.85</v>
      </c>
      <c r="N20" s="8">
        <v>3.34</v>
      </c>
      <c r="O20" s="7">
        <v>5.01</v>
      </c>
      <c r="P20" s="7">
        <v>160</v>
      </c>
      <c r="Q20" s="7">
        <v>725</v>
      </c>
      <c r="R20" s="7">
        <v>27</v>
      </c>
      <c r="S20" s="7"/>
      <c r="T20" s="7"/>
      <c r="U20" s="7">
        <v>624</v>
      </c>
      <c r="V20" s="17"/>
      <c r="W20" s="17">
        <v>1281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8</v>
      </c>
      <c r="C21" s="7">
        <v>0</v>
      </c>
      <c r="D21" s="4">
        <f t="shared" si="0"/>
        <v>160.32</v>
      </c>
      <c r="E21" s="3"/>
      <c r="F21" s="3"/>
      <c r="G21" s="4"/>
      <c r="H21" s="3"/>
      <c r="I21" s="7"/>
      <c r="J21" s="4"/>
      <c r="K21" s="3">
        <v>4</v>
      </c>
      <c r="L21" s="7">
        <v>10</v>
      </c>
      <c r="M21" s="5">
        <f t="shared" si="1"/>
        <v>96.86</v>
      </c>
      <c r="N21" s="8">
        <v>5.01</v>
      </c>
      <c r="O21" s="7">
        <v>5.01</v>
      </c>
      <c r="P21" s="7">
        <v>140</v>
      </c>
      <c r="Q21" s="7">
        <v>725</v>
      </c>
      <c r="R21" s="11">
        <v>27</v>
      </c>
      <c r="S21" s="7"/>
      <c r="T21" s="7"/>
      <c r="U21" s="7">
        <v>636</v>
      </c>
      <c r="V21" s="7"/>
      <c r="W21" s="7">
        <v>1262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8</v>
      </c>
      <c r="C22" s="7">
        <v>3</v>
      </c>
      <c r="D22" s="4">
        <f t="shared" si="0"/>
        <v>165.32999999999998</v>
      </c>
      <c r="E22" s="3"/>
      <c r="F22" s="3"/>
      <c r="G22" s="4"/>
      <c r="H22" s="3"/>
      <c r="I22" s="7"/>
      <c r="J22" s="4"/>
      <c r="K22" s="3">
        <v>5</v>
      </c>
      <c r="L22" s="7">
        <v>1</v>
      </c>
      <c r="M22" s="5">
        <f t="shared" si="1"/>
        <v>101.86999999999999</v>
      </c>
      <c r="N22" s="8">
        <v>5.01</v>
      </c>
      <c r="O22" s="7">
        <v>5.01</v>
      </c>
      <c r="P22" s="7">
        <v>150</v>
      </c>
      <c r="Q22" s="7">
        <v>700</v>
      </c>
      <c r="R22" s="7">
        <v>27</v>
      </c>
      <c r="S22" s="7"/>
      <c r="T22" s="7"/>
      <c r="U22" s="7">
        <v>648</v>
      </c>
      <c r="V22" s="7"/>
      <c r="W22" s="7">
        <v>1297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7</v>
      </c>
      <c r="D23" s="4">
        <f t="shared" si="0"/>
        <v>172.01</v>
      </c>
      <c r="E23" s="3"/>
      <c r="F23" s="3"/>
      <c r="G23" s="4"/>
      <c r="H23" s="3"/>
      <c r="I23" s="7"/>
      <c r="J23" s="4"/>
      <c r="K23" s="3">
        <v>5</v>
      </c>
      <c r="L23" s="7">
        <v>5</v>
      </c>
      <c r="M23" s="5">
        <f t="shared" si="1"/>
        <v>108.55</v>
      </c>
      <c r="N23" s="8">
        <v>6.68</v>
      </c>
      <c r="O23" s="7">
        <v>6.68</v>
      </c>
      <c r="P23" s="7">
        <v>160</v>
      </c>
      <c r="Q23" s="7">
        <v>700</v>
      </c>
      <c r="R23" s="7">
        <v>27</v>
      </c>
      <c r="S23" s="7"/>
      <c r="T23" s="7"/>
      <c r="U23" s="7">
        <v>624</v>
      </c>
      <c r="V23" s="7"/>
      <c r="W23" s="7">
        <v>1289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11</v>
      </c>
      <c r="D24" s="4">
        <f t="shared" si="0"/>
        <v>178.69</v>
      </c>
      <c r="E24" s="3"/>
      <c r="F24" s="3"/>
      <c r="G24" s="4"/>
      <c r="H24" s="3"/>
      <c r="I24" s="7"/>
      <c r="J24" s="4"/>
      <c r="K24" s="3">
        <v>5</v>
      </c>
      <c r="L24" s="7">
        <v>8</v>
      </c>
      <c r="M24" s="5">
        <f t="shared" si="1"/>
        <v>113.56</v>
      </c>
      <c r="N24" s="8">
        <v>6.68</v>
      </c>
      <c r="O24" s="7">
        <v>5.01</v>
      </c>
      <c r="P24" s="7">
        <v>170</v>
      </c>
      <c r="Q24" s="7">
        <v>700</v>
      </c>
      <c r="R24" s="7">
        <v>27</v>
      </c>
      <c r="S24" s="7"/>
      <c r="T24" s="7"/>
      <c r="U24" s="7">
        <v>617</v>
      </c>
      <c r="V24" s="7"/>
      <c r="W24" s="7">
        <v>1257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9</v>
      </c>
      <c r="C25" s="7">
        <v>2</v>
      </c>
      <c r="D25" s="4">
        <f t="shared" si="0"/>
        <v>183.7</v>
      </c>
      <c r="E25" s="3"/>
      <c r="F25" s="3"/>
      <c r="G25" s="4"/>
      <c r="H25" s="3"/>
      <c r="I25" s="7"/>
      <c r="J25" s="4"/>
      <c r="K25" s="3">
        <v>5</v>
      </c>
      <c r="L25" s="7">
        <v>11</v>
      </c>
      <c r="M25" s="5">
        <f t="shared" si="1"/>
        <v>118.57</v>
      </c>
      <c r="N25" s="8">
        <v>5.01</v>
      </c>
      <c r="O25" s="7">
        <v>5.01</v>
      </c>
      <c r="P25" s="7">
        <v>420</v>
      </c>
      <c r="Q25" s="7">
        <v>700</v>
      </c>
      <c r="R25" s="7">
        <v>27</v>
      </c>
      <c r="S25" s="7"/>
      <c r="T25" s="7"/>
      <c r="U25" s="7">
        <v>658</v>
      </c>
      <c r="V25" s="18"/>
      <c r="W25" s="18">
        <v>1236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9</v>
      </c>
      <c r="C26" s="7">
        <v>5</v>
      </c>
      <c r="D26" s="4">
        <f t="shared" si="0"/>
        <v>188.70999999999998</v>
      </c>
      <c r="E26" s="3"/>
      <c r="F26" s="3"/>
      <c r="G26" s="4"/>
      <c r="H26" s="3"/>
      <c r="I26" s="7"/>
      <c r="J26" s="4"/>
      <c r="K26" s="3">
        <v>6</v>
      </c>
      <c r="L26" s="7">
        <v>1</v>
      </c>
      <c r="M26" s="5">
        <f t="shared" si="1"/>
        <v>121.91</v>
      </c>
      <c r="N26" s="8">
        <v>5.01</v>
      </c>
      <c r="O26" s="7">
        <v>3.34</v>
      </c>
      <c r="P26" s="7">
        <v>180</v>
      </c>
      <c r="Q26" s="7">
        <v>750</v>
      </c>
      <c r="R26" s="7">
        <v>27</v>
      </c>
      <c r="S26" s="7"/>
      <c r="T26" s="7"/>
      <c r="U26" s="7">
        <v>521</v>
      </c>
      <c r="V26" s="7"/>
      <c r="W26" s="7">
        <v>1186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9</v>
      </c>
      <c r="C27" s="7">
        <v>9</v>
      </c>
      <c r="D27" s="4">
        <f t="shared" si="0"/>
        <v>195.39</v>
      </c>
      <c r="E27" s="3"/>
      <c r="F27" s="3"/>
      <c r="G27" s="4"/>
      <c r="H27" s="3"/>
      <c r="I27" s="7"/>
      <c r="J27" s="4"/>
      <c r="K27" s="3">
        <v>6</v>
      </c>
      <c r="L27" s="7">
        <v>4</v>
      </c>
      <c r="M27" s="5">
        <f t="shared" si="1"/>
        <v>126.91999999999999</v>
      </c>
      <c r="N27" s="8">
        <v>6.68</v>
      </c>
      <c r="O27" s="7">
        <v>5.01</v>
      </c>
      <c r="P27" s="7">
        <v>180</v>
      </c>
      <c r="Q27" s="7">
        <v>750</v>
      </c>
      <c r="R27" s="7">
        <v>27</v>
      </c>
      <c r="S27" s="7"/>
      <c r="T27" s="7"/>
      <c r="U27" s="7">
        <v>617</v>
      </c>
      <c r="V27" s="7"/>
      <c r="W27" s="7">
        <v>1166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10</v>
      </c>
      <c r="C28" s="7">
        <v>0</v>
      </c>
      <c r="D28" s="4">
        <f t="shared" si="0"/>
        <v>200.39999999999998</v>
      </c>
      <c r="E28" s="3"/>
      <c r="F28" s="3"/>
      <c r="G28" s="4"/>
      <c r="H28" s="3"/>
      <c r="I28" s="7"/>
      <c r="J28" s="4"/>
      <c r="K28" s="3">
        <v>6</v>
      </c>
      <c r="L28" s="7">
        <v>7</v>
      </c>
      <c r="M28" s="5">
        <f t="shared" si="1"/>
        <v>131.93</v>
      </c>
      <c r="N28" s="8">
        <v>5.01</v>
      </c>
      <c r="O28" s="7">
        <v>5.01</v>
      </c>
      <c r="P28" s="7">
        <v>200</v>
      </c>
      <c r="Q28" s="7">
        <v>750</v>
      </c>
      <c r="R28" s="7">
        <v>27</v>
      </c>
      <c r="S28" s="7"/>
      <c r="T28" s="7"/>
      <c r="U28" s="7">
        <v>603</v>
      </c>
      <c r="V28" s="7"/>
      <c r="W28" s="7">
        <v>1137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4</v>
      </c>
      <c r="D29" s="4">
        <f t="shared" si="0"/>
        <v>207.07999999999998</v>
      </c>
      <c r="E29" s="3"/>
      <c r="F29" s="3"/>
      <c r="G29" s="4"/>
      <c r="H29" s="3"/>
      <c r="I29" s="7"/>
      <c r="J29" s="4"/>
      <c r="K29" s="3">
        <v>6</v>
      </c>
      <c r="L29" s="7">
        <v>10</v>
      </c>
      <c r="M29" s="5">
        <f t="shared" si="1"/>
        <v>136.94</v>
      </c>
      <c r="N29" s="8">
        <v>6.68</v>
      </c>
      <c r="O29" s="7">
        <v>5.01</v>
      </c>
      <c r="P29" s="7">
        <v>180</v>
      </c>
      <c r="Q29" s="7">
        <v>725</v>
      </c>
      <c r="R29" s="7">
        <v>27</v>
      </c>
      <c r="S29" s="7"/>
      <c r="T29" s="7"/>
      <c r="U29" s="7">
        <v>628</v>
      </c>
      <c r="V29" s="7"/>
      <c r="W29" s="7">
        <v>1241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6</v>
      </c>
      <c r="D30" s="4">
        <f t="shared" si="0"/>
        <v>210.42</v>
      </c>
      <c r="E30" s="3"/>
      <c r="F30" s="3"/>
      <c r="G30" s="4"/>
      <c r="H30" s="3"/>
      <c r="I30" s="7"/>
      <c r="J30" s="4"/>
      <c r="K30" s="3">
        <v>7</v>
      </c>
      <c r="L30" s="7">
        <v>2</v>
      </c>
      <c r="M30" s="5">
        <f t="shared" si="1"/>
        <v>143.62</v>
      </c>
      <c r="N30" s="8">
        <v>3.34</v>
      </c>
      <c r="O30" s="7">
        <v>6.68</v>
      </c>
      <c r="P30" s="7">
        <v>170</v>
      </c>
      <c r="Q30" s="7">
        <v>600</v>
      </c>
      <c r="R30" s="7">
        <v>27</v>
      </c>
      <c r="S30" s="7"/>
      <c r="T30" s="7"/>
      <c r="U30" s="7">
        <v>644</v>
      </c>
      <c r="V30" s="7"/>
      <c r="W30" s="7">
        <v>1362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8</v>
      </c>
      <c r="D31" s="4">
        <f t="shared" si="0"/>
        <v>213.76</v>
      </c>
      <c r="E31" s="3"/>
      <c r="F31" s="3"/>
      <c r="G31" s="4"/>
      <c r="H31" s="3"/>
      <c r="I31" s="7"/>
      <c r="J31" s="4"/>
      <c r="K31" s="3">
        <v>7</v>
      </c>
      <c r="L31" s="7">
        <v>3</v>
      </c>
      <c r="M31" s="5">
        <f t="shared" si="1"/>
        <v>145.29</v>
      </c>
      <c r="N31" s="8">
        <v>3.34</v>
      </c>
      <c r="O31" s="7">
        <v>1.67</v>
      </c>
      <c r="P31" s="7">
        <v>170</v>
      </c>
      <c r="Q31" s="7">
        <v>550</v>
      </c>
      <c r="R31" s="7">
        <v>27</v>
      </c>
      <c r="S31" s="7"/>
      <c r="T31" s="7"/>
      <c r="U31" s="7">
        <v>658</v>
      </c>
      <c r="V31" s="7"/>
      <c r="W31" s="7">
        <v>1564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10</v>
      </c>
      <c r="C32" s="7">
        <v>10</v>
      </c>
      <c r="D32" s="4">
        <f t="shared" si="0"/>
        <v>217.1</v>
      </c>
      <c r="E32" s="3"/>
      <c r="F32" s="3"/>
      <c r="G32" s="4"/>
      <c r="H32" s="3"/>
      <c r="I32" s="7"/>
      <c r="J32" s="4"/>
      <c r="K32" s="3">
        <v>7</v>
      </c>
      <c r="L32" s="7">
        <v>10</v>
      </c>
      <c r="M32" s="5">
        <f t="shared" si="1"/>
        <v>156.97999999999999</v>
      </c>
      <c r="N32" s="8">
        <v>3.34</v>
      </c>
      <c r="O32" s="7">
        <v>11.69</v>
      </c>
      <c r="P32" s="7">
        <v>150</v>
      </c>
      <c r="Q32" s="7">
        <v>500</v>
      </c>
      <c r="R32" s="7">
        <v>27</v>
      </c>
      <c r="S32" s="7"/>
      <c r="T32" s="7"/>
      <c r="U32" s="7">
        <v>706</v>
      </c>
      <c r="V32" s="7"/>
      <c r="W32" s="7">
        <v>1527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7</v>
      </c>
      <c r="D33" s="4">
        <f t="shared" si="0"/>
        <v>31.729999999999997</v>
      </c>
      <c r="E33" s="3"/>
      <c r="F33" s="3"/>
      <c r="G33" s="4"/>
      <c r="H33" s="3"/>
      <c r="I33" s="7"/>
      <c r="J33" s="4"/>
      <c r="K33" s="3">
        <v>7</v>
      </c>
      <c r="L33" s="7">
        <v>11</v>
      </c>
      <c r="M33" s="5">
        <f t="shared" si="1"/>
        <v>158.65</v>
      </c>
      <c r="N33" s="8">
        <v>1.67</v>
      </c>
      <c r="O33" s="7">
        <v>1.67</v>
      </c>
      <c r="P33" s="7">
        <v>600</v>
      </c>
      <c r="Q33" s="7">
        <v>810</v>
      </c>
      <c r="R33" s="7">
        <v>27</v>
      </c>
      <c r="S33" s="7"/>
      <c r="T33" s="7"/>
      <c r="U33" s="7">
        <v>294</v>
      </c>
      <c r="V33" s="7"/>
      <c r="W33" s="7">
        <v>595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9</v>
      </c>
      <c r="D34" s="4">
        <f t="shared" si="0"/>
        <v>35.07</v>
      </c>
      <c r="E34" s="3"/>
      <c r="F34" s="3"/>
      <c r="G34" s="4"/>
      <c r="H34" s="3"/>
      <c r="I34" s="7"/>
      <c r="J34" s="4"/>
      <c r="K34" s="3">
        <v>8</v>
      </c>
      <c r="L34" s="7">
        <v>1</v>
      </c>
      <c r="M34" s="5">
        <f t="shared" si="1"/>
        <v>161.98999999999998</v>
      </c>
      <c r="N34" s="8">
        <v>3.34</v>
      </c>
      <c r="O34" s="7">
        <v>3.34</v>
      </c>
      <c r="P34" s="7">
        <v>180</v>
      </c>
      <c r="Q34" s="7">
        <v>550</v>
      </c>
      <c r="R34" s="7">
        <v>27</v>
      </c>
      <c r="S34" s="7"/>
      <c r="T34" s="7"/>
      <c r="U34" s="7">
        <v>578</v>
      </c>
      <c r="V34" s="7"/>
      <c r="W34" s="7">
        <v>1200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2</v>
      </c>
      <c r="D35" s="4">
        <f t="shared" si="0"/>
        <v>43.42</v>
      </c>
      <c r="E35" s="3"/>
      <c r="F35" s="3"/>
      <c r="G35" s="4"/>
      <c r="H35" s="3"/>
      <c r="I35" s="7"/>
      <c r="J35" s="4"/>
      <c r="K35" s="3">
        <v>8</v>
      </c>
      <c r="L35" s="7">
        <v>5</v>
      </c>
      <c r="M35" s="5">
        <f t="shared" si="1"/>
        <v>168.67</v>
      </c>
      <c r="N35" s="8">
        <v>8.35</v>
      </c>
      <c r="O35" s="7">
        <v>6.68</v>
      </c>
      <c r="P35" s="7">
        <v>190</v>
      </c>
      <c r="Q35" s="7">
        <v>500</v>
      </c>
      <c r="R35" s="7">
        <v>27</v>
      </c>
      <c r="S35" s="7"/>
      <c r="T35" s="7"/>
      <c r="U35" s="7">
        <v>638</v>
      </c>
      <c r="V35" s="7"/>
      <c r="W35" s="7">
        <v>1485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4</v>
      </c>
      <c r="D36" s="4">
        <f t="shared" si="0"/>
        <v>46.76</v>
      </c>
      <c r="E36" s="3"/>
      <c r="F36" s="3"/>
      <c r="G36" s="4"/>
      <c r="H36" s="3"/>
      <c r="I36" s="7"/>
      <c r="J36" s="4"/>
      <c r="K36" s="3">
        <v>8</v>
      </c>
      <c r="L36" s="7">
        <v>9</v>
      </c>
      <c r="M36" s="5">
        <f t="shared" si="1"/>
        <v>175.35</v>
      </c>
      <c r="N36" s="8">
        <v>3.34</v>
      </c>
      <c r="O36" s="7">
        <v>6.68</v>
      </c>
      <c r="P36" s="7">
        <v>160</v>
      </c>
      <c r="Q36" s="7">
        <v>500</v>
      </c>
      <c r="R36" s="7">
        <v>27</v>
      </c>
      <c r="S36" s="7"/>
      <c r="T36" s="7"/>
      <c r="U36" s="7">
        <v>658</v>
      </c>
      <c r="V36" s="7"/>
      <c r="W36" s="7">
        <v>1513</v>
      </c>
      <c r="X36" s="99" t="s">
        <v>86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6</v>
      </c>
      <c r="D37" s="4">
        <f t="shared" si="0"/>
        <v>50.099999999999994</v>
      </c>
      <c r="E37" s="3"/>
      <c r="F37" s="3"/>
      <c r="G37" s="4"/>
      <c r="H37" s="3"/>
      <c r="I37" s="7"/>
      <c r="J37" s="4"/>
      <c r="K37" s="3">
        <v>9</v>
      </c>
      <c r="L37" s="7">
        <v>0</v>
      </c>
      <c r="M37" s="5">
        <f t="shared" si="1"/>
        <v>180.35999999999999</v>
      </c>
      <c r="N37" s="8">
        <v>3.34</v>
      </c>
      <c r="O37" s="7">
        <v>5.01</v>
      </c>
      <c r="P37" s="7">
        <v>160</v>
      </c>
      <c r="Q37" s="7">
        <v>450</v>
      </c>
      <c r="R37" s="7">
        <v>27</v>
      </c>
      <c r="S37" s="7"/>
      <c r="T37" s="7"/>
      <c r="U37" s="7">
        <v>652</v>
      </c>
      <c r="V37" s="7"/>
      <c r="W37" s="7">
        <v>1489</v>
      </c>
      <c r="X37" s="99" t="s">
        <v>87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2</v>
      </c>
      <c r="C38" s="7">
        <v>7</v>
      </c>
      <c r="D38" s="4">
        <f t="shared" si="0"/>
        <v>51.769999999999996</v>
      </c>
      <c r="E38" s="3"/>
      <c r="F38" s="3"/>
      <c r="G38" s="4"/>
      <c r="H38" s="3"/>
      <c r="I38" s="7"/>
      <c r="J38" s="4"/>
      <c r="K38" s="3">
        <v>9</v>
      </c>
      <c r="L38" s="7">
        <v>5</v>
      </c>
      <c r="M38" s="5">
        <f t="shared" si="1"/>
        <v>188.70999999999998</v>
      </c>
      <c r="N38" s="8">
        <v>1.67</v>
      </c>
      <c r="O38" s="7">
        <v>8.35</v>
      </c>
      <c r="P38" s="7">
        <v>150</v>
      </c>
      <c r="Q38" s="7">
        <v>450</v>
      </c>
      <c r="R38" s="7">
        <v>27</v>
      </c>
      <c r="S38" s="7"/>
      <c r="T38" s="7"/>
      <c r="U38" s="7">
        <v>652</v>
      </c>
      <c r="V38" s="7"/>
      <c r="W38" s="7">
        <v>1530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/>
      <c r="H39" s="3"/>
      <c r="I39" s="7"/>
      <c r="J39" s="4"/>
      <c r="K39" s="3"/>
      <c r="L39" s="7"/>
      <c r="M39" s="5">
        <f t="shared" si="1"/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151.96000000000004</v>
      </c>
      <c r="O40" s="12">
        <f>SUM(O9:O39)</f>
        <v>153.64000000000001</v>
      </c>
      <c r="T40" s="19" t="s">
        <v>26</v>
      </c>
      <c r="U40" s="12">
        <f>SUM(U9:U39)</f>
        <v>18610</v>
      </c>
      <c r="V40" s="12">
        <f>SUM(V9:V39)</f>
        <v>0</v>
      </c>
      <c r="W40" s="12">
        <f>SUM(W9:W39)</f>
        <v>38571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659.63700000000017</v>
      </c>
      <c r="O42" s="6">
        <f>SUM(O40:O41)</f>
        <v>1384.0900000000001</v>
      </c>
      <c r="S42" t="s">
        <v>44</v>
      </c>
      <c r="U42" s="6">
        <f>SUM(U40:U41)</f>
        <v>124431</v>
      </c>
      <c r="V42" s="6">
        <f>SUM(V40:V41)</f>
        <v>0</v>
      </c>
      <c r="W42" s="6">
        <f>SUM(W40:W41)</f>
        <v>371840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5" zoomScaleNormal="85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54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7</v>
      </c>
      <c r="D8" s="4">
        <f>(B8*12+C8)*1.67</f>
        <v>51.769999999999996</v>
      </c>
      <c r="E8" s="3"/>
      <c r="F8" s="3"/>
      <c r="G8" s="4"/>
      <c r="H8" s="3"/>
      <c r="I8" s="7"/>
      <c r="J8" s="4"/>
      <c r="K8" s="3">
        <v>9</v>
      </c>
      <c r="L8" s="7">
        <v>5</v>
      </c>
      <c r="M8" s="5">
        <f>(K8*12+L8)*1.67</f>
        <v>188.70999999999998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11</v>
      </c>
      <c r="D9" s="4">
        <f t="shared" ref="D9:D39" si="0">(B9*12+C9)*1.67</f>
        <v>58.449999999999996</v>
      </c>
      <c r="E9" s="3"/>
      <c r="F9" s="3"/>
      <c r="G9" s="4"/>
      <c r="H9" s="3"/>
      <c r="I9" s="7"/>
      <c r="J9" s="4"/>
      <c r="K9" s="3">
        <v>9</v>
      </c>
      <c r="L9" s="7">
        <v>10</v>
      </c>
      <c r="M9" s="5">
        <f t="shared" ref="M9:M39" si="1">(K9*12+L9)*1.67</f>
        <v>197.06</v>
      </c>
      <c r="N9" s="8">
        <v>6.68</v>
      </c>
      <c r="O9" s="7">
        <v>8.35</v>
      </c>
      <c r="P9" s="7">
        <v>150</v>
      </c>
      <c r="Q9" s="7">
        <v>450</v>
      </c>
      <c r="R9" s="7">
        <v>27</v>
      </c>
      <c r="S9" s="7"/>
      <c r="T9" s="7"/>
      <c r="U9" s="7">
        <v>638</v>
      </c>
      <c r="V9" s="7"/>
      <c r="W9" s="7">
        <v>1502</v>
      </c>
      <c r="X9" s="9">
        <v>43592</v>
      </c>
      <c r="Y9" s="7">
        <v>4</v>
      </c>
      <c r="Z9" s="7">
        <v>15507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3</v>
      </c>
      <c r="C10" s="7">
        <v>1</v>
      </c>
      <c r="D10" s="4">
        <f t="shared" si="0"/>
        <v>61.79</v>
      </c>
      <c r="E10" s="3"/>
      <c r="F10" s="3"/>
      <c r="G10" s="4"/>
      <c r="H10" s="3"/>
      <c r="I10" s="7"/>
      <c r="J10" s="4"/>
      <c r="K10" s="3">
        <v>10</v>
      </c>
      <c r="L10" s="7">
        <v>2</v>
      </c>
      <c r="M10" s="5">
        <f t="shared" si="1"/>
        <v>203.73999999999998</v>
      </c>
      <c r="N10" s="8">
        <v>3.34</v>
      </c>
      <c r="O10" s="7">
        <v>6.68</v>
      </c>
      <c r="P10" s="7">
        <v>150</v>
      </c>
      <c r="Q10" s="7">
        <v>425</v>
      </c>
      <c r="R10" s="7">
        <v>27</v>
      </c>
      <c r="S10" s="7"/>
      <c r="T10" s="7"/>
      <c r="U10" s="7">
        <v>662</v>
      </c>
      <c r="V10" s="7"/>
      <c r="W10" s="7">
        <v>1484</v>
      </c>
      <c r="X10" s="9">
        <v>43601</v>
      </c>
      <c r="Y10" s="7">
        <v>4</v>
      </c>
      <c r="Z10" s="7">
        <v>15233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3</v>
      </c>
      <c r="C11" s="7">
        <v>2</v>
      </c>
      <c r="D11" s="4">
        <f t="shared" si="0"/>
        <v>63.459999999999994</v>
      </c>
      <c r="E11" s="3"/>
      <c r="F11" s="3"/>
      <c r="G11" s="4"/>
      <c r="H11" s="3"/>
      <c r="I11" s="7"/>
      <c r="J11" s="4"/>
      <c r="K11" s="3">
        <v>10</v>
      </c>
      <c r="L11" s="7">
        <v>6</v>
      </c>
      <c r="M11" s="5">
        <f t="shared" si="1"/>
        <v>210.42</v>
      </c>
      <c r="N11" s="8">
        <v>1.67</v>
      </c>
      <c r="O11" s="7">
        <v>6.68</v>
      </c>
      <c r="P11" s="7">
        <v>150</v>
      </c>
      <c r="Q11" s="7">
        <v>425</v>
      </c>
      <c r="R11" s="7">
        <v>27</v>
      </c>
      <c r="S11" s="7"/>
      <c r="T11" s="7"/>
      <c r="U11" s="7">
        <v>638</v>
      </c>
      <c r="V11" s="7"/>
      <c r="W11" s="7">
        <v>1521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3</v>
      </c>
      <c r="C12" s="7">
        <v>3</v>
      </c>
      <c r="D12" s="4">
        <f t="shared" si="0"/>
        <v>65.13</v>
      </c>
      <c r="E12" s="3"/>
      <c r="F12" s="3"/>
      <c r="G12" s="4"/>
      <c r="H12" s="3"/>
      <c r="I12" s="7"/>
      <c r="J12" s="4"/>
      <c r="K12" s="3">
        <v>11</v>
      </c>
      <c r="L12" s="7">
        <v>0</v>
      </c>
      <c r="M12" s="5">
        <f t="shared" si="1"/>
        <v>220.44</v>
      </c>
      <c r="N12" s="8">
        <v>1.67</v>
      </c>
      <c r="O12" s="7">
        <v>10.02</v>
      </c>
      <c r="P12" s="7">
        <v>150</v>
      </c>
      <c r="Q12" s="7">
        <v>400</v>
      </c>
      <c r="R12" s="7">
        <v>27</v>
      </c>
      <c r="S12" s="7"/>
      <c r="T12" s="7"/>
      <c r="U12" s="7">
        <v>648</v>
      </c>
      <c r="V12" s="7"/>
      <c r="W12" s="7">
        <v>1481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3</v>
      </c>
      <c r="C13" s="7">
        <v>4</v>
      </c>
      <c r="D13" s="4">
        <f t="shared" si="0"/>
        <v>66.8</v>
      </c>
      <c r="E13" s="3"/>
      <c r="F13" s="3"/>
      <c r="G13" s="4"/>
      <c r="H13" s="3"/>
      <c r="I13" s="7"/>
      <c r="J13" s="4"/>
      <c r="K13" s="3">
        <v>11</v>
      </c>
      <c r="L13" s="7">
        <v>4</v>
      </c>
      <c r="M13" s="5">
        <f t="shared" si="1"/>
        <v>227.12</v>
      </c>
      <c r="N13" s="8">
        <v>1.67</v>
      </c>
      <c r="O13" s="7">
        <v>6.68</v>
      </c>
      <c r="P13" s="7">
        <v>130</v>
      </c>
      <c r="Q13" s="7">
        <v>400</v>
      </c>
      <c r="R13" s="7">
        <v>27</v>
      </c>
      <c r="S13" s="7"/>
      <c r="T13" s="7"/>
      <c r="U13" s="7">
        <v>638</v>
      </c>
      <c r="V13" s="7"/>
      <c r="W13" s="7">
        <v>1502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3</v>
      </c>
      <c r="C14" s="7">
        <v>5</v>
      </c>
      <c r="D14" s="4">
        <f t="shared" si="0"/>
        <v>68.47</v>
      </c>
      <c r="E14" s="3"/>
      <c r="F14" s="3"/>
      <c r="G14" s="4"/>
      <c r="H14" s="3"/>
      <c r="I14" s="7"/>
      <c r="J14" s="4"/>
      <c r="K14" s="3">
        <v>6</v>
      </c>
      <c r="L14" s="7">
        <v>3</v>
      </c>
      <c r="M14" s="5">
        <f t="shared" si="1"/>
        <v>125.25</v>
      </c>
      <c r="N14" s="8">
        <v>1.67</v>
      </c>
      <c r="O14" s="7">
        <v>5.01</v>
      </c>
      <c r="P14" s="7">
        <v>200</v>
      </c>
      <c r="Q14" s="7">
        <v>400</v>
      </c>
      <c r="R14" s="7">
        <v>27</v>
      </c>
      <c r="S14" s="7"/>
      <c r="T14" s="7"/>
      <c r="U14" s="7">
        <v>617</v>
      </c>
      <c r="V14" s="7"/>
      <c r="W14" s="7">
        <v>1484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3</v>
      </c>
      <c r="C15" s="7">
        <v>7</v>
      </c>
      <c r="D15" s="4">
        <f t="shared" si="0"/>
        <v>71.81</v>
      </c>
      <c r="E15" s="3"/>
      <c r="F15" s="3"/>
      <c r="G15" s="4"/>
      <c r="H15" s="3"/>
      <c r="I15" s="7"/>
      <c r="J15" s="4"/>
      <c r="K15" s="3">
        <v>6</v>
      </c>
      <c r="L15" s="7">
        <v>7</v>
      </c>
      <c r="M15" s="5">
        <f t="shared" si="1"/>
        <v>131.93</v>
      </c>
      <c r="N15" s="8">
        <v>3.34</v>
      </c>
      <c r="O15" s="7">
        <v>5.01</v>
      </c>
      <c r="P15" s="7">
        <v>180</v>
      </c>
      <c r="Q15" s="7">
        <v>400</v>
      </c>
      <c r="R15" s="7">
        <v>27</v>
      </c>
      <c r="S15" s="7"/>
      <c r="T15" s="7"/>
      <c r="U15" s="7">
        <v>671</v>
      </c>
      <c r="V15" s="7"/>
      <c r="W15" s="7">
        <v>1501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3</v>
      </c>
      <c r="C16" s="7">
        <v>9</v>
      </c>
      <c r="D16" s="4">
        <f t="shared" si="0"/>
        <v>75.149999999999991</v>
      </c>
      <c r="E16" s="3"/>
      <c r="F16" s="3"/>
      <c r="G16" s="4"/>
      <c r="H16" s="3"/>
      <c r="I16" s="7"/>
      <c r="J16" s="4"/>
      <c r="K16" s="3">
        <v>6</v>
      </c>
      <c r="L16" s="7">
        <v>11</v>
      </c>
      <c r="M16" s="5">
        <f t="shared" si="1"/>
        <v>138.60999999999999</v>
      </c>
      <c r="N16" s="8">
        <v>3.34</v>
      </c>
      <c r="O16" s="7">
        <v>6.68</v>
      </c>
      <c r="P16" s="7">
        <v>190</v>
      </c>
      <c r="Q16" s="7">
        <v>400</v>
      </c>
      <c r="R16" s="7">
        <v>27</v>
      </c>
      <c r="S16" s="7"/>
      <c r="T16" s="7"/>
      <c r="U16" s="7">
        <v>662</v>
      </c>
      <c r="V16" s="7"/>
      <c r="W16" s="7">
        <v>1481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11</v>
      </c>
      <c r="D17" s="4">
        <f t="shared" si="0"/>
        <v>78.489999999999995</v>
      </c>
      <c r="E17" s="3"/>
      <c r="F17" s="3"/>
      <c r="G17" s="4"/>
      <c r="H17" s="3"/>
      <c r="I17" s="7"/>
      <c r="J17" s="4"/>
      <c r="K17" s="3">
        <v>7</v>
      </c>
      <c r="L17" s="7">
        <v>3</v>
      </c>
      <c r="M17" s="5">
        <f t="shared" si="1"/>
        <v>145.29</v>
      </c>
      <c r="N17" s="8">
        <v>3.34</v>
      </c>
      <c r="O17" s="7">
        <v>6.68</v>
      </c>
      <c r="P17" s="7">
        <v>160</v>
      </c>
      <c r="Q17" s="7">
        <v>375</v>
      </c>
      <c r="R17" s="7">
        <v>27</v>
      </c>
      <c r="S17" s="7"/>
      <c r="T17" s="7"/>
      <c r="U17" s="7">
        <v>644</v>
      </c>
      <c r="V17" s="7"/>
      <c r="W17" s="7">
        <v>1532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0</v>
      </c>
      <c r="D18" s="4">
        <f t="shared" si="0"/>
        <v>80.16</v>
      </c>
      <c r="E18" s="3"/>
      <c r="F18" s="3"/>
      <c r="G18" s="4"/>
      <c r="H18" s="3"/>
      <c r="I18" s="7"/>
      <c r="J18" s="4"/>
      <c r="K18" s="3">
        <v>7</v>
      </c>
      <c r="L18" s="7">
        <v>6</v>
      </c>
      <c r="M18" s="5">
        <f t="shared" si="1"/>
        <v>150.29999999999998</v>
      </c>
      <c r="N18" s="8">
        <v>1.67</v>
      </c>
      <c r="O18" s="7">
        <v>5.01</v>
      </c>
      <c r="P18" s="7">
        <v>500</v>
      </c>
      <c r="Q18" s="7">
        <v>400</v>
      </c>
      <c r="R18" s="7">
        <v>27</v>
      </c>
      <c r="S18" s="7"/>
      <c r="T18" s="7"/>
      <c r="U18" s="7">
        <v>387</v>
      </c>
      <c r="V18" s="7"/>
      <c r="W18" s="7">
        <v>1275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1</v>
      </c>
      <c r="D19" s="4">
        <f t="shared" si="0"/>
        <v>81.83</v>
      </c>
      <c r="E19" s="3"/>
      <c r="F19" s="3"/>
      <c r="G19" s="4"/>
      <c r="H19" s="3"/>
      <c r="I19" s="7"/>
      <c r="J19" s="4"/>
      <c r="K19" s="3">
        <v>7</v>
      </c>
      <c r="L19" s="7">
        <v>10</v>
      </c>
      <c r="M19" s="5">
        <f t="shared" si="1"/>
        <v>156.97999999999999</v>
      </c>
      <c r="N19" s="8">
        <v>1.67</v>
      </c>
      <c r="O19" s="7">
        <v>6.68</v>
      </c>
      <c r="P19" s="7">
        <v>170</v>
      </c>
      <c r="Q19" s="7">
        <v>350</v>
      </c>
      <c r="R19" s="7">
        <v>27</v>
      </c>
      <c r="S19" s="7"/>
      <c r="T19" s="7"/>
      <c r="U19" s="7">
        <v>577</v>
      </c>
      <c r="V19" s="7"/>
      <c r="W19" s="7">
        <v>1443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3</v>
      </c>
      <c r="D20" s="4">
        <f t="shared" si="0"/>
        <v>85.17</v>
      </c>
      <c r="E20" s="3"/>
      <c r="F20" s="3"/>
      <c r="G20" s="4"/>
      <c r="H20" s="3"/>
      <c r="I20" s="7"/>
      <c r="J20" s="4"/>
      <c r="K20" s="3">
        <v>8</v>
      </c>
      <c r="L20" s="7">
        <v>3</v>
      </c>
      <c r="M20" s="5">
        <f t="shared" si="1"/>
        <v>165.32999999999998</v>
      </c>
      <c r="N20" s="8">
        <v>3.34</v>
      </c>
      <c r="O20" s="7">
        <v>8.35</v>
      </c>
      <c r="P20" s="7">
        <v>450</v>
      </c>
      <c r="Q20" s="7">
        <v>375</v>
      </c>
      <c r="R20" s="7">
        <v>27</v>
      </c>
      <c r="S20" s="7"/>
      <c r="T20" s="7"/>
      <c r="U20" s="7">
        <v>638</v>
      </c>
      <c r="V20" s="17"/>
      <c r="W20" s="17">
        <v>1502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4</v>
      </c>
      <c r="C21" s="7">
        <v>5</v>
      </c>
      <c r="D21" s="4">
        <f t="shared" si="0"/>
        <v>88.509999999999991</v>
      </c>
      <c r="E21" s="3"/>
      <c r="F21" s="3"/>
      <c r="G21" s="4"/>
      <c r="H21" s="3"/>
      <c r="I21" s="7"/>
      <c r="J21" s="4"/>
      <c r="K21" s="3">
        <v>8</v>
      </c>
      <c r="L21" s="7">
        <v>7</v>
      </c>
      <c r="M21" s="5">
        <f t="shared" si="1"/>
        <v>172.01</v>
      </c>
      <c r="N21" s="8">
        <v>3.34</v>
      </c>
      <c r="O21" s="7">
        <v>6.68</v>
      </c>
      <c r="P21" s="7">
        <v>170</v>
      </c>
      <c r="Q21" s="7">
        <v>350</v>
      </c>
      <c r="R21" s="11">
        <v>27</v>
      </c>
      <c r="S21" s="7"/>
      <c r="T21" s="7"/>
      <c r="U21" s="7">
        <v>573</v>
      </c>
      <c r="V21" s="7"/>
      <c r="W21" s="7">
        <v>1421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4</v>
      </c>
      <c r="C22" s="7">
        <v>7</v>
      </c>
      <c r="D22" s="4">
        <f t="shared" si="0"/>
        <v>91.85</v>
      </c>
      <c r="E22" s="3"/>
      <c r="F22" s="3"/>
      <c r="G22" s="4"/>
      <c r="H22" s="3"/>
      <c r="I22" s="7"/>
      <c r="J22" s="4"/>
      <c r="K22" s="3">
        <v>8</v>
      </c>
      <c r="L22" s="7">
        <v>11</v>
      </c>
      <c r="M22" s="5">
        <f t="shared" si="1"/>
        <v>178.69</v>
      </c>
      <c r="N22" s="8">
        <v>3.34</v>
      </c>
      <c r="O22" s="7">
        <v>6.68</v>
      </c>
      <c r="P22" s="7">
        <v>180</v>
      </c>
      <c r="Q22" s="7">
        <v>350</v>
      </c>
      <c r="R22" s="7">
        <v>27</v>
      </c>
      <c r="S22" s="7"/>
      <c r="T22" s="7"/>
      <c r="U22" s="7">
        <v>638</v>
      </c>
      <c r="V22" s="7"/>
      <c r="W22" s="7">
        <v>1509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4</v>
      </c>
      <c r="C23" s="7">
        <v>9</v>
      </c>
      <c r="D23" s="4">
        <f t="shared" si="0"/>
        <v>95.19</v>
      </c>
      <c r="E23" s="3"/>
      <c r="F23" s="3"/>
      <c r="G23" s="4"/>
      <c r="H23" s="3"/>
      <c r="I23" s="7"/>
      <c r="J23" s="4"/>
      <c r="K23" s="3">
        <v>2</v>
      </c>
      <c r="L23" s="7">
        <v>10</v>
      </c>
      <c r="M23" s="5">
        <f t="shared" si="1"/>
        <v>56.78</v>
      </c>
      <c r="N23" s="8">
        <v>3.34</v>
      </c>
      <c r="O23" s="7">
        <v>8.35</v>
      </c>
      <c r="P23" s="7">
        <v>175</v>
      </c>
      <c r="Q23" s="7">
        <v>350</v>
      </c>
      <c r="R23" s="7">
        <v>27</v>
      </c>
      <c r="S23" s="7"/>
      <c r="T23" s="7"/>
      <c r="U23" s="7">
        <v>624</v>
      </c>
      <c r="V23" s="7"/>
      <c r="W23" s="7">
        <v>1491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4</v>
      </c>
      <c r="C24" s="7">
        <v>11</v>
      </c>
      <c r="D24" s="4">
        <f t="shared" si="0"/>
        <v>98.53</v>
      </c>
      <c r="E24" s="3"/>
      <c r="F24" s="3"/>
      <c r="G24" s="4"/>
      <c r="H24" s="3"/>
      <c r="I24" s="7"/>
      <c r="J24" s="4"/>
      <c r="K24" s="3">
        <v>3</v>
      </c>
      <c r="L24" s="7">
        <v>2</v>
      </c>
      <c r="M24" s="5">
        <f t="shared" si="1"/>
        <v>63.459999999999994</v>
      </c>
      <c r="N24" s="8">
        <v>3.34</v>
      </c>
      <c r="O24" s="7">
        <v>6.68</v>
      </c>
      <c r="P24" s="7">
        <v>170</v>
      </c>
      <c r="Q24" s="7">
        <v>350</v>
      </c>
      <c r="R24" s="7">
        <v>27</v>
      </c>
      <c r="S24" s="7"/>
      <c r="T24" s="7"/>
      <c r="U24" s="7">
        <v>633</v>
      </c>
      <c r="V24" s="7"/>
      <c r="W24" s="7">
        <v>1478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0</v>
      </c>
      <c r="D25" s="4">
        <f t="shared" si="0"/>
        <v>100.19999999999999</v>
      </c>
      <c r="E25" s="3"/>
      <c r="F25" s="3"/>
      <c r="G25" s="4"/>
      <c r="H25" s="3"/>
      <c r="I25" s="7"/>
      <c r="J25" s="4"/>
      <c r="K25" s="3">
        <v>3</v>
      </c>
      <c r="L25" s="7">
        <v>7</v>
      </c>
      <c r="M25" s="5">
        <f t="shared" si="1"/>
        <v>71.81</v>
      </c>
      <c r="N25" s="8">
        <v>1.67</v>
      </c>
      <c r="O25" s="7">
        <v>8.35</v>
      </c>
      <c r="P25" s="7">
        <v>170</v>
      </c>
      <c r="Q25" s="7">
        <v>350</v>
      </c>
      <c r="R25" s="7">
        <v>27</v>
      </c>
      <c r="S25" s="7"/>
      <c r="T25" s="7"/>
      <c r="U25" s="7">
        <v>633</v>
      </c>
      <c r="V25" s="18"/>
      <c r="W25" s="18">
        <v>1501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5</v>
      </c>
      <c r="C26" s="7">
        <v>2</v>
      </c>
      <c r="D26" s="4">
        <f t="shared" si="0"/>
        <v>103.53999999999999</v>
      </c>
      <c r="E26" s="3"/>
      <c r="F26" s="3"/>
      <c r="G26" s="4"/>
      <c r="H26" s="3"/>
      <c r="I26" s="7"/>
      <c r="J26" s="4"/>
      <c r="K26" s="3">
        <v>3</v>
      </c>
      <c r="L26" s="7">
        <v>11</v>
      </c>
      <c r="M26" s="5">
        <f t="shared" si="1"/>
        <v>78.489999999999995</v>
      </c>
      <c r="N26" s="8">
        <v>3.34</v>
      </c>
      <c r="O26" s="7">
        <v>6.68</v>
      </c>
      <c r="P26" s="7">
        <v>170</v>
      </c>
      <c r="Q26" s="7">
        <v>300</v>
      </c>
      <c r="R26" s="7">
        <v>27</v>
      </c>
      <c r="S26" s="7"/>
      <c r="T26" s="7"/>
      <c r="U26" s="7">
        <v>644</v>
      </c>
      <c r="V26" s="7"/>
      <c r="W26" s="7">
        <v>1482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5</v>
      </c>
      <c r="C27" s="7">
        <v>4</v>
      </c>
      <c r="D27" s="4">
        <f t="shared" si="0"/>
        <v>106.88</v>
      </c>
      <c r="E27" s="3"/>
      <c r="F27" s="3"/>
      <c r="G27" s="4"/>
      <c r="H27" s="3"/>
      <c r="I27" s="7"/>
      <c r="J27" s="4"/>
      <c r="K27" s="3">
        <v>4</v>
      </c>
      <c r="L27" s="7">
        <v>4</v>
      </c>
      <c r="M27" s="5">
        <f t="shared" si="1"/>
        <v>86.84</v>
      </c>
      <c r="N27" s="8">
        <v>3.34</v>
      </c>
      <c r="O27" s="7">
        <v>8.35</v>
      </c>
      <c r="P27" s="7">
        <v>170</v>
      </c>
      <c r="Q27" s="7">
        <v>325</v>
      </c>
      <c r="R27" s="7">
        <v>27</v>
      </c>
      <c r="S27" s="7"/>
      <c r="T27" s="7"/>
      <c r="U27" s="7">
        <v>657</v>
      </c>
      <c r="V27" s="7"/>
      <c r="W27" s="7">
        <v>1498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5</v>
      </c>
      <c r="C28" s="7">
        <v>6</v>
      </c>
      <c r="D28" s="4">
        <f t="shared" si="0"/>
        <v>110.22</v>
      </c>
      <c r="E28" s="3"/>
      <c r="F28" s="3"/>
      <c r="G28" s="4"/>
      <c r="H28" s="3"/>
      <c r="I28" s="7"/>
      <c r="J28" s="4"/>
      <c r="K28" s="3">
        <v>4</v>
      </c>
      <c r="L28" s="7">
        <v>8</v>
      </c>
      <c r="M28" s="5">
        <f t="shared" si="1"/>
        <v>93.52</v>
      </c>
      <c r="N28" s="8">
        <v>3.34</v>
      </c>
      <c r="O28" s="7">
        <v>6.68</v>
      </c>
      <c r="P28" s="7">
        <v>170</v>
      </c>
      <c r="Q28" s="7">
        <v>300</v>
      </c>
      <c r="R28" s="7">
        <v>27</v>
      </c>
      <c r="S28" s="7"/>
      <c r="T28" s="7"/>
      <c r="U28" s="7">
        <v>657</v>
      </c>
      <c r="V28" s="7"/>
      <c r="W28" s="7">
        <v>1483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5</v>
      </c>
      <c r="C29" s="7">
        <v>8</v>
      </c>
      <c r="D29" s="4">
        <f t="shared" si="0"/>
        <v>113.56</v>
      </c>
      <c r="E29" s="3"/>
      <c r="F29" s="3"/>
      <c r="G29" s="4"/>
      <c r="H29" s="3"/>
      <c r="I29" s="7"/>
      <c r="J29" s="4"/>
      <c r="K29" s="3">
        <v>5</v>
      </c>
      <c r="L29" s="7">
        <v>0</v>
      </c>
      <c r="M29" s="5">
        <f t="shared" si="1"/>
        <v>100.19999999999999</v>
      </c>
      <c r="N29" s="8">
        <v>3.34</v>
      </c>
      <c r="O29" s="7">
        <v>6.68</v>
      </c>
      <c r="P29" s="7">
        <v>170</v>
      </c>
      <c r="Q29" s="7">
        <v>300</v>
      </c>
      <c r="R29" s="7">
        <v>27</v>
      </c>
      <c r="S29" s="7"/>
      <c r="T29" s="7"/>
      <c r="U29" s="7">
        <v>644</v>
      </c>
      <c r="V29" s="7"/>
      <c r="W29" s="7">
        <v>1461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5</v>
      </c>
      <c r="C30" s="7">
        <v>9</v>
      </c>
      <c r="D30" s="4">
        <f t="shared" si="0"/>
        <v>115.22999999999999</v>
      </c>
      <c r="E30" s="3"/>
      <c r="F30" s="3"/>
      <c r="G30" s="4"/>
      <c r="H30" s="3"/>
      <c r="I30" s="7"/>
      <c r="J30" s="4"/>
      <c r="K30" s="3">
        <v>5</v>
      </c>
      <c r="L30" s="7">
        <v>5</v>
      </c>
      <c r="M30" s="5">
        <f t="shared" si="1"/>
        <v>108.55</v>
      </c>
      <c r="N30" s="8">
        <v>1.67</v>
      </c>
      <c r="O30" s="7">
        <v>8.35</v>
      </c>
      <c r="P30" s="7">
        <v>160</v>
      </c>
      <c r="Q30" s="7">
        <v>300</v>
      </c>
      <c r="R30" s="7">
        <v>27</v>
      </c>
      <c r="S30" s="7"/>
      <c r="T30" s="7"/>
      <c r="U30" s="7">
        <v>657</v>
      </c>
      <c r="V30" s="7"/>
      <c r="W30" s="7">
        <v>1457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5</v>
      </c>
      <c r="C31" s="7">
        <v>10</v>
      </c>
      <c r="D31" s="4">
        <f t="shared" si="0"/>
        <v>116.89999999999999</v>
      </c>
      <c r="E31" s="3"/>
      <c r="F31" s="3"/>
      <c r="G31" s="4"/>
      <c r="H31" s="3"/>
      <c r="I31" s="7"/>
      <c r="J31" s="4"/>
      <c r="K31" s="3">
        <v>5</v>
      </c>
      <c r="L31" s="7">
        <v>10</v>
      </c>
      <c r="M31" s="5">
        <f t="shared" si="1"/>
        <v>116.89999999999999</v>
      </c>
      <c r="N31" s="8">
        <v>1.67</v>
      </c>
      <c r="O31" s="7">
        <v>8.35</v>
      </c>
      <c r="P31" s="7">
        <v>160</v>
      </c>
      <c r="Q31" s="7">
        <v>300</v>
      </c>
      <c r="R31" s="7">
        <v>27</v>
      </c>
      <c r="S31" s="7"/>
      <c r="T31" s="7"/>
      <c r="U31" s="7">
        <v>657</v>
      </c>
      <c r="V31" s="7"/>
      <c r="W31" s="7">
        <v>1495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6</v>
      </c>
      <c r="C32" s="7">
        <v>0</v>
      </c>
      <c r="D32" s="4">
        <f t="shared" si="0"/>
        <v>120.24</v>
      </c>
      <c r="E32" s="3"/>
      <c r="F32" s="3"/>
      <c r="G32" s="4"/>
      <c r="H32" s="3"/>
      <c r="I32" s="7"/>
      <c r="J32" s="4"/>
      <c r="K32" s="3">
        <v>6</v>
      </c>
      <c r="L32" s="7">
        <v>4</v>
      </c>
      <c r="M32" s="5">
        <f t="shared" si="1"/>
        <v>126.91999999999999</v>
      </c>
      <c r="N32" s="8">
        <v>3.34</v>
      </c>
      <c r="O32" s="7">
        <v>10.02</v>
      </c>
      <c r="P32" s="7">
        <v>150</v>
      </c>
      <c r="Q32" s="7">
        <v>300</v>
      </c>
      <c r="R32" s="7">
        <v>27</v>
      </c>
      <c r="S32" s="7"/>
      <c r="T32" s="7"/>
      <c r="U32" s="7">
        <v>637</v>
      </c>
      <c r="V32" s="7"/>
      <c r="W32" s="7">
        <v>1487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6</v>
      </c>
      <c r="C33" s="7">
        <v>1</v>
      </c>
      <c r="D33" s="4">
        <f t="shared" si="0"/>
        <v>121.91</v>
      </c>
      <c r="E33" s="3"/>
      <c r="F33" s="3"/>
      <c r="G33" s="4"/>
      <c r="H33" s="3"/>
      <c r="I33" s="7"/>
      <c r="J33" s="4"/>
      <c r="K33" s="3">
        <v>6</v>
      </c>
      <c r="L33" s="7">
        <v>8</v>
      </c>
      <c r="M33" s="5">
        <f t="shared" si="1"/>
        <v>133.6</v>
      </c>
      <c r="N33" s="8">
        <v>1.67</v>
      </c>
      <c r="O33" s="7">
        <v>6.68</v>
      </c>
      <c r="P33" s="7">
        <v>160</v>
      </c>
      <c r="Q33" s="7">
        <v>300</v>
      </c>
      <c r="R33" s="7">
        <v>27</v>
      </c>
      <c r="S33" s="7"/>
      <c r="T33" s="7"/>
      <c r="U33" s="7">
        <v>637</v>
      </c>
      <c r="V33" s="7"/>
      <c r="W33" s="7">
        <v>1474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6</v>
      </c>
      <c r="C34" s="7">
        <v>2</v>
      </c>
      <c r="D34" s="4">
        <f t="shared" si="0"/>
        <v>123.58</v>
      </c>
      <c r="E34" s="3"/>
      <c r="F34" s="3"/>
      <c r="G34" s="4"/>
      <c r="H34" s="3"/>
      <c r="I34" s="7"/>
      <c r="J34" s="4"/>
      <c r="K34" s="3">
        <v>7</v>
      </c>
      <c r="L34" s="7">
        <v>0</v>
      </c>
      <c r="M34" s="5">
        <f t="shared" si="1"/>
        <v>140.28</v>
      </c>
      <c r="N34" s="8">
        <v>1.67</v>
      </c>
      <c r="O34" s="7">
        <v>6.68</v>
      </c>
      <c r="P34" s="7">
        <v>160</v>
      </c>
      <c r="Q34" s="7">
        <v>300</v>
      </c>
      <c r="R34" s="7">
        <v>27</v>
      </c>
      <c r="S34" s="7"/>
      <c r="T34" s="7"/>
      <c r="U34" s="7">
        <v>645</v>
      </c>
      <c r="V34" s="7"/>
      <c r="W34" s="7">
        <v>1462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6</v>
      </c>
      <c r="C35" s="7">
        <v>4</v>
      </c>
      <c r="D35" s="4">
        <f t="shared" si="0"/>
        <v>126.91999999999999</v>
      </c>
      <c r="E35" s="3"/>
      <c r="F35" s="3"/>
      <c r="G35" s="4"/>
      <c r="H35" s="3"/>
      <c r="I35" s="7"/>
      <c r="J35" s="4"/>
      <c r="K35" s="3">
        <v>7</v>
      </c>
      <c r="L35" s="7">
        <v>5</v>
      </c>
      <c r="M35" s="5">
        <f t="shared" si="1"/>
        <v>148.63</v>
      </c>
      <c r="N35" s="8">
        <v>3.34</v>
      </c>
      <c r="O35" s="7">
        <v>8.35</v>
      </c>
      <c r="P35" s="7">
        <v>150</v>
      </c>
      <c r="Q35" s="7">
        <v>290</v>
      </c>
      <c r="R35" s="7">
        <v>27</v>
      </c>
      <c r="S35" s="7"/>
      <c r="T35" s="7"/>
      <c r="U35" s="7">
        <v>634</v>
      </c>
      <c r="V35" s="7"/>
      <c r="W35" s="7">
        <v>1451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6</v>
      </c>
      <c r="C36" s="7">
        <v>5</v>
      </c>
      <c r="D36" s="4">
        <f t="shared" si="0"/>
        <v>128.59</v>
      </c>
      <c r="E36" s="3"/>
      <c r="F36" s="3"/>
      <c r="G36" s="4"/>
      <c r="H36" s="3"/>
      <c r="I36" s="7"/>
      <c r="J36" s="4"/>
      <c r="K36" s="3">
        <v>7</v>
      </c>
      <c r="L36" s="7">
        <v>9</v>
      </c>
      <c r="M36" s="5">
        <f t="shared" si="1"/>
        <v>155.31</v>
      </c>
      <c r="N36" s="8">
        <v>1.67</v>
      </c>
      <c r="O36" s="7">
        <v>6.68</v>
      </c>
      <c r="P36" s="7">
        <v>150</v>
      </c>
      <c r="Q36" s="7">
        <v>275</v>
      </c>
      <c r="R36" s="7">
        <v>27</v>
      </c>
      <c r="S36" s="7"/>
      <c r="T36" s="7"/>
      <c r="U36" s="7">
        <v>645</v>
      </c>
      <c r="V36" s="7"/>
      <c r="W36" s="7">
        <v>1440</v>
      </c>
      <c r="X36" s="99" t="s">
        <v>88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6</v>
      </c>
      <c r="C37" s="7">
        <v>8</v>
      </c>
      <c r="D37" s="4">
        <f t="shared" si="0"/>
        <v>133.6</v>
      </c>
      <c r="E37" s="3"/>
      <c r="F37" s="3"/>
      <c r="G37" s="4"/>
      <c r="H37" s="3"/>
      <c r="I37" s="7"/>
      <c r="J37" s="4"/>
      <c r="K37" s="3">
        <v>8</v>
      </c>
      <c r="L37" s="7">
        <v>5</v>
      </c>
      <c r="M37" s="5">
        <f t="shared" si="1"/>
        <v>168.67</v>
      </c>
      <c r="N37" s="8">
        <v>5.01</v>
      </c>
      <c r="O37" s="7">
        <v>13.36</v>
      </c>
      <c r="P37" s="7">
        <v>160</v>
      </c>
      <c r="Q37" s="7">
        <v>250</v>
      </c>
      <c r="R37" s="7">
        <v>27</v>
      </c>
      <c r="S37" s="7"/>
      <c r="T37" s="7"/>
      <c r="U37" s="7">
        <v>645</v>
      </c>
      <c r="V37" s="7"/>
      <c r="W37" s="7">
        <v>1440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6</v>
      </c>
      <c r="C38" s="7">
        <v>10</v>
      </c>
      <c r="D38" s="4">
        <f t="shared" si="0"/>
        <v>136.94</v>
      </c>
      <c r="E38" s="3"/>
      <c r="F38" s="3"/>
      <c r="G38" s="4"/>
      <c r="H38" s="3"/>
      <c r="I38" s="7"/>
      <c r="J38" s="4"/>
      <c r="K38" s="3">
        <v>8</v>
      </c>
      <c r="L38" s="7">
        <v>11</v>
      </c>
      <c r="M38" s="5">
        <f t="shared" si="1"/>
        <v>178.69</v>
      </c>
      <c r="N38" s="8">
        <v>3.34</v>
      </c>
      <c r="O38" s="7">
        <v>10.02</v>
      </c>
      <c r="P38" s="7">
        <v>150</v>
      </c>
      <c r="Q38" s="7">
        <v>260</v>
      </c>
      <c r="R38" s="7">
        <v>27</v>
      </c>
      <c r="S38" s="7"/>
      <c r="T38" s="7"/>
      <c r="U38" s="7">
        <v>644</v>
      </c>
      <c r="V38" s="7"/>
      <c r="W38" s="7">
        <v>1482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6</v>
      </c>
      <c r="C39" s="7">
        <v>11</v>
      </c>
      <c r="D39" s="4">
        <f t="shared" si="0"/>
        <v>138.60999999999999</v>
      </c>
      <c r="E39" s="3"/>
      <c r="F39" s="3"/>
      <c r="G39" s="4"/>
      <c r="H39" s="3"/>
      <c r="I39" s="7"/>
      <c r="J39" s="4"/>
      <c r="K39" s="3">
        <v>9</v>
      </c>
      <c r="L39" s="7">
        <v>2</v>
      </c>
      <c r="M39" s="5">
        <f t="shared" si="1"/>
        <v>183.7</v>
      </c>
      <c r="N39" s="8">
        <v>1.67</v>
      </c>
      <c r="O39" s="7">
        <v>5.01</v>
      </c>
      <c r="P39" s="7">
        <v>150</v>
      </c>
      <c r="Q39" s="7">
        <v>250</v>
      </c>
      <c r="R39" s="7">
        <v>27</v>
      </c>
      <c r="S39" s="7"/>
      <c r="T39" s="7"/>
      <c r="U39" s="7">
        <v>644</v>
      </c>
      <c r="V39" s="7"/>
      <c r="W39" s="7">
        <v>1479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86.84000000000006</v>
      </c>
      <c r="O40" s="12">
        <f>SUM(O9:O39)</f>
        <v>230.46</v>
      </c>
      <c r="T40" s="19" t="s">
        <v>26</v>
      </c>
      <c r="U40" s="12">
        <f>SUM(U9:U39)</f>
        <v>19568</v>
      </c>
      <c r="V40" s="12">
        <f>SUM(V9:V39)</f>
        <v>0</v>
      </c>
      <c r="W40" s="12">
        <f>SUM(W9:W39)</f>
        <v>45699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594.51700000000017</v>
      </c>
      <c r="O42" s="6">
        <f>SUM(O40:O41)</f>
        <v>1460.91</v>
      </c>
      <c r="S42" t="s">
        <v>44</v>
      </c>
      <c r="U42" s="6">
        <f>SUM(U40:U41)</f>
        <v>125389</v>
      </c>
      <c r="V42" s="6">
        <f>SUM(V40:V41)</f>
        <v>0</v>
      </c>
      <c r="W42" s="6">
        <f>SUM(W40:W41)</f>
        <v>378968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5" zoomScale="82" zoomScaleNormal="82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89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6</v>
      </c>
      <c r="C8" s="7">
        <v>11</v>
      </c>
      <c r="D8" s="4">
        <f t="shared" ref="D8:D34" si="0">(B8*12+C8)*1.67</f>
        <v>138.60999999999999</v>
      </c>
      <c r="E8" s="3"/>
      <c r="F8" s="3"/>
      <c r="G8" s="4"/>
      <c r="H8" s="3"/>
      <c r="I8" s="7"/>
      <c r="J8" s="4"/>
      <c r="K8" s="3">
        <v>9</v>
      </c>
      <c r="L8" s="7">
        <v>2</v>
      </c>
      <c r="M8" s="5">
        <f t="shared" ref="M8:M34" si="1">(K8*12+L8)*1.67</f>
        <v>183.7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7</v>
      </c>
      <c r="C9" s="7">
        <v>0</v>
      </c>
      <c r="D9" s="4">
        <f t="shared" si="0"/>
        <v>140.28</v>
      </c>
      <c r="E9" s="3"/>
      <c r="F9" s="3"/>
      <c r="G9" s="4"/>
      <c r="H9" s="3"/>
      <c r="I9" s="7"/>
      <c r="J9" s="4"/>
      <c r="K9" s="3">
        <v>9</v>
      </c>
      <c r="L9" s="7">
        <v>5</v>
      </c>
      <c r="M9" s="5">
        <f t="shared" si="1"/>
        <v>188.70999999999998</v>
      </c>
      <c r="N9" s="8">
        <v>1.67</v>
      </c>
      <c r="O9" s="7">
        <v>5.01</v>
      </c>
      <c r="P9" s="7">
        <v>150</v>
      </c>
      <c r="Q9" s="7">
        <v>250</v>
      </c>
      <c r="R9" s="7">
        <v>27</v>
      </c>
      <c r="S9" s="7"/>
      <c r="T9" s="7"/>
      <c r="U9" s="7">
        <v>637</v>
      </c>
      <c r="V9" s="7"/>
      <c r="W9" s="7">
        <v>1458</v>
      </c>
      <c r="X9" s="9">
        <v>43622</v>
      </c>
      <c r="Y9" s="7">
        <v>4</v>
      </c>
      <c r="Z9" s="7"/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7</v>
      </c>
      <c r="C10" s="7">
        <v>1</v>
      </c>
      <c r="D10" s="4">
        <f t="shared" si="0"/>
        <v>141.94999999999999</v>
      </c>
      <c r="E10" s="3"/>
      <c r="F10" s="3"/>
      <c r="G10" s="4"/>
      <c r="H10" s="3"/>
      <c r="I10" s="7"/>
      <c r="J10" s="4"/>
      <c r="K10" s="3">
        <v>9</v>
      </c>
      <c r="L10" s="7">
        <v>9</v>
      </c>
      <c r="M10" s="5">
        <f t="shared" si="1"/>
        <v>195.39</v>
      </c>
      <c r="N10" s="8">
        <v>1.67</v>
      </c>
      <c r="O10" s="7">
        <v>6.68</v>
      </c>
      <c r="P10" s="7">
        <v>150</v>
      </c>
      <c r="Q10" s="7">
        <v>260</v>
      </c>
      <c r="R10" s="7">
        <v>27</v>
      </c>
      <c r="S10" s="7"/>
      <c r="T10" s="7"/>
      <c r="U10" s="7">
        <v>637</v>
      </c>
      <c r="V10" s="7"/>
      <c r="W10" s="7">
        <v>1454</v>
      </c>
      <c r="X10" s="9">
        <v>43629</v>
      </c>
      <c r="Y10" s="7">
        <v>4</v>
      </c>
      <c r="Z10" s="7"/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7</v>
      </c>
      <c r="C11" s="7">
        <v>3</v>
      </c>
      <c r="D11" s="4">
        <f t="shared" si="0"/>
        <v>145.29</v>
      </c>
      <c r="E11" s="3"/>
      <c r="F11" s="3"/>
      <c r="G11" s="4"/>
      <c r="H11" s="3"/>
      <c r="I11" s="7"/>
      <c r="J11" s="4"/>
      <c r="K11" s="3">
        <v>10</v>
      </c>
      <c r="L11" s="7">
        <v>3</v>
      </c>
      <c r="M11" s="5">
        <f t="shared" si="1"/>
        <v>205.41</v>
      </c>
      <c r="N11" s="8">
        <v>3.34</v>
      </c>
      <c r="O11" s="7">
        <v>10.02</v>
      </c>
      <c r="P11" s="7">
        <v>140</v>
      </c>
      <c r="Q11" s="7">
        <v>270</v>
      </c>
      <c r="R11" s="7">
        <v>27</v>
      </c>
      <c r="S11" s="7"/>
      <c r="T11" s="7"/>
      <c r="U11" s="7">
        <v>644</v>
      </c>
      <c r="V11" s="7"/>
      <c r="W11" s="7">
        <v>1468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5</v>
      </c>
      <c r="D12" s="4">
        <f t="shared" si="0"/>
        <v>148.63</v>
      </c>
      <c r="E12" s="3"/>
      <c r="F12" s="3"/>
      <c r="G12" s="4"/>
      <c r="H12" s="3"/>
      <c r="I12" s="7"/>
      <c r="J12" s="4"/>
      <c r="K12" s="3">
        <v>10</v>
      </c>
      <c r="L12" s="7">
        <v>8</v>
      </c>
      <c r="M12" s="5">
        <f t="shared" si="1"/>
        <v>213.76</v>
      </c>
      <c r="N12" s="8">
        <v>3.34</v>
      </c>
      <c r="O12" s="7">
        <v>8.35</v>
      </c>
      <c r="P12" s="7">
        <v>140</v>
      </c>
      <c r="Q12" s="7">
        <v>260</v>
      </c>
      <c r="R12" s="7">
        <v>27</v>
      </c>
      <c r="S12" s="7"/>
      <c r="T12" s="7"/>
      <c r="U12" s="7">
        <v>657</v>
      </c>
      <c r="V12" s="7"/>
      <c r="W12" s="7">
        <v>1486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7</v>
      </c>
      <c r="C13" s="7">
        <v>6</v>
      </c>
      <c r="D13" s="4">
        <f t="shared" si="0"/>
        <v>150.29999999999998</v>
      </c>
      <c r="E13" s="3"/>
      <c r="F13" s="3"/>
      <c r="G13" s="4"/>
      <c r="H13" s="3"/>
      <c r="I13" s="7"/>
      <c r="J13" s="4"/>
      <c r="K13" s="3">
        <v>4</v>
      </c>
      <c r="L13" s="7">
        <v>10</v>
      </c>
      <c r="M13" s="5">
        <f t="shared" si="1"/>
        <v>96.86</v>
      </c>
      <c r="N13" s="8">
        <v>1.67</v>
      </c>
      <c r="O13" s="7">
        <v>13.36</v>
      </c>
      <c r="P13" s="7">
        <v>150</v>
      </c>
      <c r="Q13" s="7">
        <v>260</v>
      </c>
      <c r="R13" s="7">
        <v>27</v>
      </c>
      <c r="S13" s="7"/>
      <c r="T13" s="7"/>
      <c r="U13" s="7">
        <v>634</v>
      </c>
      <c r="V13" s="7"/>
      <c r="W13" s="7">
        <v>1471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7</v>
      </c>
      <c r="C14" s="7">
        <v>7</v>
      </c>
      <c r="D14" s="4">
        <f t="shared" si="0"/>
        <v>151.97</v>
      </c>
      <c r="E14" s="3"/>
      <c r="F14" s="3"/>
      <c r="G14" s="4"/>
      <c r="H14" s="3"/>
      <c r="I14" s="7"/>
      <c r="J14" s="4"/>
      <c r="K14" s="3">
        <v>5</v>
      </c>
      <c r="L14" s="7">
        <v>4</v>
      </c>
      <c r="M14" s="5">
        <f t="shared" si="1"/>
        <v>106.88</v>
      </c>
      <c r="N14" s="8">
        <v>1.67</v>
      </c>
      <c r="O14" s="7">
        <v>10.02</v>
      </c>
      <c r="P14" s="7">
        <v>140</v>
      </c>
      <c r="Q14" s="7">
        <v>260</v>
      </c>
      <c r="R14" s="7">
        <v>27</v>
      </c>
      <c r="S14" s="7"/>
      <c r="T14" s="7"/>
      <c r="U14" s="7">
        <v>628</v>
      </c>
      <c r="V14" s="7"/>
      <c r="W14" s="7">
        <v>1441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7</v>
      </c>
      <c r="C15" s="7">
        <v>8</v>
      </c>
      <c r="D15" s="4">
        <f t="shared" si="0"/>
        <v>153.63999999999999</v>
      </c>
      <c r="E15" s="3"/>
      <c r="F15" s="3"/>
      <c r="G15" s="4"/>
      <c r="H15" s="3"/>
      <c r="I15" s="7"/>
      <c r="J15" s="4"/>
      <c r="K15" s="3">
        <v>5</v>
      </c>
      <c r="L15" s="7">
        <v>10</v>
      </c>
      <c r="M15" s="5">
        <f t="shared" si="1"/>
        <v>116.89999999999999</v>
      </c>
      <c r="N15" s="8">
        <v>1.67</v>
      </c>
      <c r="O15" s="7">
        <v>10.02</v>
      </c>
      <c r="P15" s="7">
        <v>155</v>
      </c>
      <c r="Q15" s="7">
        <v>260</v>
      </c>
      <c r="R15" s="7">
        <v>27</v>
      </c>
      <c r="S15" s="7"/>
      <c r="T15" s="7"/>
      <c r="U15" s="7">
        <v>628</v>
      </c>
      <c r="V15" s="7"/>
      <c r="W15" s="7">
        <v>1427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9</v>
      </c>
      <c r="D16" s="4">
        <f t="shared" si="0"/>
        <v>155.31</v>
      </c>
      <c r="E16" s="3"/>
      <c r="F16" s="3"/>
      <c r="G16" s="4"/>
      <c r="H16" s="3"/>
      <c r="I16" s="7"/>
      <c r="J16" s="4"/>
      <c r="K16" s="3">
        <v>6</v>
      </c>
      <c r="L16" s="7">
        <v>0</v>
      </c>
      <c r="M16" s="5">
        <f t="shared" si="1"/>
        <v>120.24</v>
      </c>
      <c r="N16" s="8">
        <v>1.67</v>
      </c>
      <c r="O16" s="7">
        <v>3.34</v>
      </c>
      <c r="P16" s="7">
        <v>140</v>
      </c>
      <c r="Q16" s="7">
        <v>260</v>
      </c>
      <c r="R16" s="7">
        <v>27</v>
      </c>
      <c r="S16" s="7"/>
      <c r="T16" s="7"/>
      <c r="U16" s="7">
        <v>628</v>
      </c>
      <c r="V16" s="7"/>
      <c r="W16" s="7">
        <v>1427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7</v>
      </c>
      <c r="C17" s="7">
        <v>10</v>
      </c>
      <c r="D17" s="4">
        <f t="shared" si="0"/>
        <v>156.97999999999999</v>
      </c>
      <c r="E17" s="3"/>
      <c r="F17" s="3"/>
      <c r="G17" s="4"/>
      <c r="H17" s="3"/>
      <c r="I17" s="7"/>
      <c r="J17" s="4"/>
      <c r="K17" s="3">
        <v>6</v>
      </c>
      <c r="L17" s="7">
        <v>5</v>
      </c>
      <c r="M17" s="5">
        <f t="shared" si="1"/>
        <v>128.59</v>
      </c>
      <c r="N17" s="8">
        <v>1.67</v>
      </c>
      <c r="O17" s="7">
        <v>8.35</v>
      </c>
      <c r="P17" s="7">
        <v>130</v>
      </c>
      <c r="Q17" s="7">
        <v>260</v>
      </c>
      <c r="R17" s="7">
        <v>27</v>
      </c>
      <c r="S17" s="7"/>
      <c r="T17" s="7"/>
      <c r="U17" s="7">
        <v>628</v>
      </c>
      <c r="V17" s="7"/>
      <c r="W17" s="7">
        <v>1427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11</v>
      </c>
      <c r="D18" s="4">
        <f t="shared" si="0"/>
        <v>158.65</v>
      </c>
      <c r="E18" s="3"/>
      <c r="F18" s="3"/>
      <c r="G18" s="4"/>
      <c r="H18" s="3"/>
      <c r="I18" s="7"/>
      <c r="J18" s="4"/>
      <c r="K18" s="3">
        <v>6</v>
      </c>
      <c r="L18" s="7">
        <v>10</v>
      </c>
      <c r="M18" s="5">
        <f t="shared" si="1"/>
        <v>136.94</v>
      </c>
      <c r="N18" s="8">
        <v>1.67</v>
      </c>
      <c r="O18" s="7">
        <v>8.35</v>
      </c>
      <c r="P18" s="7">
        <v>120</v>
      </c>
      <c r="Q18" s="7">
        <v>260</v>
      </c>
      <c r="R18" s="7">
        <v>27</v>
      </c>
      <c r="S18" s="7"/>
      <c r="T18" s="7"/>
      <c r="U18" s="7">
        <v>636</v>
      </c>
      <c r="V18" s="7"/>
      <c r="W18" s="7">
        <v>1434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8</v>
      </c>
      <c r="C19" s="7">
        <v>0</v>
      </c>
      <c r="D19" s="4">
        <f t="shared" si="0"/>
        <v>160.32</v>
      </c>
      <c r="E19" s="3"/>
      <c r="F19" s="3"/>
      <c r="G19" s="4"/>
      <c r="H19" s="3"/>
      <c r="I19" s="7"/>
      <c r="J19" s="4"/>
      <c r="K19" s="3">
        <v>7</v>
      </c>
      <c r="L19" s="7">
        <v>0</v>
      </c>
      <c r="M19" s="5">
        <f t="shared" si="1"/>
        <v>140.28</v>
      </c>
      <c r="N19" s="8">
        <v>1.67</v>
      </c>
      <c r="O19" s="7">
        <v>3.34</v>
      </c>
      <c r="P19" s="7">
        <v>180</v>
      </c>
      <c r="Q19" s="7">
        <v>250</v>
      </c>
      <c r="R19" s="7">
        <v>27</v>
      </c>
      <c r="S19" s="7"/>
      <c r="T19" s="7"/>
      <c r="U19" s="7">
        <v>638</v>
      </c>
      <c r="V19" s="7"/>
      <c r="W19" s="7">
        <v>1438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8</v>
      </c>
      <c r="C20" s="7">
        <v>1</v>
      </c>
      <c r="D20" s="4">
        <f t="shared" si="0"/>
        <v>161.98999999999998</v>
      </c>
      <c r="E20" s="3"/>
      <c r="F20" s="3"/>
      <c r="G20" s="4"/>
      <c r="H20" s="3"/>
      <c r="I20" s="7"/>
      <c r="J20" s="4"/>
      <c r="K20" s="3">
        <v>3</v>
      </c>
      <c r="L20" s="7">
        <v>3</v>
      </c>
      <c r="M20" s="5">
        <f t="shared" si="1"/>
        <v>65.13</v>
      </c>
      <c r="N20" s="8">
        <v>1.67</v>
      </c>
      <c r="O20" s="7">
        <v>8.35</v>
      </c>
      <c r="P20" s="7">
        <v>130</v>
      </c>
      <c r="Q20" s="7">
        <v>250</v>
      </c>
      <c r="R20" s="7">
        <v>27</v>
      </c>
      <c r="S20" s="7"/>
      <c r="T20" s="7"/>
      <c r="U20" s="7">
        <v>638</v>
      </c>
      <c r="V20" s="17"/>
      <c r="W20" s="17">
        <v>1424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8</v>
      </c>
      <c r="C21" s="7">
        <v>2</v>
      </c>
      <c r="D21" s="4">
        <f t="shared" si="0"/>
        <v>163.66</v>
      </c>
      <c r="E21" s="3"/>
      <c r="F21" s="3"/>
      <c r="G21" s="4"/>
      <c r="H21" s="3"/>
      <c r="I21" s="7"/>
      <c r="J21" s="4"/>
      <c r="K21" s="3">
        <v>3</v>
      </c>
      <c r="L21" s="7">
        <v>8</v>
      </c>
      <c r="M21" s="5">
        <f t="shared" si="1"/>
        <v>73.47999999999999</v>
      </c>
      <c r="N21" s="8">
        <v>1.67</v>
      </c>
      <c r="O21" s="7">
        <v>8.35</v>
      </c>
      <c r="P21" s="7">
        <v>125</v>
      </c>
      <c r="Q21" s="7">
        <v>250</v>
      </c>
      <c r="R21" s="11">
        <v>27</v>
      </c>
      <c r="S21" s="7"/>
      <c r="T21" s="7"/>
      <c r="U21" s="7">
        <v>624</v>
      </c>
      <c r="V21" s="7"/>
      <c r="W21" s="7">
        <v>1411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8</v>
      </c>
      <c r="C22" s="7">
        <v>4</v>
      </c>
      <c r="D22" s="4">
        <f t="shared" si="0"/>
        <v>167</v>
      </c>
      <c r="E22" s="3"/>
      <c r="F22" s="3"/>
      <c r="G22" s="4"/>
      <c r="H22" s="3"/>
      <c r="I22" s="7"/>
      <c r="J22" s="4"/>
      <c r="K22" s="3">
        <v>4</v>
      </c>
      <c r="L22" s="7">
        <v>1</v>
      </c>
      <c r="M22" s="5">
        <f t="shared" si="1"/>
        <v>81.83</v>
      </c>
      <c r="N22" s="8">
        <v>3.34</v>
      </c>
      <c r="O22" s="7">
        <v>8.35</v>
      </c>
      <c r="P22" s="7">
        <v>140</v>
      </c>
      <c r="Q22" s="7">
        <v>240</v>
      </c>
      <c r="R22" s="7">
        <v>27</v>
      </c>
      <c r="S22" s="7"/>
      <c r="T22" s="7"/>
      <c r="U22" s="7">
        <v>624</v>
      </c>
      <c r="V22" s="7"/>
      <c r="W22" s="7">
        <v>1408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5</v>
      </c>
      <c r="D23" s="4">
        <f t="shared" si="0"/>
        <v>168.67</v>
      </c>
      <c r="E23" s="3"/>
      <c r="F23" s="3"/>
      <c r="G23" s="4"/>
      <c r="H23" s="3"/>
      <c r="I23" s="7"/>
      <c r="J23" s="4"/>
      <c r="K23" s="3">
        <v>4</v>
      </c>
      <c r="L23" s="7">
        <v>4</v>
      </c>
      <c r="M23" s="5">
        <f t="shared" si="1"/>
        <v>86.84</v>
      </c>
      <c r="N23" s="8">
        <v>1.67</v>
      </c>
      <c r="O23" s="7">
        <v>5.01</v>
      </c>
      <c r="P23" s="7">
        <v>510</v>
      </c>
      <c r="Q23" s="7">
        <v>550</v>
      </c>
      <c r="R23" s="7">
        <v>27</v>
      </c>
      <c r="S23" s="7"/>
      <c r="T23" s="7"/>
      <c r="U23" s="7">
        <v>413</v>
      </c>
      <c r="V23" s="7"/>
      <c r="W23" s="7">
        <v>969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5</v>
      </c>
      <c r="D24" s="4">
        <f t="shared" si="0"/>
        <v>168.67</v>
      </c>
      <c r="E24" s="3"/>
      <c r="F24" s="3"/>
      <c r="G24" s="4"/>
      <c r="H24" s="3"/>
      <c r="I24" s="7"/>
      <c r="J24" s="4"/>
      <c r="K24" s="3">
        <v>4</v>
      </c>
      <c r="L24" s="7">
        <v>4</v>
      </c>
      <c r="M24" s="5">
        <f t="shared" si="1"/>
        <v>86.84</v>
      </c>
      <c r="N24" s="8">
        <v>0</v>
      </c>
      <c r="O24" s="7">
        <v>0</v>
      </c>
      <c r="P24" s="7">
        <v>540</v>
      </c>
      <c r="Q24" s="7">
        <v>650</v>
      </c>
      <c r="R24" s="7">
        <v>27</v>
      </c>
      <c r="S24" s="7"/>
      <c r="T24" s="7"/>
      <c r="U24" s="7">
        <v>0</v>
      </c>
      <c r="V24" s="7"/>
      <c r="W24" s="7">
        <v>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5</v>
      </c>
      <c r="D25" s="4">
        <f t="shared" si="0"/>
        <v>168.67</v>
      </c>
      <c r="E25" s="3"/>
      <c r="F25" s="3"/>
      <c r="G25" s="4"/>
      <c r="H25" s="3"/>
      <c r="I25" s="7"/>
      <c r="J25" s="4"/>
      <c r="K25" s="3">
        <v>4</v>
      </c>
      <c r="L25" s="7">
        <v>4</v>
      </c>
      <c r="M25" s="5">
        <f t="shared" si="1"/>
        <v>86.84</v>
      </c>
      <c r="N25" s="8">
        <v>0</v>
      </c>
      <c r="O25" s="7">
        <v>0</v>
      </c>
      <c r="P25" s="7">
        <v>560</v>
      </c>
      <c r="Q25" s="7">
        <v>690</v>
      </c>
      <c r="R25" s="7">
        <v>27</v>
      </c>
      <c r="S25" s="7"/>
      <c r="T25" s="7"/>
      <c r="U25" s="7">
        <v>0</v>
      </c>
      <c r="V25" s="18"/>
      <c r="W25" s="18">
        <v>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8</v>
      </c>
      <c r="C26" s="7">
        <v>7</v>
      </c>
      <c r="D26" s="4">
        <f t="shared" si="0"/>
        <v>172.01</v>
      </c>
      <c r="E26" s="3"/>
      <c r="F26" s="3"/>
      <c r="G26" s="4"/>
      <c r="H26" s="3"/>
      <c r="I26" s="7"/>
      <c r="J26" s="4"/>
      <c r="K26" s="3">
        <v>4</v>
      </c>
      <c r="L26" s="7">
        <v>7</v>
      </c>
      <c r="M26" s="5">
        <f t="shared" si="1"/>
        <v>91.85</v>
      </c>
      <c r="N26" s="8">
        <v>3.34</v>
      </c>
      <c r="O26" s="7">
        <v>5.01</v>
      </c>
      <c r="P26" s="7">
        <v>210</v>
      </c>
      <c r="Q26" s="7">
        <v>410</v>
      </c>
      <c r="R26" s="7">
        <v>27</v>
      </c>
      <c r="S26" s="7"/>
      <c r="T26" s="7"/>
      <c r="U26" s="7">
        <v>614</v>
      </c>
      <c r="V26" s="7"/>
      <c r="W26" s="7">
        <v>1308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8</v>
      </c>
      <c r="C27" s="7">
        <v>9</v>
      </c>
      <c r="D27" s="4">
        <f t="shared" si="0"/>
        <v>175.35</v>
      </c>
      <c r="E27" s="3"/>
      <c r="F27" s="3"/>
      <c r="G27" s="4"/>
      <c r="H27" s="3"/>
      <c r="I27" s="7"/>
      <c r="J27" s="4"/>
      <c r="K27" s="3">
        <v>4</v>
      </c>
      <c r="L27" s="7">
        <v>11</v>
      </c>
      <c r="M27" s="5">
        <f t="shared" si="1"/>
        <v>98.53</v>
      </c>
      <c r="N27" s="8">
        <v>3.34</v>
      </c>
      <c r="O27" s="7">
        <v>6.68</v>
      </c>
      <c r="P27" s="7">
        <v>190</v>
      </c>
      <c r="Q27" s="7">
        <v>360</v>
      </c>
      <c r="R27" s="7">
        <v>27</v>
      </c>
      <c r="S27" s="7"/>
      <c r="T27" s="7"/>
      <c r="U27" s="7">
        <v>776</v>
      </c>
      <c r="V27" s="7"/>
      <c r="W27" s="7">
        <v>1600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8</v>
      </c>
      <c r="C28" s="7">
        <v>11</v>
      </c>
      <c r="D28" s="4">
        <f t="shared" si="0"/>
        <v>178.69</v>
      </c>
      <c r="E28" s="3"/>
      <c r="F28" s="3"/>
      <c r="G28" s="4"/>
      <c r="H28" s="3"/>
      <c r="I28" s="7"/>
      <c r="J28" s="4"/>
      <c r="K28" s="3">
        <v>5</v>
      </c>
      <c r="L28" s="7">
        <v>3</v>
      </c>
      <c r="M28" s="5">
        <f t="shared" si="1"/>
        <v>105.21</v>
      </c>
      <c r="N28" s="8">
        <v>3.34</v>
      </c>
      <c r="O28" s="7">
        <v>6.68</v>
      </c>
      <c r="P28" s="7">
        <v>170</v>
      </c>
      <c r="Q28" s="7">
        <v>390</v>
      </c>
      <c r="R28" s="7">
        <v>27</v>
      </c>
      <c r="S28" s="7"/>
      <c r="T28" s="7"/>
      <c r="U28" s="7">
        <v>631</v>
      </c>
      <c r="V28" s="7"/>
      <c r="W28" s="7">
        <v>1495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9</v>
      </c>
      <c r="C29" s="7">
        <v>1</v>
      </c>
      <c r="D29" s="4">
        <f t="shared" si="0"/>
        <v>182.03</v>
      </c>
      <c r="E29" s="3"/>
      <c r="F29" s="3"/>
      <c r="G29" s="4"/>
      <c r="H29" s="3"/>
      <c r="I29" s="7"/>
      <c r="J29" s="4"/>
      <c r="K29" s="3">
        <v>5</v>
      </c>
      <c r="L29" s="7">
        <v>8</v>
      </c>
      <c r="M29" s="5">
        <f t="shared" si="1"/>
        <v>113.56</v>
      </c>
      <c r="N29" s="8">
        <v>3.34</v>
      </c>
      <c r="O29" s="7">
        <v>8.35</v>
      </c>
      <c r="P29" s="7">
        <v>170</v>
      </c>
      <c r="Q29" s="7">
        <v>305</v>
      </c>
      <c r="R29" s="7">
        <v>27</v>
      </c>
      <c r="S29" s="7"/>
      <c r="T29" s="7"/>
      <c r="U29" s="7">
        <v>773</v>
      </c>
      <c r="V29" s="7"/>
      <c r="W29" s="7">
        <v>1380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9</v>
      </c>
      <c r="C30" s="7">
        <v>3</v>
      </c>
      <c r="D30" s="4">
        <f t="shared" si="0"/>
        <v>185.37</v>
      </c>
      <c r="E30" s="3"/>
      <c r="F30" s="3"/>
      <c r="G30" s="4"/>
      <c r="H30" s="3"/>
      <c r="I30" s="7"/>
      <c r="J30" s="4"/>
      <c r="K30" s="3">
        <v>6</v>
      </c>
      <c r="L30" s="7">
        <v>0</v>
      </c>
      <c r="M30" s="5">
        <f t="shared" si="1"/>
        <v>120.24</v>
      </c>
      <c r="N30" s="8">
        <v>3.34</v>
      </c>
      <c r="O30" s="7">
        <v>6.68</v>
      </c>
      <c r="P30" s="7">
        <v>165</v>
      </c>
      <c r="Q30" s="7">
        <v>340</v>
      </c>
      <c r="R30" s="7">
        <v>27</v>
      </c>
      <c r="S30" s="7"/>
      <c r="T30" s="7"/>
      <c r="U30" s="7">
        <v>808</v>
      </c>
      <c r="V30" s="7"/>
      <c r="W30" s="7">
        <v>1366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9</v>
      </c>
      <c r="C31" s="7">
        <v>4</v>
      </c>
      <c r="D31" s="4">
        <f t="shared" si="0"/>
        <v>187.04</v>
      </c>
      <c r="E31" s="3"/>
      <c r="F31" s="3"/>
      <c r="G31" s="4"/>
      <c r="H31" s="3"/>
      <c r="I31" s="7"/>
      <c r="J31" s="4"/>
      <c r="K31" s="3">
        <v>6</v>
      </c>
      <c r="L31" s="7">
        <v>5</v>
      </c>
      <c r="M31" s="5">
        <f t="shared" si="1"/>
        <v>128.59</v>
      </c>
      <c r="N31" s="8">
        <v>1.67</v>
      </c>
      <c r="O31" s="7">
        <v>8.35</v>
      </c>
      <c r="P31" s="7">
        <v>340</v>
      </c>
      <c r="Q31" s="7">
        <v>300</v>
      </c>
      <c r="R31" s="7">
        <v>27</v>
      </c>
      <c r="S31" s="7"/>
      <c r="T31" s="7"/>
      <c r="U31" s="7">
        <v>633</v>
      </c>
      <c r="V31" s="7"/>
      <c r="W31" s="7">
        <v>1361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9</v>
      </c>
      <c r="C32" s="7">
        <v>6</v>
      </c>
      <c r="D32" s="4">
        <f t="shared" si="0"/>
        <v>190.38</v>
      </c>
      <c r="E32" s="3"/>
      <c r="F32" s="3"/>
      <c r="G32" s="4"/>
      <c r="H32" s="3"/>
      <c r="I32" s="7"/>
      <c r="J32" s="4"/>
      <c r="K32" s="3">
        <v>6</v>
      </c>
      <c r="L32" s="7">
        <v>9</v>
      </c>
      <c r="M32" s="5">
        <f t="shared" si="1"/>
        <v>135.26999999999998</v>
      </c>
      <c r="N32" s="8">
        <v>3.34</v>
      </c>
      <c r="O32" s="7">
        <v>6.68</v>
      </c>
      <c r="P32" s="7">
        <v>130</v>
      </c>
      <c r="Q32" s="7">
        <v>270</v>
      </c>
      <c r="R32" s="7">
        <v>27</v>
      </c>
      <c r="S32" s="7"/>
      <c r="T32" s="7"/>
      <c r="U32" s="7">
        <v>642</v>
      </c>
      <c r="V32" s="7"/>
      <c r="W32" s="7">
        <v>1463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9</v>
      </c>
      <c r="C33" s="7">
        <v>8</v>
      </c>
      <c r="D33" s="4">
        <f t="shared" si="0"/>
        <v>193.72</v>
      </c>
      <c r="E33" s="3"/>
      <c r="F33" s="3"/>
      <c r="G33" s="4"/>
      <c r="H33" s="3"/>
      <c r="I33" s="7"/>
      <c r="J33" s="4"/>
      <c r="K33" s="3">
        <v>7</v>
      </c>
      <c r="L33" s="7">
        <v>2</v>
      </c>
      <c r="M33" s="5">
        <f t="shared" si="1"/>
        <v>143.62</v>
      </c>
      <c r="N33" s="8">
        <v>3.34</v>
      </c>
      <c r="O33" s="7">
        <v>8.35</v>
      </c>
      <c r="P33" s="7">
        <v>130</v>
      </c>
      <c r="Q33" s="7">
        <v>250</v>
      </c>
      <c r="R33" s="7">
        <v>27</v>
      </c>
      <c r="S33" s="7"/>
      <c r="T33" s="7"/>
      <c r="U33" s="7">
        <v>639</v>
      </c>
      <c r="V33" s="7"/>
      <c r="W33" s="7">
        <v>1481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9</v>
      </c>
      <c r="C34" s="7">
        <v>10</v>
      </c>
      <c r="D34" s="4">
        <f t="shared" si="0"/>
        <v>197.06</v>
      </c>
      <c r="E34" s="3"/>
      <c r="F34" s="3"/>
      <c r="G34" s="4"/>
      <c r="H34" s="3"/>
      <c r="I34" s="7"/>
      <c r="J34" s="4"/>
      <c r="K34" s="3">
        <v>7</v>
      </c>
      <c r="L34" s="7">
        <v>7</v>
      </c>
      <c r="M34" s="5">
        <f t="shared" si="1"/>
        <v>151.97</v>
      </c>
      <c r="N34" s="8">
        <v>3.34</v>
      </c>
      <c r="O34" s="7">
        <v>8.35</v>
      </c>
      <c r="P34" s="7">
        <v>125</v>
      </c>
      <c r="Q34" s="7">
        <v>250</v>
      </c>
      <c r="R34" s="7">
        <v>27</v>
      </c>
      <c r="S34" s="7"/>
      <c r="T34" s="7"/>
      <c r="U34" s="7">
        <v>631</v>
      </c>
      <c r="V34" s="7"/>
      <c r="W34" s="7">
        <v>1454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10</v>
      </c>
      <c r="C35" s="7">
        <v>0</v>
      </c>
      <c r="D35" s="4">
        <f>(B35*12+C35)*1.67</f>
        <v>200.39999999999998</v>
      </c>
      <c r="E35" s="3"/>
      <c r="F35" s="3"/>
      <c r="G35" s="4"/>
      <c r="H35" s="3"/>
      <c r="I35" s="7"/>
      <c r="J35" s="4"/>
      <c r="K35" s="3">
        <v>8</v>
      </c>
      <c r="L35" s="7">
        <v>0</v>
      </c>
      <c r="M35" s="5">
        <f>(K35*12+L35)*1.67</f>
        <v>160.32</v>
      </c>
      <c r="N35" s="8">
        <v>3.34</v>
      </c>
      <c r="O35" s="7">
        <v>8.35</v>
      </c>
      <c r="P35" s="7">
        <v>120</v>
      </c>
      <c r="Q35" s="7">
        <v>245</v>
      </c>
      <c r="R35" s="7">
        <v>27</v>
      </c>
      <c r="S35" s="7"/>
      <c r="T35" s="7"/>
      <c r="U35" s="7">
        <v>631</v>
      </c>
      <c r="V35" s="7"/>
      <c r="W35" s="7">
        <v>1437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10</v>
      </c>
      <c r="C36" s="7">
        <v>1</v>
      </c>
      <c r="D36" s="4">
        <f>(B36*12+C36)*1.67</f>
        <v>202.07</v>
      </c>
      <c r="E36" s="3"/>
      <c r="F36" s="3"/>
      <c r="G36" s="4"/>
      <c r="H36" s="3"/>
      <c r="I36" s="7"/>
      <c r="J36" s="4"/>
      <c r="K36" s="3">
        <v>8</v>
      </c>
      <c r="L36" s="7">
        <v>7</v>
      </c>
      <c r="M36" s="5">
        <f>(K36*12+L36)*1.67</f>
        <v>172.01</v>
      </c>
      <c r="N36" s="8">
        <v>1.67</v>
      </c>
      <c r="O36" s="7">
        <v>11.69</v>
      </c>
      <c r="P36" s="7">
        <v>200</v>
      </c>
      <c r="Q36" s="7">
        <v>240</v>
      </c>
      <c r="R36" s="7">
        <v>27</v>
      </c>
      <c r="S36" s="7"/>
      <c r="T36" s="7"/>
      <c r="U36" s="7">
        <v>639</v>
      </c>
      <c r="V36" s="7"/>
      <c r="W36" s="7">
        <v>1433</v>
      </c>
      <c r="X36" s="99" t="s">
        <v>90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10</v>
      </c>
      <c r="C37" s="7">
        <v>2</v>
      </c>
      <c r="D37" s="4">
        <f>(B37*12+C37)*1.67</f>
        <v>203.73999999999998</v>
      </c>
      <c r="E37" s="3"/>
      <c r="F37" s="3"/>
      <c r="G37" s="4"/>
      <c r="H37" s="3"/>
      <c r="I37" s="7"/>
      <c r="J37" s="4"/>
      <c r="K37" s="3">
        <v>9</v>
      </c>
      <c r="L37" s="7">
        <v>0</v>
      </c>
      <c r="M37" s="5">
        <f>(K37*12+L37)*1.67</f>
        <v>180.35999999999999</v>
      </c>
      <c r="N37" s="8">
        <v>1.67</v>
      </c>
      <c r="O37" s="7">
        <v>8.35</v>
      </c>
      <c r="P37" s="7">
        <v>125</v>
      </c>
      <c r="Q37" s="7">
        <v>230</v>
      </c>
      <c r="R37" s="7">
        <v>27</v>
      </c>
      <c r="S37" s="7"/>
      <c r="T37" s="7"/>
      <c r="U37" s="7">
        <v>583</v>
      </c>
      <c r="V37" s="7"/>
      <c r="W37" s="7">
        <v>1374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10</v>
      </c>
      <c r="C38" s="7">
        <v>3</v>
      </c>
      <c r="D38" s="4">
        <f>(B38*12+C38)*1.67</f>
        <v>205.41</v>
      </c>
      <c r="E38" s="3"/>
      <c r="F38" s="3"/>
      <c r="G38" s="4"/>
      <c r="H38" s="3"/>
      <c r="I38" s="7"/>
      <c r="J38" s="4"/>
      <c r="K38" s="3">
        <v>9</v>
      </c>
      <c r="L38" s="7">
        <v>5</v>
      </c>
      <c r="M38" s="5">
        <f>(K38*12+L38)*1.67</f>
        <v>188.70999999999998</v>
      </c>
      <c r="N38" s="8">
        <v>1.67</v>
      </c>
      <c r="O38" s="7">
        <v>8.35</v>
      </c>
      <c r="P38" s="7">
        <v>120</v>
      </c>
      <c r="Q38" s="7">
        <v>230</v>
      </c>
      <c r="R38" s="7">
        <v>27</v>
      </c>
      <c r="S38" s="7"/>
      <c r="T38" s="7"/>
      <c r="U38" s="7">
        <v>634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66.80000000000004</v>
      </c>
      <c r="O40" s="12">
        <f>SUM(O9:O39)</f>
        <v>218.76999999999995</v>
      </c>
      <c r="T40" s="19" t="s">
        <v>26</v>
      </c>
      <c r="U40" s="12">
        <f>SUM(U9:U39)</f>
        <v>17928</v>
      </c>
      <c r="V40" s="12">
        <f>SUM(V9:V39)</f>
        <v>0</v>
      </c>
      <c r="W40" s="12">
        <f>SUM(W9:W39)</f>
        <v>39686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574.4770000000002</v>
      </c>
      <c r="O42" s="6">
        <f>SUM(O40:O41)</f>
        <v>1449.22</v>
      </c>
      <c r="S42" t="s">
        <v>44</v>
      </c>
      <c r="U42" s="6">
        <f>SUM(U40:U41)</f>
        <v>123749</v>
      </c>
      <c r="V42" s="6">
        <f>SUM(V40:V41)</f>
        <v>0</v>
      </c>
      <c r="W42" s="6">
        <f>SUM(W40:W41)</f>
        <v>372955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4" zoomScale="82" zoomScaleNormal="82" workbookViewId="0">
      <selection activeCell="B10" sqref="B10:C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91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10</v>
      </c>
      <c r="C8" s="7">
        <v>3</v>
      </c>
      <c r="D8" s="4">
        <f t="shared" ref="D8:D34" si="0">(B8*12+C8)*1.67</f>
        <v>205.41</v>
      </c>
      <c r="E8" s="3"/>
      <c r="F8" s="3"/>
      <c r="G8" s="4"/>
      <c r="H8" s="3"/>
      <c r="I8" s="7"/>
      <c r="J8" s="4"/>
      <c r="K8" s="3">
        <v>9</v>
      </c>
      <c r="L8" s="7">
        <v>5</v>
      </c>
      <c r="M8" s="5">
        <f t="shared" ref="M8:M34" si="1">(K8*12+L8)*1.67</f>
        <v>188.70999999999998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10</v>
      </c>
      <c r="C9" s="7">
        <v>3</v>
      </c>
      <c r="D9" s="4">
        <f t="shared" si="0"/>
        <v>205.41</v>
      </c>
      <c r="E9" s="3"/>
      <c r="F9" s="3"/>
      <c r="G9" s="4"/>
      <c r="H9" s="3"/>
      <c r="I9" s="7"/>
      <c r="J9" s="4"/>
      <c r="K9" s="3">
        <v>9</v>
      </c>
      <c r="L9" s="7">
        <v>9</v>
      </c>
      <c r="M9" s="5">
        <f t="shared" si="1"/>
        <v>195.39</v>
      </c>
      <c r="N9" s="8">
        <v>0</v>
      </c>
      <c r="O9" s="7">
        <v>6.68</v>
      </c>
      <c r="P9" s="7">
        <v>160</v>
      </c>
      <c r="Q9" s="7">
        <v>230</v>
      </c>
      <c r="R9" s="7">
        <v>27</v>
      </c>
      <c r="S9" s="7"/>
      <c r="T9" s="7"/>
      <c r="U9" s="7">
        <v>604</v>
      </c>
      <c r="V9" s="7"/>
      <c r="W9" s="7">
        <v>1383</v>
      </c>
      <c r="X9" s="9">
        <v>43652</v>
      </c>
      <c r="Y9" s="7">
        <v>1</v>
      </c>
      <c r="Z9" s="7">
        <v>2344884</v>
      </c>
      <c r="AA9" s="7">
        <v>10</v>
      </c>
      <c r="AB9" s="7">
        <v>6</v>
      </c>
      <c r="AC9" s="7">
        <v>1</v>
      </c>
      <c r="AD9" s="7">
        <v>6</v>
      </c>
      <c r="AE9" s="10">
        <v>180</v>
      </c>
    </row>
    <row r="10" spans="1:31" x14ac:dyDescent="0.2">
      <c r="A10" s="6">
        <f t="shared" ref="A10:A36" si="2">SUM(A9+1)</f>
        <v>3</v>
      </c>
      <c r="B10" s="7">
        <v>10</v>
      </c>
      <c r="C10" s="7">
        <v>4</v>
      </c>
      <c r="D10" s="4">
        <f t="shared" si="0"/>
        <v>207.07999999999998</v>
      </c>
      <c r="E10" s="3"/>
      <c r="F10" s="3"/>
      <c r="G10" s="4"/>
      <c r="H10" s="3"/>
      <c r="I10" s="7"/>
      <c r="J10" s="4"/>
      <c r="K10" s="3">
        <v>10</v>
      </c>
      <c r="L10" s="7">
        <v>2</v>
      </c>
      <c r="M10" s="5">
        <f t="shared" si="1"/>
        <v>203.73999999999998</v>
      </c>
      <c r="N10" s="8">
        <v>1.67</v>
      </c>
      <c r="O10" s="7">
        <v>8.35</v>
      </c>
      <c r="P10" s="7">
        <v>120</v>
      </c>
      <c r="Q10" s="7">
        <v>230</v>
      </c>
      <c r="R10" s="7">
        <v>27</v>
      </c>
      <c r="S10" s="7"/>
      <c r="T10" s="7"/>
      <c r="U10" s="7">
        <v>613</v>
      </c>
      <c r="V10" s="7"/>
      <c r="W10" s="7">
        <v>1380</v>
      </c>
      <c r="X10" s="9">
        <v>43655</v>
      </c>
      <c r="Y10" s="7">
        <v>4</v>
      </c>
      <c r="Z10" s="7">
        <v>16101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10</v>
      </c>
      <c r="C11" s="7">
        <v>5</v>
      </c>
      <c r="D11" s="4">
        <f t="shared" si="0"/>
        <v>208.75</v>
      </c>
      <c r="E11" s="3"/>
      <c r="F11" s="3"/>
      <c r="G11" s="4"/>
      <c r="H11" s="3"/>
      <c r="I11" s="7"/>
      <c r="J11" s="4"/>
      <c r="K11" s="3">
        <v>10</v>
      </c>
      <c r="L11" s="7">
        <v>9</v>
      </c>
      <c r="M11" s="5">
        <f t="shared" si="1"/>
        <v>215.42999999999998</v>
      </c>
      <c r="N11" s="8">
        <v>1.67</v>
      </c>
      <c r="O11" s="7">
        <v>11.69</v>
      </c>
      <c r="P11" s="7">
        <v>120</v>
      </c>
      <c r="Q11" s="7">
        <v>225</v>
      </c>
      <c r="R11" s="7">
        <v>27</v>
      </c>
      <c r="S11" s="7"/>
      <c r="T11" s="7"/>
      <c r="U11" s="7">
        <v>631</v>
      </c>
      <c r="V11" s="7"/>
      <c r="W11" s="7">
        <v>1380</v>
      </c>
      <c r="X11" s="9">
        <v>43662</v>
      </c>
      <c r="Y11" s="7">
        <v>4</v>
      </c>
      <c r="Z11" s="7">
        <v>16160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10</v>
      </c>
      <c r="C12" s="7">
        <v>7</v>
      </c>
      <c r="D12" s="4">
        <f t="shared" si="0"/>
        <v>212.09</v>
      </c>
      <c r="E12" s="3"/>
      <c r="F12" s="3"/>
      <c r="G12" s="4"/>
      <c r="H12" s="3"/>
      <c r="I12" s="7"/>
      <c r="J12" s="4"/>
      <c r="K12" s="3">
        <v>11</v>
      </c>
      <c r="L12" s="7">
        <v>2</v>
      </c>
      <c r="M12" s="5">
        <f t="shared" si="1"/>
        <v>223.78</v>
      </c>
      <c r="N12" s="8">
        <v>3.34</v>
      </c>
      <c r="O12" s="7">
        <v>8.35</v>
      </c>
      <c r="P12" s="7">
        <v>125</v>
      </c>
      <c r="Q12" s="7">
        <v>220</v>
      </c>
      <c r="R12" s="7">
        <v>27</v>
      </c>
      <c r="S12" s="7"/>
      <c r="T12" s="7"/>
      <c r="U12" s="7">
        <v>613</v>
      </c>
      <c r="V12" s="7"/>
      <c r="W12" s="7">
        <v>1355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/>
      <c r="F13" s="3"/>
      <c r="G13" s="4"/>
      <c r="H13" s="3"/>
      <c r="I13" s="7"/>
      <c r="J13" s="4"/>
      <c r="K13" s="3">
        <v>11</v>
      </c>
      <c r="L13" s="7">
        <v>7</v>
      </c>
      <c r="M13" s="5">
        <f t="shared" si="1"/>
        <v>232.13</v>
      </c>
      <c r="N13" s="8">
        <v>1.67</v>
      </c>
      <c r="O13" s="7">
        <v>8.35</v>
      </c>
      <c r="P13" s="7">
        <v>120</v>
      </c>
      <c r="Q13" s="7">
        <v>220</v>
      </c>
      <c r="R13" s="7">
        <v>27</v>
      </c>
      <c r="S13" s="7"/>
      <c r="T13" s="7"/>
      <c r="U13" s="7">
        <v>624</v>
      </c>
      <c r="V13" s="7"/>
      <c r="W13" s="7">
        <v>1363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/>
      <c r="F14" s="3"/>
      <c r="G14" s="4"/>
      <c r="H14" s="3"/>
      <c r="I14" s="7"/>
      <c r="J14" s="4"/>
      <c r="K14" s="3">
        <v>12</v>
      </c>
      <c r="L14" s="7">
        <v>0</v>
      </c>
      <c r="M14" s="5">
        <f t="shared" si="1"/>
        <v>240.48</v>
      </c>
      <c r="N14" s="8">
        <v>0</v>
      </c>
      <c r="O14" s="7">
        <v>8.35</v>
      </c>
      <c r="P14" s="7">
        <v>330</v>
      </c>
      <c r="Q14" s="7">
        <v>220</v>
      </c>
      <c r="R14" s="7">
        <v>27</v>
      </c>
      <c r="S14" s="7"/>
      <c r="T14" s="7"/>
      <c r="U14" s="7">
        <v>217</v>
      </c>
      <c r="V14" s="7"/>
      <c r="W14" s="7">
        <v>995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/>
      <c r="F15" s="3"/>
      <c r="G15" s="4"/>
      <c r="H15" s="3"/>
      <c r="I15" s="7"/>
      <c r="J15" s="4"/>
      <c r="K15" s="3">
        <v>12</v>
      </c>
      <c r="L15" s="7">
        <v>5</v>
      </c>
      <c r="M15" s="5">
        <f t="shared" si="1"/>
        <v>248.82999999999998</v>
      </c>
      <c r="N15" s="8">
        <v>0</v>
      </c>
      <c r="O15" s="7">
        <v>8.35</v>
      </c>
      <c r="P15" s="7">
        <v>450</v>
      </c>
      <c r="Q15" s="7">
        <v>220</v>
      </c>
      <c r="R15" s="7">
        <v>27</v>
      </c>
      <c r="S15" s="7"/>
      <c r="T15" s="7"/>
      <c r="U15" s="7">
        <v>224</v>
      </c>
      <c r="V15" s="7"/>
      <c r="W15" s="7">
        <v>991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2</v>
      </c>
      <c r="D16" s="4">
        <f t="shared" si="0"/>
        <v>143.62</v>
      </c>
      <c r="E16" s="3"/>
      <c r="F16" s="3"/>
      <c r="G16" s="4"/>
      <c r="H16" s="3"/>
      <c r="I16" s="7"/>
      <c r="J16" s="4"/>
      <c r="K16" s="3">
        <v>6</v>
      </c>
      <c r="L16" s="7">
        <v>7</v>
      </c>
      <c r="M16" s="5">
        <f t="shared" si="1"/>
        <v>131.93</v>
      </c>
      <c r="N16" s="8">
        <v>0</v>
      </c>
      <c r="O16" s="7">
        <v>6.68</v>
      </c>
      <c r="P16" s="7">
        <v>460</v>
      </c>
      <c r="Q16" s="7">
        <v>220</v>
      </c>
      <c r="R16" s="7">
        <v>27</v>
      </c>
      <c r="S16" s="7"/>
      <c r="T16" s="7"/>
      <c r="U16" s="7">
        <v>205</v>
      </c>
      <c r="V16" s="7"/>
      <c r="W16" s="7">
        <v>993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7</v>
      </c>
      <c r="C17" s="7">
        <v>4</v>
      </c>
      <c r="D17" s="4">
        <f t="shared" si="0"/>
        <v>146.95999999999998</v>
      </c>
      <c r="E17" s="3"/>
      <c r="F17" s="3"/>
      <c r="G17" s="4"/>
      <c r="H17" s="3"/>
      <c r="I17" s="7"/>
      <c r="J17" s="4"/>
      <c r="K17" s="3">
        <v>7</v>
      </c>
      <c r="L17" s="7">
        <v>0</v>
      </c>
      <c r="M17" s="5">
        <f t="shared" si="1"/>
        <v>140.28</v>
      </c>
      <c r="N17" s="8">
        <v>3.34</v>
      </c>
      <c r="O17" s="7">
        <v>8.35</v>
      </c>
      <c r="P17" s="7">
        <v>140</v>
      </c>
      <c r="Q17" s="7">
        <v>220</v>
      </c>
      <c r="R17" s="7">
        <v>27</v>
      </c>
      <c r="S17" s="7"/>
      <c r="T17" s="7"/>
      <c r="U17" s="7">
        <v>531</v>
      </c>
      <c r="V17" s="7"/>
      <c r="W17" s="7">
        <v>1337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4</v>
      </c>
      <c r="D18" s="4">
        <f t="shared" si="0"/>
        <v>146.95999999999998</v>
      </c>
      <c r="E18" s="3"/>
      <c r="F18" s="3"/>
      <c r="G18" s="4"/>
      <c r="H18" s="3"/>
      <c r="I18" s="7"/>
      <c r="J18" s="4"/>
      <c r="K18" s="3">
        <v>7</v>
      </c>
      <c r="L18" s="7">
        <v>3</v>
      </c>
      <c r="M18" s="5">
        <f t="shared" si="1"/>
        <v>145.29</v>
      </c>
      <c r="N18" s="8">
        <v>0</v>
      </c>
      <c r="O18" s="7">
        <v>5.01</v>
      </c>
      <c r="P18" s="7">
        <v>420</v>
      </c>
      <c r="Q18" s="7">
        <v>220</v>
      </c>
      <c r="R18" s="7">
        <v>27</v>
      </c>
      <c r="S18" s="7"/>
      <c r="T18" s="7"/>
      <c r="U18" s="7">
        <v>265</v>
      </c>
      <c r="V18" s="7"/>
      <c r="W18" s="7">
        <v>1076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7</v>
      </c>
      <c r="C19" s="7">
        <v>5</v>
      </c>
      <c r="D19" s="4">
        <f t="shared" si="0"/>
        <v>148.63</v>
      </c>
      <c r="E19" s="3"/>
      <c r="F19" s="3"/>
      <c r="G19" s="4"/>
      <c r="H19" s="3"/>
      <c r="I19" s="7"/>
      <c r="J19" s="4"/>
      <c r="K19" s="3">
        <v>7</v>
      </c>
      <c r="L19" s="7">
        <v>7</v>
      </c>
      <c r="M19" s="5">
        <f t="shared" si="1"/>
        <v>151.97</v>
      </c>
      <c r="N19" s="8">
        <v>1.67</v>
      </c>
      <c r="O19" s="7">
        <v>6.68</v>
      </c>
      <c r="P19" s="7">
        <v>125</v>
      </c>
      <c r="Q19" s="7">
        <v>220</v>
      </c>
      <c r="R19" s="7">
        <v>27</v>
      </c>
      <c r="S19" s="7"/>
      <c r="T19" s="7"/>
      <c r="U19" s="7">
        <v>586</v>
      </c>
      <c r="V19" s="7"/>
      <c r="W19" s="7">
        <v>1372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6</v>
      </c>
      <c r="D20" s="4">
        <f t="shared" si="0"/>
        <v>150.29999999999998</v>
      </c>
      <c r="E20" s="3"/>
      <c r="F20" s="3"/>
      <c r="G20" s="4"/>
      <c r="H20" s="3"/>
      <c r="I20" s="7"/>
      <c r="J20" s="4"/>
      <c r="K20" s="3">
        <v>8</v>
      </c>
      <c r="L20" s="7">
        <v>1</v>
      </c>
      <c r="M20" s="5">
        <f t="shared" si="1"/>
        <v>161.98999999999998</v>
      </c>
      <c r="N20" s="8">
        <v>1.67</v>
      </c>
      <c r="O20" s="7">
        <v>10.02</v>
      </c>
      <c r="P20" s="7">
        <v>120</v>
      </c>
      <c r="Q20" s="7">
        <v>220</v>
      </c>
      <c r="R20" s="7">
        <v>27</v>
      </c>
      <c r="S20" s="7"/>
      <c r="T20" s="7"/>
      <c r="U20" s="7">
        <v>595</v>
      </c>
      <c r="V20" s="17"/>
      <c r="W20" s="17">
        <v>1347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7</v>
      </c>
      <c r="C21" s="7">
        <v>7</v>
      </c>
      <c r="D21" s="4">
        <f t="shared" si="0"/>
        <v>151.97</v>
      </c>
      <c r="E21" s="3"/>
      <c r="F21" s="3"/>
      <c r="G21" s="4"/>
      <c r="H21" s="3"/>
      <c r="I21" s="7"/>
      <c r="J21" s="4"/>
      <c r="K21" s="3">
        <v>8</v>
      </c>
      <c r="L21" s="7">
        <v>7</v>
      </c>
      <c r="M21" s="5">
        <f t="shared" si="1"/>
        <v>172.01</v>
      </c>
      <c r="N21" s="8">
        <v>1.67</v>
      </c>
      <c r="O21" s="7">
        <v>10.02</v>
      </c>
      <c r="P21" s="7">
        <v>115</v>
      </c>
      <c r="Q21" s="7">
        <v>220</v>
      </c>
      <c r="R21" s="11">
        <v>27</v>
      </c>
      <c r="S21" s="7"/>
      <c r="T21" s="7"/>
      <c r="U21" s="7">
        <v>588</v>
      </c>
      <c r="V21" s="7"/>
      <c r="W21" s="7">
        <v>1310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7</v>
      </c>
      <c r="C22" s="7">
        <v>8</v>
      </c>
      <c r="D22" s="4">
        <f t="shared" si="0"/>
        <v>153.63999999999999</v>
      </c>
      <c r="E22" s="3"/>
      <c r="F22" s="3"/>
      <c r="G22" s="4"/>
      <c r="H22" s="3"/>
      <c r="I22" s="7"/>
      <c r="J22" s="4"/>
      <c r="K22" s="3">
        <v>9</v>
      </c>
      <c r="L22" s="7">
        <v>0</v>
      </c>
      <c r="M22" s="5">
        <f t="shared" si="1"/>
        <v>180.35999999999999</v>
      </c>
      <c r="N22" s="8">
        <v>1.67</v>
      </c>
      <c r="O22" s="7">
        <v>8.35</v>
      </c>
      <c r="P22" s="7">
        <v>120</v>
      </c>
      <c r="Q22" s="7">
        <v>220</v>
      </c>
      <c r="R22" s="7">
        <v>27</v>
      </c>
      <c r="S22" s="7"/>
      <c r="T22" s="7"/>
      <c r="U22" s="7">
        <v>595</v>
      </c>
      <c r="V22" s="7"/>
      <c r="W22" s="7">
        <v>1326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7</v>
      </c>
      <c r="C23" s="7">
        <v>9</v>
      </c>
      <c r="D23" s="4">
        <f t="shared" si="0"/>
        <v>155.31</v>
      </c>
      <c r="E23" s="3"/>
      <c r="F23" s="3"/>
      <c r="G23" s="4"/>
      <c r="H23" s="3"/>
      <c r="I23" s="7"/>
      <c r="J23" s="4"/>
      <c r="K23" s="3">
        <v>3</v>
      </c>
      <c r="L23" s="7">
        <v>1</v>
      </c>
      <c r="M23" s="5">
        <f t="shared" si="1"/>
        <v>61.79</v>
      </c>
      <c r="N23" s="8">
        <v>1.67</v>
      </c>
      <c r="O23" s="7">
        <v>11.69</v>
      </c>
      <c r="P23" s="7">
        <v>120</v>
      </c>
      <c r="Q23" s="7">
        <v>215</v>
      </c>
      <c r="R23" s="7">
        <v>27</v>
      </c>
      <c r="S23" s="7"/>
      <c r="T23" s="7"/>
      <c r="U23" s="7">
        <v>595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7</v>
      </c>
      <c r="C24" s="7">
        <v>11</v>
      </c>
      <c r="D24" s="4">
        <f t="shared" si="0"/>
        <v>158.65</v>
      </c>
      <c r="E24" s="3"/>
      <c r="F24" s="3"/>
      <c r="G24" s="4"/>
      <c r="H24" s="3"/>
      <c r="I24" s="7"/>
      <c r="J24" s="4"/>
      <c r="K24" s="3">
        <v>3</v>
      </c>
      <c r="L24" s="7">
        <v>6</v>
      </c>
      <c r="M24" s="5">
        <f t="shared" si="1"/>
        <v>70.14</v>
      </c>
      <c r="N24" s="8">
        <v>3.34</v>
      </c>
      <c r="O24" s="7">
        <v>8.35</v>
      </c>
      <c r="P24" s="7">
        <v>180</v>
      </c>
      <c r="Q24" s="7">
        <v>660</v>
      </c>
      <c r="R24" s="7">
        <v>27</v>
      </c>
      <c r="S24" s="7"/>
      <c r="T24" s="7"/>
      <c r="U24" s="7">
        <v>656</v>
      </c>
      <c r="V24" s="7"/>
      <c r="W24" s="7">
        <v>751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1</v>
      </c>
      <c r="D25" s="4">
        <f t="shared" si="0"/>
        <v>161.98999999999998</v>
      </c>
      <c r="E25" s="3"/>
      <c r="F25" s="3"/>
      <c r="G25" s="4"/>
      <c r="H25" s="3"/>
      <c r="I25" s="7"/>
      <c r="J25" s="4"/>
      <c r="K25" s="3">
        <v>3</v>
      </c>
      <c r="L25" s="7">
        <v>10</v>
      </c>
      <c r="M25" s="5">
        <f t="shared" si="1"/>
        <v>76.819999999999993</v>
      </c>
      <c r="N25" s="8">
        <v>3.34</v>
      </c>
      <c r="O25" s="7">
        <v>6.68</v>
      </c>
      <c r="P25" s="7">
        <v>130</v>
      </c>
      <c r="Q25" s="7">
        <v>260</v>
      </c>
      <c r="R25" s="7">
        <v>27</v>
      </c>
      <c r="S25" s="7"/>
      <c r="T25" s="7"/>
      <c r="U25" s="7">
        <v>654</v>
      </c>
      <c r="V25" s="18"/>
      <c r="W25" s="18">
        <v>1425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8</v>
      </c>
      <c r="C26" s="7">
        <v>3</v>
      </c>
      <c r="D26" s="4">
        <f t="shared" si="0"/>
        <v>165.32999999999998</v>
      </c>
      <c r="E26" s="3"/>
      <c r="F26" s="3"/>
      <c r="G26" s="4"/>
      <c r="H26" s="3"/>
      <c r="I26" s="7"/>
      <c r="J26" s="4"/>
      <c r="K26" s="3">
        <v>4</v>
      </c>
      <c r="L26" s="7">
        <v>1</v>
      </c>
      <c r="M26" s="5">
        <f t="shared" si="1"/>
        <v>81.83</v>
      </c>
      <c r="N26" s="8">
        <v>3.34</v>
      </c>
      <c r="O26" s="7">
        <v>5.01</v>
      </c>
      <c r="P26" s="7">
        <v>120</v>
      </c>
      <c r="Q26" s="7">
        <v>220</v>
      </c>
      <c r="R26" s="7">
        <v>27</v>
      </c>
      <c r="S26" s="7"/>
      <c r="T26" s="7"/>
      <c r="U26" s="7">
        <v>628</v>
      </c>
      <c r="V26" s="7"/>
      <c r="W26" s="7">
        <v>1414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8</v>
      </c>
      <c r="C27" s="7">
        <v>4</v>
      </c>
      <c r="D27" s="4">
        <f t="shared" si="0"/>
        <v>167</v>
      </c>
      <c r="E27" s="3"/>
      <c r="F27" s="3"/>
      <c r="G27" s="4"/>
      <c r="H27" s="3"/>
      <c r="I27" s="7"/>
      <c r="J27" s="4"/>
      <c r="K27" s="3">
        <v>4</v>
      </c>
      <c r="L27" s="7">
        <v>6</v>
      </c>
      <c r="M27" s="5">
        <f t="shared" si="1"/>
        <v>90.179999999999993</v>
      </c>
      <c r="N27" s="8">
        <v>1.67</v>
      </c>
      <c r="O27" s="7">
        <v>8.35</v>
      </c>
      <c r="P27" s="7">
        <v>120</v>
      </c>
      <c r="Q27" s="7">
        <v>220</v>
      </c>
      <c r="R27" s="7">
        <v>27</v>
      </c>
      <c r="S27" s="7"/>
      <c r="T27" s="7"/>
      <c r="U27" s="7">
        <v>595</v>
      </c>
      <c r="V27" s="7"/>
      <c r="W27" s="7">
        <v>1370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8</v>
      </c>
      <c r="C28" s="7">
        <v>4</v>
      </c>
      <c r="D28" s="4">
        <f t="shared" si="0"/>
        <v>167</v>
      </c>
      <c r="E28" s="3"/>
      <c r="F28" s="3"/>
      <c r="G28" s="4"/>
      <c r="H28" s="3"/>
      <c r="I28" s="7"/>
      <c r="J28" s="4"/>
      <c r="K28" s="3">
        <v>5</v>
      </c>
      <c r="L28" s="7">
        <v>0</v>
      </c>
      <c r="M28" s="5">
        <f t="shared" si="1"/>
        <v>100.19999999999999</v>
      </c>
      <c r="N28" s="8">
        <v>0</v>
      </c>
      <c r="O28" s="7">
        <v>10.02</v>
      </c>
      <c r="P28" s="7">
        <v>120</v>
      </c>
      <c r="Q28" s="7">
        <v>220</v>
      </c>
      <c r="R28" s="7">
        <v>27</v>
      </c>
      <c r="S28" s="7"/>
      <c r="T28" s="7"/>
      <c r="U28" s="7">
        <v>595</v>
      </c>
      <c r="V28" s="7"/>
      <c r="W28" s="7">
        <v>1338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8</v>
      </c>
      <c r="C29" s="7">
        <v>5</v>
      </c>
      <c r="D29" s="4">
        <f t="shared" si="0"/>
        <v>168.67</v>
      </c>
      <c r="E29" s="3"/>
      <c r="F29" s="3"/>
      <c r="G29" s="4"/>
      <c r="H29" s="3"/>
      <c r="I29" s="7"/>
      <c r="J29" s="4"/>
      <c r="K29" s="3">
        <v>5</v>
      </c>
      <c r="L29" s="7">
        <v>5</v>
      </c>
      <c r="M29" s="5">
        <f t="shared" si="1"/>
        <v>108.55</v>
      </c>
      <c r="N29" s="8">
        <v>1.67</v>
      </c>
      <c r="O29" s="7">
        <v>8.35</v>
      </c>
      <c r="P29" s="7">
        <v>140</v>
      </c>
      <c r="Q29" s="7">
        <v>220</v>
      </c>
      <c r="R29" s="7">
        <v>27</v>
      </c>
      <c r="S29" s="7"/>
      <c r="T29" s="7"/>
      <c r="U29" s="7">
        <v>582</v>
      </c>
      <c r="V29" s="7"/>
      <c r="W29" s="7">
        <v>1298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8</v>
      </c>
      <c r="C30" s="7">
        <v>5</v>
      </c>
      <c r="D30" s="4">
        <f t="shared" si="0"/>
        <v>168.67</v>
      </c>
      <c r="E30" s="3"/>
      <c r="F30" s="3"/>
      <c r="G30" s="4"/>
      <c r="H30" s="3"/>
      <c r="I30" s="7"/>
      <c r="J30" s="4"/>
      <c r="K30" s="3">
        <v>5</v>
      </c>
      <c r="L30" s="7">
        <v>10</v>
      </c>
      <c r="M30" s="5">
        <f t="shared" si="1"/>
        <v>116.89999999999999</v>
      </c>
      <c r="N30" s="8">
        <v>0</v>
      </c>
      <c r="O30" s="7">
        <v>10.02</v>
      </c>
      <c r="P30" s="7">
        <v>115</v>
      </c>
      <c r="Q30" s="7">
        <v>215</v>
      </c>
      <c r="R30" s="7">
        <v>27</v>
      </c>
      <c r="S30" s="7"/>
      <c r="T30" s="7"/>
      <c r="U30" s="7">
        <v>557</v>
      </c>
      <c r="V30" s="7"/>
      <c r="W30" s="7">
        <v>1297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8</v>
      </c>
      <c r="C31" s="7">
        <v>7</v>
      </c>
      <c r="D31" s="4">
        <f t="shared" si="0"/>
        <v>172.01</v>
      </c>
      <c r="E31" s="3"/>
      <c r="F31" s="3"/>
      <c r="G31" s="4"/>
      <c r="H31" s="3"/>
      <c r="I31" s="7"/>
      <c r="J31" s="4"/>
      <c r="K31" s="3">
        <v>6</v>
      </c>
      <c r="L31" s="7">
        <v>3</v>
      </c>
      <c r="M31" s="5">
        <f t="shared" si="1"/>
        <v>125.25</v>
      </c>
      <c r="N31" s="8">
        <v>3.34</v>
      </c>
      <c r="O31" s="7">
        <v>8.35</v>
      </c>
      <c r="P31" s="7">
        <v>110</v>
      </c>
      <c r="Q31" s="7">
        <v>220</v>
      </c>
      <c r="R31" s="7">
        <v>27</v>
      </c>
      <c r="S31" s="7"/>
      <c r="T31" s="7"/>
      <c r="U31" s="7">
        <v>557</v>
      </c>
      <c r="V31" s="7"/>
      <c r="W31" s="7">
        <v>1230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8</v>
      </c>
      <c r="C32" s="7">
        <v>8</v>
      </c>
      <c r="D32" s="4">
        <f t="shared" si="0"/>
        <v>173.68</v>
      </c>
      <c r="E32" s="3"/>
      <c r="F32" s="3"/>
      <c r="G32" s="4"/>
      <c r="H32" s="3"/>
      <c r="I32" s="7"/>
      <c r="J32" s="4"/>
      <c r="K32" s="3">
        <v>6</v>
      </c>
      <c r="L32" s="7">
        <v>9</v>
      </c>
      <c r="M32" s="5">
        <f t="shared" si="1"/>
        <v>135.26999999999998</v>
      </c>
      <c r="N32" s="8">
        <v>3.34</v>
      </c>
      <c r="O32" s="7">
        <v>10.02</v>
      </c>
      <c r="P32" s="7">
        <v>105</v>
      </c>
      <c r="Q32" s="7">
        <v>210</v>
      </c>
      <c r="R32" s="7">
        <v>27</v>
      </c>
      <c r="S32" s="7"/>
      <c r="T32" s="7"/>
      <c r="U32" s="7">
        <v>589</v>
      </c>
      <c r="V32" s="7"/>
      <c r="W32" s="7">
        <v>1320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8</v>
      </c>
      <c r="C33" s="7">
        <v>9</v>
      </c>
      <c r="D33" s="4">
        <f t="shared" si="0"/>
        <v>175.35</v>
      </c>
      <c r="E33" s="3"/>
      <c r="F33" s="3"/>
      <c r="G33" s="4"/>
      <c r="H33" s="3"/>
      <c r="I33" s="7"/>
      <c r="J33" s="4"/>
      <c r="K33" s="3">
        <v>7</v>
      </c>
      <c r="L33" s="7">
        <v>2</v>
      </c>
      <c r="M33" s="5">
        <f t="shared" si="1"/>
        <v>143.62</v>
      </c>
      <c r="N33" s="8">
        <v>1.67</v>
      </c>
      <c r="O33" s="7">
        <v>8.35</v>
      </c>
      <c r="P33" s="7">
        <v>110</v>
      </c>
      <c r="Q33" s="7">
        <v>200</v>
      </c>
      <c r="R33" s="7">
        <v>27</v>
      </c>
      <c r="S33" s="7"/>
      <c r="T33" s="7"/>
      <c r="U33" s="7">
        <v>582</v>
      </c>
      <c r="V33" s="7"/>
      <c r="W33" s="7">
        <v>1323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8</v>
      </c>
      <c r="C34" s="7">
        <v>10</v>
      </c>
      <c r="D34" s="4">
        <f t="shared" si="0"/>
        <v>177.01999999999998</v>
      </c>
      <c r="E34" s="3"/>
      <c r="F34" s="3"/>
      <c r="G34" s="4"/>
      <c r="H34" s="3"/>
      <c r="I34" s="7"/>
      <c r="J34" s="4"/>
      <c r="K34" s="3">
        <v>7</v>
      </c>
      <c r="L34" s="7">
        <v>7</v>
      </c>
      <c r="M34" s="5">
        <f t="shared" si="1"/>
        <v>151.97</v>
      </c>
      <c r="N34" s="8">
        <v>1.67</v>
      </c>
      <c r="O34" s="7">
        <v>8.35</v>
      </c>
      <c r="P34" s="7">
        <v>100</v>
      </c>
      <c r="Q34" s="7">
        <v>200</v>
      </c>
      <c r="R34" s="7">
        <v>27</v>
      </c>
      <c r="S34" s="7"/>
      <c r="T34" s="7"/>
      <c r="U34" s="7">
        <v>595</v>
      </c>
      <c r="V34" s="7"/>
      <c r="W34" s="7">
        <v>1310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8</v>
      </c>
      <c r="C35" s="7">
        <v>11</v>
      </c>
      <c r="D35" s="4">
        <f>(B35*12+C35)*1.67</f>
        <v>178.69</v>
      </c>
      <c r="E35" s="3"/>
      <c r="F35" s="3"/>
      <c r="G35" s="4"/>
      <c r="H35" s="3"/>
      <c r="I35" s="7"/>
      <c r="J35" s="4"/>
      <c r="K35" s="3">
        <v>7</v>
      </c>
      <c r="L35" s="7">
        <v>11</v>
      </c>
      <c r="M35" s="5">
        <f>(K35*12+L35)*1.67</f>
        <v>158.65</v>
      </c>
      <c r="N35" s="8">
        <v>1.67</v>
      </c>
      <c r="O35" s="7">
        <v>6.68</v>
      </c>
      <c r="P35" s="7">
        <v>100</v>
      </c>
      <c r="Q35" s="7">
        <v>180</v>
      </c>
      <c r="R35" s="7">
        <v>27</v>
      </c>
      <c r="S35" s="7"/>
      <c r="T35" s="7"/>
      <c r="U35" s="7">
        <v>556</v>
      </c>
      <c r="V35" s="7"/>
      <c r="W35" s="7">
        <v>1303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9</v>
      </c>
      <c r="C36" s="7">
        <v>0</v>
      </c>
      <c r="D36" s="4">
        <f>(B36*12+C36)*1.67</f>
        <v>180.35999999999999</v>
      </c>
      <c r="E36" s="3"/>
      <c r="F36" s="3"/>
      <c r="G36" s="4"/>
      <c r="H36" s="3"/>
      <c r="I36" s="7"/>
      <c r="J36" s="4"/>
      <c r="K36" s="3">
        <v>8</v>
      </c>
      <c r="L36" s="7">
        <v>5</v>
      </c>
      <c r="M36" s="5">
        <f>(K36*12+L36)*1.67</f>
        <v>168.67</v>
      </c>
      <c r="N36" s="8">
        <v>1.67</v>
      </c>
      <c r="O36" s="7">
        <v>10.02</v>
      </c>
      <c r="P36" s="7">
        <v>105</v>
      </c>
      <c r="Q36" s="7">
        <v>180</v>
      </c>
      <c r="R36" s="7">
        <v>27</v>
      </c>
      <c r="S36" s="7"/>
      <c r="T36" s="7"/>
      <c r="U36" s="7">
        <v>556</v>
      </c>
      <c r="V36" s="7"/>
      <c r="W36" s="7">
        <v>1273</v>
      </c>
      <c r="X36" s="99" t="s">
        <v>92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9</v>
      </c>
      <c r="C37" s="7">
        <v>2</v>
      </c>
      <c r="D37" s="4">
        <f>(B37*12+C37)*1.67</f>
        <v>183.7</v>
      </c>
      <c r="E37" s="3"/>
      <c r="F37" s="3"/>
      <c r="G37" s="4"/>
      <c r="H37" s="3"/>
      <c r="I37" s="7"/>
      <c r="J37" s="4"/>
      <c r="K37" s="3">
        <v>9</v>
      </c>
      <c r="L37" s="7">
        <v>0</v>
      </c>
      <c r="M37" s="5">
        <f>(K37*12+L37)*1.67</f>
        <v>180.35999999999999</v>
      </c>
      <c r="N37" s="8">
        <v>3.34</v>
      </c>
      <c r="O37" s="7">
        <v>11.69</v>
      </c>
      <c r="P37" s="7">
        <v>105</v>
      </c>
      <c r="Q37" s="7">
        <v>175</v>
      </c>
      <c r="R37" s="7">
        <v>27</v>
      </c>
      <c r="S37" s="7"/>
      <c r="T37" s="7"/>
      <c r="U37" s="7">
        <v>580</v>
      </c>
      <c r="V37" s="7"/>
      <c r="W37" s="7">
        <v>1263</v>
      </c>
      <c r="X37" s="99" t="s">
        <v>93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9</v>
      </c>
      <c r="C38" s="7">
        <v>3</v>
      </c>
      <c r="D38" s="4">
        <f>(B38*12+C38)*1.67</f>
        <v>185.37</v>
      </c>
      <c r="E38" s="3"/>
      <c r="F38" s="3"/>
      <c r="G38" s="4"/>
      <c r="H38" s="3"/>
      <c r="I38" s="7"/>
      <c r="J38" s="4"/>
      <c r="K38" s="3">
        <v>9</v>
      </c>
      <c r="L38" s="7">
        <v>6</v>
      </c>
      <c r="M38" s="5">
        <f>(K38*12+L38)*1.67</f>
        <v>190.38</v>
      </c>
      <c r="N38" s="8">
        <v>1.67</v>
      </c>
      <c r="O38" s="7">
        <v>10.02</v>
      </c>
      <c r="P38" s="7">
        <v>100</v>
      </c>
      <c r="Q38" s="7">
        <v>170</v>
      </c>
      <c r="R38" s="7">
        <v>27</v>
      </c>
      <c r="S38" s="7"/>
      <c r="T38" s="7"/>
      <c r="U38" s="7">
        <v>556</v>
      </c>
      <c r="V38" s="7"/>
      <c r="W38" s="7">
        <v>6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9</v>
      </c>
      <c r="C39" s="7">
        <v>4</v>
      </c>
      <c r="D39" s="4">
        <f>(B39*12+C39)*1.67</f>
        <v>187.04</v>
      </c>
      <c r="E39" s="3"/>
      <c r="F39" s="3"/>
      <c r="G39" s="4"/>
      <c r="H39" s="3"/>
      <c r="I39" s="7"/>
      <c r="J39" s="4"/>
      <c r="K39" s="3">
        <v>10</v>
      </c>
      <c r="L39" s="7">
        <v>0</v>
      </c>
      <c r="M39" s="5">
        <f>(K39*12+L39)*1.67</f>
        <v>200.39999999999998</v>
      </c>
      <c r="N39" s="8">
        <v>1.67</v>
      </c>
      <c r="O39" s="7">
        <v>10.02</v>
      </c>
      <c r="P39" s="7">
        <v>100</v>
      </c>
      <c r="Q39" s="7">
        <v>170</v>
      </c>
      <c r="R39" s="7">
        <v>27</v>
      </c>
      <c r="S39" s="7"/>
      <c r="T39" s="7"/>
      <c r="U39" s="7">
        <v>529</v>
      </c>
      <c r="V39" s="7"/>
      <c r="W39" s="7">
        <v>1267</v>
      </c>
      <c r="X39" s="99" t="s">
        <v>94</v>
      </c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53.440000000000012</v>
      </c>
      <c r="O40" s="12">
        <f>SUM(O9:O39)</f>
        <v>267.2</v>
      </c>
      <c r="T40" s="19" t="s">
        <v>26</v>
      </c>
      <c r="U40" s="12">
        <f>SUM(U9:U39)</f>
        <v>16853</v>
      </c>
      <c r="V40" s="12">
        <f>SUM(V9:V39)</f>
        <v>0</v>
      </c>
      <c r="W40" s="12">
        <f>SUM(W9:W39)</f>
        <v>38098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561.11700000000019</v>
      </c>
      <c r="O42" s="6">
        <f>SUM(O40:O41)</f>
        <v>1497.65</v>
      </c>
      <c r="S42" t="s">
        <v>44</v>
      </c>
      <c r="U42" s="6">
        <f>SUM(U40:U41)</f>
        <v>122674</v>
      </c>
      <c r="V42" s="6">
        <f>SUM(V40:V41)</f>
        <v>0</v>
      </c>
      <c r="W42" s="6">
        <f>SUM(W40:W41)</f>
        <v>371367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6" zoomScale="82" zoomScaleNormal="82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91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9</v>
      </c>
      <c r="C8" s="7">
        <v>4</v>
      </c>
      <c r="D8" s="4">
        <f t="shared" ref="D8:D34" si="0">(B8*12+C8)*1.67</f>
        <v>187.04</v>
      </c>
      <c r="E8" s="3"/>
      <c r="F8" s="3"/>
      <c r="G8" s="4"/>
      <c r="H8" s="3"/>
      <c r="I8" s="7"/>
      <c r="J8" s="4"/>
      <c r="K8" s="3">
        <v>10</v>
      </c>
      <c r="L8" s="7">
        <v>0</v>
      </c>
      <c r="M8" s="5">
        <f t="shared" ref="M8:M34" si="1">(K8*12+L8)*1.67</f>
        <v>200.39999999999998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9</v>
      </c>
      <c r="C9" s="7">
        <v>5</v>
      </c>
      <c r="D9" s="4">
        <f t="shared" si="0"/>
        <v>188.70999999999998</v>
      </c>
      <c r="E9" s="3"/>
      <c r="F9" s="3"/>
      <c r="G9" s="4"/>
      <c r="H9" s="3"/>
      <c r="I9" s="7"/>
      <c r="J9" s="4"/>
      <c r="K9" s="3">
        <v>10</v>
      </c>
      <c r="L9" s="7">
        <v>6</v>
      </c>
      <c r="M9" s="5">
        <f t="shared" si="1"/>
        <v>210.42</v>
      </c>
      <c r="N9" s="8">
        <v>1.67</v>
      </c>
      <c r="O9" s="7">
        <v>10.02</v>
      </c>
      <c r="P9" s="7">
        <v>100</v>
      </c>
      <c r="Q9" s="7">
        <v>160</v>
      </c>
      <c r="R9" s="7">
        <v>27</v>
      </c>
      <c r="S9" s="7"/>
      <c r="T9" s="7"/>
      <c r="U9" s="7">
        <v>529</v>
      </c>
      <c r="V9" s="7"/>
      <c r="W9" s="7">
        <v>1252</v>
      </c>
      <c r="X9" s="9">
        <v>43690</v>
      </c>
      <c r="Y9" s="7">
        <v>4</v>
      </c>
      <c r="Z9" s="7">
        <v>16141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9</v>
      </c>
      <c r="C10" s="7">
        <v>6</v>
      </c>
      <c r="D10" s="4">
        <f t="shared" si="0"/>
        <v>190.38</v>
      </c>
      <c r="E10" s="3"/>
      <c r="F10" s="3"/>
      <c r="G10" s="4"/>
      <c r="H10" s="3"/>
      <c r="I10" s="7"/>
      <c r="J10" s="4"/>
      <c r="K10" s="3">
        <v>4</v>
      </c>
      <c r="L10" s="7">
        <v>6</v>
      </c>
      <c r="M10" s="5">
        <f t="shared" si="1"/>
        <v>90.179999999999993</v>
      </c>
      <c r="N10" s="8">
        <v>1.67</v>
      </c>
      <c r="O10" s="7">
        <v>10.02</v>
      </c>
      <c r="P10" s="7">
        <v>160</v>
      </c>
      <c r="Q10" s="7">
        <v>165</v>
      </c>
      <c r="R10" s="7">
        <v>27</v>
      </c>
      <c r="S10" s="7"/>
      <c r="T10" s="7"/>
      <c r="U10" s="7">
        <v>529</v>
      </c>
      <c r="V10" s="7"/>
      <c r="W10" s="7">
        <v>1239</v>
      </c>
      <c r="X10" s="9">
        <v>43704</v>
      </c>
      <c r="Y10" s="7">
        <v>1</v>
      </c>
      <c r="Z10" s="7">
        <v>2373291</v>
      </c>
      <c r="AA10" s="7">
        <v>11</v>
      </c>
      <c r="AB10" s="7">
        <v>2</v>
      </c>
      <c r="AC10" s="7">
        <v>1</v>
      </c>
      <c r="AD10" s="7">
        <v>11</v>
      </c>
      <c r="AE10" s="10">
        <v>185</v>
      </c>
    </row>
    <row r="11" spans="1:31" x14ac:dyDescent="0.2">
      <c r="A11" s="6">
        <f t="shared" si="2"/>
        <v>4</v>
      </c>
      <c r="B11" s="7">
        <v>9</v>
      </c>
      <c r="C11" s="7">
        <v>6</v>
      </c>
      <c r="D11" s="4">
        <f t="shared" si="0"/>
        <v>190.38</v>
      </c>
      <c r="E11" s="3"/>
      <c r="F11" s="3"/>
      <c r="G11" s="4"/>
      <c r="H11" s="3"/>
      <c r="I11" s="7"/>
      <c r="J11" s="4"/>
      <c r="K11" s="3">
        <v>5</v>
      </c>
      <c r="L11" s="7">
        <v>0</v>
      </c>
      <c r="M11" s="5">
        <f t="shared" si="1"/>
        <v>100.19999999999999</v>
      </c>
      <c r="N11" s="8">
        <v>0</v>
      </c>
      <c r="O11" s="7">
        <v>10.02</v>
      </c>
      <c r="P11" s="7">
        <v>90</v>
      </c>
      <c r="Q11" s="7">
        <v>160</v>
      </c>
      <c r="R11" s="7">
        <v>27</v>
      </c>
      <c r="S11" s="7"/>
      <c r="T11" s="7"/>
      <c r="U11" s="7">
        <v>529</v>
      </c>
      <c r="V11" s="7"/>
      <c r="W11" s="7">
        <v>1234</v>
      </c>
      <c r="X11" s="9">
        <v>43704</v>
      </c>
      <c r="Y11" s="7">
        <v>4</v>
      </c>
      <c r="Z11" s="7">
        <v>15773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9</v>
      </c>
      <c r="C12" s="7">
        <v>7</v>
      </c>
      <c r="D12" s="4">
        <f t="shared" si="0"/>
        <v>192.04999999999998</v>
      </c>
      <c r="E12" s="3"/>
      <c r="F12" s="3"/>
      <c r="G12" s="4"/>
      <c r="H12" s="3"/>
      <c r="I12" s="7"/>
      <c r="J12" s="4"/>
      <c r="K12" s="3">
        <v>5</v>
      </c>
      <c r="L12" s="7">
        <v>5</v>
      </c>
      <c r="M12" s="5">
        <f t="shared" si="1"/>
        <v>108.55</v>
      </c>
      <c r="N12" s="8">
        <v>1.67</v>
      </c>
      <c r="O12" s="7">
        <v>8.35</v>
      </c>
      <c r="P12" s="7">
        <v>100</v>
      </c>
      <c r="Q12" s="7">
        <v>190</v>
      </c>
      <c r="R12" s="7">
        <v>27</v>
      </c>
      <c r="S12" s="7"/>
      <c r="T12" s="7"/>
      <c r="U12" s="7">
        <v>580</v>
      </c>
      <c r="V12" s="7"/>
      <c r="W12" s="7">
        <v>1238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9</v>
      </c>
      <c r="C13" s="7">
        <v>8</v>
      </c>
      <c r="D13" s="4">
        <f t="shared" si="0"/>
        <v>193.72</v>
      </c>
      <c r="E13" s="3"/>
      <c r="F13" s="3"/>
      <c r="G13" s="4"/>
      <c r="H13" s="3"/>
      <c r="I13" s="7"/>
      <c r="J13" s="4"/>
      <c r="K13" s="3">
        <v>5</v>
      </c>
      <c r="L13" s="7">
        <v>10</v>
      </c>
      <c r="M13" s="5">
        <f t="shared" si="1"/>
        <v>116.89999999999999</v>
      </c>
      <c r="N13" s="8">
        <v>1.67</v>
      </c>
      <c r="O13" s="7">
        <v>8.35</v>
      </c>
      <c r="P13" s="7">
        <v>100</v>
      </c>
      <c r="Q13" s="7">
        <v>160</v>
      </c>
      <c r="R13" s="7">
        <v>27</v>
      </c>
      <c r="S13" s="7"/>
      <c r="T13" s="7"/>
      <c r="U13" s="7">
        <v>542</v>
      </c>
      <c r="V13" s="7"/>
      <c r="W13" s="7">
        <v>1224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9</v>
      </c>
      <c r="C14" s="7">
        <v>9</v>
      </c>
      <c r="D14" s="4">
        <f t="shared" si="0"/>
        <v>195.39</v>
      </c>
      <c r="E14" s="3"/>
      <c r="F14" s="3"/>
      <c r="G14" s="4"/>
      <c r="H14" s="3"/>
      <c r="I14" s="7"/>
      <c r="J14" s="4"/>
      <c r="K14" s="3">
        <v>6</v>
      </c>
      <c r="L14" s="7">
        <v>5</v>
      </c>
      <c r="M14" s="5">
        <f t="shared" si="1"/>
        <v>128.59</v>
      </c>
      <c r="N14" s="8">
        <v>1.67</v>
      </c>
      <c r="O14" s="7">
        <v>11.69</v>
      </c>
      <c r="P14" s="7">
        <v>100</v>
      </c>
      <c r="Q14" s="7">
        <v>160</v>
      </c>
      <c r="R14" s="7">
        <v>27</v>
      </c>
      <c r="S14" s="7"/>
      <c r="T14" s="7"/>
      <c r="U14" s="7">
        <v>542</v>
      </c>
      <c r="V14" s="7"/>
      <c r="W14" s="7">
        <v>1226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9</v>
      </c>
      <c r="C15" s="7">
        <v>10</v>
      </c>
      <c r="D15" s="4">
        <f t="shared" si="0"/>
        <v>197.06</v>
      </c>
      <c r="E15" s="3"/>
      <c r="F15" s="3"/>
      <c r="G15" s="4"/>
      <c r="H15" s="3"/>
      <c r="I15" s="7"/>
      <c r="J15" s="4"/>
      <c r="K15" s="3">
        <v>7</v>
      </c>
      <c r="L15" s="7">
        <v>0</v>
      </c>
      <c r="M15" s="5">
        <f t="shared" si="1"/>
        <v>140.28</v>
      </c>
      <c r="N15" s="8">
        <v>1.67</v>
      </c>
      <c r="O15" s="7">
        <v>13.36</v>
      </c>
      <c r="P15" s="7">
        <v>100</v>
      </c>
      <c r="Q15" s="7">
        <v>160</v>
      </c>
      <c r="R15" s="7">
        <v>27</v>
      </c>
      <c r="S15" s="7"/>
      <c r="T15" s="7"/>
      <c r="U15" s="7">
        <v>542</v>
      </c>
      <c r="V15" s="7"/>
      <c r="W15" s="7">
        <v>1208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9</v>
      </c>
      <c r="C16" s="7">
        <v>11</v>
      </c>
      <c r="D16" s="4">
        <f t="shared" si="0"/>
        <v>198.73</v>
      </c>
      <c r="E16" s="3"/>
      <c r="F16" s="3"/>
      <c r="G16" s="4"/>
      <c r="H16" s="3"/>
      <c r="I16" s="7"/>
      <c r="J16" s="4"/>
      <c r="K16" s="3">
        <v>7</v>
      </c>
      <c r="L16" s="7">
        <v>5</v>
      </c>
      <c r="M16" s="5">
        <f t="shared" si="1"/>
        <v>148.63</v>
      </c>
      <c r="N16" s="8">
        <v>1.67</v>
      </c>
      <c r="O16" s="7">
        <v>8.35</v>
      </c>
      <c r="P16" s="7">
        <v>100</v>
      </c>
      <c r="Q16" s="7">
        <v>150</v>
      </c>
      <c r="R16" s="7">
        <v>27</v>
      </c>
      <c r="S16" s="7"/>
      <c r="T16" s="7"/>
      <c r="U16" s="7">
        <v>542</v>
      </c>
      <c r="V16" s="7"/>
      <c r="W16" s="7">
        <v>1222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0</v>
      </c>
      <c r="D17" s="4">
        <f t="shared" si="0"/>
        <v>200.39999999999998</v>
      </c>
      <c r="E17" s="3"/>
      <c r="F17" s="3"/>
      <c r="G17" s="4"/>
      <c r="H17" s="3"/>
      <c r="I17" s="7"/>
      <c r="J17" s="4"/>
      <c r="K17" s="3">
        <v>7</v>
      </c>
      <c r="L17" s="7">
        <v>11</v>
      </c>
      <c r="M17" s="5">
        <f t="shared" si="1"/>
        <v>158.65</v>
      </c>
      <c r="N17" s="8">
        <v>1.67</v>
      </c>
      <c r="O17" s="7">
        <v>10.02</v>
      </c>
      <c r="P17" s="7">
        <v>100</v>
      </c>
      <c r="Q17" s="7">
        <v>160</v>
      </c>
      <c r="R17" s="7">
        <v>27</v>
      </c>
      <c r="S17" s="7"/>
      <c r="T17" s="7"/>
      <c r="U17" s="7">
        <v>542</v>
      </c>
      <c r="V17" s="7"/>
      <c r="W17" s="7">
        <v>1217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1</v>
      </c>
      <c r="D18" s="4">
        <f t="shared" si="0"/>
        <v>202.07</v>
      </c>
      <c r="E18" s="3"/>
      <c r="F18" s="3"/>
      <c r="G18" s="4"/>
      <c r="H18" s="3"/>
      <c r="I18" s="7"/>
      <c r="J18" s="4"/>
      <c r="K18" s="3">
        <v>8</v>
      </c>
      <c r="L18" s="7">
        <v>4</v>
      </c>
      <c r="M18" s="5">
        <f t="shared" si="1"/>
        <v>167</v>
      </c>
      <c r="N18" s="8">
        <v>1.67</v>
      </c>
      <c r="O18" s="7">
        <v>8.35</v>
      </c>
      <c r="P18" s="7">
        <v>100</v>
      </c>
      <c r="Q18" s="7">
        <v>160</v>
      </c>
      <c r="R18" s="7">
        <v>27</v>
      </c>
      <c r="S18" s="7"/>
      <c r="T18" s="7"/>
      <c r="U18" s="7">
        <v>542</v>
      </c>
      <c r="V18" s="7"/>
      <c r="W18" s="7">
        <v>1204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10</v>
      </c>
      <c r="C19" s="7">
        <v>2</v>
      </c>
      <c r="D19" s="4">
        <f t="shared" si="0"/>
        <v>203.73999999999998</v>
      </c>
      <c r="E19" s="3"/>
      <c r="F19" s="3"/>
      <c r="G19" s="4"/>
      <c r="H19" s="3"/>
      <c r="I19" s="7"/>
      <c r="J19" s="4"/>
      <c r="K19" s="3">
        <v>8</v>
      </c>
      <c r="L19" s="7">
        <v>9</v>
      </c>
      <c r="M19" s="5">
        <f t="shared" si="1"/>
        <v>175.35</v>
      </c>
      <c r="N19" s="8">
        <v>1.67</v>
      </c>
      <c r="O19" s="7">
        <v>8.35</v>
      </c>
      <c r="P19" s="7">
        <v>100</v>
      </c>
      <c r="Q19" s="7">
        <v>150</v>
      </c>
      <c r="R19" s="7">
        <v>27</v>
      </c>
      <c r="S19" s="7"/>
      <c r="T19" s="7"/>
      <c r="U19" s="7">
        <v>542</v>
      </c>
      <c r="V19" s="7"/>
      <c r="W19" s="7">
        <v>1197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10</v>
      </c>
      <c r="C20" s="7">
        <v>3</v>
      </c>
      <c r="D20" s="4">
        <f t="shared" si="0"/>
        <v>205.41</v>
      </c>
      <c r="E20" s="3"/>
      <c r="F20" s="3"/>
      <c r="G20" s="4"/>
      <c r="H20" s="3"/>
      <c r="I20" s="7"/>
      <c r="J20" s="4"/>
      <c r="K20" s="3">
        <v>4</v>
      </c>
      <c r="L20" s="7">
        <v>3</v>
      </c>
      <c r="M20" s="5">
        <f t="shared" si="1"/>
        <v>85.17</v>
      </c>
      <c r="N20" s="8">
        <v>1.67</v>
      </c>
      <c r="O20" s="7">
        <v>10.02</v>
      </c>
      <c r="P20" s="7">
        <v>100</v>
      </c>
      <c r="Q20" s="7">
        <v>160</v>
      </c>
      <c r="R20" s="7">
        <v>27</v>
      </c>
      <c r="S20" s="7"/>
      <c r="T20" s="7"/>
      <c r="U20" s="7">
        <v>542</v>
      </c>
      <c r="V20" s="17"/>
      <c r="W20" s="17">
        <v>1198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10</v>
      </c>
      <c r="C21" s="7">
        <v>4</v>
      </c>
      <c r="D21" s="4">
        <f t="shared" si="0"/>
        <v>207.07999999999998</v>
      </c>
      <c r="E21" s="3"/>
      <c r="F21" s="3"/>
      <c r="G21" s="4"/>
      <c r="H21" s="3"/>
      <c r="I21" s="7"/>
      <c r="J21" s="4"/>
      <c r="K21" s="3">
        <v>4</v>
      </c>
      <c r="L21" s="7">
        <v>8</v>
      </c>
      <c r="M21" s="5">
        <f t="shared" si="1"/>
        <v>93.52</v>
      </c>
      <c r="N21" s="8">
        <v>1.67</v>
      </c>
      <c r="O21" s="7">
        <v>8.35</v>
      </c>
      <c r="P21" s="7">
        <v>100</v>
      </c>
      <c r="Q21" s="7">
        <v>160</v>
      </c>
      <c r="R21" s="11">
        <v>27</v>
      </c>
      <c r="S21" s="7"/>
      <c r="T21" s="7"/>
      <c r="U21" s="7">
        <v>535</v>
      </c>
      <c r="V21" s="7"/>
      <c r="W21" s="7">
        <v>1189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10</v>
      </c>
      <c r="C22" s="7">
        <v>5</v>
      </c>
      <c r="D22" s="4">
        <f t="shared" si="0"/>
        <v>208.75</v>
      </c>
      <c r="E22" s="3"/>
      <c r="F22" s="3"/>
      <c r="G22" s="4"/>
      <c r="H22" s="3"/>
      <c r="I22" s="7"/>
      <c r="J22" s="4"/>
      <c r="K22" s="3">
        <v>5</v>
      </c>
      <c r="L22" s="7">
        <v>3</v>
      </c>
      <c r="M22" s="5">
        <f t="shared" si="1"/>
        <v>105.21</v>
      </c>
      <c r="N22" s="8">
        <v>1.67</v>
      </c>
      <c r="O22" s="7">
        <v>11.69</v>
      </c>
      <c r="P22" s="7">
        <v>100</v>
      </c>
      <c r="Q22" s="7">
        <v>150</v>
      </c>
      <c r="R22" s="7">
        <v>27</v>
      </c>
      <c r="S22" s="7"/>
      <c r="T22" s="7"/>
      <c r="U22" s="7">
        <v>542</v>
      </c>
      <c r="V22" s="7"/>
      <c r="W22" s="7">
        <v>1237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6</v>
      </c>
      <c r="D23" s="4">
        <f t="shared" si="0"/>
        <v>210.42</v>
      </c>
      <c r="E23" s="3"/>
      <c r="F23" s="3"/>
      <c r="G23" s="4"/>
      <c r="H23" s="3"/>
      <c r="I23" s="7"/>
      <c r="J23" s="4"/>
      <c r="K23" s="3">
        <v>5</v>
      </c>
      <c r="L23" s="7">
        <v>8</v>
      </c>
      <c r="M23" s="5">
        <f t="shared" si="1"/>
        <v>113.56</v>
      </c>
      <c r="N23" s="8">
        <v>1.67</v>
      </c>
      <c r="O23" s="7">
        <v>8.35</v>
      </c>
      <c r="P23" s="7">
        <v>95</v>
      </c>
      <c r="Q23" s="7">
        <v>150</v>
      </c>
      <c r="R23" s="7">
        <v>27</v>
      </c>
      <c r="S23" s="7"/>
      <c r="T23" s="7"/>
      <c r="U23" s="7">
        <v>542</v>
      </c>
      <c r="V23" s="7"/>
      <c r="W23" s="7">
        <v>1245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7</v>
      </c>
      <c r="D24" s="4">
        <f t="shared" si="0"/>
        <v>212.09</v>
      </c>
      <c r="E24" s="3"/>
      <c r="F24" s="3"/>
      <c r="G24" s="4"/>
      <c r="H24" s="3"/>
      <c r="I24" s="7"/>
      <c r="J24" s="4"/>
      <c r="K24" s="3">
        <v>6</v>
      </c>
      <c r="L24" s="7">
        <v>1</v>
      </c>
      <c r="M24" s="5">
        <f t="shared" si="1"/>
        <v>121.91</v>
      </c>
      <c r="N24" s="8">
        <v>1.67</v>
      </c>
      <c r="O24" s="7">
        <v>8.35</v>
      </c>
      <c r="P24" s="7">
        <v>100</v>
      </c>
      <c r="Q24" s="7">
        <v>140</v>
      </c>
      <c r="R24" s="7">
        <v>27</v>
      </c>
      <c r="S24" s="7"/>
      <c r="T24" s="7"/>
      <c r="U24" s="7">
        <v>528</v>
      </c>
      <c r="V24" s="7"/>
      <c r="W24" s="7">
        <v>1212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7</v>
      </c>
      <c r="D25" s="4">
        <f t="shared" si="0"/>
        <v>212.09</v>
      </c>
      <c r="E25" s="3"/>
      <c r="F25" s="3"/>
      <c r="G25" s="4"/>
      <c r="H25" s="3"/>
      <c r="I25" s="7"/>
      <c r="J25" s="4"/>
      <c r="K25" s="3">
        <v>6</v>
      </c>
      <c r="L25" s="7">
        <v>6</v>
      </c>
      <c r="M25" s="5">
        <f t="shared" si="1"/>
        <v>130.26</v>
      </c>
      <c r="N25" s="8">
        <v>0</v>
      </c>
      <c r="O25" s="7">
        <v>8.35</v>
      </c>
      <c r="P25" s="7">
        <v>100</v>
      </c>
      <c r="Q25" s="7">
        <v>150</v>
      </c>
      <c r="R25" s="7">
        <v>27</v>
      </c>
      <c r="S25" s="7"/>
      <c r="T25" s="7"/>
      <c r="U25" s="7">
        <v>528</v>
      </c>
      <c r="V25" s="18"/>
      <c r="W25" s="18">
        <v>1196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10</v>
      </c>
      <c r="C26" s="7">
        <v>8</v>
      </c>
      <c r="D26" s="4">
        <f t="shared" si="0"/>
        <v>213.76</v>
      </c>
      <c r="E26" s="3"/>
      <c r="F26" s="3"/>
      <c r="G26" s="4"/>
      <c r="H26" s="3"/>
      <c r="I26" s="7"/>
      <c r="J26" s="4"/>
      <c r="K26" s="3">
        <v>7</v>
      </c>
      <c r="L26" s="7">
        <v>1</v>
      </c>
      <c r="M26" s="5">
        <f t="shared" si="1"/>
        <v>141.94999999999999</v>
      </c>
      <c r="N26" s="8">
        <v>1.67</v>
      </c>
      <c r="O26" s="7">
        <v>11.69</v>
      </c>
      <c r="P26" s="7">
        <v>100</v>
      </c>
      <c r="Q26" s="7">
        <v>140</v>
      </c>
      <c r="R26" s="7">
        <v>27</v>
      </c>
      <c r="S26" s="7"/>
      <c r="T26" s="7"/>
      <c r="U26" s="7">
        <v>528</v>
      </c>
      <c r="V26" s="7"/>
      <c r="W26" s="7">
        <v>1189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10</v>
      </c>
      <c r="C27" s="7">
        <v>9</v>
      </c>
      <c r="D27" s="4">
        <f t="shared" si="0"/>
        <v>215.42999999999998</v>
      </c>
      <c r="E27" s="3"/>
      <c r="F27" s="3"/>
      <c r="G27" s="4"/>
      <c r="H27" s="3"/>
      <c r="I27" s="7"/>
      <c r="J27" s="4"/>
      <c r="K27" s="3">
        <v>7</v>
      </c>
      <c r="L27" s="7">
        <v>6</v>
      </c>
      <c r="M27" s="5">
        <f t="shared" si="1"/>
        <v>150.29999999999998</v>
      </c>
      <c r="N27" s="8">
        <v>1.67</v>
      </c>
      <c r="O27" s="7">
        <v>8.35</v>
      </c>
      <c r="P27" s="7">
        <v>95</v>
      </c>
      <c r="Q27" s="7">
        <v>130</v>
      </c>
      <c r="R27" s="7">
        <v>27</v>
      </c>
      <c r="S27" s="7"/>
      <c r="T27" s="7"/>
      <c r="U27" s="7">
        <v>513</v>
      </c>
      <c r="V27" s="7"/>
      <c r="W27" s="7">
        <v>1214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10</v>
      </c>
      <c r="C28" s="7">
        <v>10</v>
      </c>
      <c r="D28" s="4">
        <f t="shared" si="0"/>
        <v>217.1</v>
      </c>
      <c r="E28" s="3"/>
      <c r="F28" s="3"/>
      <c r="G28" s="4"/>
      <c r="H28" s="3"/>
      <c r="I28" s="7"/>
      <c r="J28" s="4"/>
      <c r="K28" s="3">
        <v>8</v>
      </c>
      <c r="L28" s="7">
        <v>0</v>
      </c>
      <c r="M28" s="5">
        <f t="shared" si="1"/>
        <v>160.32</v>
      </c>
      <c r="N28" s="8">
        <v>1.67</v>
      </c>
      <c r="O28" s="7">
        <v>10.02</v>
      </c>
      <c r="P28" s="7">
        <v>100</v>
      </c>
      <c r="Q28" s="7">
        <v>130</v>
      </c>
      <c r="R28" s="7">
        <v>27</v>
      </c>
      <c r="S28" s="7"/>
      <c r="T28" s="7"/>
      <c r="U28" s="7">
        <v>513</v>
      </c>
      <c r="V28" s="7"/>
      <c r="W28" s="7">
        <v>1213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11</v>
      </c>
      <c r="D29" s="4">
        <f t="shared" si="0"/>
        <v>218.76999999999998</v>
      </c>
      <c r="E29" s="3"/>
      <c r="F29" s="3"/>
      <c r="G29" s="4"/>
      <c r="H29" s="3"/>
      <c r="I29" s="7"/>
      <c r="J29" s="4"/>
      <c r="K29" s="3">
        <v>8</v>
      </c>
      <c r="L29" s="7">
        <v>6</v>
      </c>
      <c r="M29" s="5">
        <f t="shared" si="1"/>
        <v>170.34</v>
      </c>
      <c r="N29" s="8">
        <v>1.67</v>
      </c>
      <c r="O29" s="7">
        <v>10.02</v>
      </c>
      <c r="P29" s="7">
        <v>100</v>
      </c>
      <c r="Q29" s="7">
        <v>130</v>
      </c>
      <c r="R29" s="7">
        <v>27</v>
      </c>
      <c r="S29" s="7"/>
      <c r="T29" s="7"/>
      <c r="U29" s="7">
        <v>513</v>
      </c>
      <c r="V29" s="7"/>
      <c r="W29" s="7">
        <v>1200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11</v>
      </c>
      <c r="C30" s="7">
        <v>0</v>
      </c>
      <c r="D30" s="4">
        <f t="shared" si="0"/>
        <v>220.44</v>
      </c>
      <c r="E30" s="3"/>
      <c r="F30" s="3"/>
      <c r="G30" s="4"/>
      <c r="H30" s="3"/>
      <c r="I30" s="7"/>
      <c r="J30" s="4"/>
      <c r="K30" s="3">
        <v>8</v>
      </c>
      <c r="L30" s="7">
        <v>11</v>
      </c>
      <c r="M30" s="5">
        <f t="shared" si="1"/>
        <v>178.69</v>
      </c>
      <c r="N30" s="8">
        <v>1.67</v>
      </c>
      <c r="O30" s="7">
        <v>8.35</v>
      </c>
      <c r="P30" s="7">
        <v>95</v>
      </c>
      <c r="Q30" s="7">
        <v>130</v>
      </c>
      <c r="R30" s="7">
        <v>27</v>
      </c>
      <c r="S30" s="7"/>
      <c r="T30" s="7"/>
      <c r="U30" s="7">
        <v>502</v>
      </c>
      <c r="V30" s="7"/>
      <c r="W30" s="7">
        <v>1186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11</v>
      </c>
      <c r="C31" s="7">
        <v>0</v>
      </c>
      <c r="D31" s="4">
        <f t="shared" si="0"/>
        <v>220.44</v>
      </c>
      <c r="E31" s="3"/>
      <c r="F31" s="3"/>
      <c r="G31" s="4"/>
      <c r="H31" s="3"/>
      <c r="I31" s="7"/>
      <c r="J31" s="4"/>
      <c r="K31" s="3">
        <v>9</v>
      </c>
      <c r="L31" s="7">
        <v>4</v>
      </c>
      <c r="M31" s="5">
        <f t="shared" si="1"/>
        <v>187.04</v>
      </c>
      <c r="N31" s="8">
        <v>0</v>
      </c>
      <c r="O31" s="7">
        <v>8.35</v>
      </c>
      <c r="P31" s="7">
        <v>95</v>
      </c>
      <c r="Q31" s="7">
        <v>130</v>
      </c>
      <c r="R31" s="7">
        <v>27</v>
      </c>
      <c r="S31" s="7"/>
      <c r="T31" s="7"/>
      <c r="U31" s="7">
        <v>502</v>
      </c>
      <c r="V31" s="7"/>
      <c r="W31" s="7">
        <v>1184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11</v>
      </c>
      <c r="C32" s="7">
        <v>1</v>
      </c>
      <c r="D32" s="4">
        <f t="shared" si="0"/>
        <v>222.10999999999999</v>
      </c>
      <c r="E32" s="3"/>
      <c r="F32" s="3"/>
      <c r="G32" s="4"/>
      <c r="H32" s="3"/>
      <c r="I32" s="7"/>
      <c r="J32" s="4"/>
      <c r="K32" s="3">
        <v>9</v>
      </c>
      <c r="L32" s="7">
        <v>10</v>
      </c>
      <c r="M32" s="5">
        <f t="shared" si="1"/>
        <v>197.06</v>
      </c>
      <c r="N32" s="8">
        <v>1.67</v>
      </c>
      <c r="O32" s="7">
        <v>10.02</v>
      </c>
      <c r="P32" s="7">
        <v>95</v>
      </c>
      <c r="Q32" s="7">
        <v>127</v>
      </c>
      <c r="R32" s="7">
        <v>27</v>
      </c>
      <c r="S32" s="7"/>
      <c r="T32" s="7"/>
      <c r="U32" s="7">
        <v>494</v>
      </c>
      <c r="V32" s="7"/>
      <c r="W32" s="7">
        <v>1180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11</v>
      </c>
      <c r="C33" s="7">
        <v>2</v>
      </c>
      <c r="D33" s="4">
        <f t="shared" si="0"/>
        <v>223.78</v>
      </c>
      <c r="E33" s="3"/>
      <c r="F33" s="3"/>
      <c r="G33" s="4"/>
      <c r="H33" s="3"/>
      <c r="I33" s="7"/>
      <c r="J33" s="4"/>
      <c r="K33" s="3">
        <v>10</v>
      </c>
      <c r="L33" s="7">
        <v>3</v>
      </c>
      <c r="M33" s="5">
        <f t="shared" si="1"/>
        <v>205.41</v>
      </c>
      <c r="N33" s="8">
        <v>1.67</v>
      </c>
      <c r="O33" s="7">
        <v>8.35</v>
      </c>
      <c r="P33" s="7">
        <v>95</v>
      </c>
      <c r="Q33" s="7">
        <v>125</v>
      </c>
      <c r="R33" s="7">
        <v>27</v>
      </c>
      <c r="S33" s="7"/>
      <c r="T33" s="7"/>
      <c r="U33" s="7">
        <v>494</v>
      </c>
      <c r="V33" s="7"/>
      <c r="W33" s="7">
        <v>1175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0</v>
      </c>
      <c r="D34" s="4">
        <f t="shared" si="0"/>
        <v>40.08</v>
      </c>
      <c r="E34" s="3"/>
      <c r="F34" s="3"/>
      <c r="G34" s="4"/>
      <c r="H34" s="3"/>
      <c r="I34" s="7"/>
      <c r="J34" s="4"/>
      <c r="K34" s="3">
        <v>4</v>
      </c>
      <c r="L34" s="7">
        <v>4</v>
      </c>
      <c r="M34" s="5">
        <f t="shared" si="1"/>
        <v>86.84</v>
      </c>
      <c r="N34" s="8">
        <v>1.67</v>
      </c>
      <c r="O34" s="7">
        <v>11.69</v>
      </c>
      <c r="P34" s="7">
        <v>90</v>
      </c>
      <c r="Q34" s="7">
        <v>120</v>
      </c>
      <c r="R34" s="7">
        <v>27</v>
      </c>
      <c r="S34" s="7"/>
      <c r="T34" s="7"/>
      <c r="U34" s="7">
        <v>494</v>
      </c>
      <c r="V34" s="7"/>
      <c r="W34" s="7">
        <v>1169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</v>
      </c>
      <c r="D35" s="4">
        <f>(B35*12+C35)*1.67</f>
        <v>41.75</v>
      </c>
      <c r="E35" s="3"/>
      <c r="F35" s="3"/>
      <c r="G35" s="4"/>
      <c r="H35" s="3"/>
      <c r="I35" s="7"/>
      <c r="J35" s="4"/>
      <c r="K35" s="3">
        <v>4</v>
      </c>
      <c r="L35" s="7">
        <v>10</v>
      </c>
      <c r="M35" s="5">
        <f>(K35*12+L35)*1.67</f>
        <v>96.86</v>
      </c>
      <c r="N35" s="8">
        <v>1.67</v>
      </c>
      <c r="O35" s="7">
        <v>10.02</v>
      </c>
      <c r="P35" s="7">
        <v>95</v>
      </c>
      <c r="Q35" s="7">
        <v>120</v>
      </c>
      <c r="R35" s="7">
        <v>27</v>
      </c>
      <c r="S35" s="7"/>
      <c r="T35" s="7"/>
      <c r="U35" s="7">
        <v>480</v>
      </c>
      <c r="V35" s="7"/>
      <c r="W35" s="7">
        <v>1156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1</v>
      </c>
      <c r="D36" s="4">
        <f>(B36*12+C36)*1.67</f>
        <v>41.75</v>
      </c>
      <c r="E36" s="3"/>
      <c r="F36" s="3"/>
      <c r="G36" s="4"/>
      <c r="H36" s="3"/>
      <c r="I36" s="7"/>
      <c r="J36" s="4"/>
      <c r="K36" s="3">
        <v>5</v>
      </c>
      <c r="L36" s="7">
        <v>4</v>
      </c>
      <c r="M36" s="5">
        <f>(K36*12+L36)*1.67</f>
        <v>106.88</v>
      </c>
      <c r="N36" s="8">
        <v>0</v>
      </c>
      <c r="O36" s="7">
        <v>10.02</v>
      </c>
      <c r="P36" s="7">
        <v>90</v>
      </c>
      <c r="Q36" s="7">
        <v>120</v>
      </c>
      <c r="R36" s="7">
        <v>27</v>
      </c>
      <c r="S36" s="7"/>
      <c r="T36" s="7"/>
      <c r="U36" s="7">
        <v>490</v>
      </c>
      <c r="V36" s="7"/>
      <c r="W36" s="7">
        <v>1173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2</v>
      </c>
      <c r="D37" s="4">
        <f>(B37*12+C37)*1.67</f>
        <v>43.42</v>
      </c>
      <c r="E37" s="3"/>
      <c r="F37" s="3"/>
      <c r="G37" s="4"/>
      <c r="H37" s="3"/>
      <c r="I37" s="7"/>
      <c r="J37" s="4"/>
      <c r="K37" s="3">
        <v>5</v>
      </c>
      <c r="L37" s="7">
        <v>10</v>
      </c>
      <c r="M37" s="5">
        <f>(K37*12+L37)*1.67</f>
        <v>116.89999999999999</v>
      </c>
      <c r="N37" s="8">
        <v>1.67</v>
      </c>
      <c r="O37" s="7">
        <v>10.02</v>
      </c>
      <c r="P37" s="7">
        <v>90</v>
      </c>
      <c r="Q37" s="7">
        <v>120</v>
      </c>
      <c r="R37" s="7">
        <v>27</v>
      </c>
      <c r="S37" s="7"/>
      <c r="T37" s="7"/>
      <c r="U37" s="7">
        <v>470</v>
      </c>
      <c r="V37" s="7"/>
      <c r="W37" s="7">
        <v>1157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2</v>
      </c>
      <c r="C38" s="7">
        <v>2</v>
      </c>
      <c r="D38" s="4">
        <f>(B38*12+C38)*1.67</f>
        <v>43.42</v>
      </c>
      <c r="E38" s="3"/>
      <c r="F38" s="3"/>
      <c r="G38" s="4"/>
      <c r="H38" s="3"/>
      <c r="I38" s="7"/>
      <c r="J38" s="4"/>
      <c r="K38" s="3">
        <v>6</v>
      </c>
      <c r="L38" s="7">
        <v>3</v>
      </c>
      <c r="M38" s="5">
        <f>(K38*12+L38)*1.67</f>
        <v>125.25</v>
      </c>
      <c r="N38" s="8">
        <v>0</v>
      </c>
      <c r="O38" s="7">
        <v>8.35</v>
      </c>
      <c r="P38" s="7">
        <v>90</v>
      </c>
      <c r="Q38" s="7">
        <v>120</v>
      </c>
      <c r="R38" s="7">
        <v>27</v>
      </c>
      <c r="S38" s="7"/>
      <c r="T38" s="7"/>
      <c r="U38" s="7">
        <v>494</v>
      </c>
      <c r="V38" s="7"/>
      <c r="W38" s="7">
        <v>1149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3</v>
      </c>
      <c r="D39" s="4">
        <f>(B39*12+C39)*1.67</f>
        <v>45.089999999999996</v>
      </c>
      <c r="E39" s="3"/>
      <c r="F39" s="3"/>
      <c r="G39" s="4"/>
      <c r="H39" s="3"/>
      <c r="I39" s="7"/>
      <c r="J39" s="4"/>
      <c r="K39" s="3">
        <v>6</v>
      </c>
      <c r="L39" s="7">
        <v>9</v>
      </c>
      <c r="M39" s="5">
        <f>(K39*12+L39)*1.67</f>
        <v>135.26999999999998</v>
      </c>
      <c r="N39" s="8">
        <v>1.67</v>
      </c>
      <c r="O39" s="7">
        <v>10.02</v>
      </c>
      <c r="P39" s="7">
        <v>95</v>
      </c>
      <c r="Q39" s="7">
        <v>120</v>
      </c>
      <c r="R39" s="7">
        <v>27</v>
      </c>
      <c r="S39" s="7"/>
      <c r="T39" s="7"/>
      <c r="U39" s="7">
        <v>434</v>
      </c>
      <c r="V39" s="7"/>
      <c r="W39" s="7">
        <v>1142</v>
      </c>
      <c r="X39" s="99" t="s">
        <v>94</v>
      </c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43.420000000000023</v>
      </c>
      <c r="O40" s="12">
        <f>SUM(O9:O39)</f>
        <v>297.25999999999993</v>
      </c>
      <c r="T40" s="19" t="s">
        <v>26</v>
      </c>
      <c r="U40" s="12">
        <f>SUM(U9:U39)</f>
        <v>16099</v>
      </c>
      <c r="V40" s="12">
        <f>SUM(V9:V39)</f>
        <v>0</v>
      </c>
      <c r="W40" s="12">
        <f>SUM(W9:W39)</f>
        <v>37225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551.09700000000021</v>
      </c>
      <c r="O42" s="6">
        <f>SUM(O40:O41)</f>
        <v>1527.71</v>
      </c>
      <c r="S42" t="s">
        <v>44</v>
      </c>
      <c r="U42" s="6">
        <f>SUM(U40:U41)</f>
        <v>121920</v>
      </c>
      <c r="V42" s="6">
        <f>SUM(V40:V41)</f>
        <v>0</v>
      </c>
      <c r="W42" s="6">
        <f>SUM(W40:W41)</f>
        <v>370494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2" zoomScaleNormal="82" workbookViewId="0">
      <selection activeCell="Z38" sqref="Z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95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3</v>
      </c>
      <c r="D8" s="4">
        <f t="shared" ref="D8:D34" si="0">(B8*12+C8)*1.67</f>
        <v>45.089999999999996</v>
      </c>
      <c r="E8" s="3"/>
      <c r="F8" s="3"/>
      <c r="G8" s="4"/>
      <c r="H8" s="3"/>
      <c r="I8" s="7"/>
      <c r="J8" s="4"/>
      <c r="K8" s="3">
        <v>6</v>
      </c>
      <c r="L8" s="7">
        <v>9</v>
      </c>
      <c r="M8" s="5">
        <f t="shared" ref="M8:M34" si="1">(K8*12+L8)*1.67</f>
        <v>135.26999999999998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4</v>
      </c>
      <c r="D9" s="4">
        <f t="shared" si="0"/>
        <v>46.76</v>
      </c>
      <c r="E9" s="3"/>
      <c r="F9" s="3"/>
      <c r="G9" s="4"/>
      <c r="H9" s="3"/>
      <c r="I9" s="7"/>
      <c r="J9" s="4"/>
      <c r="K9" s="3">
        <v>7</v>
      </c>
      <c r="L9" s="7">
        <v>3</v>
      </c>
      <c r="M9" s="5">
        <f t="shared" si="1"/>
        <v>145.29</v>
      </c>
      <c r="N9" s="8">
        <v>1.67</v>
      </c>
      <c r="O9" s="7">
        <v>10.02</v>
      </c>
      <c r="P9" s="7">
        <v>95</v>
      </c>
      <c r="Q9" s="7">
        <v>120</v>
      </c>
      <c r="R9" s="7">
        <v>27</v>
      </c>
      <c r="S9" s="7"/>
      <c r="T9" s="7"/>
      <c r="U9" s="7">
        <v>468</v>
      </c>
      <c r="V9" s="7"/>
      <c r="W9" s="7">
        <v>1128</v>
      </c>
      <c r="X9" s="9">
        <v>43718</v>
      </c>
      <c r="Y9" s="7" t="s">
        <v>69</v>
      </c>
      <c r="Z9" s="7">
        <v>16291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2</v>
      </c>
      <c r="C10" s="7">
        <v>5</v>
      </c>
      <c r="D10" s="4">
        <f t="shared" si="0"/>
        <v>48.43</v>
      </c>
      <c r="E10" s="3"/>
      <c r="F10" s="3"/>
      <c r="G10" s="4"/>
      <c r="H10" s="3"/>
      <c r="I10" s="7"/>
      <c r="J10" s="4"/>
      <c r="K10" s="3">
        <v>7</v>
      </c>
      <c r="L10" s="7">
        <v>9</v>
      </c>
      <c r="M10" s="5">
        <f t="shared" si="1"/>
        <v>155.31</v>
      </c>
      <c r="N10" s="8">
        <v>1.67</v>
      </c>
      <c r="O10" s="7">
        <v>10.02</v>
      </c>
      <c r="P10" s="7">
        <v>95</v>
      </c>
      <c r="Q10" s="7">
        <v>115</v>
      </c>
      <c r="R10" s="7">
        <v>27</v>
      </c>
      <c r="S10" s="7"/>
      <c r="T10" s="7"/>
      <c r="U10" s="7">
        <v>480</v>
      </c>
      <c r="V10" s="7"/>
      <c r="W10" s="7">
        <v>1127</v>
      </c>
      <c r="X10" s="9">
        <v>43721</v>
      </c>
      <c r="Y10" s="7" t="s">
        <v>69</v>
      </c>
      <c r="Z10" s="7">
        <v>15830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2</v>
      </c>
      <c r="C11" s="7">
        <v>5</v>
      </c>
      <c r="D11" s="4">
        <f t="shared" si="0"/>
        <v>48.43</v>
      </c>
      <c r="E11" s="3"/>
      <c r="F11" s="3"/>
      <c r="G11" s="4"/>
      <c r="H11" s="3"/>
      <c r="I11" s="7"/>
      <c r="J11" s="4"/>
      <c r="K11" s="3">
        <v>8</v>
      </c>
      <c r="L11" s="7">
        <v>3</v>
      </c>
      <c r="M11" s="5">
        <f t="shared" si="1"/>
        <v>165.32999999999998</v>
      </c>
      <c r="N11" s="8">
        <v>0</v>
      </c>
      <c r="O11" s="7">
        <v>10.02</v>
      </c>
      <c r="P11" s="7">
        <v>90</v>
      </c>
      <c r="Q11" s="7">
        <v>100</v>
      </c>
      <c r="R11" s="7">
        <v>27</v>
      </c>
      <c r="S11" s="7"/>
      <c r="T11" s="7"/>
      <c r="U11" s="7">
        <v>480</v>
      </c>
      <c r="V11" s="7"/>
      <c r="W11" s="7">
        <v>1189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5</v>
      </c>
      <c r="D12" s="4">
        <f t="shared" si="0"/>
        <v>48.43</v>
      </c>
      <c r="E12" s="3"/>
      <c r="F12" s="3"/>
      <c r="G12" s="4"/>
      <c r="H12" s="3"/>
      <c r="I12" s="7"/>
      <c r="J12" s="4"/>
      <c r="K12" s="3">
        <v>8</v>
      </c>
      <c r="L12" s="7">
        <v>4</v>
      </c>
      <c r="M12" s="5">
        <f t="shared" si="1"/>
        <v>167</v>
      </c>
      <c r="N12" s="8">
        <v>0</v>
      </c>
      <c r="O12" s="7">
        <v>1.67</v>
      </c>
      <c r="P12" s="7">
        <v>480</v>
      </c>
      <c r="Q12" s="7">
        <v>480</v>
      </c>
      <c r="R12" s="7">
        <v>27</v>
      </c>
      <c r="S12" s="7"/>
      <c r="T12" s="7"/>
      <c r="U12" s="7">
        <v>202</v>
      </c>
      <c r="V12" s="7"/>
      <c r="W12" s="7">
        <v>300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7</v>
      </c>
      <c r="D13" s="4">
        <f t="shared" si="0"/>
        <v>51.769999999999996</v>
      </c>
      <c r="E13" s="3"/>
      <c r="F13" s="3"/>
      <c r="G13" s="4"/>
      <c r="H13" s="3"/>
      <c r="I13" s="7"/>
      <c r="J13" s="4"/>
      <c r="K13" s="3">
        <v>8</v>
      </c>
      <c r="L13" s="7">
        <v>11</v>
      </c>
      <c r="M13" s="5">
        <f t="shared" si="1"/>
        <v>178.69</v>
      </c>
      <c r="N13" s="8">
        <v>3.34</v>
      </c>
      <c r="O13" s="7">
        <v>11.69</v>
      </c>
      <c r="P13" s="7">
        <v>120</v>
      </c>
      <c r="Q13" s="7">
        <v>180</v>
      </c>
      <c r="R13" s="7">
        <v>27</v>
      </c>
      <c r="S13" s="7"/>
      <c r="T13" s="7"/>
      <c r="U13" s="7">
        <v>406</v>
      </c>
      <c r="V13" s="7"/>
      <c r="W13" s="7">
        <v>1073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8</v>
      </c>
      <c r="D14" s="4">
        <f t="shared" si="0"/>
        <v>53.44</v>
      </c>
      <c r="E14" s="3"/>
      <c r="F14" s="3"/>
      <c r="G14" s="4"/>
      <c r="H14" s="3"/>
      <c r="I14" s="7"/>
      <c r="J14" s="4"/>
      <c r="K14" s="3">
        <v>9</v>
      </c>
      <c r="L14" s="7">
        <v>4</v>
      </c>
      <c r="M14" s="5">
        <f t="shared" si="1"/>
        <v>187.04</v>
      </c>
      <c r="N14" s="8">
        <v>1.67</v>
      </c>
      <c r="O14" s="7">
        <v>8.35</v>
      </c>
      <c r="P14" s="7">
        <v>100</v>
      </c>
      <c r="Q14" s="7">
        <v>110</v>
      </c>
      <c r="R14" s="7">
        <v>27</v>
      </c>
      <c r="S14" s="7"/>
      <c r="T14" s="7"/>
      <c r="U14" s="7">
        <v>514</v>
      </c>
      <c r="V14" s="7"/>
      <c r="W14" s="7">
        <v>1318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8</v>
      </c>
      <c r="D15" s="4">
        <f t="shared" si="0"/>
        <v>53.44</v>
      </c>
      <c r="E15" s="3"/>
      <c r="F15" s="3"/>
      <c r="G15" s="4"/>
      <c r="H15" s="3"/>
      <c r="I15" s="7"/>
      <c r="J15" s="4"/>
      <c r="K15" s="3">
        <v>9</v>
      </c>
      <c r="L15" s="7">
        <v>6</v>
      </c>
      <c r="M15" s="5">
        <f t="shared" si="1"/>
        <v>190.38</v>
      </c>
      <c r="N15" s="8">
        <v>0</v>
      </c>
      <c r="O15" s="7">
        <v>3.34</v>
      </c>
      <c r="P15" s="7">
        <v>260</v>
      </c>
      <c r="Q15" s="7">
        <v>110</v>
      </c>
      <c r="R15" s="7">
        <v>27</v>
      </c>
      <c r="S15" s="7"/>
      <c r="T15" s="7"/>
      <c r="U15" s="7">
        <v>248</v>
      </c>
      <c r="V15" s="7"/>
      <c r="W15" s="7">
        <v>937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9</v>
      </c>
      <c r="D16" s="4">
        <f t="shared" si="0"/>
        <v>55.11</v>
      </c>
      <c r="E16" s="3"/>
      <c r="F16" s="3"/>
      <c r="G16" s="4"/>
      <c r="H16" s="3"/>
      <c r="I16" s="7"/>
      <c r="J16" s="4"/>
      <c r="K16" s="3">
        <v>9</v>
      </c>
      <c r="L16" s="7">
        <v>9</v>
      </c>
      <c r="M16" s="5">
        <f t="shared" si="1"/>
        <v>195.39</v>
      </c>
      <c r="N16" s="8">
        <v>1.67</v>
      </c>
      <c r="O16" s="7">
        <v>5.01</v>
      </c>
      <c r="P16" s="7">
        <v>100</v>
      </c>
      <c r="Q16" s="7">
        <v>100</v>
      </c>
      <c r="R16" s="7">
        <v>27</v>
      </c>
      <c r="S16" s="7"/>
      <c r="T16" s="7"/>
      <c r="U16" s="7">
        <v>480</v>
      </c>
      <c r="V16" s="7"/>
      <c r="W16" s="7">
        <v>1183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/>
      <c r="F17" s="3"/>
      <c r="G17" s="4"/>
      <c r="H17" s="3"/>
      <c r="I17" s="7"/>
      <c r="J17" s="4"/>
      <c r="K17" s="3">
        <v>3</v>
      </c>
      <c r="L17" s="7">
        <v>10</v>
      </c>
      <c r="M17" s="5">
        <f t="shared" si="1"/>
        <v>76.819999999999993</v>
      </c>
      <c r="N17" s="8">
        <v>1.67</v>
      </c>
      <c r="O17" s="7">
        <v>11.69</v>
      </c>
      <c r="P17" s="7">
        <v>100</v>
      </c>
      <c r="Q17" s="7">
        <v>105</v>
      </c>
      <c r="R17" s="7">
        <v>27</v>
      </c>
      <c r="S17" s="7"/>
      <c r="T17" s="7"/>
      <c r="U17" s="7">
        <v>475</v>
      </c>
      <c r="V17" s="7"/>
      <c r="W17" s="7">
        <v>1186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11</v>
      </c>
      <c r="D18" s="4">
        <f t="shared" si="0"/>
        <v>58.449999999999996</v>
      </c>
      <c r="E18" s="3"/>
      <c r="F18" s="3"/>
      <c r="G18" s="4"/>
      <c r="H18" s="3"/>
      <c r="I18" s="7"/>
      <c r="J18" s="4"/>
      <c r="K18" s="3">
        <v>4</v>
      </c>
      <c r="L18" s="7">
        <v>4</v>
      </c>
      <c r="M18" s="5">
        <f t="shared" si="1"/>
        <v>86.84</v>
      </c>
      <c r="N18" s="8">
        <v>1.67</v>
      </c>
      <c r="O18" s="7">
        <v>10.02</v>
      </c>
      <c r="P18" s="7">
        <v>90</v>
      </c>
      <c r="Q18" s="7">
        <v>100</v>
      </c>
      <c r="R18" s="7">
        <v>27</v>
      </c>
      <c r="S18" s="7"/>
      <c r="T18" s="7"/>
      <c r="U18" s="7">
        <v>490</v>
      </c>
      <c r="V18" s="7"/>
      <c r="W18" s="7">
        <v>1163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0</v>
      </c>
      <c r="D19" s="4">
        <f t="shared" si="0"/>
        <v>60.12</v>
      </c>
      <c r="E19" s="3"/>
      <c r="F19" s="3"/>
      <c r="G19" s="4"/>
      <c r="H19" s="3"/>
      <c r="I19" s="7"/>
      <c r="J19" s="4"/>
      <c r="K19" s="3">
        <v>4</v>
      </c>
      <c r="L19" s="7">
        <v>9</v>
      </c>
      <c r="M19" s="5">
        <f t="shared" si="1"/>
        <v>95.19</v>
      </c>
      <c r="N19" s="8">
        <v>1.67</v>
      </c>
      <c r="O19" s="7">
        <v>8.35</v>
      </c>
      <c r="P19" s="7">
        <v>90</v>
      </c>
      <c r="Q19" s="7">
        <v>100</v>
      </c>
      <c r="R19" s="7">
        <v>27</v>
      </c>
      <c r="S19" s="7"/>
      <c r="T19" s="7"/>
      <c r="U19" s="7">
        <v>472</v>
      </c>
      <c r="V19" s="7"/>
      <c r="W19" s="7">
        <v>1146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3</v>
      </c>
      <c r="C20" s="7">
        <v>0</v>
      </c>
      <c r="D20" s="4">
        <f t="shared" si="0"/>
        <v>60.12</v>
      </c>
      <c r="E20" s="3"/>
      <c r="F20" s="3"/>
      <c r="G20" s="4"/>
      <c r="H20" s="3"/>
      <c r="I20" s="7"/>
      <c r="J20" s="4"/>
      <c r="K20" s="3">
        <v>0</v>
      </c>
      <c r="L20" s="7">
        <v>5</v>
      </c>
      <c r="M20" s="5">
        <f t="shared" si="1"/>
        <v>8.35</v>
      </c>
      <c r="N20" s="8">
        <v>0</v>
      </c>
      <c r="O20" s="7">
        <v>5.01</v>
      </c>
      <c r="P20" s="7">
        <v>90</v>
      </c>
      <c r="Q20" s="7">
        <v>100</v>
      </c>
      <c r="R20" s="7">
        <v>27</v>
      </c>
      <c r="S20" s="7"/>
      <c r="T20" s="7"/>
      <c r="U20" s="7">
        <v>472</v>
      </c>
      <c r="V20" s="17"/>
      <c r="W20" s="17">
        <v>1137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3</v>
      </c>
      <c r="C21" s="7">
        <v>0</v>
      </c>
      <c r="D21" s="4">
        <f t="shared" si="0"/>
        <v>60.12</v>
      </c>
      <c r="E21" s="3"/>
      <c r="F21" s="3"/>
      <c r="G21" s="4"/>
      <c r="H21" s="3"/>
      <c r="I21" s="7"/>
      <c r="J21" s="4"/>
      <c r="K21" s="3">
        <v>1</v>
      </c>
      <c r="L21" s="7">
        <v>1</v>
      </c>
      <c r="M21" s="5">
        <f t="shared" si="1"/>
        <v>21.71</v>
      </c>
      <c r="N21" s="8">
        <v>0</v>
      </c>
      <c r="O21" s="7">
        <v>13.36</v>
      </c>
      <c r="P21" s="7">
        <v>90</v>
      </c>
      <c r="Q21" s="7">
        <v>100</v>
      </c>
      <c r="R21" s="11">
        <v>27</v>
      </c>
      <c r="S21" s="7"/>
      <c r="T21" s="7"/>
      <c r="U21" s="7">
        <v>482</v>
      </c>
      <c r="V21" s="7"/>
      <c r="W21" s="7">
        <v>1130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3</v>
      </c>
      <c r="C22" s="7">
        <v>1</v>
      </c>
      <c r="D22" s="4">
        <f t="shared" si="0"/>
        <v>61.79</v>
      </c>
      <c r="E22" s="3"/>
      <c r="F22" s="3"/>
      <c r="G22" s="4"/>
      <c r="H22" s="3"/>
      <c r="I22" s="7"/>
      <c r="J22" s="4"/>
      <c r="K22" s="3">
        <v>1</v>
      </c>
      <c r="L22" s="7">
        <v>7</v>
      </c>
      <c r="M22" s="5">
        <f t="shared" si="1"/>
        <v>31.729999999999997</v>
      </c>
      <c r="N22" s="8">
        <v>1.67</v>
      </c>
      <c r="O22" s="7">
        <v>10.02</v>
      </c>
      <c r="P22" s="7">
        <v>90</v>
      </c>
      <c r="Q22" s="7">
        <v>90</v>
      </c>
      <c r="R22" s="7">
        <v>27</v>
      </c>
      <c r="S22" s="7"/>
      <c r="T22" s="7"/>
      <c r="U22" s="7">
        <v>482</v>
      </c>
      <c r="V22" s="7"/>
      <c r="W22" s="7">
        <v>1125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3</v>
      </c>
      <c r="C23" s="7">
        <v>2</v>
      </c>
      <c r="D23" s="4">
        <f t="shared" si="0"/>
        <v>63.459999999999994</v>
      </c>
      <c r="E23" s="3"/>
      <c r="F23" s="3"/>
      <c r="G23" s="4"/>
      <c r="H23" s="3"/>
      <c r="I23" s="7"/>
      <c r="J23" s="4"/>
      <c r="K23" s="3">
        <v>2</v>
      </c>
      <c r="L23" s="7">
        <v>0</v>
      </c>
      <c r="M23" s="5">
        <f t="shared" si="1"/>
        <v>40.08</v>
      </c>
      <c r="N23" s="8">
        <v>1.67</v>
      </c>
      <c r="O23" s="7">
        <v>8.35</v>
      </c>
      <c r="P23" s="7">
        <v>90</v>
      </c>
      <c r="Q23" s="7">
        <v>95</v>
      </c>
      <c r="R23" s="7">
        <v>27</v>
      </c>
      <c r="S23" s="7"/>
      <c r="T23" s="7"/>
      <c r="U23" s="7">
        <v>462</v>
      </c>
      <c r="V23" s="7"/>
      <c r="W23" s="7">
        <v>1117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3</v>
      </c>
      <c r="C24" s="7">
        <v>3</v>
      </c>
      <c r="D24" s="4">
        <f t="shared" si="0"/>
        <v>65.13</v>
      </c>
      <c r="E24" s="3"/>
      <c r="F24" s="3"/>
      <c r="G24" s="4"/>
      <c r="H24" s="3"/>
      <c r="I24" s="7"/>
      <c r="J24" s="4"/>
      <c r="K24" s="3">
        <v>2</v>
      </c>
      <c r="L24" s="7">
        <v>8</v>
      </c>
      <c r="M24" s="5">
        <f t="shared" si="1"/>
        <v>53.44</v>
      </c>
      <c r="N24" s="8">
        <v>1.67</v>
      </c>
      <c r="O24" s="7">
        <v>13.36</v>
      </c>
      <c r="P24" s="7">
        <v>90</v>
      </c>
      <c r="Q24" s="7">
        <v>95</v>
      </c>
      <c r="R24" s="7">
        <v>30</v>
      </c>
      <c r="S24" s="7"/>
      <c r="T24" s="7"/>
      <c r="U24" s="7">
        <v>462</v>
      </c>
      <c r="V24" s="7"/>
      <c r="W24" s="7">
        <v>1118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3</v>
      </c>
      <c r="C25" s="7">
        <v>4</v>
      </c>
      <c r="D25" s="4">
        <f t="shared" si="0"/>
        <v>66.8</v>
      </c>
      <c r="E25" s="3"/>
      <c r="F25" s="3"/>
      <c r="G25" s="4"/>
      <c r="H25" s="3"/>
      <c r="I25" s="7"/>
      <c r="J25" s="4"/>
      <c r="K25" s="3">
        <v>3</v>
      </c>
      <c r="L25" s="7">
        <v>2</v>
      </c>
      <c r="M25" s="5">
        <f t="shared" si="1"/>
        <v>63.459999999999994</v>
      </c>
      <c r="N25" s="8">
        <v>1.67</v>
      </c>
      <c r="O25" s="7">
        <v>10.02</v>
      </c>
      <c r="P25" s="7">
        <v>90</v>
      </c>
      <c r="Q25" s="7">
        <v>95</v>
      </c>
      <c r="R25" s="7">
        <v>30</v>
      </c>
      <c r="S25" s="7"/>
      <c r="T25" s="7"/>
      <c r="U25" s="7">
        <v>462</v>
      </c>
      <c r="V25" s="18"/>
      <c r="W25" s="18">
        <v>1118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3</v>
      </c>
      <c r="C26" s="7">
        <v>5</v>
      </c>
      <c r="D26" s="4">
        <f t="shared" si="0"/>
        <v>68.47</v>
      </c>
      <c r="E26" s="3"/>
      <c r="F26" s="3"/>
      <c r="G26" s="4"/>
      <c r="H26" s="3"/>
      <c r="I26" s="7"/>
      <c r="J26" s="4"/>
      <c r="K26" s="3">
        <v>3</v>
      </c>
      <c r="L26" s="7">
        <v>7</v>
      </c>
      <c r="M26" s="5">
        <f t="shared" si="1"/>
        <v>71.81</v>
      </c>
      <c r="N26" s="8">
        <v>1.67</v>
      </c>
      <c r="O26" s="7">
        <v>8.35</v>
      </c>
      <c r="P26" s="7">
        <v>90</v>
      </c>
      <c r="Q26" s="7">
        <v>95</v>
      </c>
      <c r="R26" s="7">
        <v>30</v>
      </c>
      <c r="S26" s="7"/>
      <c r="T26" s="7"/>
      <c r="U26" s="7">
        <v>474</v>
      </c>
      <c r="V26" s="7"/>
      <c r="W26" s="7">
        <v>1109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3</v>
      </c>
      <c r="C27" s="7">
        <v>6</v>
      </c>
      <c r="D27" s="4">
        <f t="shared" si="0"/>
        <v>70.14</v>
      </c>
      <c r="E27" s="3"/>
      <c r="F27" s="3"/>
      <c r="G27" s="4"/>
      <c r="H27" s="3"/>
      <c r="I27" s="7"/>
      <c r="J27" s="4"/>
      <c r="K27" s="3">
        <v>4</v>
      </c>
      <c r="L27" s="7">
        <v>0</v>
      </c>
      <c r="M27" s="5">
        <f t="shared" si="1"/>
        <v>80.16</v>
      </c>
      <c r="N27" s="8">
        <v>1.67</v>
      </c>
      <c r="O27" s="7">
        <v>8.35</v>
      </c>
      <c r="P27" s="7">
        <v>90</v>
      </c>
      <c r="Q27" s="7">
        <v>95</v>
      </c>
      <c r="R27" s="7">
        <v>30</v>
      </c>
      <c r="S27" s="7"/>
      <c r="T27" s="7"/>
      <c r="U27" s="7">
        <v>462</v>
      </c>
      <c r="V27" s="7"/>
      <c r="W27" s="7">
        <v>1104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3</v>
      </c>
      <c r="C28" s="7">
        <v>7</v>
      </c>
      <c r="D28" s="4">
        <f t="shared" si="0"/>
        <v>71.81</v>
      </c>
      <c r="E28" s="3"/>
      <c r="F28" s="3"/>
      <c r="G28" s="4"/>
      <c r="H28" s="3"/>
      <c r="I28" s="7"/>
      <c r="J28" s="4"/>
      <c r="K28" s="3">
        <v>4</v>
      </c>
      <c r="L28" s="7">
        <v>7</v>
      </c>
      <c r="M28" s="5">
        <f t="shared" si="1"/>
        <v>91.85</v>
      </c>
      <c r="N28" s="8">
        <v>1.67</v>
      </c>
      <c r="O28" s="7">
        <v>11.69</v>
      </c>
      <c r="P28" s="7">
        <v>90</v>
      </c>
      <c r="Q28" s="7">
        <v>90</v>
      </c>
      <c r="R28" s="7">
        <v>30</v>
      </c>
      <c r="S28" s="7"/>
      <c r="T28" s="7"/>
      <c r="U28" s="7">
        <v>474</v>
      </c>
      <c r="V28" s="7"/>
      <c r="W28" s="7">
        <v>1114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3</v>
      </c>
      <c r="C29" s="7">
        <v>8</v>
      </c>
      <c r="D29" s="4">
        <f t="shared" si="0"/>
        <v>73.47999999999999</v>
      </c>
      <c r="E29" s="3"/>
      <c r="F29" s="3"/>
      <c r="G29" s="4"/>
      <c r="H29" s="3"/>
      <c r="I29" s="7"/>
      <c r="J29" s="4"/>
      <c r="K29" s="3">
        <v>5</v>
      </c>
      <c r="L29" s="7">
        <v>1</v>
      </c>
      <c r="M29" s="5">
        <f t="shared" si="1"/>
        <v>101.86999999999999</v>
      </c>
      <c r="N29" s="8">
        <v>1.67</v>
      </c>
      <c r="O29" s="7">
        <v>10.02</v>
      </c>
      <c r="P29" s="7">
        <v>85</v>
      </c>
      <c r="Q29" s="7">
        <v>90</v>
      </c>
      <c r="R29" s="7">
        <v>30</v>
      </c>
      <c r="S29" s="7"/>
      <c r="T29" s="7"/>
      <c r="U29" s="7">
        <v>474</v>
      </c>
      <c r="V29" s="7"/>
      <c r="W29" s="7">
        <v>1114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3</v>
      </c>
      <c r="C30" s="7">
        <v>9</v>
      </c>
      <c r="D30" s="4">
        <f t="shared" si="0"/>
        <v>75.149999999999991</v>
      </c>
      <c r="E30" s="3"/>
      <c r="F30" s="3"/>
      <c r="G30" s="4"/>
      <c r="H30" s="3"/>
      <c r="I30" s="7"/>
      <c r="J30" s="4"/>
      <c r="K30" s="3">
        <v>5</v>
      </c>
      <c r="L30" s="7">
        <v>6</v>
      </c>
      <c r="M30" s="5">
        <f t="shared" si="1"/>
        <v>110.22</v>
      </c>
      <c r="N30" s="8">
        <v>1.67</v>
      </c>
      <c r="O30" s="7">
        <v>8.35</v>
      </c>
      <c r="P30" s="7">
        <v>90</v>
      </c>
      <c r="Q30" s="7">
        <v>90</v>
      </c>
      <c r="R30" s="7">
        <v>30</v>
      </c>
      <c r="S30" s="7"/>
      <c r="T30" s="7"/>
      <c r="U30" s="7">
        <v>457</v>
      </c>
      <c r="V30" s="7"/>
      <c r="W30" s="7">
        <v>967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3</v>
      </c>
      <c r="C31" s="7">
        <v>9</v>
      </c>
      <c r="D31" s="4">
        <f t="shared" si="0"/>
        <v>75.149999999999991</v>
      </c>
      <c r="E31" s="3"/>
      <c r="F31" s="3"/>
      <c r="G31" s="4"/>
      <c r="H31" s="3"/>
      <c r="I31" s="7"/>
      <c r="J31" s="4"/>
      <c r="K31" s="3">
        <v>5</v>
      </c>
      <c r="L31" s="7">
        <v>11</v>
      </c>
      <c r="M31" s="5">
        <f t="shared" si="1"/>
        <v>118.57</v>
      </c>
      <c r="N31" s="8">
        <v>0</v>
      </c>
      <c r="O31" s="7">
        <v>8.35</v>
      </c>
      <c r="P31" s="7">
        <v>85</v>
      </c>
      <c r="Q31" s="7">
        <v>90</v>
      </c>
      <c r="R31" s="7">
        <v>30</v>
      </c>
      <c r="S31" s="7"/>
      <c r="T31" s="7"/>
      <c r="U31" s="7">
        <v>457</v>
      </c>
      <c r="V31" s="7"/>
      <c r="W31" s="7">
        <v>1039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3</v>
      </c>
      <c r="C32" s="7">
        <v>10</v>
      </c>
      <c r="D32" s="4">
        <f t="shared" si="0"/>
        <v>76.819999999999993</v>
      </c>
      <c r="E32" s="3"/>
      <c r="F32" s="3"/>
      <c r="G32" s="4"/>
      <c r="H32" s="3"/>
      <c r="I32" s="7"/>
      <c r="J32" s="4"/>
      <c r="K32" s="3">
        <v>6</v>
      </c>
      <c r="L32" s="7">
        <v>4</v>
      </c>
      <c r="M32" s="5">
        <f t="shared" si="1"/>
        <v>126.91999999999999</v>
      </c>
      <c r="N32" s="8">
        <v>1.67</v>
      </c>
      <c r="O32" s="7">
        <v>8.35</v>
      </c>
      <c r="P32" s="7">
        <v>85</v>
      </c>
      <c r="Q32" s="7">
        <v>85</v>
      </c>
      <c r="R32" s="7">
        <v>30</v>
      </c>
      <c r="S32" s="7"/>
      <c r="T32" s="7"/>
      <c r="U32" s="7">
        <v>457</v>
      </c>
      <c r="V32" s="7"/>
      <c r="W32" s="7">
        <v>1088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3</v>
      </c>
      <c r="C33" s="7">
        <v>10</v>
      </c>
      <c r="D33" s="4">
        <f t="shared" si="0"/>
        <v>76.819999999999993</v>
      </c>
      <c r="E33" s="3"/>
      <c r="F33" s="3"/>
      <c r="G33" s="4"/>
      <c r="H33" s="3"/>
      <c r="I33" s="7"/>
      <c r="J33" s="4"/>
      <c r="K33" s="3">
        <v>6</v>
      </c>
      <c r="L33" s="7">
        <v>9</v>
      </c>
      <c r="M33" s="5">
        <f t="shared" si="1"/>
        <v>135.26999999999998</v>
      </c>
      <c r="N33" s="8">
        <v>0</v>
      </c>
      <c r="O33" s="7">
        <v>8.35</v>
      </c>
      <c r="P33" s="7">
        <v>80</v>
      </c>
      <c r="Q33" s="7">
        <v>85</v>
      </c>
      <c r="R33" s="7">
        <v>30</v>
      </c>
      <c r="S33" s="7"/>
      <c r="T33" s="7"/>
      <c r="U33" s="7">
        <v>457</v>
      </c>
      <c r="V33" s="7"/>
      <c r="W33" s="7">
        <v>1085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3</v>
      </c>
      <c r="C34" s="7">
        <v>11</v>
      </c>
      <c r="D34" s="4">
        <f t="shared" si="0"/>
        <v>78.489999999999995</v>
      </c>
      <c r="E34" s="3"/>
      <c r="F34" s="3"/>
      <c r="G34" s="4"/>
      <c r="H34" s="3"/>
      <c r="I34" s="7"/>
      <c r="J34" s="4"/>
      <c r="K34" s="3">
        <v>7</v>
      </c>
      <c r="L34" s="7">
        <v>4</v>
      </c>
      <c r="M34" s="5">
        <f t="shared" si="1"/>
        <v>146.95999999999998</v>
      </c>
      <c r="N34" s="8">
        <v>1.67</v>
      </c>
      <c r="O34" s="7">
        <v>11.69</v>
      </c>
      <c r="P34" s="7">
        <v>80</v>
      </c>
      <c r="Q34" s="7">
        <v>85</v>
      </c>
      <c r="R34" s="7">
        <v>30</v>
      </c>
      <c r="S34" s="7"/>
      <c r="T34" s="7"/>
      <c r="U34" s="7">
        <v>462</v>
      </c>
      <c r="V34" s="7"/>
      <c r="W34" s="7">
        <v>1097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4</v>
      </c>
      <c r="C35" s="7">
        <v>0</v>
      </c>
      <c r="D35" s="4">
        <f>(B35*12+C35)*1.67</f>
        <v>80.16</v>
      </c>
      <c r="E35" s="3"/>
      <c r="F35" s="3"/>
      <c r="G35" s="4"/>
      <c r="H35" s="3"/>
      <c r="I35" s="7"/>
      <c r="J35" s="4"/>
      <c r="K35" s="3">
        <v>7</v>
      </c>
      <c r="L35" s="7">
        <v>10</v>
      </c>
      <c r="M35" s="5">
        <f>(K35*12+L35)*1.67</f>
        <v>156.97999999999999</v>
      </c>
      <c r="N35" s="8">
        <v>1.67</v>
      </c>
      <c r="O35" s="7">
        <v>10.02</v>
      </c>
      <c r="P35" s="7">
        <v>80</v>
      </c>
      <c r="Q35" s="7">
        <v>85</v>
      </c>
      <c r="R35" s="7">
        <v>30</v>
      </c>
      <c r="S35" s="7"/>
      <c r="T35" s="7"/>
      <c r="U35" s="7">
        <v>457</v>
      </c>
      <c r="V35" s="7"/>
      <c r="W35" s="7">
        <v>1082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4</v>
      </c>
      <c r="C36" s="7">
        <v>0</v>
      </c>
      <c r="D36" s="4">
        <f>(B36*12+C36)*1.67</f>
        <v>80.16</v>
      </c>
      <c r="E36" s="3"/>
      <c r="F36" s="3"/>
      <c r="G36" s="4"/>
      <c r="H36" s="3"/>
      <c r="I36" s="7"/>
      <c r="J36" s="4"/>
      <c r="K36" s="3">
        <v>8</v>
      </c>
      <c r="L36" s="7">
        <v>3</v>
      </c>
      <c r="M36" s="5">
        <f>(K36*12+L36)*1.67</f>
        <v>165.32999999999998</v>
      </c>
      <c r="N36" s="8">
        <v>0</v>
      </c>
      <c r="O36" s="7">
        <v>8.35</v>
      </c>
      <c r="P36" s="7">
        <v>80</v>
      </c>
      <c r="Q36" s="7">
        <v>85</v>
      </c>
      <c r="R36" s="7">
        <v>30</v>
      </c>
      <c r="S36" s="7"/>
      <c r="T36" s="7"/>
      <c r="U36" s="7">
        <v>462</v>
      </c>
      <c r="V36" s="7"/>
      <c r="W36" s="7">
        <v>1084</v>
      </c>
      <c r="X36" s="99" t="s">
        <v>96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4</v>
      </c>
      <c r="C37" s="7">
        <v>0</v>
      </c>
      <c r="D37" s="4">
        <f>(B37*12+C37)*1.67</f>
        <v>80.16</v>
      </c>
      <c r="E37" s="3"/>
      <c r="F37" s="3"/>
      <c r="G37" s="4"/>
      <c r="H37" s="3"/>
      <c r="I37" s="7"/>
      <c r="J37" s="4"/>
      <c r="K37" s="3">
        <v>8</v>
      </c>
      <c r="L37" s="7">
        <v>9</v>
      </c>
      <c r="M37" s="5">
        <f>(K37*12+L37)*1.67</f>
        <v>175.35</v>
      </c>
      <c r="N37" s="8">
        <v>0</v>
      </c>
      <c r="O37" s="7">
        <v>10.02</v>
      </c>
      <c r="P37" s="7">
        <v>80</v>
      </c>
      <c r="Q37" s="7">
        <v>80</v>
      </c>
      <c r="R37" s="7">
        <v>30</v>
      </c>
      <c r="S37" s="7"/>
      <c r="T37" s="7"/>
      <c r="U37" s="7">
        <v>457</v>
      </c>
      <c r="V37" s="7"/>
      <c r="W37" s="7">
        <v>1074</v>
      </c>
      <c r="X37" s="99" t="s">
        <v>97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4</v>
      </c>
      <c r="C38" s="7">
        <v>1</v>
      </c>
      <c r="D38" s="4">
        <f>(B38*12+C38)*1.67</f>
        <v>81.83</v>
      </c>
      <c r="E38" s="3"/>
      <c r="F38" s="3"/>
      <c r="G38" s="4"/>
      <c r="H38" s="3"/>
      <c r="I38" s="7"/>
      <c r="J38" s="4"/>
      <c r="K38" s="3">
        <v>9</v>
      </c>
      <c r="L38" s="7">
        <v>2</v>
      </c>
      <c r="M38" s="5">
        <f>(K38*12+L38)*1.67</f>
        <v>183.7</v>
      </c>
      <c r="N38" s="8">
        <v>1.67</v>
      </c>
      <c r="O38" s="7">
        <v>8.35</v>
      </c>
      <c r="P38" s="7">
        <v>75</v>
      </c>
      <c r="Q38" s="7">
        <v>80</v>
      </c>
      <c r="R38" s="7">
        <v>30</v>
      </c>
      <c r="S38" s="7"/>
      <c r="T38" s="7"/>
      <c r="U38" s="7">
        <v>457</v>
      </c>
      <c r="V38" s="7"/>
      <c r="W38" s="7">
        <v>1082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 t="s">
        <v>94</v>
      </c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36.740000000000016</v>
      </c>
      <c r="O40" s="12">
        <f>SUM(O9:O39)</f>
        <v>270.53999999999996</v>
      </c>
      <c r="T40" s="19" t="s">
        <v>26</v>
      </c>
      <c r="U40" s="12">
        <f>SUM(U9:U39)</f>
        <v>13544</v>
      </c>
      <c r="V40" s="12">
        <f>SUM(V9:V39)</f>
        <v>0</v>
      </c>
      <c r="W40" s="12">
        <f>SUM(W9:W39)</f>
        <v>32534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544.41700000000014</v>
      </c>
      <c r="O42" s="6">
        <f>SUM(O40:O41)</f>
        <v>1500.99</v>
      </c>
      <c r="S42" t="s">
        <v>44</v>
      </c>
      <c r="U42" s="6">
        <f>SUM(U40:U41)</f>
        <v>119365</v>
      </c>
      <c r="V42" s="6">
        <f>SUM(V40:V41)</f>
        <v>0</v>
      </c>
      <c r="W42" s="6">
        <f>SUM(W40:W41)</f>
        <v>365803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2" zoomScaleNormal="82" workbookViewId="0">
      <selection activeCell="Q22" sqref="Q2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98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4</v>
      </c>
      <c r="C8" s="7">
        <v>1</v>
      </c>
      <c r="D8" s="4">
        <f t="shared" ref="D8:D34" si="0">(B8*12+C8)*1.67</f>
        <v>81.83</v>
      </c>
      <c r="E8" s="3"/>
      <c r="F8" s="3"/>
      <c r="G8" s="4"/>
      <c r="H8" s="3"/>
      <c r="I8" s="7"/>
      <c r="J8" s="4"/>
      <c r="K8" s="3">
        <v>9</v>
      </c>
      <c r="L8" s="7">
        <v>2</v>
      </c>
      <c r="M8" s="5">
        <f t="shared" ref="M8:M34" si="1">(K8*12+L8)*1.67</f>
        <v>183.7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4</v>
      </c>
      <c r="C9" s="7">
        <v>2</v>
      </c>
      <c r="D9" s="4">
        <f t="shared" si="0"/>
        <v>83.5</v>
      </c>
      <c r="E9" s="3"/>
      <c r="F9" s="3"/>
      <c r="G9" s="4"/>
      <c r="H9" s="3"/>
      <c r="I9" s="7"/>
      <c r="J9" s="4"/>
      <c r="K9" s="3">
        <v>9</v>
      </c>
      <c r="L9" s="7">
        <v>7</v>
      </c>
      <c r="M9" s="5">
        <f t="shared" si="1"/>
        <v>192.04999999999998</v>
      </c>
      <c r="N9" s="8">
        <v>1.67</v>
      </c>
      <c r="O9" s="7">
        <v>8.35</v>
      </c>
      <c r="P9" s="7">
        <v>75</v>
      </c>
      <c r="Q9" s="7">
        <v>80</v>
      </c>
      <c r="R9" s="7">
        <v>33</v>
      </c>
      <c r="S9" s="7"/>
      <c r="T9" s="7"/>
      <c r="U9" s="7">
        <v>446</v>
      </c>
      <c r="V9" s="7"/>
      <c r="W9" s="7">
        <v>1075</v>
      </c>
      <c r="X9" s="9">
        <v>43744</v>
      </c>
      <c r="Y9" s="7" t="s">
        <v>85</v>
      </c>
      <c r="Z9" s="7">
        <v>16728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4</v>
      </c>
      <c r="C10" s="7">
        <v>3</v>
      </c>
      <c r="D10" s="4">
        <f t="shared" si="0"/>
        <v>85.17</v>
      </c>
      <c r="E10" s="3"/>
      <c r="F10" s="3"/>
      <c r="G10" s="4"/>
      <c r="H10" s="3"/>
      <c r="I10" s="7"/>
      <c r="J10" s="4"/>
      <c r="K10" s="3">
        <v>10</v>
      </c>
      <c r="L10" s="7">
        <v>1</v>
      </c>
      <c r="M10" s="5">
        <f t="shared" si="1"/>
        <v>202.07</v>
      </c>
      <c r="N10" s="8">
        <v>1.67</v>
      </c>
      <c r="O10" s="7">
        <v>10.02</v>
      </c>
      <c r="P10" s="7">
        <v>75</v>
      </c>
      <c r="Q10" s="7">
        <v>80</v>
      </c>
      <c r="R10" s="7">
        <v>33</v>
      </c>
      <c r="S10" s="7"/>
      <c r="T10" s="7"/>
      <c r="U10" s="7">
        <v>446</v>
      </c>
      <c r="V10" s="7"/>
      <c r="W10" s="7">
        <v>1075</v>
      </c>
      <c r="X10" s="9">
        <v>43753</v>
      </c>
      <c r="Y10" s="7" t="s">
        <v>85</v>
      </c>
      <c r="Z10" s="7">
        <v>15855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4</v>
      </c>
      <c r="C11" s="7">
        <v>4</v>
      </c>
      <c r="D11" s="4">
        <f t="shared" si="0"/>
        <v>86.84</v>
      </c>
      <c r="E11" s="3"/>
      <c r="F11" s="3"/>
      <c r="G11" s="4"/>
      <c r="H11" s="3"/>
      <c r="I11" s="7"/>
      <c r="J11" s="4"/>
      <c r="K11" s="3">
        <v>10</v>
      </c>
      <c r="L11" s="7">
        <v>6</v>
      </c>
      <c r="M11" s="5">
        <f t="shared" si="1"/>
        <v>210.42</v>
      </c>
      <c r="N11" s="8">
        <v>1.67</v>
      </c>
      <c r="O11" s="7">
        <v>8.35</v>
      </c>
      <c r="P11" s="7">
        <v>180</v>
      </c>
      <c r="Q11" s="7">
        <v>410</v>
      </c>
      <c r="R11" s="7">
        <v>33</v>
      </c>
      <c r="S11" s="7"/>
      <c r="T11" s="7"/>
      <c r="U11" s="7">
        <v>487</v>
      </c>
      <c r="V11" s="7"/>
      <c r="W11" s="7">
        <v>599</v>
      </c>
      <c r="X11" s="9">
        <v>43762</v>
      </c>
      <c r="Y11" s="7" t="s">
        <v>85</v>
      </c>
      <c r="Z11" s="7">
        <v>16401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4</v>
      </c>
      <c r="C12" s="7">
        <v>6</v>
      </c>
      <c r="D12" s="4">
        <f t="shared" si="0"/>
        <v>90.179999999999993</v>
      </c>
      <c r="E12" s="3"/>
      <c r="F12" s="3"/>
      <c r="G12" s="4"/>
      <c r="H12" s="3"/>
      <c r="I12" s="7"/>
      <c r="J12" s="4"/>
      <c r="K12" s="3">
        <v>10</v>
      </c>
      <c r="L12" s="7">
        <v>10</v>
      </c>
      <c r="M12" s="5">
        <f t="shared" si="1"/>
        <v>217.1</v>
      </c>
      <c r="N12" s="8">
        <v>3.34</v>
      </c>
      <c r="O12" s="7">
        <v>6.68</v>
      </c>
      <c r="P12" s="7">
        <v>120</v>
      </c>
      <c r="Q12" s="7">
        <v>180</v>
      </c>
      <c r="R12" s="7">
        <v>33</v>
      </c>
      <c r="S12" s="7"/>
      <c r="T12" s="7"/>
      <c r="U12" s="7">
        <v>487</v>
      </c>
      <c r="V12" s="7"/>
      <c r="W12" s="7">
        <v>1065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4</v>
      </c>
      <c r="C13" s="7">
        <v>6</v>
      </c>
      <c r="D13" s="4">
        <f t="shared" si="0"/>
        <v>90.179999999999993</v>
      </c>
      <c r="E13" s="3"/>
      <c r="F13" s="3"/>
      <c r="G13" s="4"/>
      <c r="H13" s="3"/>
      <c r="I13" s="7"/>
      <c r="J13" s="4"/>
      <c r="K13" s="3">
        <v>4</v>
      </c>
      <c r="L13" s="7">
        <v>9</v>
      </c>
      <c r="M13" s="5">
        <f t="shared" si="1"/>
        <v>95.19</v>
      </c>
      <c r="N13" s="8">
        <v>0</v>
      </c>
      <c r="O13" s="7">
        <v>8.35</v>
      </c>
      <c r="P13" s="7">
        <v>80</v>
      </c>
      <c r="Q13" s="7">
        <v>90</v>
      </c>
      <c r="R13" s="7">
        <v>33</v>
      </c>
      <c r="S13" s="7"/>
      <c r="T13" s="7"/>
      <c r="U13" s="7">
        <v>487</v>
      </c>
      <c r="V13" s="7"/>
      <c r="W13" s="7">
        <v>1209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4</v>
      </c>
      <c r="C14" s="7">
        <v>6</v>
      </c>
      <c r="D14" s="4">
        <f t="shared" si="0"/>
        <v>90.179999999999993</v>
      </c>
      <c r="E14" s="3"/>
      <c r="F14" s="3"/>
      <c r="G14" s="4"/>
      <c r="H14" s="3"/>
      <c r="I14" s="7"/>
      <c r="J14" s="4"/>
      <c r="K14" s="3">
        <v>5</v>
      </c>
      <c r="L14" s="7">
        <v>3</v>
      </c>
      <c r="M14" s="5">
        <f t="shared" si="1"/>
        <v>105.21</v>
      </c>
      <c r="N14" s="8">
        <v>0</v>
      </c>
      <c r="O14" s="7">
        <v>10.02</v>
      </c>
      <c r="P14" s="7">
        <v>90</v>
      </c>
      <c r="Q14" s="7">
        <v>260</v>
      </c>
      <c r="R14" s="7">
        <v>33</v>
      </c>
      <c r="S14" s="7"/>
      <c r="T14" s="7"/>
      <c r="U14" s="7">
        <v>439</v>
      </c>
      <c r="V14" s="7"/>
      <c r="W14" s="7">
        <v>1104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4</v>
      </c>
      <c r="C15" s="7">
        <v>7</v>
      </c>
      <c r="D15" s="4">
        <f t="shared" si="0"/>
        <v>91.85</v>
      </c>
      <c r="E15" s="3"/>
      <c r="F15" s="3"/>
      <c r="G15" s="4"/>
      <c r="H15" s="3"/>
      <c r="I15" s="7"/>
      <c r="J15" s="4"/>
      <c r="K15" s="3">
        <v>5</v>
      </c>
      <c r="L15" s="7">
        <v>8</v>
      </c>
      <c r="M15" s="5">
        <f t="shared" si="1"/>
        <v>113.56</v>
      </c>
      <c r="N15" s="8">
        <v>1.67</v>
      </c>
      <c r="O15" s="7">
        <v>8.35</v>
      </c>
      <c r="P15" s="7">
        <v>80</v>
      </c>
      <c r="Q15" s="7">
        <v>90</v>
      </c>
      <c r="R15" s="7">
        <v>33</v>
      </c>
      <c r="S15" s="7"/>
      <c r="T15" s="7"/>
      <c r="U15" s="7">
        <v>452</v>
      </c>
      <c r="V15" s="7"/>
      <c r="W15" s="7">
        <v>1061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4</v>
      </c>
      <c r="C16" s="7">
        <v>8</v>
      </c>
      <c r="D16" s="4">
        <v>8</v>
      </c>
      <c r="E16" s="3"/>
      <c r="F16" s="3"/>
      <c r="G16" s="4"/>
      <c r="H16" s="3"/>
      <c r="I16" s="7"/>
      <c r="J16" s="4"/>
      <c r="K16" s="3">
        <v>6</v>
      </c>
      <c r="L16" s="7">
        <v>2</v>
      </c>
      <c r="M16" s="5">
        <f t="shared" si="1"/>
        <v>123.58</v>
      </c>
      <c r="N16" s="8">
        <v>1.67</v>
      </c>
      <c r="O16" s="7">
        <v>10.02</v>
      </c>
      <c r="P16" s="7">
        <v>80</v>
      </c>
      <c r="Q16" s="7">
        <v>90</v>
      </c>
      <c r="R16" s="7">
        <v>33</v>
      </c>
      <c r="S16" s="7"/>
      <c r="T16" s="7"/>
      <c r="U16" s="7">
        <v>456</v>
      </c>
      <c r="V16" s="7"/>
      <c r="W16" s="7">
        <v>1122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4</v>
      </c>
      <c r="C17" s="7">
        <v>9</v>
      </c>
      <c r="D17" s="4">
        <f t="shared" si="0"/>
        <v>95.19</v>
      </c>
      <c r="E17" s="3"/>
      <c r="F17" s="3"/>
      <c r="G17" s="4"/>
      <c r="H17" s="3"/>
      <c r="I17" s="7"/>
      <c r="J17" s="4"/>
      <c r="K17" s="3">
        <v>6</v>
      </c>
      <c r="L17" s="7">
        <v>9</v>
      </c>
      <c r="M17" s="5">
        <f t="shared" si="1"/>
        <v>135.26999999999998</v>
      </c>
      <c r="N17" s="8">
        <v>1.67</v>
      </c>
      <c r="O17" s="7">
        <v>11.69</v>
      </c>
      <c r="P17" s="7">
        <v>80</v>
      </c>
      <c r="Q17" s="7">
        <v>90</v>
      </c>
      <c r="R17" s="7">
        <v>33</v>
      </c>
      <c r="S17" s="7"/>
      <c r="T17" s="7"/>
      <c r="U17" s="7">
        <v>464</v>
      </c>
      <c r="V17" s="7"/>
      <c r="W17" s="7">
        <v>1104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10</v>
      </c>
      <c r="D18" s="4">
        <f t="shared" si="0"/>
        <v>96.86</v>
      </c>
      <c r="E18" s="3"/>
      <c r="F18" s="3"/>
      <c r="G18" s="4"/>
      <c r="H18" s="3"/>
      <c r="I18" s="7"/>
      <c r="J18" s="4"/>
      <c r="K18" s="3">
        <v>7</v>
      </c>
      <c r="L18" s="7">
        <v>3</v>
      </c>
      <c r="M18" s="5">
        <f t="shared" si="1"/>
        <v>145.29</v>
      </c>
      <c r="N18" s="8">
        <v>1.67</v>
      </c>
      <c r="O18" s="7">
        <v>10.02</v>
      </c>
      <c r="P18" s="7">
        <v>75</v>
      </c>
      <c r="Q18" s="7">
        <v>85</v>
      </c>
      <c r="R18" s="7">
        <v>33</v>
      </c>
      <c r="S18" s="7"/>
      <c r="T18" s="7"/>
      <c r="U18" s="7">
        <v>441</v>
      </c>
      <c r="V18" s="7"/>
      <c r="W18" s="7">
        <v>1077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10</v>
      </c>
      <c r="D19" s="4">
        <f t="shared" si="0"/>
        <v>96.86</v>
      </c>
      <c r="E19" s="3"/>
      <c r="F19" s="3"/>
      <c r="G19" s="4"/>
      <c r="H19" s="3"/>
      <c r="I19" s="7"/>
      <c r="J19" s="4"/>
      <c r="K19" s="3">
        <v>7</v>
      </c>
      <c r="L19" s="7">
        <v>8</v>
      </c>
      <c r="M19" s="5">
        <f t="shared" si="1"/>
        <v>153.63999999999999</v>
      </c>
      <c r="N19" s="8">
        <v>0</v>
      </c>
      <c r="O19" s="7">
        <v>8.35</v>
      </c>
      <c r="P19" s="7">
        <v>75</v>
      </c>
      <c r="Q19" s="7">
        <v>85</v>
      </c>
      <c r="R19" s="7">
        <v>33</v>
      </c>
      <c r="S19" s="7"/>
      <c r="T19" s="7"/>
      <c r="U19" s="7">
        <v>441</v>
      </c>
      <c r="V19" s="7"/>
      <c r="W19" s="7">
        <v>1072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11</v>
      </c>
      <c r="D20" s="4">
        <f t="shared" si="0"/>
        <v>98.53</v>
      </c>
      <c r="E20" s="3"/>
      <c r="F20" s="3"/>
      <c r="G20" s="4"/>
      <c r="H20" s="3"/>
      <c r="I20" s="7"/>
      <c r="J20" s="4"/>
      <c r="K20" s="3">
        <v>8</v>
      </c>
      <c r="L20" s="7">
        <v>2</v>
      </c>
      <c r="M20" s="5">
        <f t="shared" si="1"/>
        <v>163.66</v>
      </c>
      <c r="N20" s="8">
        <v>1.67</v>
      </c>
      <c r="O20" s="7">
        <v>10.02</v>
      </c>
      <c r="P20" s="7">
        <v>75</v>
      </c>
      <c r="Q20" s="7">
        <v>85</v>
      </c>
      <c r="R20" s="7">
        <v>33</v>
      </c>
      <c r="S20" s="7"/>
      <c r="T20" s="7"/>
      <c r="U20" s="7">
        <v>439</v>
      </c>
      <c r="V20" s="17"/>
      <c r="W20" s="17">
        <v>1039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5</v>
      </c>
      <c r="C21" s="7">
        <v>0</v>
      </c>
      <c r="D21" s="4">
        <f t="shared" si="0"/>
        <v>100.19999999999999</v>
      </c>
      <c r="E21" s="3"/>
      <c r="F21" s="3"/>
      <c r="G21" s="4"/>
      <c r="H21" s="3"/>
      <c r="I21" s="7"/>
      <c r="J21" s="4"/>
      <c r="K21" s="3">
        <v>8</v>
      </c>
      <c r="L21" s="7">
        <v>9</v>
      </c>
      <c r="M21" s="5">
        <f t="shared" si="1"/>
        <v>175.35</v>
      </c>
      <c r="N21" s="8">
        <v>1.67</v>
      </c>
      <c r="O21" s="7">
        <v>11.69</v>
      </c>
      <c r="P21" s="7">
        <v>75</v>
      </c>
      <c r="Q21" s="7">
        <v>85</v>
      </c>
      <c r="R21" s="11">
        <v>33</v>
      </c>
      <c r="S21" s="7"/>
      <c r="T21" s="7"/>
      <c r="U21" s="7">
        <v>431</v>
      </c>
      <c r="V21" s="7"/>
      <c r="W21" s="7">
        <v>1035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5</v>
      </c>
      <c r="C22" s="7">
        <v>1</v>
      </c>
      <c r="D22" s="4">
        <f t="shared" si="0"/>
        <v>101.86999999999999</v>
      </c>
      <c r="E22" s="3"/>
      <c r="F22" s="3"/>
      <c r="G22" s="4"/>
      <c r="H22" s="3"/>
      <c r="I22" s="7"/>
      <c r="J22" s="4"/>
      <c r="K22" s="3">
        <v>4</v>
      </c>
      <c r="L22" s="7">
        <v>6</v>
      </c>
      <c r="M22" s="5">
        <f t="shared" si="1"/>
        <v>90.179999999999993</v>
      </c>
      <c r="N22" s="8">
        <v>1.67</v>
      </c>
      <c r="O22" s="7">
        <v>10.02</v>
      </c>
      <c r="P22" s="7">
        <v>75</v>
      </c>
      <c r="Q22" s="7">
        <v>85</v>
      </c>
      <c r="R22" s="7">
        <v>33</v>
      </c>
      <c r="S22" s="7"/>
      <c r="T22" s="7"/>
      <c r="U22" s="7">
        <v>448</v>
      </c>
      <c r="V22" s="7"/>
      <c r="W22" s="7">
        <v>1119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5</v>
      </c>
      <c r="C23" s="7">
        <v>2</v>
      </c>
      <c r="D23" s="4">
        <f t="shared" si="0"/>
        <v>103.53999999999999</v>
      </c>
      <c r="E23" s="3"/>
      <c r="F23" s="3"/>
      <c r="G23" s="4"/>
      <c r="H23" s="3"/>
      <c r="I23" s="7"/>
      <c r="J23" s="4"/>
      <c r="K23" s="3">
        <v>5</v>
      </c>
      <c r="L23" s="7">
        <v>0</v>
      </c>
      <c r="M23" s="5">
        <f t="shared" si="1"/>
        <v>100.19999999999999</v>
      </c>
      <c r="N23" s="8">
        <v>1.67</v>
      </c>
      <c r="O23" s="7">
        <v>10.02</v>
      </c>
      <c r="P23" s="7">
        <v>70</v>
      </c>
      <c r="Q23" s="7">
        <v>80</v>
      </c>
      <c r="R23" s="7">
        <v>33</v>
      </c>
      <c r="S23" s="7"/>
      <c r="T23" s="7"/>
      <c r="U23" s="7">
        <v>424</v>
      </c>
      <c r="V23" s="7"/>
      <c r="W23" s="7">
        <v>1048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2</v>
      </c>
      <c r="D24" s="4">
        <f t="shared" si="0"/>
        <v>103.53999999999999</v>
      </c>
      <c r="E24" s="3"/>
      <c r="F24" s="3"/>
      <c r="G24" s="4"/>
      <c r="H24" s="3"/>
      <c r="I24" s="7"/>
      <c r="J24" s="4"/>
      <c r="K24" s="3">
        <v>5</v>
      </c>
      <c r="L24" s="7">
        <v>9</v>
      </c>
      <c r="M24" s="5">
        <f t="shared" si="1"/>
        <v>115.22999999999999</v>
      </c>
      <c r="N24" s="8">
        <v>0</v>
      </c>
      <c r="O24" s="7">
        <v>15.03</v>
      </c>
      <c r="P24" s="7">
        <v>75</v>
      </c>
      <c r="Q24" s="7">
        <v>85</v>
      </c>
      <c r="R24" s="7">
        <v>33</v>
      </c>
      <c r="S24" s="7"/>
      <c r="T24" s="7"/>
      <c r="U24" s="7">
        <v>431</v>
      </c>
      <c r="V24" s="7"/>
      <c r="W24" s="7">
        <v>1063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3</v>
      </c>
      <c r="D25" s="4">
        <f t="shared" si="0"/>
        <v>105.21</v>
      </c>
      <c r="E25" s="3"/>
      <c r="F25" s="3"/>
      <c r="G25" s="4"/>
      <c r="H25" s="3"/>
      <c r="I25" s="7"/>
      <c r="J25" s="4"/>
      <c r="K25" s="3">
        <v>6</v>
      </c>
      <c r="L25" s="7">
        <v>4</v>
      </c>
      <c r="M25" s="5">
        <f t="shared" si="1"/>
        <v>126.91999999999999</v>
      </c>
      <c r="N25" s="8">
        <v>1.67</v>
      </c>
      <c r="O25" s="7">
        <v>11.69</v>
      </c>
      <c r="P25" s="7">
        <v>75</v>
      </c>
      <c r="Q25" s="7">
        <v>80</v>
      </c>
      <c r="R25" s="7">
        <v>33</v>
      </c>
      <c r="S25" s="7"/>
      <c r="T25" s="7"/>
      <c r="U25" s="7">
        <v>431</v>
      </c>
      <c r="V25" s="18"/>
      <c r="W25" s="18">
        <v>1037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5</v>
      </c>
      <c r="C26" s="7">
        <v>3</v>
      </c>
      <c r="D26" s="4">
        <f t="shared" si="0"/>
        <v>105.21</v>
      </c>
      <c r="E26" s="3"/>
      <c r="F26" s="3"/>
      <c r="G26" s="4"/>
      <c r="H26" s="3"/>
      <c r="I26" s="7"/>
      <c r="J26" s="4"/>
      <c r="K26" s="3">
        <v>6</v>
      </c>
      <c r="L26" s="7">
        <v>10</v>
      </c>
      <c r="M26" s="5">
        <f t="shared" si="1"/>
        <v>136.94</v>
      </c>
      <c r="N26" s="8">
        <v>0</v>
      </c>
      <c r="O26" s="7">
        <v>10.02</v>
      </c>
      <c r="P26" s="7">
        <v>75</v>
      </c>
      <c r="Q26" s="7">
        <v>80</v>
      </c>
      <c r="R26" s="7">
        <v>33</v>
      </c>
      <c r="S26" s="7"/>
      <c r="T26" s="7"/>
      <c r="U26" s="7">
        <v>431</v>
      </c>
      <c r="V26" s="7"/>
      <c r="W26" s="7">
        <v>1038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5</v>
      </c>
      <c r="C27" s="7">
        <v>5</v>
      </c>
      <c r="D27" s="4">
        <f t="shared" si="0"/>
        <v>108.55</v>
      </c>
      <c r="E27" s="3"/>
      <c r="F27" s="3"/>
      <c r="G27" s="4"/>
      <c r="H27" s="3"/>
      <c r="I27" s="7"/>
      <c r="J27" s="4"/>
      <c r="K27" s="3">
        <v>7</v>
      </c>
      <c r="L27" s="7">
        <v>4</v>
      </c>
      <c r="M27" s="5">
        <f t="shared" si="1"/>
        <v>146.95999999999998</v>
      </c>
      <c r="N27" s="8">
        <v>3.34</v>
      </c>
      <c r="O27" s="7">
        <v>10.02</v>
      </c>
      <c r="P27" s="7">
        <v>75</v>
      </c>
      <c r="Q27" s="7">
        <v>80</v>
      </c>
      <c r="R27" s="7">
        <v>33</v>
      </c>
      <c r="S27" s="7"/>
      <c r="T27" s="7"/>
      <c r="U27" s="7">
        <v>418</v>
      </c>
      <c r="V27" s="7"/>
      <c r="W27" s="7">
        <v>1042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5</v>
      </c>
      <c r="C28" s="7">
        <v>5</v>
      </c>
      <c r="D28" s="4">
        <f t="shared" si="0"/>
        <v>108.55</v>
      </c>
      <c r="E28" s="3"/>
      <c r="F28" s="3"/>
      <c r="G28" s="4"/>
      <c r="H28" s="3"/>
      <c r="I28" s="7"/>
      <c r="J28" s="4"/>
      <c r="K28" s="3">
        <v>7</v>
      </c>
      <c r="L28" s="7">
        <v>10</v>
      </c>
      <c r="M28" s="5">
        <f t="shared" si="1"/>
        <v>156.97999999999999</v>
      </c>
      <c r="N28" s="8">
        <v>0</v>
      </c>
      <c r="O28" s="7">
        <v>10.02</v>
      </c>
      <c r="P28" s="7">
        <v>75</v>
      </c>
      <c r="Q28" s="7">
        <v>80</v>
      </c>
      <c r="R28" s="7">
        <v>33</v>
      </c>
      <c r="S28" s="7"/>
      <c r="T28" s="7"/>
      <c r="U28" s="7">
        <v>415</v>
      </c>
      <c r="V28" s="7"/>
      <c r="W28" s="7">
        <v>1036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5</v>
      </c>
      <c r="C29" s="7">
        <v>5</v>
      </c>
      <c r="D29" s="4">
        <f t="shared" si="0"/>
        <v>108.55</v>
      </c>
      <c r="E29" s="3"/>
      <c r="F29" s="3"/>
      <c r="G29" s="4"/>
      <c r="H29" s="3"/>
      <c r="I29" s="7"/>
      <c r="J29" s="4"/>
      <c r="K29" s="3">
        <v>8</v>
      </c>
      <c r="L29" s="7">
        <v>4</v>
      </c>
      <c r="M29" s="5">
        <f t="shared" si="1"/>
        <v>167</v>
      </c>
      <c r="N29" s="8">
        <v>0</v>
      </c>
      <c r="O29" s="7">
        <v>10.02</v>
      </c>
      <c r="P29" s="7">
        <v>70</v>
      </c>
      <c r="Q29" s="7">
        <v>80</v>
      </c>
      <c r="R29" s="7">
        <v>33</v>
      </c>
      <c r="S29" s="7"/>
      <c r="T29" s="7"/>
      <c r="U29" s="7">
        <v>408</v>
      </c>
      <c r="V29" s="7"/>
      <c r="W29" s="7">
        <v>1030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5</v>
      </c>
      <c r="C30" s="7">
        <v>6</v>
      </c>
      <c r="D30" s="4">
        <f t="shared" si="0"/>
        <v>110.22</v>
      </c>
      <c r="E30" s="3"/>
      <c r="F30" s="3"/>
      <c r="G30" s="4"/>
      <c r="H30" s="3"/>
      <c r="I30" s="7"/>
      <c r="J30" s="4"/>
      <c r="K30" s="3">
        <v>8</v>
      </c>
      <c r="L30" s="7">
        <v>11</v>
      </c>
      <c r="M30" s="5">
        <f t="shared" si="1"/>
        <v>178.69</v>
      </c>
      <c r="N30" s="8">
        <v>1.67</v>
      </c>
      <c r="O30" s="7">
        <v>11.69</v>
      </c>
      <c r="P30" s="7">
        <v>70</v>
      </c>
      <c r="Q30" s="7">
        <v>80</v>
      </c>
      <c r="R30" s="7">
        <v>33</v>
      </c>
      <c r="S30" s="7"/>
      <c r="T30" s="7"/>
      <c r="U30" s="7">
        <v>407</v>
      </c>
      <c r="V30" s="7"/>
      <c r="W30" s="7">
        <v>1022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5</v>
      </c>
      <c r="C31" s="7">
        <v>7</v>
      </c>
      <c r="D31" s="4">
        <f t="shared" si="0"/>
        <v>111.89</v>
      </c>
      <c r="E31" s="3"/>
      <c r="F31" s="3"/>
      <c r="G31" s="4"/>
      <c r="H31" s="3"/>
      <c r="I31" s="7"/>
      <c r="J31" s="4"/>
      <c r="K31" s="3">
        <v>2</v>
      </c>
      <c r="L31" s="7">
        <v>11</v>
      </c>
      <c r="M31" s="5">
        <f t="shared" si="1"/>
        <v>58.449999999999996</v>
      </c>
      <c r="N31" s="8">
        <v>1.67</v>
      </c>
      <c r="O31" s="7">
        <v>10.02</v>
      </c>
      <c r="P31" s="7">
        <v>70</v>
      </c>
      <c r="Q31" s="7">
        <v>80</v>
      </c>
      <c r="R31" s="7">
        <v>33</v>
      </c>
      <c r="S31" s="7"/>
      <c r="T31" s="7"/>
      <c r="U31" s="7">
        <v>407</v>
      </c>
      <c r="V31" s="7"/>
      <c r="W31" s="7">
        <v>1024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5</v>
      </c>
      <c r="C32" s="7">
        <v>8</v>
      </c>
      <c r="D32" s="4">
        <f t="shared" si="0"/>
        <v>113.56</v>
      </c>
      <c r="E32" s="3"/>
      <c r="F32" s="3"/>
      <c r="G32" s="4"/>
      <c r="H32" s="3"/>
      <c r="I32" s="7"/>
      <c r="J32" s="4"/>
      <c r="K32" s="3">
        <v>3</v>
      </c>
      <c r="L32" s="7">
        <v>4</v>
      </c>
      <c r="M32" s="5">
        <f t="shared" si="1"/>
        <v>66.8</v>
      </c>
      <c r="N32" s="8">
        <v>1.67</v>
      </c>
      <c r="O32" s="7">
        <v>8.35</v>
      </c>
      <c r="P32" s="7">
        <v>70</v>
      </c>
      <c r="Q32" s="7">
        <v>80</v>
      </c>
      <c r="R32" s="7">
        <v>33</v>
      </c>
      <c r="S32" s="7"/>
      <c r="T32" s="7"/>
      <c r="U32" s="7">
        <v>401</v>
      </c>
      <c r="V32" s="7"/>
      <c r="W32" s="7">
        <v>1017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5</v>
      </c>
      <c r="C33" s="7">
        <v>8</v>
      </c>
      <c r="D33" s="4">
        <f t="shared" si="0"/>
        <v>113.56</v>
      </c>
      <c r="E33" s="3"/>
      <c r="F33" s="3"/>
      <c r="G33" s="4"/>
      <c r="H33" s="3"/>
      <c r="I33" s="7"/>
      <c r="J33" s="4"/>
      <c r="K33" s="3">
        <v>4</v>
      </c>
      <c r="L33" s="7">
        <v>0</v>
      </c>
      <c r="M33" s="5">
        <f t="shared" si="1"/>
        <v>80.16</v>
      </c>
      <c r="N33" s="8">
        <v>0</v>
      </c>
      <c r="O33" s="7">
        <v>13.36</v>
      </c>
      <c r="P33" s="7">
        <v>70</v>
      </c>
      <c r="Q33" s="7">
        <v>80</v>
      </c>
      <c r="R33" s="7">
        <v>33</v>
      </c>
      <c r="S33" s="7"/>
      <c r="T33" s="7"/>
      <c r="U33" s="7">
        <v>401</v>
      </c>
      <c r="V33" s="7"/>
      <c r="W33" s="7">
        <v>950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5</v>
      </c>
      <c r="C34" s="7">
        <v>8</v>
      </c>
      <c r="D34" s="4">
        <f t="shared" si="0"/>
        <v>113.56</v>
      </c>
      <c r="E34" s="3"/>
      <c r="F34" s="3"/>
      <c r="G34" s="4"/>
      <c r="H34" s="3"/>
      <c r="I34" s="7"/>
      <c r="J34" s="4"/>
      <c r="K34" s="3">
        <v>4</v>
      </c>
      <c r="L34" s="7">
        <v>6</v>
      </c>
      <c r="M34" s="5">
        <f t="shared" si="1"/>
        <v>90.179999999999993</v>
      </c>
      <c r="N34" s="8">
        <v>0</v>
      </c>
      <c r="O34" s="7">
        <v>10.02</v>
      </c>
      <c r="P34" s="7">
        <v>70</v>
      </c>
      <c r="Q34" s="7">
        <v>75</v>
      </c>
      <c r="R34" s="7">
        <v>33</v>
      </c>
      <c r="S34" s="7"/>
      <c r="T34" s="7"/>
      <c r="U34" s="7">
        <v>392</v>
      </c>
      <c r="V34" s="7"/>
      <c r="W34" s="7">
        <v>952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5</v>
      </c>
      <c r="C35" s="7">
        <v>9</v>
      </c>
      <c r="D35" s="4">
        <f>(B35*12+C35)*1.67</f>
        <v>115.22999999999999</v>
      </c>
      <c r="E35" s="3"/>
      <c r="F35" s="3"/>
      <c r="G35" s="4"/>
      <c r="H35" s="3"/>
      <c r="I35" s="7"/>
      <c r="J35" s="4"/>
      <c r="K35" s="3">
        <v>5</v>
      </c>
      <c r="L35" s="7">
        <v>0</v>
      </c>
      <c r="M35" s="5">
        <f>(K35*12+L35)*1.67</f>
        <v>100.19999999999999</v>
      </c>
      <c r="N35" s="8">
        <v>1.67</v>
      </c>
      <c r="O35" s="7">
        <v>10.02</v>
      </c>
      <c r="P35" s="7">
        <v>75</v>
      </c>
      <c r="Q35" s="7">
        <v>75</v>
      </c>
      <c r="R35" s="7">
        <v>33</v>
      </c>
      <c r="S35" s="7"/>
      <c r="T35" s="7"/>
      <c r="U35" s="7">
        <v>407</v>
      </c>
      <c r="V35" s="7"/>
      <c r="W35" s="7">
        <v>982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5</v>
      </c>
      <c r="C36" s="7">
        <v>10</v>
      </c>
      <c r="D36" s="4">
        <f>(B36*12+C36)*1.67</f>
        <v>116.89999999999999</v>
      </c>
      <c r="E36" s="3"/>
      <c r="F36" s="3"/>
      <c r="G36" s="4"/>
      <c r="H36" s="3"/>
      <c r="I36" s="7"/>
      <c r="J36" s="4"/>
      <c r="K36" s="3">
        <v>5</v>
      </c>
      <c r="L36" s="7">
        <v>7</v>
      </c>
      <c r="M36" s="5">
        <f>(K36*12+L36)*1.67</f>
        <v>111.89</v>
      </c>
      <c r="N36" s="8">
        <v>1.67</v>
      </c>
      <c r="O36" s="7">
        <v>11.69</v>
      </c>
      <c r="P36" s="7">
        <v>70</v>
      </c>
      <c r="Q36" s="7">
        <v>75</v>
      </c>
      <c r="R36" s="7">
        <v>33</v>
      </c>
      <c r="S36" s="7"/>
      <c r="T36" s="7"/>
      <c r="U36" s="7">
        <v>407</v>
      </c>
      <c r="V36" s="7"/>
      <c r="W36" s="7">
        <v>986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5</v>
      </c>
      <c r="C37" s="7">
        <v>10</v>
      </c>
      <c r="D37" s="4">
        <f>(B37*12+C37)*1.67</f>
        <v>116.89999999999999</v>
      </c>
      <c r="E37" s="3"/>
      <c r="F37" s="3"/>
      <c r="G37" s="4"/>
      <c r="H37" s="3"/>
      <c r="I37" s="7"/>
      <c r="J37" s="4"/>
      <c r="K37" s="3">
        <v>6</v>
      </c>
      <c r="L37" s="7">
        <v>0</v>
      </c>
      <c r="M37" s="5">
        <f>(K37*12+L37)*1.67</f>
        <v>120.24</v>
      </c>
      <c r="N37" s="8">
        <v>0</v>
      </c>
      <c r="O37" s="7">
        <v>8.35</v>
      </c>
      <c r="P37" s="7">
        <v>70</v>
      </c>
      <c r="Q37" s="7">
        <v>75</v>
      </c>
      <c r="R37" s="7">
        <v>35</v>
      </c>
      <c r="S37" s="7"/>
      <c r="T37" s="7"/>
      <c r="U37" s="7">
        <v>456</v>
      </c>
      <c r="V37" s="7"/>
      <c r="W37" s="7">
        <v>1091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5</v>
      </c>
      <c r="C38" s="7">
        <v>11</v>
      </c>
      <c r="D38" s="4">
        <f>(B38*12+C38)*1.67</f>
        <v>118.57</v>
      </c>
      <c r="E38" s="3"/>
      <c r="F38" s="3"/>
      <c r="G38" s="4"/>
      <c r="H38" s="3"/>
      <c r="I38" s="7"/>
      <c r="J38" s="4"/>
      <c r="K38" s="3">
        <v>6</v>
      </c>
      <c r="L38" s="7">
        <v>6</v>
      </c>
      <c r="M38" s="5">
        <f>(K38*12+L38)*1.67</f>
        <v>130.26</v>
      </c>
      <c r="N38" s="8">
        <v>1.67</v>
      </c>
      <c r="O38" s="7">
        <v>10.02</v>
      </c>
      <c r="P38" s="7">
        <v>70</v>
      </c>
      <c r="Q38" s="7">
        <v>70</v>
      </c>
      <c r="R38" s="7">
        <v>35</v>
      </c>
      <c r="S38" s="7"/>
      <c r="T38" s="7"/>
      <c r="U38" s="7">
        <v>415</v>
      </c>
      <c r="V38" s="7"/>
      <c r="W38" s="7">
        <v>948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6</v>
      </c>
      <c r="C39" s="7">
        <v>0</v>
      </c>
      <c r="D39" s="4">
        <f>(B39*12+C39)*1.67</f>
        <v>120.24</v>
      </c>
      <c r="E39" s="3"/>
      <c r="F39" s="3"/>
      <c r="G39" s="4"/>
      <c r="H39" s="3"/>
      <c r="I39" s="7"/>
      <c r="J39" s="4"/>
      <c r="K39" s="3">
        <v>7</v>
      </c>
      <c r="L39" s="7">
        <v>0</v>
      </c>
      <c r="M39" s="5">
        <f>(K39*12+L39)*1.67</f>
        <v>140.28</v>
      </c>
      <c r="N39" s="8">
        <v>1.67</v>
      </c>
      <c r="O39" s="7">
        <v>10.02</v>
      </c>
      <c r="P39" s="7">
        <v>70</v>
      </c>
      <c r="Q39" s="7">
        <v>75</v>
      </c>
      <c r="R39" s="7">
        <v>35</v>
      </c>
      <c r="S39" s="7"/>
      <c r="T39" s="7"/>
      <c r="U39" s="7">
        <v>407</v>
      </c>
      <c r="V39" s="7"/>
      <c r="W39" s="7">
        <v>966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38.410000000000011</v>
      </c>
      <c r="O40" s="12">
        <f>SUM(O9:O39)</f>
        <v>312.28999999999996</v>
      </c>
      <c r="T40" s="19" t="s">
        <v>26</v>
      </c>
      <c r="U40" s="12">
        <f>SUM(U9:U39)</f>
        <v>13422</v>
      </c>
      <c r="V40" s="12">
        <f>SUM(V9:V39)</f>
        <v>0</v>
      </c>
      <c r="W40" s="12">
        <f>SUM(W9:W39)</f>
        <v>31988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546.0870000000001</v>
      </c>
      <c r="O42" s="6">
        <f>SUM(O40:O41)</f>
        <v>1542.74</v>
      </c>
      <c r="S42" t="s">
        <v>44</v>
      </c>
      <c r="U42" s="6">
        <f>SUM(U40:U41)</f>
        <v>119243</v>
      </c>
      <c r="V42" s="6">
        <f>SUM(V40:V41)</f>
        <v>0</v>
      </c>
      <c r="W42" s="6">
        <f>SUM(W40:W41)</f>
        <v>365257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45"/>
  <sheetViews>
    <sheetView showGridLines="0" topLeftCell="A3" zoomScale="89" zoomScaleNormal="89" workbookViewId="0">
      <selection activeCell="M39" sqref="M39"/>
    </sheetView>
  </sheetViews>
  <sheetFormatPr defaultColWidth="9.28515625" defaultRowHeight="12.75" x14ac:dyDescent="0.2"/>
  <cols>
    <col min="1" max="1" width="5" style="21" customWidth="1"/>
    <col min="2" max="3" width="4.28515625" style="21" customWidth="1"/>
    <col min="4" max="4" width="7.7109375" style="21" customWidth="1"/>
    <col min="5" max="6" width="4.28515625" style="21" customWidth="1"/>
    <col min="7" max="7" width="7.7109375" style="21" customWidth="1"/>
    <col min="8" max="8" width="5.7109375" style="21" customWidth="1"/>
    <col min="9" max="9" width="4.28515625" style="21" customWidth="1"/>
    <col min="10" max="10" width="8" style="21" customWidth="1"/>
    <col min="11" max="12" width="4.28515625" style="21" customWidth="1"/>
    <col min="13" max="13" width="8.7109375" style="21" customWidth="1"/>
    <col min="14" max="25" width="7.7109375" style="21" customWidth="1"/>
    <col min="26" max="26" width="15.5703125" style="21" customWidth="1"/>
    <col min="27" max="30" width="4.28515625" style="21" customWidth="1"/>
    <col min="31" max="31" width="21.7109375" style="21" customWidth="1"/>
    <col min="32" max="16384" width="9.28515625" style="21"/>
  </cols>
  <sheetData>
    <row r="1" spans="1:31" x14ac:dyDescent="0.2">
      <c r="M1" s="177" t="s">
        <v>0</v>
      </c>
      <c r="N1" s="177"/>
      <c r="O1" s="177"/>
      <c r="P1" s="177"/>
      <c r="Q1" s="177"/>
      <c r="R1" s="177"/>
      <c r="S1" s="177"/>
      <c r="T1" s="177"/>
      <c r="AA1" s="178" t="s">
        <v>1</v>
      </c>
      <c r="AB1" s="178"/>
      <c r="AC1" s="178"/>
      <c r="AD1" s="178"/>
      <c r="AE1" s="178"/>
    </row>
    <row r="2" spans="1:31" x14ac:dyDescent="0.2">
      <c r="B2" s="179" t="s">
        <v>39</v>
      </c>
      <c r="C2" s="179"/>
      <c r="D2" s="179"/>
      <c r="E2" s="179"/>
      <c r="F2" s="179"/>
      <c r="G2" s="179"/>
      <c r="H2" s="179"/>
      <c r="I2" s="179"/>
      <c r="J2" s="179"/>
      <c r="S2" s="178" t="s">
        <v>2</v>
      </c>
      <c r="T2" s="178"/>
      <c r="U2" s="133" t="s">
        <v>63</v>
      </c>
      <c r="V2" s="180"/>
      <c r="W2" s="180"/>
      <c r="X2" s="180"/>
      <c r="Y2" s="180"/>
      <c r="Z2" s="180"/>
      <c r="AB2" s="181" t="s">
        <v>3</v>
      </c>
      <c r="AC2" s="181"/>
      <c r="AD2" s="180" t="s">
        <v>54</v>
      </c>
      <c r="AE2" s="180"/>
    </row>
    <row r="3" spans="1:31" x14ac:dyDescent="0.2">
      <c r="B3" s="179"/>
      <c r="C3" s="179"/>
      <c r="D3" s="179"/>
      <c r="E3" s="179"/>
      <c r="F3" s="179"/>
      <c r="G3" s="179"/>
      <c r="H3" s="179"/>
      <c r="I3" s="179"/>
      <c r="J3" s="179"/>
      <c r="S3" s="178" t="s">
        <v>4</v>
      </c>
      <c r="T3" s="178"/>
      <c r="U3" s="97" t="s">
        <v>64</v>
      </c>
      <c r="V3" s="145"/>
      <c r="W3" s="145"/>
      <c r="X3" s="145"/>
      <c r="Y3" s="145"/>
      <c r="Z3" s="145"/>
      <c r="AB3" s="181" t="s">
        <v>5</v>
      </c>
      <c r="AC3" s="181"/>
      <c r="AD3" s="171">
        <v>2018</v>
      </c>
      <c r="AE3" s="171"/>
    </row>
    <row r="5" spans="1:31" x14ac:dyDescent="0.2">
      <c r="A5" s="172" t="s">
        <v>6</v>
      </c>
      <c r="B5" s="162" t="s">
        <v>46</v>
      </c>
      <c r="C5" s="162"/>
      <c r="D5" s="162"/>
      <c r="E5" s="162" t="s">
        <v>47</v>
      </c>
      <c r="F5" s="162"/>
      <c r="G5" s="162"/>
      <c r="H5" s="162" t="s">
        <v>48</v>
      </c>
      <c r="I5" s="162"/>
      <c r="J5" s="162"/>
      <c r="K5" s="162" t="s">
        <v>49</v>
      </c>
      <c r="L5" s="162"/>
      <c r="M5" s="162"/>
      <c r="N5" s="175" t="s">
        <v>7</v>
      </c>
      <c r="O5" s="175"/>
      <c r="P5" s="176" t="s">
        <v>8</v>
      </c>
      <c r="Q5" s="176"/>
      <c r="R5" s="176"/>
      <c r="S5" s="176"/>
      <c r="T5" s="176"/>
      <c r="U5" s="176"/>
      <c r="V5" s="22"/>
      <c r="W5" s="22"/>
      <c r="X5" s="162" t="s">
        <v>9</v>
      </c>
      <c r="Y5" s="162"/>
      <c r="Z5" s="162"/>
      <c r="AA5" s="162"/>
      <c r="AB5" s="162"/>
      <c r="AC5" s="162"/>
      <c r="AD5" s="162"/>
      <c r="AE5" s="162"/>
    </row>
    <row r="6" spans="1:31" ht="21.75" customHeight="1" x14ac:dyDescent="0.2">
      <c r="A6" s="173"/>
      <c r="B6" s="162" t="s">
        <v>10</v>
      </c>
      <c r="C6" s="162"/>
      <c r="D6" s="162"/>
      <c r="E6" s="162" t="s">
        <v>10</v>
      </c>
      <c r="F6" s="162"/>
      <c r="G6" s="162"/>
      <c r="H6" s="162" t="s">
        <v>10</v>
      </c>
      <c r="I6" s="162"/>
      <c r="J6" s="162"/>
      <c r="K6" s="162" t="s">
        <v>10</v>
      </c>
      <c r="L6" s="162"/>
      <c r="M6" s="162"/>
      <c r="N6" s="168" t="s">
        <v>11</v>
      </c>
      <c r="O6" s="169" t="s">
        <v>12</v>
      </c>
      <c r="P6" s="165" t="s">
        <v>13</v>
      </c>
      <c r="Q6" s="118" t="s">
        <v>67</v>
      </c>
      <c r="R6" s="165" t="s">
        <v>14</v>
      </c>
      <c r="S6" s="165" t="s">
        <v>15</v>
      </c>
      <c r="T6" s="165" t="s">
        <v>16</v>
      </c>
      <c r="U6" s="166" t="s">
        <v>41</v>
      </c>
      <c r="V6" s="165" t="s">
        <v>53</v>
      </c>
      <c r="W6" s="165" t="s">
        <v>42</v>
      </c>
      <c r="X6" s="159" t="s">
        <v>6</v>
      </c>
      <c r="Y6" s="161" t="s">
        <v>17</v>
      </c>
      <c r="Z6" s="161" t="s">
        <v>18</v>
      </c>
      <c r="AA6" s="163" t="s">
        <v>19</v>
      </c>
      <c r="AB6" s="163"/>
      <c r="AC6" s="163" t="s">
        <v>20</v>
      </c>
      <c r="AD6" s="163"/>
      <c r="AE6" s="164" t="s">
        <v>21</v>
      </c>
    </row>
    <row r="7" spans="1:31" x14ac:dyDescent="0.2">
      <c r="A7" s="173"/>
      <c r="B7" s="23" t="s">
        <v>22</v>
      </c>
      <c r="C7" s="23" t="s">
        <v>23</v>
      </c>
      <c r="D7" s="23" t="s">
        <v>21</v>
      </c>
      <c r="E7" s="23" t="s">
        <v>22</v>
      </c>
      <c r="F7" s="23" t="s">
        <v>23</v>
      </c>
      <c r="G7" s="23" t="s">
        <v>21</v>
      </c>
      <c r="H7" s="23" t="s">
        <v>22</v>
      </c>
      <c r="I7" s="23" t="s">
        <v>23</v>
      </c>
      <c r="J7" s="23" t="s">
        <v>21</v>
      </c>
      <c r="K7" s="23" t="s">
        <v>45</v>
      </c>
      <c r="L7" s="23" t="s">
        <v>23</v>
      </c>
      <c r="M7" s="24" t="s">
        <v>21</v>
      </c>
      <c r="N7" s="164"/>
      <c r="O7" s="170"/>
      <c r="P7" s="162"/>
      <c r="Q7" s="162"/>
      <c r="R7" s="162"/>
      <c r="S7" s="162"/>
      <c r="T7" s="162"/>
      <c r="U7" s="167"/>
      <c r="V7" s="167"/>
      <c r="W7" s="167"/>
      <c r="X7" s="160"/>
      <c r="Y7" s="162"/>
      <c r="Z7" s="162"/>
      <c r="AA7" s="162"/>
      <c r="AB7" s="162"/>
      <c r="AC7" s="162"/>
      <c r="AD7" s="162"/>
      <c r="AE7" s="164"/>
    </row>
    <row r="8" spans="1:31" x14ac:dyDescent="0.2">
      <c r="A8" s="174"/>
      <c r="B8" s="7">
        <v>0</v>
      </c>
      <c r="C8" s="7">
        <v>11</v>
      </c>
      <c r="D8" s="4">
        <v>18.37</v>
      </c>
      <c r="E8" s="3"/>
      <c r="F8" s="3"/>
      <c r="G8" s="4"/>
      <c r="H8" s="3"/>
      <c r="I8" s="7"/>
      <c r="J8" s="4"/>
      <c r="K8" s="3">
        <v>1</v>
      </c>
      <c r="L8" s="7">
        <v>10</v>
      </c>
      <c r="M8" s="5">
        <v>36.74</v>
      </c>
      <c r="N8" s="159"/>
      <c r="O8" s="163"/>
      <c r="P8" s="162"/>
      <c r="Q8" s="162"/>
      <c r="R8" s="162"/>
      <c r="S8" s="162"/>
      <c r="T8" s="162"/>
      <c r="U8" s="162"/>
      <c r="V8" s="162"/>
      <c r="W8" s="162"/>
      <c r="X8" s="160"/>
      <c r="Y8" s="162"/>
      <c r="Z8" s="162"/>
      <c r="AA8" s="25" t="s">
        <v>24</v>
      </c>
      <c r="AB8" s="25" t="s">
        <v>25</v>
      </c>
      <c r="AC8" s="25" t="s">
        <v>24</v>
      </c>
      <c r="AD8" s="25" t="s">
        <v>25</v>
      </c>
      <c r="AE8" s="159"/>
    </row>
    <row r="9" spans="1:31" x14ac:dyDescent="0.2">
      <c r="A9" s="28">
        <v>2</v>
      </c>
      <c r="B9" s="29">
        <v>1</v>
      </c>
      <c r="C9" s="29">
        <v>1</v>
      </c>
      <c r="D9" s="26">
        <f t="shared" ref="D9:D39" si="0">(B9*12+C9)*1.67</f>
        <v>21.71</v>
      </c>
      <c r="E9" s="25"/>
      <c r="F9" s="25"/>
      <c r="G9" s="26"/>
      <c r="H9" s="25"/>
      <c r="I9" s="29"/>
      <c r="J9" s="26"/>
      <c r="K9" s="25">
        <v>1</v>
      </c>
      <c r="L9" s="29">
        <v>10</v>
      </c>
      <c r="M9" s="27">
        <v>36.74</v>
      </c>
      <c r="N9" s="30">
        <v>3.34</v>
      </c>
      <c r="O9" s="29">
        <v>10.02</v>
      </c>
      <c r="P9" s="29">
        <v>200</v>
      </c>
      <c r="Q9" s="29">
        <v>2100</v>
      </c>
      <c r="R9" s="29">
        <v>26</v>
      </c>
      <c r="S9" s="29"/>
      <c r="T9" s="29"/>
      <c r="U9" s="29">
        <v>611</v>
      </c>
      <c r="V9" s="29"/>
      <c r="W9" s="29">
        <v>1595</v>
      </c>
      <c r="X9" s="31">
        <v>43246</v>
      </c>
      <c r="Y9" s="7" t="s">
        <v>69</v>
      </c>
      <c r="Z9" s="29"/>
      <c r="AA9" s="29"/>
      <c r="AB9" s="29"/>
      <c r="AC9" s="29"/>
      <c r="AD9" s="29"/>
      <c r="AE9" s="32"/>
    </row>
    <row r="10" spans="1:31" x14ac:dyDescent="0.2">
      <c r="A10" s="28">
        <f t="shared" ref="A10:A36" si="1">SUM(A9+1)</f>
        <v>3</v>
      </c>
      <c r="B10" s="29">
        <v>1</v>
      </c>
      <c r="C10" s="29">
        <v>2</v>
      </c>
      <c r="D10" s="26">
        <f t="shared" si="0"/>
        <v>23.38</v>
      </c>
      <c r="E10" s="25"/>
      <c r="F10" s="25"/>
      <c r="G10" s="26"/>
      <c r="H10" s="25"/>
      <c r="I10" s="29"/>
      <c r="J10" s="26"/>
      <c r="K10" s="25">
        <v>1</v>
      </c>
      <c r="L10" s="29">
        <v>10</v>
      </c>
      <c r="M10" s="27">
        <v>36.74</v>
      </c>
      <c r="N10" s="30">
        <v>1.67</v>
      </c>
      <c r="O10" s="29">
        <v>8.35</v>
      </c>
      <c r="P10" s="29">
        <v>220</v>
      </c>
      <c r="Q10" s="29">
        <v>2100</v>
      </c>
      <c r="R10" s="29">
        <v>26</v>
      </c>
      <c r="S10" s="29"/>
      <c r="T10" s="29"/>
      <c r="U10" s="29">
        <v>620</v>
      </c>
      <c r="V10" s="29"/>
      <c r="W10" s="29">
        <v>1609</v>
      </c>
      <c r="X10" s="31"/>
      <c r="Y10" s="29"/>
      <c r="Z10" s="29"/>
      <c r="AA10" s="29"/>
      <c r="AB10" s="29"/>
      <c r="AC10" s="29"/>
      <c r="AD10" s="29"/>
      <c r="AE10" s="32"/>
    </row>
    <row r="11" spans="1:31" x14ac:dyDescent="0.2">
      <c r="A11" s="28">
        <f t="shared" si="1"/>
        <v>4</v>
      </c>
      <c r="B11" s="29">
        <v>1</v>
      </c>
      <c r="C11" s="29">
        <v>4</v>
      </c>
      <c r="D11" s="26">
        <f t="shared" si="0"/>
        <v>26.72</v>
      </c>
      <c r="E11" s="25"/>
      <c r="F11" s="25"/>
      <c r="G11" s="26"/>
      <c r="H11" s="25"/>
      <c r="I11" s="29"/>
      <c r="J11" s="26"/>
      <c r="K11" s="25">
        <v>2</v>
      </c>
      <c r="L11" s="29">
        <v>4</v>
      </c>
      <c r="M11" s="27">
        <v>46.76</v>
      </c>
      <c r="N11" s="30">
        <v>3.34</v>
      </c>
      <c r="O11" s="29">
        <v>10.02</v>
      </c>
      <c r="P11" s="29">
        <v>220</v>
      </c>
      <c r="Q11" s="29">
        <v>2100</v>
      </c>
      <c r="R11" s="29">
        <v>26</v>
      </c>
      <c r="S11" s="29"/>
      <c r="T11" s="29"/>
      <c r="U11" s="29">
        <v>597</v>
      </c>
      <c r="V11" s="29"/>
      <c r="W11" s="29">
        <v>1756</v>
      </c>
      <c r="X11" s="31"/>
      <c r="Y11" s="29"/>
      <c r="Z11" s="29"/>
      <c r="AA11" s="29"/>
      <c r="AB11" s="29"/>
      <c r="AC11" s="29"/>
      <c r="AD11" s="29"/>
      <c r="AE11" s="32"/>
    </row>
    <row r="12" spans="1:31" x14ac:dyDescent="0.2">
      <c r="A12" s="28">
        <f t="shared" si="1"/>
        <v>5</v>
      </c>
      <c r="B12" s="29">
        <v>1</v>
      </c>
      <c r="C12" s="29">
        <v>6</v>
      </c>
      <c r="D12" s="26">
        <f t="shared" si="0"/>
        <v>30.06</v>
      </c>
      <c r="E12" s="25"/>
      <c r="F12" s="25"/>
      <c r="G12" s="26"/>
      <c r="H12" s="25"/>
      <c r="I12" s="29"/>
      <c r="J12" s="26"/>
      <c r="K12" s="25">
        <v>2</v>
      </c>
      <c r="L12" s="29">
        <v>9</v>
      </c>
      <c r="M12" s="27">
        <f t="shared" ref="M12:M39" si="2">(K12*12+L12)*1.67</f>
        <v>55.11</v>
      </c>
      <c r="N12" s="30">
        <v>3.34</v>
      </c>
      <c r="O12" s="29">
        <v>8.35</v>
      </c>
      <c r="P12" s="29">
        <v>220</v>
      </c>
      <c r="Q12" s="29">
        <v>2050</v>
      </c>
      <c r="R12" s="29">
        <v>26</v>
      </c>
      <c r="S12" s="29"/>
      <c r="T12" s="29"/>
      <c r="U12" s="29">
        <v>589</v>
      </c>
      <c r="V12" s="29"/>
      <c r="W12" s="29">
        <v>1764</v>
      </c>
      <c r="X12" s="31"/>
      <c r="Y12" s="29"/>
      <c r="Z12" s="29"/>
      <c r="AA12" s="29"/>
      <c r="AB12" s="29"/>
      <c r="AC12" s="29"/>
      <c r="AD12" s="29"/>
      <c r="AE12" s="32"/>
    </row>
    <row r="13" spans="1:31" x14ac:dyDescent="0.2">
      <c r="A13" s="28">
        <f t="shared" si="1"/>
        <v>6</v>
      </c>
      <c r="B13" s="29">
        <v>1</v>
      </c>
      <c r="C13" s="29">
        <v>8</v>
      </c>
      <c r="D13" s="26">
        <f t="shared" si="0"/>
        <v>33.4</v>
      </c>
      <c r="E13" s="25"/>
      <c r="F13" s="25"/>
      <c r="G13" s="26"/>
      <c r="H13" s="25"/>
      <c r="I13" s="29"/>
      <c r="J13" s="26"/>
      <c r="K13" s="25">
        <v>3</v>
      </c>
      <c r="L13" s="29">
        <v>5</v>
      </c>
      <c r="M13" s="27">
        <f t="shared" si="2"/>
        <v>68.47</v>
      </c>
      <c r="N13" s="30">
        <v>3.34</v>
      </c>
      <c r="O13" s="29">
        <v>13.36</v>
      </c>
      <c r="P13" s="29">
        <v>225</v>
      </c>
      <c r="Q13" s="29">
        <v>2050</v>
      </c>
      <c r="R13" s="29">
        <v>26</v>
      </c>
      <c r="S13" s="29"/>
      <c r="T13" s="29"/>
      <c r="U13" s="29">
        <v>613</v>
      </c>
      <c r="V13" s="29"/>
      <c r="W13" s="29">
        <v>1739</v>
      </c>
      <c r="X13" s="31"/>
      <c r="Y13" s="29"/>
      <c r="Z13" s="29"/>
      <c r="AA13" s="29"/>
      <c r="AB13" s="29"/>
      <c r="AC13" s="29"/>
      <c r="AD13" s="29"/>
      <c r="AE13" s="32"/>
    </row>
    <row r="14" spans="1:31" x14ac:dyDescent="0.2">
      <c r="A14" s="28">
        <f t="shared" si="1"/>
        <v>7</v>
      </c>
      <c r="B14" s="29">
        <v>1</v>
      </c>
      <c r="C14" s="29">
        <v>9</v>
      </c>
      <c r="D14" s="26">
        <f t="shared" si="0"/>
        <v>35.07</v>
      </c>
      <c r="E14" s="25"/>
      <c r="F14" s="25"/>
      <c r="G14" s="26"/>
      <c r="H14" s="25"/>
      <c r="I14" s="29"/>
      <c r="J14" s="26"/>
      <c r="K14" s="25">
        <v>3</v>
      </c>
      <c r="L14" s="29">
        <v>10</v>
      </c>
      <c r="M14" s="27">
        <f t="shared" si="2"/>
        <v>76.819999999999993</v>
      </c>
      <c r="N14" s="30">
        <v>1.67</v>
      </c>
      <c r="O14" s="29">
        <v>8.35</v>
      </c>
      <c r="P14" s="29">
        <v>220</v>
      </c>
      <c r="Q14" s="29">
        <v>2000</v>
      </c>
      <c r="R14" s="29">
        <v>26</v>
      </c>
      <c r="S14" s="29"/>
      <c r="T14" s="29"/>
      <c r="U14" s="29">
        <v>598</v>
      </c>
      <c r="V14" s="29"/>
      <c r="W14" s="29">
        <v>1640</v>
      </c>
      <c r="X14" s="31"/>
      <c r="Y14" s="29"/>
      <c r="Z14" s="29"/>
      <c r="AA14" s="29"/>
      <c r="AB14" s="29"/>
      <c r="AC14" s="29"/>
      <c r="AD14" s="29"/>
      <c r="AE14" s="32"/>
    </row>
    <row r="15" spans="1:31" x14ac:dyDescent="0.2">
      <c r="A15" s="28">
        <f t="shared" si="1"/>
        <v>8</v>
      </c>
      <c r="B15" s="29">
        <v>1</v>
      </c>
      <c r="C15" s="29">
        <v>10</v>
      </c>
      <c r="D15" s="26">
        <f t="shared" si="0"/>
        <v>36.739999999999995</v>
      </c>
      <c r="E15" s="25"/>
      <c r="F15" s="25"/>
      <c r="G15" s="26"/>
      <c r="H15" s="25"/>
      <c r="I15" s="29"/>
      <c r="J15" s="26"/>
      <c r="K15" s="25">
        <v>4</v>
      </c>
      <c r="L15" s="29">
        <v>4</v>
      </c>
      <c r="M15" s="27">
        <f t="shared" si="2"/>
        <v>86.84</v>
      </c>
      <c r="N15" s="30">
        <v>1.67</v>
      </c>
      <c r="O15" s="29">
        <v>10.02</v>
      </c>
      <c r="P15" s="29">
        <v>220</v>
      </c>
      <c r="Q15" s="29">
        <v>1950</v>
      </c>
      <c r="R15" s="29">
        <v>26</v>
      </c>
      <c r="S15" s="29"/>
      <c r="T15" s="29"/>
      <c r="U15" s="29">
        <v>606</v>
      </c>
      <c r="V15" s="29"/>
      <c r="W15" s="29">
        <v>1501</v>
      </c>
      <c r="X15" s="31"/>
      <c r="Y15" s="29"/>
      <c r="Z15" s="29"/>
      <c r="AA15" s="29"/>
      <c r="AB15" s="29"/>
      <c r="AC15" s="29"/>
      <c r="AD15" s="29"/>
      <c r="AE15" s="32"/>
    </row>
    <row r="16" spans="1:31" x14ac:dyDescent="0.2">
      <c r="A16" s="28">
        <f t="shared" si="1"/>
        <v>9</v>
      </c>
      <c r="B16" s="29">
        <v>2</v>
      </c>
      <c r="C16" s="29">
        <v>0</v>
      </c>
      <c r="D16" s="26">
        <f t="shared" si="0"/>
        <v>40.08</v>
      </c>
      <c r="E16" s="25"/>
      <c r="F16" s="25"/>
      <c r="G16" s="26"/>
      <c r="H16" s="25"/>
      <c r="I16" s="29"/>
      <c r="J16" s="26"/>
      <c r="K16" s="25">
        <v>4</v>
      </c>
      <c r="L16" s="29">
        <v>8</v>
      </c>
      <c r="M16" s="27">
        <f t="shared" si="2"/>
        <v>93.52</v>
      </c>
      <c r="N16" s="30">
        <v>3.34</v>
      </c>
      <c r="O16" s="29">
        <v>6.68</v>
      </c>
      <c r="P16" s="29">
        <v>220</v>
      </c>
      <c r="Q16" s="29">
        <v>1900</v>
      </c>
      <c r="R16" s="29">
        <v>26</v>
      </c>
      <c r="S16" s="29"/>
      <c r="T16" s="29"/>
      <c r="U16" s="29">
        <v>598</v>
      </c>
      <c r="V16" s="29"/>
      <c r="W16" s="29">
        <v>1475</v>
      </c>
      <c r="X16" s="31"/>
      <c r="Y16" s="29"/>
      <c r="Z16" s="29"/>
      <c r="AA16" s="29"/>
      <c r="AB16" s="29"/>
      <c r="AC16" s="29"/>
      <c r="AD16" s="29"/>
      <c r="AE16" s="32"/>
    </row>
    <row r="17" spans="1:31" x14ac:dyDescent="0.2">
      <c r="A17" s="28">
        <f t="shared" si="1"/>
        <v>10</v>
      </c>
      <c r="B17" s="29">
        <v>2</v>
      </c>
      <c r="C17" s="29">
        <v>2</v>
      </c>
      <c r="D17" s="26">
        <f t="shared" si="0"/>
        <v>43.42</v>
      </c>
      <c r="E17" s="25"/>
      <c r="F17" s="25"/>
      <c r="G17" s="26"/>
      <c r="H17" s="25"/>
      <c r="I17" s="29"/>
      <c r="J17" s="26"/>
      <c r="K17" s="25">
        <v>5</v>
      </c>
      <c r="L17" s="29">
        <v>1</v>
      </c>
      <c r="M17" s="27">
        <f t="shared" si="2"/>
        <v>101.86999999999999</v>
      </c>
      <c r="N17" s="30">
        <v>3.34</v>
      </c>
      <c r="O17" s="29">
        <v>8.35</v>
      </c>
      <c r="P17" s="29">
        <v>220</v>
      </c>
      <c r="Q17" s="29">
        <v>1950</v>
      </c>
      <c r="R17" s="29">
        <v>26</v>
      </c>
      <c r="S17" s="29"/>
      <c r="T17" s="29"/>
      <c r="U17" s="29">
        <v>598</v>
      </c>
      <c r="V17" s="29"/>
      <c r="W17" s="29">
        <v>1568</v>
      </c>
      <c r="X17" s="31"/>
      <c r="Y17" s="29"/>
      <c r="Z17" s="29"/>
      <c r="AA17" s="29"/>
      <c r="AB17" s="29"/>
      <c r="AC17" s="29"/>
      <c r="AD17" s="29"/>
      <c r="AE17" s="32"/>
    </row>
    <row r="18" spans="1:31" x14ac:dyDescent="0.2">
      <c r="A18" s="28">
        <f t="shared" si="1"/>
        <v>11</v>
      </c>
      <c r="B18" s="29">
        <v>2</v>
      </c>
      <c r="C18" s="29">
        <v>4</v>
      </c>
      <c r="D18" s="26">
        <f t="shared" si="0"/>
        <v>46.76</v>
      </c>
      <c r="E18" s="25"/>
      <c r="F18" s="25"/>
      <c r="G18" s="26"/>
      <c r="H18" s="25"/>
      <c r="I18" s="29"/>
      <c r="J18" s="26"/>
      <c r="K18" s="25">
        <v>5</v>
      </c>
      <c r="L18" s="29">
        <v>6</v>
      </c>
      <c r="M18" s="27">
        <f t="shared" si="2"/>
        <v>110.22</v>
      </c>
      <c r="N18" s="30">
        <v>3.34</v>
      </c>
      <c r="O18" s="29">
        <v>8.35</v>
      </c>
      <c r="P18" s="29">
        <v>220</v>
      </c>
      <c r="Q18" s="29">
        <v>1950</v>
      </c>
      <c r="R18" s="29">
        <v>26</v>
      </c>
      <c r="S18" s="29"/>
      <c r="T18" s="29"/>
      <c r="U18" s="29">
        <v>598</v>
      </c>
      <c r="V18" s="29"/>
      <c r="W18" s="29">
        <v>1578</v>
      </c>
      <c r="X18" s="31"/>
      <c r="Y18" s="29"/>
      <c r="Z18" s="29"/>
      <c r="AA18" s="29"/>
      <c r="AB18" s="29"/>
      <c r="AC18" s="29"/>
      <c r="AD18" s="29"/>
      <c r="AE18" s="32"/>
    </row>
    <row r="19" spans="1:31" ht="13.5" thickBot="1" x14ac:dyDescent="0.25">
      <c r="A19" s="28">
        <f t="shared" si="1"/>
        <v>12</v>
      </c>
      <c r="B19" s="29">
        <v>2</v>
      </c>
      <c r="C19" s="29">
        <v>5</v>
      </c>
      <c r="D19" s="26">
        <f t="shared" si="0"/>
        <v>48.43</v>
      </c>
      <c r="E19" s="25"/>
      <c r="F19" s="25"/>
      <c r="G19" s="26"/>
      <c r="H19" s="25"/>
      <c r="I19" s="29"/>
      <c r="J19" s="26"/>
      <c r="K19" s="25">
        <v>6</v>
      </c>
      <c r="L19" s="29">
        <v>1</v>
      </c>
      <c r="M19" s="27">
        <f t="shared" si="2"/>
        <v>121.91</v>
      </c>
      <c r="N19" s="30">
        <v>1.67</v>
      </c>
      <c r="O19" s="29">
        <v>11.69</v>
      </c>
      <c r="P19" s="29">
        <v>270</v>
      </c>
      <c r="Q19" s="29">
        <v>2200</v>
      </c>
      <c r="R19" s="29">
        <v>26</v>
      </c>
      <c r="S19" s="29"/>
      <c r="T19" s="29"/>
      <c r="U19" s="29">
        <v>598</v>
      </c>
      <c r="V19" s="29"/>
      <c r="W19" s="29">
        <v>1888</v>
      </c>
      <c r="X19" s="31"/>
      <c r="Y19" s="29"/>
      <c r="Z19" s="29"/>
      <c r="AA19" s="29"/>
      <c r="AB19" s="29"/>
      <c r="AC19" s="29"/>
      <c r="AD19" s="29"/>
      <c r="AE19" s="32"/>
    </row>
    <row r="20" spans="1:31" ht="13.5" thickBot="1" x14ac:dyDescent="0.25">
      <c r="A20" s="28">
        <f t="shared" si="1"/>
        <v>13</v>
      </c>
      <c r="B20" s="29">
        <v>2</v>
      </c>
      <c r="C20" s="29">
        <v>7</v>
      </c>
      <c r="D20" s="26">
        <f t="shared" si="0"/>
        <v>51.769999999999996</v>
      </c>
      <c r="E20" s="25"/>
      <c r="F20" s="25"/>
      <c r="G20" s="26"/>
      <c r="H20" s="25"/>
      <c r="I20" s="29"/>
      <c r="J20" s="26"/>
      <c r="K20" s="25">
        <v>6</v>
      </c>
      <c r="L20" s="29">
        <v>6</v>
      </c>
      <c r="M20" s="27">
        <f t="shared" si="2"/>
        <v>130.26</v>
      </c>
      <c r="N20" s="30">
        <v>3.34</v>
      </c>
      <c r="O20" s="29">
        <v>8.35</v>
      </c>
      <c r="P20" s="29">
        <v>270</v>
      </c>
      <c r="Q20" s="29">
        <v>2200</v>
      </c>
      <c r="R20" s="29">
        <v>26</v>
      </c>
      <c r="S20" s="29"/>
      <c r="T20" s="29"/>
      <c r="U20" s="29">
        <v>598</v>
      </c>
      <c r="V20" s="33"/>
      <c r="W20" s="33">
        <v>1795</v>
      </c>
      <c r="X20" s="153" t="s">
        <v>26</v>
      </c>
      <c r="Y20" s="154"/>
      <c r="Z20" s="154"/>
      <c r="AA20" s="154"/>
      <c r="AB20" s="154"/>
      <c r="AC20" s="154"/>
      <c r="AD20" s="154"/>
      <c r="AE20" s="34"/>
    </row>
    <row r="21" spans="1:31" x14ac:dyDescent="0.2">
      <c r="A21" s="28">
        <f t="shared" si="1"/>
        <v>14</v>
      </c>
      <c r="B21" s="29">
        <v>2</v>
      </c>
      <c r="C21" s="29">
        <v>9</v>
      </c>
      <c r="D21" s="26">
        <f t="shared" si="0"/>
        <v>55.11</v>
      </c>
      <c r="E21" s="25"/>
      <c r="F21" s="25"/>
      <c r="G21" s="26"/>
      <c r="H21" s="25"/>
      <c r="I21" s="29"/>
      <c r="J21" s="26"/>
      <c r="K21" s="25">
        <v>6</v>
      </c>
      <c r="L21" s="29">
        <v>11</v>
      </c>
      <c r="M21" s="27">
        <f t="shared" si="2"/>
        <v>138.60999999999999</v>
      </c>
      <c r="N21" s="30">
        <v>3.34</v>
      </c>
      <c r="O21" s="29">
        <v>8.35</v>
      </c>
      <c r="P21" s="29">
        <v>220</v>
      </c>
      <c r="Q21" s="29">
        <v>2150</v>
      </c>
      <c r="R21" s="35">
        <v>26</v>
      </c>
      <c r="S21" s="29"/>
      <c r="T21" s="29"/>
      <c r="U21" s="29">
        <v>598</v>
      </c>
      <c r="V21" s="29"/>
      <c r="W21" s="29">
        <v>1667</v>
      </c>
      <c r="X21" s="135" t="s">
        <v>27</v>
      </c>
      <c r="Y21" s="135"/>
      <c r="Z21" s="135"/>
      <c r="AA21" s="135"/>
      <c r="AB21" s="135"/>
      <c r="AC21" s="135"/>
      <c r="AD21" s="135"/>
      <c r="AE21" s="155"/>
    </row>
    <row r="22" spans="1:31" x14ac:dyDescent="0.2">
      <c r="A22" s="28">
        <f t="shared" si="1"/>
        <v>15</v>
      </c>
      <c r="B22" s="29">
        <v>2</v>
      </c>
      <c r="C22" s="29">
        <v>10</v>
      </c>
      <c r="D22" s="26">
        <f t="shared" si="0"/>
        <v>56.78</v>
      </c>
      <c r="E22" s="25"/>
      <c r="F22" s="25"/>
      <c r="G22" s="26"/>
      <c r="H22" s="25"/>
      <c r="I22" s="29"/>
      <c r="J22" s="26"/>
      <c r="K22" s="25">
        <v>7</v>
      </c>
      <c r="L22" s="29">
        <v>4</v>
      </c>
      <c r="M22" s="27">
        <f t="shared" si="2"/>
        <v>146.95999999999998</v>
      </c>
      <c r="N22" s="30">
        <v>1.67</v>
      </c>
      <c r="O22" s="29">
        <v>8.35</v>
      </c>
      <c r="P22" s="29">
        <v>220</v>
      </c>
      <c r="Q22" s="29">
        <v>2000</v>
      </c>
      <c r="R22" s="29">
        <v>26</v>
      </c>
      <c r="S22" s="29"/>
      <c r="T22" s="29"/>
      <c r="U22" s="29">
        <v>598</v>
      </c>
      <c r="V22" s="29"/>
      <c r="W22" s="29">
        <v>1469</v>
      </c>
      <c r="X22" s="29"/>
      <c r="Y22" s="29"/>
      <c r="Z22" s="29"/>
      <c r="AA22" s="29"/>
      <c r="AB22" s="29"/>
      <c r="AC22" s="29"/>
      <c r="AD22" s="29"/>
      <c r="AE22" s="29"/>
    </row>
    <row r="23" spans="1:31" x14ac:dyDescent="0.2">
      <c r="A23" s="28">
        <f t="shared" si="1"/>
        <v>16</v>
      </c>
      <c r="B23" s="29">
        <v>3</v>
      </c>
      <c r="C23" s="29">
        <v>0</v>
      </c>
      <c r="D23" s="26">
        <f t="shared" si="0"/>
        <v>60.12</v>
      </c>
      <c r="E23" s="25"/>
      <c r="F23" s="25"/>
      <c r="G23" s="26"/>
      <c r="H23" s="25"/>
      <c r="I23" s="29"/>
      <c r="J23" s="26"/>
      <c r="K23" s="25">
        <v>7</v>
      </c>
      <c r="L23" s="29">
        <v>9</v>
      </c>
      <c r="M23" s="27">
        <f t="shared" si="2"/>
        <v>155.31</v>
      </c>
      <c r="N23" s="30">
        <v>3.34</v>
      </c>
      <c r="O23" s="29">
        <v>8.35</v>
      </c>
      <c r="P23" s="29">
        <v>220</v>
      </c>
      <c r="Q23" s="29">
        <v>2050</v>
      </c>
      <c r="R23" s="29">
        <v>26</v>
      </c>
      <c r="S23" s="29"/>
      <c r="T23" s="29"/>
      <c r="U23" s="29">
        <v>598</v>
      </c>
      <c r="V23" s="29"/>
      <c r="W23" s="29">
        <v>1782</v>
      </c>
      <c r="X23" s="29"/>
      <c r="Y23" s="29"/>
      <c r="Z23" s="29"/>
      <c r="AA23" s="29"/>
      <c r="AB23" s="29"/>
      <c r="AC23" s="29"/>
      <c r="AD23" s="29"/>
      <c r="AE23" s="29"/>
    </row>
    <row r="24" spans="1:31" x14ac:dyDescent="0.2">
      <c r="A24" s="28">
        <f t="shared" si="1"/>
        <v>17</v>
      </c>
      <c r="B24" s="29">
        <v>3</v>
      </c>
      <c r="C24" s="29">
        <v>2</v>
      </c>
      <c r="D24" s="26">
        <f t="shared" si="0"/>
        <v>63.459999999999994</v>
      </c>
      <c r="E24" s="25"/>
      <c r="F24" s="25"/>
      <c r="G24" s="26"/>
      <c r="H24" s="25"/>
      <c r="I24" s="29"/>
      <c r="J24" s="26"/>
      <c r="K24" s="25">
        <v>8</v>
      </c>
      <c r="L24" s="29">
        <v>2</v>
      </c>
      <c r="M24" s="27">
        <f t="shared" si="2"/>
        <v>163.66</v>
      </c>
      <c r="N24" s="30">
        <v>3.34</v>
      </c>
      <c r="O24" s="29">
        <v>8.35</v>
      </c>
      <c r="P24" s="29">
        <v>220</v>
      </c>
      <c r="Q24" s="29">
        <v>2000</v>
      </c>
      <c r="R24" s="29">
        <v>26</v>
      </c>
      <c r="S24" s="29"/>
      <c r="T24" s="29"/>
      <c r="U24" s="29">
        <v>598</v>
      </c>
      <c r="V24" s="29"/>
      <c r="W24" s="29">
        <v>1807</v>
      </c>
      <c r="X24" s="29"/>
      <c r="Y24" s="29"/>
      <c r="Z24" s="29"/>
      <c r="AA24" s="29"/>
      <c r="AB24" s="29"/>
      <c r="AC24" s="29"/>
      <c r="AD24" s="29"/>
      <c r="AE24" s="29"/>
    </row>
    <row r="25" spans="1:31" x14ac:dyDescent="0.2">
      <c r="A25" s="28">
        <f t="shared" si="1"/>
        <v>18</v>
      </c>
      <c r="B25" s="29">
        <v>3</v>
      </c>
      <c r="C25" s="29">
        <v>3</v>
      </c>
      <c r="D25" s="26">
        <f t="shared" si="0"/>
        <v>65.13</v>
      </c>
      <c r="E25" s="25"/>
      <c r="F25" s="25"/>
      <c r="G25" s="26"/>
      <c r="H25" s="25"/>
      <c r="I25" s="29"/>
      <c r="J25" s="26"/>
      <c r="K25" s="25">
        <v>8</v>
      </c>
      <c r="L25" s="29">
        <v>7</v>
      </c>
      <c r="M25" s="27">
        <f t="shared" si="2"/>
        <v>172.01</v>
      </c>
      <c r="N25" s="30">
        <v>1.67</v>
      </c>
      <c r="O25" s="29">
        <v>8.35</v>
      </c>
      <c r="P25" s="29">
        <v>220</v>
      </c>
      <c r="Q25" s="29">
        <v>1925</v>
      </c>
      <c r="R25" s="29">
        <v>26</v>
      </c>
      <c r="S25" s="29"/>
      <c r="T25" s="29"/>
      <c r="U25" s="29">
        <v>598</v>
      </c>
      <c r="V25" s="36"/>
      <c r="W25" s="36">
        <v>1874</v>
      </c>
      <c r="X25" s="156" t="s">
        <v>28</v>
      </c>
      <c r="Y25" s="157"/>
      <c r="Z25" s="157"/>
      <c r="AA25" s="157"/>
      <c r="AB25" s="157"/>
      <c r="AC25" s="157"/>
      <c r="AD25" s="157"/>
      <c r="AE25" s="157"/>
    </row>
    <row r="26" spans="1:31" x14ac:dyDescent="0.2">
      <c r="A26" s="28">
        <f t="shared" si="1"/>
        <v>19</v>
      </c>
      <c r="B26" s="29">
        <v>3</v>
      </c>
      <c r="C26" s="29">
        <v>5</v>
      </c>
      <c r="D26" s="26">
        <f t="shared" si="0"/>
        <v>68.47</v>
      </c>
      <c r="E26" s="25"/>
      <c r="F26" s="25"/>
      <c r="G26" s="26"/>
      <c r="H26" s="25"/>
      <c r="I26" s="29"/>
      <c r="J26" s="26"/>
      <c r="K26" s="25">
        <v>9</v>
      </c>
      <c r="L26" s="29">
        <v>2</v>
      </c>
      <c r="M26" s="27">
        <f t="shared" si="2"/>
        <v>183.7</v>
      </c>
      <c r="N26" s="30">
        <v>3.34</v>
      </c>
      <c r="O26" s="29">
        <v>11.69</v>
      </c>
      <c r="P26" s="29">
        <v>220</v>
      </c>
      <c r="Q26" s="29">
        <v>1925</v>
      </c>
      <c r="R26" s="29">
        <v>26</v>
      </c>
      <c r="S26" s="29"/>
      <c r="T26" s="29"/>
      <c r="U26" s="29">
        <v>598</v>
      </c>
      <c r="V26" s="29"/>
      <c r="W26" s="29">
        <v>1784</v>
      </c>
      <c r="X26" s="158" t="s">
        <v>29</v>
      </c>
      <c r="Y26" s="158"/>
      <c r="Z26" s="158"/>
      <c r="AA26" s="158"/>
      <c r="AB26" s="158"/>
      <c r="AC26" s="158"/>
      <c r="AD26" s="152"/>
      <c r="AE26" s="152"/>
    </row>
    <row r="27" spans="1:31" x14ac:dyDescent="0.2">
      <c r="A27" s="28">
        <f t="shared" si="1"/>
        <v>20</v>
      </c>
      <c r="B27" s="29">
        <v>3</v>
      </c>
      <c r="C27" s="29">
        <v>7</v>
      </c>
      <c r="D27" s="26">
        <f t="shared" si="0"/>
        <v>71.81</v>
      </c>
      <c r="E27" s="25"/>
      <c r="F27" s="25"/>
      <c r="G27" s="26"/>
      <c r="H27" s="25"/>
      <c r="I27" s="29"/>
      <c r="J27" s="26"/>
      <c r="K27" s="25">
        <v>9</v>
      </c>
      <c r="L27" s="29">
        <v>6</v>
      </c>
      <c r="M27" s="27">
        <f t="shared" si="2"/>
        <v>190.38</v>
      </c>
      <c r="N27" s="30">
        <v>3.34</v>
      </c>
      <c r="O27" s="29">
        <v>6.68</v>
      </c>
      <c r="P27" s="29">
        <v>220</v>
      </c>
      <c r="Q27" s="29">
        <v>1900</v>
      </c>
      <c r="R27" s="29">
        <v>26</v>
      </c>
      <c r="S27" s="29"/>
      <c r="T27" s="29"/>
      <c r="U27" s="29">
        <v>606</v>
      </c>
      <c r="V27" s="29"/>
      <c r="W27" s="29">
        <v>1740</v>
      </c>
      <c r="X27" s="151" t="s">
        <v>9</v>
      </c>
      <c r="Y27" s="151"/>
      <c r="Z27" s="151"/>
      <c r="AA27" s="151"/>
      <c r="AB27" s="151"/>
      <c r="AC27" s="151"/>
      <c r="AD27" s="152"/>
      <c r="AE27" s="152"/>
    </row>
    <row r="28" spans="1:31" x14ac:dyDescent="0.2">
      <c r="A28" s="28">
        <f t="shared" si="1"/>
        <v>21</v>
      </c>
      <c r="B28" s="29">
        <v>3</v>
      </c>
      <c r="C28" s="29">
        <v>7</v>
      </c>
      <c r="D28" s="26">
        <f t="shared" si="0"/>
        <v>71.81</v>
      </c>
      <c r="E28" s="25"/>
      <c r="F28" s="25"/>
      <c r="G28" s="26"/>
      <c r="H28" s="25"/>
      <c r="I28" s="29"/>
      <c r="J28" s="26"/>
      <c r="K28" s="25">
        <v>9</v>
      </c>
      <c r="L28" s="29">
        <v>7</v>
      </c>
      <c r="M28" s="27">
        <f t="shared" si="2"/>
        <v>192.04999999999998</v>
      </c>
      <c r="N28" s="30">
        <v>0</v>
      </c>
      <c r="O28" s="29">
        <v>1.67</v>
      </c>
      <c r="P28" s="29">
        <v>625</v>
      </c>
      <c r="Q28" s="29">
        <v>1800</v>
      </c>
      <c r="R28" s="29">
        <v>26</v>
      </c>
      <c r="S28" s="29"/>
      <c r="T28" s="29"/>
      <c r="U28" s="29">
        <v>230</v>
      </c>
      <c r="V28" s="29"/>
      <c r="W28" s="29">
        <v>1284</v>
      </c>
      <c r="X28" s="151" t="s">
        <v>30</v>
      </c>
      <c r="Y28" s="151"/>
      <c r="Z28" s="151"/>
      <c r="AA28" s="151"/>
      <c r="AB28" s="151"/>
      <c r="AC28" s="151"/>
      <c r="AD28" s="152"/>
      <c r="AE28" s="152"/>
    </row>
    <row r="29" spans="1:31" x14ac:dyDescent="0.2">
      <c r="A29" s="28">
        <f t="shared" si="1"/>
        <v>22</v>
      </c>
      <c r="B29" s="29">
        <v>3</v>
      </c>
      <c r="C29" s="29">
        <v>8</v>
      </c>
      <c r="D29" s="26">
        <f t="shared" si="0"/>
        <v>73.47999999999999</v>
      </c>
      <c r="E29" s="25"/>
      <c r="F29" s="25"/>
      <c r="G29" s="26"/>
      <c r="H29" s="25"/>
      <c r="I29" s="29"/>
      <c r="J29" s="26"/>
      <c r="K29" s="25">
        <v>10</v>
      </c>
      <c r="L29" s="29">
        <v>3</v>
      </c>
      <c r="M29" s="27">
        <f t="shared" si="2"/>
        <v>205.41</v>
      </c>
      <c r="N29" s="30">
        <v>1.67</v>
      </c>
      <c r="O29" s="29">
        <v>13.36</v>
      </c>
      <c r="P29" s="29">
        <v>160</v>
      </c>
      <c r="Q29" s="29">
        <v>1825</v>
      </c>
      <c r="R29" s="29">
        <v>26</v>
      </c>
      <c r="S29" s="29"/>
      <c r="T29" s="29"/>
      <c r="U29" s="29">
        <v>480</v>
      </c>
      <c r="V29" s="29"/>
      <c r="W29" s="29">
        <v>1638</v>
      </c>
      <c r="X29" s="151" t="s">
        <v>7</v>
      </c>
      <c r="Y29" s="151"/>
      <c r="Z29" s="151"/>
      <c r="AA29" s="151"/>
      <c r="AB29" s="151"/>
      <c r="AC29" s="151"/>
      <c r="AD29" s="152"/>
      <c r="AE29" s="152"/>
    </row>
    <row r="30" spans="1:31" x14ac:dyDescent="0.2">
      <c r="A30" s="28">
        <f t="shared" si="1"/>
        <v>23</v>
      </c>
      <c r="B30" s="29">
        <v>3</v>
      </c>
      <c r="C30" s="29">
        <v>9</v>
      </c>
      <c r="D30" s="26">
        <f t="shared" si="0"/>
        <v>75.149999999999991</v>
      </c>
      <c r="E30" s="25"/>
      <c r="F30" s="25"/>
      <c r="G30" s="26"/>
      <c r="H30" s="25"/>
      <c r="I30" s="29"/>
      <c r="J30" s="26"/>
      <c r="K30" s="25">
        <v>10</v>
      </c>
      <c r="L30" s="29">
        <v>9</v>
      </c>
      <c r="M30" s="27">
        <f t="shared" si="2"/>
        <v>215.42999999999998</v>
      </c>
      <c r="N30" s="30">
        <v>1.67</v>
      </c>
      <c r="O30" s="29">
        <v>10.02</v>
      </c>
      <c r="P30" s="29">
        <v>170</v>
      </c>
      <c r="Q30" s="29">
        <v>1800</v>
      </c>
      <c r="R30" s="29">
        <v>26</v>
      </c>
      <c r="S30" s="29"/>
      <c r="T30" s="29"/>
      <c r="U30" s="29">
        <v>607</v>
      </c>
      <c r="V30" s="29"/>
      <c r="W30" s="29">
        <v>1648</v>
      </c>
      <c r="X30" s="135"/>
      <c r="Y30" s="135"/>
      <c r="Z30" s="135"/>
      <c r="AA30" s="135"/>
      <c r="AB30" s="135"/>
      <c r="AC30" s="135"/>
      <c r="AD30" s="147"/>
      <c r="AE30" s="147"/>
    </row>
    <row r="31" spans="1:31" x14ac:dyDescent="0.2">
      <c r="A31" s="28">
        <f t="shared" si="1"/>
        <v>24</v>
      </c>
      <c r="B31" s="29">
        <v>3</v>
      </c>
      <c r="C31" s="29">
        <v>10</v>
      </c>
      <c r="D31" s="26">
        <f t="shared" si="0"/>
        <v>76.819999999999993</v>
      </c>
      <c r="E31" s="25"/>
      <c r="F31" s="25"/>
      <c r="G31" s="26"/>
      <c r="H31" s="25"/>
      <c r="I31" s="29"/>
      <c r="J31" s="26"/>
      <c r="K31" s="25">
        <v>11</v>
      </c>
      <c r="L31" s="29">
        <v>3</v>
      </c>
      <c r="M31" s="27">
        <f t="shared" si="2"/>
        <v>225.45</v>
      </c>
      <c r="N31" s="30">
        <v>1.67</v>
      </c>
      <c r="O31" s="29">
        <v>10.02</v>
      </c>
      <c r="P31" s="29">
        <v>185</v>
      </c>
      <c r="Q31" s="29">
        <v>1775</v>
      </c>
      <c r="R31" s="29">
        <v>26</v>
      </c>
      <c r="S31" s="29"/>
      <c r="T31" s="29"/>
      <c r="U31" s="29">
        <v>607</v>
      </c>
      <c r="V31" s="29"/>
      <c r="W31" s="29">
        <v>1775</v>
      </c>
      <c r="X31" s="135" t="s">
        <v>31</v>
      </c>
      <c r="Y31" s="135"/>
      <c r="Z31" s="135"/>
      <c r="AA31" s="135"/>
      <c r="AB31" s="135"/>
      <c r="AC31" s="135"/>
      <c r="AD31" s="135"/>
      <c r="AE31" s="135"/>
    </row>
    <row r="32" spans="1:31" ht="13.5" customHeight="1" x14ac:dyDescent="0.2">
      <c r="A32" s="28">
        <f t="shared" si="1"/>
        <v>25</v>
      </c>
      <c r="B32" s="29">
        <v>3</v>
      </c>
      <c r="C32" s="29">
        <v>11</v>
      </c>
      <c r="D32" s="26">
        <f t="shared" si="0"/>
        <v>78.489999999999995</v>
      </c>
      <c r="E32" s="25"/>
      <c r="F32" s="25"/>
      <c r="G32" s="26"/>
      <c r="H32" s="25"/>
      <c r="I32" s="29"/>
      <c r="J32" s="26"/>
      <c r="K32" s="25">
        <v>11</v>
      </c>
      <c r="L32" s="29">
        <v>9</v>
      </c>
      <c r="M32" s="27">
        <f t="shared" si="2"/>
        <v>235.47</v>
      </c>
      <c r="N32" s="30">
        <v>1.67</v>
      </c>
      <c r="O32" s="29">
        <v>10.02</v>
      </c>
      <c r="P32" s="29">
        <v>185</v>
      </c>
      <c r="Q32" s="29">
        <v>1800</v>
      </c>
      <c r="R32" s="29">
        <v>26</v>
      </c>
      <c r="S32" s="29"/>
      <c r="T32" s="29"/>
      <c r="U32" s="29">
        <v>631</v>
      </c>
      <c r="V32" s="29"/>
      <c r="W32" s="29">
        <v>1579</v>
      </c>
      <c r="X32" s="38" t="s">
        <v>32</v>
      </c>
      <c r="Y32" s="148"/>
      <c r="Z32" s="146"/>
      <c r="AA32" s="149" t="s">
        <v>33</v>
      </c>
      <c r="AB32" s="150"/>
      <c r="AC32" s="148"/>
      <c r="AD32" s="145"/>
      <c r="AE32" s="146"/>
    </row>
    <row r="33" spans="1:31" ht="13.5" customHeight="1" x14ac:dyDescent="0.2">
      <c r="A33" s="28">
        <f t="shared" si="1"/>
        <v>26</v>
      </c>
      <c r="B33" s="29">
        <v>4</v>
      </c>
      <c r="C33" s="29">
        <v>1</v>
      </c>
      <c r="D33" s="26">
        <f t="shared" si="0"/>
        <v>81.83</v>
      </c>
      <c r="E33" s="25"/>
      <c r="F33" s="25"/>
      <c r="G33" s="26"/>
      <c r="H33" s="25"/>
      <c r="I33" s="29"/>
      <c r="J33" s="26"/>
      <c r="K33" s="25">
        <v>5</v>
      </c>
      <c r="L33" s="29">
        <v>11</v>
      </c>
      <c r="M33" s="27">
        <f t="shared" si="2"/>
        <v>118.57</v>
      </c>
      <c r="N33" s="30">
        <v>3.34</v>
      </c>
      <c r="O33" s="29">
        <v>13.36</v>
      </c>
      <c r="P33" s="29">
        <v>180</v>
      </c>
      <c r="Q33" s="29">
        <v>1800</v>
      </c>
      <c r="R33" s="29">
        <v>26</v>
      </c>
      <c r="S33" s="29"/>
      <c r="T33" s="29"/>
      <c r="U33" s="29">
        <v>607</v>
      </c>
      <c r="V33" s="29"/>
      <c r="W33" s="29">
        <v>1523</v>
      </c>
      <c r="X33" s="38" t="s">
        <v>34</v>
      </c>
      <c r="Y33" s="139"/>
      <c r="Z33" s="140"/>
      <c r="AA33" s="149" t="s">
        <v>35</v>
      </c>
      <c r="AB33" s="150"/>
      <c r="AC33" s="148"/>
      <c r="AD33" s="145"/>
      <c r="AE33" s="146"/>
    </row>
    <row r="34" spans="1:31" ht="16.5" x14ac:dyDescent="0.2">
      <c r="A34" s="28">
        <f t="shared" si="1"/>
        <v>27</v>
      </c>
      <c r="B34" s="29">
        <v>4</v>
      </c>
      <c r="C34" s="29">
        <v>2</v>
      </c>
      <c r="D34" s="26">
        <f t="shared" si="0"/>
        <v>83.5</v>
      </c>
      <c r="E34" s="25"/>
      <c r="F34" s="25"/>
      <c r="G34" s="26"/>
      <c r="H34" s="25"/>
      <c r="I34" s="29"/>
      <c r="J34" s="26"/>
      <c r="K34" s="25">
        <v>6</v>
      </c>
      <c r="L34" s="29">
        <v>4</v>
      </c>
      <c r="M34" s="27">
        <f t="shared" si="2"/>
        <v>126.91999999999999</v>
      </c>
      <c r="N34" s="30">
        <v>1.67</v>
      </c>
      <c r="O34" s="29">
        <v>8.35</v>
      </c>
      <c r="P34" s="29">
        <v>180</v>
      </c>
      <c r="Q34" s="29">
        <v>1775</v>
      </c>
      <c r="R34" s="29">
        <v>26</v>
      </c>
      <c r="S34" s="29"/>
      <c r="T34" s="29"/>
      <c r="U34" s="29">
        <v>604</v>
      </c>
      <c r="V34" s="29"/>
      <c r="W34" s="29">
        <v>1496</v>
      </c>
      <c r="X34" s="38" t="s">
        <v>36</v>
      </c>
      <c r="Y34" s="139"/>
      <c r="Z34" s="140"/>
      <c r="AA34" s="141"/>
      <c r="AB34" s="142"/>
      <c r="AC34" s="142"/>
      <c r="AD34" s="142"/>
      <c r="AE34" s="143"/>
    </row>
    <row r="35" spans="1:31" x14ac:dyDescent="0.2">
      <c r="A35" s="28">
        <f t="shared" si="1"/>
        <v>28</v>
      </c>
      <c r="B35" s="29">
        <v>4</v>
      </c>
      <c r="C35" s="29">
        <v>3</v>
      </c>
      <c r="D35" s="26">
        <f t="shared" si="0"/>
        <v>85.17</v>
      </c>
      <c r="E35" s="25"/>
      <c r="F35" s="25"/>
      <c r="G35" s="26"/>
      <c r="H35" s="25"/>
      <c r="I35" s="29"/>
      <c r="J35" s="26"/>
      <c r="K35" s="25">
        <v>6</v>
      </c>
      <c r="L35" s="29">
        <v>9</v>
      </c>
      <c r="M35" s="27">
        <f t="shared" si="2"/>
        <v>135.26999999999998</v>
      </c>
      <c r="N35" s="30">
        <v>1.67</v>
      </c>
      <c r="O35" s="29">
        <v>8.35</v>
      </c>
      <c r="P35" s="29">
        <v>180</v>
      </c>
      <c r="Q35" s="29">
        <v>1775</v>
      </c>
      <c r="R35" s="29">
        <v>26</v>
      </c>
      <c r="S35" s="29"/>
      <c r="T35" s="29"/>
      <c r="U35" s="29">
        <v>607</v>
      </c>
      <c r="V35" s="29"/>
      <c r="W35" s="29">
        <v>1510</v>
      </c>
      <c r="X35" s="39" t="s">
        <v>37</v>
      </c>
      <c r="Y35" s="39"/>
      <c r="Z35" s="144"/>
      <c r="AA35" s="145"/>
      <c r="AB35" s="145"/>
      <c r="AC35" s="145"/>
      <c r="AD35" s="145"/>
      <c r="AE35" s="146"/>
    </row>
    <row r="36" spans="1:31" x14ac:dyDescent="0.2">
      <c r="A36" s="28">
        <f t="shared" si="1"/>
        <v>29</v>
      </c>
      <c r="B36" s="29">
        <v>4</v>
      </c>
      <c r="C36" s="29">
        <v>3</v>
      </c>
      <c r="D36" s="26">
        <f t="shared" si="0"/>
        <v>85.17</v>
      </c>
      <c r="E36" s="25"/>
      <c r="F36" s="25"/>
      <c r="G36" s="26"/>
      <c r="H36" s="25"/>
      <c r="I36" s="29"/>
      <c r="J36" s="26"/>
      <c r="K36" s="25">
        <v>6</v>
      </c>
      <c r="L36" s="29">
        <v>10</v>
      </c>
      <c r="M36" s="27">
        <f t="shared" si="2"/>
        <v>136.94</v>
      </c>
      <c r="N36" s="30">
        <v>0</v>
      </c>
      <c r="O36" s="29">
        <v>1.67</v>
      </c>
      <c r="P36" s="29">
        <v>630</v>
      </c>
      <c r="Q36" s="29">
        <v>1725</v>
      </c>
      <c r="R36" s="29">
        <v>26</v>
      </c>
      <c r="S36" s="29"/>
      <c r="T36" s="29"/>
      <c r="U36" s="29">
        <v>25</v>
      </c>
      <c r="V36" s="29"/>
      <c r="W36" s="29">
        <v>996</v>
      </c>
      <c r="X36" s="99" t="s">
        <v>68</v>
      </c>
      <c r="Y36" s="147"/>
      <c r="Z36" s="147"/>
      <c r="AA36" s="147"/>
      <c r="AB36" s="147"/>
      <c r="AC36" s="147"/>
      <c r="AD36" s="147"/>
      <c r="AE36" s="147"/>
    </row>
    <row r="37" spans="1:31" x14ac:dyDescent="0.2">
      <c r="A37" s="28">
        <v>30</v>
      </c>
      <c r="B37" s="29">
        <v>4</v>
      </c>
      <c r="C37" s="29">
        <v>4</v>
      </c>
      <c r="D37" s="26">
        <f t="shared" si="0"/>
        <v>86.84</v>
      </c>
      <c r="E37" s="25"/>
      <c r="F37" s="25"/>
      <c r="G37" s="26"/>
      <c r="H37" s="25"/>
      <c r="I37" s="29"/>
      <c r="J37" s="26"/>
      <c r="K37" s="25">
        <v>7</v>
      </c>
      <c r="L37" s="29">
        <v>2</v>
      </c>
      <c r="M37" s="27">
        <f t="shared" si="2"/>
        <v>143.62</v>
      </c>
      <c r="N37" s="30">
        <v>1.67</v>
      </c>
      <c r="O37" s="29">
        <v>6.68</v>
      </c>
      <c r="P37" s="29">
        <v>120</v>
      </c>
      <c r="Q37" s="29">
        <v>1750</v>
      </c>
      <c r="R37" s="29">
        <v>26</v>
      </c>
      <c r="S37" s="29"/>
      <c r="T37" s="29"/>
      <c r="U37" s="29">
        <v>483</v>
      </c>
      <c r="V37" s="29"/>
      <c r="W37" s="29">
        <v>1619</v>
      </c>
      <c r="X37" s="99" t="s">
        <v>70</v>
      </c>
      <c r="Y37" s="147"/>
      <c r="Z37" s="147"/>
      <c r="AA37" s="147"/>
      <c r="AB37" s="147"/>
      <c r="AC37" s="147"/>
      <c r="AD37" s="147"/>
      <c r="AE37" s="147"/>
    </row>
    <row r="38" spans="1:31" x14ac:dyDescent="0.2">
      <c r="A38" s="28">
        <v>31</v>
      </c>
      <c r="B38" s="29">
        <v>4</v>
      </c>
      <c r="C38" s="29">
        <v>5</v>
      </c>
      <c r="D38" s="26">
        <f t="shared" si="0"/>
        <v>88.509999999999991</v>
      </c>
      <c r="E38" s="25"/>
      <c r="F38" s="25"/>
      <c r="G38" s="26"/>
      <c r="H38" s="25"/>
      <c r="I38" s="29"/>
      <c r="J38" s="26"/>
      <c r="K38" s="25">
        <v>7</v>
      </c>
      <c r="L38" s="29">
        <v>5</v>
      </c>
      <c r="M38" s="27">
        <f t="shared" si="2"/>
        <v>148.63</v>
      </c>
      <c r="N38" s="30">
        <v>1.67</v>
      </c>
      <c r="O38" s="29">
        <v>5.01</v>
      </c>
      <c r="P38" s="29">
        <v>140</v>
      </c>
      <c r="Q38" s="29">
        <v>1725</v>
      </c>
      <c r="R38" s="29">
        <v>26</v>
      </c>
      <c r="S38" s="29"/>
      <c r="T38" s="29"/>
      <c r="U38" s="29">
        <v>580</v>
      </c>
      <c r="V38" s="29"/>
      <c r="W38" s="29">
        <v>1875</v>
      </c>
      <c r="X38" s="37"/>
      <c r="Y38" s="37"/>
      <c r="Z38" s="37"/>
      <c r="AA38" s="37"/>
      <c r="AB38" s="37"/>
      <c r="AC38" s="37"/>
      <c r="AD38" s="37"/>
      <c r="AE38" s="37"/>
    </row>
    <row r="39" spans="1:31" x14ac:dyDescent="0.2">
      <c r="A39" s="28">
        <v>1</v>
      </c>
      <c r="B39" s="29">
        <v>4</v>
      </c>
      <c r="C39" s="29">
        <v>7</v>
      </c>
      <c r="D39" s="26">
        <f t="shared" si="0"/>
        <v>91.85</v>
      </c>
      <c r="E39" s="25"/>
      <c r="F39" s="25"/>
      <c r="G39" s="26"/>
      <c r="H39" s="25"/>
      <c r="I39" s="29"/>
      <c r="J39" s="26"/>
      <c r="K39" s="25">
        <v>7</v>
      </c>
      <c r="L39" s="29">
        <v>9</v>
      </c>
      <c r="M39" s="27">
        <f t="shared" si="2"/>
        <v>155.31</v>
      </c>
      <c r="N39" s="30">
        <v>3.34</v>
      </c>
      <c r="O39" s="29">
        <v>6.68</v>
      </c>
      <c r="P39" s="29">
        <v>140</v>
      </c>
      <c r="Q39" s="29">
        <v>1750</v>
      </c>
      <c r="R39" s="29">
        <v>26</v>
      </c>
      <c r="S39" s="29"/>
      <c r="T39" s="29"/>
      <c r="U39" s="29">
        <v>623</v>
      </c>
      <c r="V39" s="29"/>
      <c r="W39" s="29">
        <v>1878</v>
      </c>
      <c r="X39" s="147"/>
      <c r="Y39" s="147"/>
      <c r="Z39" s="147"/>
      <c r="AA39" s="147"/>
      <c r="AB39" s="147"/>
      <c r="AC39" s="147"/>
      <c r="AD39" s="147"/>
      <c r="AE39" s="147"/>
    </row>
    <row r="40" spans="1:31" x14ac:dyDescent="0.2">
      <c r="M40" s="21" t="s">
        <v>26</v>
      </c>
      <c r="N40" s="40">
        <f>SUM(N9:N39)</f>
        <v>73.480000000000032</v>
      </c>
      <c r="O40" s="37">
        <f>SUM(O9:O39)</f>
        <v>267.2</v>
      </c>
      <c r="T40" s="41" t="s">
        <v>26</v>
      </c>
      <c r="U40" s="37">
        <f>SUM(U9:U39)</f>
        <v>17502</v>
      </c>
      <c r="V40" s="37">
        <f>SUM(V9:V39)</f>
        <v>0</v>
      </c>
      <c r="W40" s="37">
        <f>SUM(W9:W39)</f>
        <v>50852</v>
      </c>
      <c r="X40" s="136" t="s">
        <v>38</v>
      </c>
      <c r="Y40" s="137"/>
      <c r="Z40" s="138"/>
      <c r="AA40" s="138"/>
      <c r="AB40" s="138"/>
      <c r="AC40" s="138"/>
      <c r="AD40" s="138"/>
      <c r="AE40" s="138"/>
    </row>
    <row r="41" spans="1:31" x14ac:dyDescent="0.2">
      <c r="I41" s="21" t="s">
        <v>43</v>
      </c>
      <c r="N41" s="85">
        <f>SUM(April!N42)</f>
        <v>18.369999999999997</v>
      </c>
      <c r="O41" s="28">
        <f>SUM(April!O42)</f>
        <v>76.83</v>
      </c>
      <c r="Q41" s="21" t="s">
        <v>43</v>
      </c>
      <c r="U41" s="28">
        <f>SUM(April!U42)</f>
        <v>4203</v>
      </c>
      <c r="V41" s="28">
        <f>SUM(April!V42)</f>
        <v>0</v>
      </c>
      <c r="W41" s="28">
        <f>SUM(April!W42)</f>
        <v>11789</v>
      </c>
    </row>
    <row r="42" spans="1:31" x14ac:dyDescent="0.2">
      <c r="K42" s="21" t="s">
        <v>44</v>
      </c>
      <c r="N42" s="85">
        <f>(N41+N40)</f>
        <v>91.850000000000023</v>
      </c>
      <c r="O42" s="28">
        <f>(O41+O40)</f>
        <v>344.03</v>
      </c>
      <c r="S42" s="21" t="s">
        <v>44</v>
      </c>
      <c r="U42" s="28">
        <f>(U41+U40)</f>
        <v>21705</v>
      </c>
      <c r="V42" s="28">
        <f>SUM(V40:V41)</f>
        <v>0</v>
      </c>
      <c r="W42" s="28">
        <f>SUM(W40:W41)</f>
        <v>62641</v>
      </c>
    </row>
    <row r="44" spans="1:31" x14ac:dyDescent="0.2">
      <c r="N44"/>
    </row>
    <row r="45" spans="1:31" x14ac:dyDescent="0.2">
      <c r="N45"/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4" zoomScale="82" zoomScaleNormal="82" workbookViewId="0">
      <selection activeCell="N39" sqref="N39: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101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6</v>
      </c>
      <c r="C8" s="7">
        <v>0</v>
      </c>
      <c r="D8" s="4">
        <f t="shared" ref="D8:D34" si="0">(B8*12+C8)*1.67</f>
        <v>120.24</v>
      </c>
      <c r="E8" s="3"/>
      <c r="F8" s="3"/>
      <c r="G8" s="4"/>
      <c r="H8" s="3"/>
      <c r="I8" s="7"/>
      <c r="J8" s="4"/>
      <c r="K8" s="3">
        <v>7</v>
      </c>
      <c r="L8" s="7">
        <v>0</v>
      </c>
      <c r="M8" s="5">
        <f t="shared" ref="M8:M34" si="1">(K8*12+L8)*1.67</f>
        <v>140.28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6</v>
      </c>
      <c r="C9" s="7">
        <v>0</v>
      </c>
      <c r="D9" s="4">
        <f t="shared" si="0"/>
        <v>120.24</v>
      </c>
      <c r="E9" s="3"/>
      <c r="F9" s="3"/>
      <c r="G9" s="4"/>
      <c r="H9" s="3"/>
      <c r="I9" s="7"/>
      <c r="J9" s="4"/>
      <c r="K9" s="3">
        <v>7</v>
      </c>
      <c r="L9" s="7">
        <v>6</v>
      </c>
      <c r="M9" s="5">
        <f t="shared" si="1"/>
        <v>150.29999999999998</v>
      </c>
      <c r="N9" s="8">
        <v>0</v>
      </c>
      <c r="O9" s="7">
        <v>10.02</v>
      </c>
      <c r="P9" s="7">
        <v>70</v>
      </c>
      <c r="Q9" s="7">
        <v>75</v>
      </c>
      <c r="R9" s="7">
        <v>35</v>
      </c>
      <c r="S9" s="7"/>
      <c r="T9" s="7"/>
      <c r="U9" s="7">
        <v>415</v>
      </c>
      <c r="V9" s="7"/>
      <c r="W9" s="7">
        <v>999</v>
      </c>
      <c r="X9" s="9">
        <v>43744</v>
      </c>
      <c r="Y9" s="7" t="s">
        <v>85</v>
      </c>
      <c r="Z9" s="7">
        <v>16728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6</v>
      </c>
      <c r="C10" s="7">
        <v>1</v>
      </c>
      <c r="D10" s="4">
        <f t="shared" si="0"/>
        <v>121.91</v>
      </c>
      <c r="E10" s="3"/>
      <c r="F10" s="3"/>
      <c r="G10" s="4"/>
      <c r="H10" s="3"/>
      <c r="I10" s="7"/>
      <c r="J10" s="4"/>
      <c r="K10" s="3">
        <v>8</v>
      </c>
      <c r="L10" s="7">
        <v>0</v>
      </c>
      <c r="M10" s="5">
        <f t="shared" si="1"/>
        <v>160.32</v>
      </c>
      <c r="N10" s="8">
        <v>1.67</v>
      </c>
      <c r="O10" s="7">
        <v>10.02</v>
      </c>
      <c r="P10" s="7">
        <v>70</v>
      </c>
      <c r="Q10" s="7">
        <v>70</v>
      </c>
      <c r="R10" s="7">
        <v>35</v>
      </c>
      <c r="S10" s="7"/>
      <c r="T10" s="7"/>
      <c r="U10" s="7">
        <v>396</v>
      </c>
      <c r="V10" s="7"/>
      <c r="W10" s="7">
        <v>920</v>
      </c>
      <c r="X10" s="9">
        <v>43753</v>
      </c>
      <c r="Y10" s="7" t="s">
        <v>85</v>
      </c>
      <c r="Z10" s="7">
        <v>15855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6</v>
      </c>
      <c r="C11" s="7">
        <v>1</v>
      </c>
      <c r="D11" s="4">
        <f t="shared" si="0"/>
        <v>121.91</v>
      </c>
      <c r="E11" s="3"/>
      <c r="F11" s="3"/>
      <c r="G11" s="4"/>
      <c r="H11" s="3"/>
      <c r="I11" s="7"/>
      <c r="J11" s="4"/>
      <c r="K11" s="3">
        <v>8</v>
      </c>
      <c r="L11" s="7">
        <v>7</v>
      </c>
      <c r="M11" s="5">
        <f t="shared" si="1"/>
        <v>172.01</v>
      </c>
      <c r="N11" s="8">
        <v>0</v>
      </c>
      <c r="O11" s="7">
        <v>11.69</v>
      </c>
      <c r="P11" s="7">
        <v>70</v>
      </c>
      <c r="Q11" s="7">
        <v>75</v>
      </c>
      <c r="R11" s="7">
        <v>35</v>
      </c>
      <c r="S11" s="7"/>
      <c r="T11" s="7"/>
      <c r="U11" s="7">
        <v>401</v>
      </c>
      <c r="V11" s="7"/>
      <c r="W11" s="7">
        <v>980</v>
      </c>
      <c r="X11" s="9">
        <v>43762</v>
      </c>
      <c r="Y11" s="7" t="s">
        <v>85</v>
      </c>
      <c r="Z11" s="7">
        <v>16401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6</v>
      </c>
      <c r="C12" s="7">
        <v>2</v>
      </c>
      <c r="D12" s="4">
        <f t="shared" si="0"/>
        <v>123.58</v>
      </c>
      <c r="E12" s="3"/>
      <c r="F12" s="3"/>
      <c r="G12" s="4"/>
      <c r="H12" s="3"/>
      <c r="I12" s="7"/>
      <c r="J12" s="4"/>
      <c r="K12" s="3">
        <v>9</v>
      </c>
      <c r="L12" s="7">
        <v>0</v>
      </c>
      <c r="M12" s="5">
        <f t="shared" si="1"/>
        <v>180.35999999999999</v>
      </c>
      <c r="N12" s="8">
        <v>1.67</v>
      </c>
      <c r="O12" s="7">
        <v>8.35</v>
      </c>
      <c r="P12" s="7">
        <v>150</v>
      </c>
      <c r="Q12" s="7">
        <v>340</v>
      </c>
      <c r="R12" s="7">
        <v>35</v>
      </c>
      <c r="S12" s="7"/>
      <c r="T12" s="7"/>
      <c r="U12" s="7">
        <v>432</v>
      </c>
      <c r="V12" s="7"/>
      <c r="W12" s="7">
        <v>720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6</v>
      </c>
      <c r="C13" s="7">
        <v>3</v>
      </c>
      <c r="D13" s="4">
        <f t="shared" si="0"/>
        <v>125.25</v>
      </c>
      <c r="E13" s="3"/>
      <c r="F13" s="3"/>
      <c r="G13" s="4"/>
      <c r="H13" s="3"/>
      <c r="I13" s="7"/>
      <c r="J13" s="4"/>
      <c r="K13" s="3">
        <v>9</v>
      </c>
      <c r="L13" s="7">
        <v>6</v>
      </c>
      <c r="M13" s="5">
        <f t="shared" si="1"/>
        <v>190.38</v>
      </c>
      <c r="N13" s="8">
        <v>1.67</v>
      </c>
      <c r="O13" s="7">
        <v>10.02</v>
      </c>
      <c r="P13" s="7">
        <v>75</v>
      </c>
      <c r="Q13" s="7">
        <v>90</v>
      </c>
      <c r="R13" s="7">
        <v>35</v>
      </c>
      <c r="S13" s="7"/>
      <c r="T13" s="7"/>
      <c r="U13" s="7">
        <v>424</v>
      </c>
      <c r="V13" s="7"/>
      <c r="W13" s="7">
        <v>972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6</v>
      </c>
      <c r="C14" s="7">
        <v>4</v>
      </c>
      <c r="D14" s="4">
        <f t="shared" si="0"/>
        <v>126.91999999999999</v>
      </c>
      <c r="E14" s="3"/>
      <c r="F14" s="3"/>
      <c r="G14" s="4"/>
      <c r="H14" s="3"/>
      <c r="I14" s="7"/>
      <c r="J14" s="4"/>
      <c r="K14" s="3">
        <v>9</v>
      </c>
      <c r="L14" s="7">
        <v>11</v>
      </c>
      <c r="M14" s="5">
        <f t="shared" si="1"/>
        <v>198.73</v>
      </c>
      <c r="N14" s="8">
        <v>1.67</v>
      </c>
      <c r="O14" s="7">
        <v>8.35</v>
      </c>
      <c r="P14" s="7">
        <v>70</v>
      </c>
      <c r="Q14" s="7">
        <v>80</v>
      </c>
      <c r="R14" s="7">
        <v>35</v>
      </c>
      <c r="S14" s="7"/>
      <c r="T14" s="7"/>
      <c r="U14" s="7">
        <v>401</v>
      </c>
      <c r="V14" s="7"/>
      <c r="W14" s="7">
        <v>928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6</v>
      </c>
      <c r="C15" s="7">
        <v>5</v>
      </c>
      <c r="D15" s="4">
        <f t="shared" si="0"/>
        <v>128.59</v>
      </c>
      <c r="E15" s="3"/>
      <c r="F15" s="3"/>
      <c r="G15" s="4"/>
      <c r="H15" s="3"/>
      <c r="I15" s="7"/>
      <c r="J15" s="4"/>
      <c r="K15" s="3">
        <v>10</v>
      </c>
      <c r="L15" s="7">
        <v>5</v>
      </c>
      <c r="M15" s="5">
        <f t="shared" si="1"/>
        <v>208.75</v>
      </c>
      <c r="N15" s="8">
        <v>1.67</v>
      </c>
      <c r="O15" s="7">
        <v>10.02</v>
      </c>
      <c r="P15" s="7">
        <v>70</v>
      </c>
      <c r="Q15" s="7">
        <v>80</v>
      </c>
      <c r="R15" s="7">
        <v>35</v>
      </c>
      <c r="S15" s="7"/>
      <c r="T15" s="7"/>
      <c r="U15" s="7">
        <v>401</v>
      </c>
      <c r="V15" s="7"/>
      <c r="W15" s="7">
        <v>979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6</v>
      </c>
      <c r="C16" s="7">
        <v>6</v>
      </c>
      <c r="D16" s="4">
        <v>8</v>
      </c>
      <c r="E16" s="3"/>
      <c r="F16" s="3"/>
      <c r="G16" s="4"/>
      <c r="H16" s="3"/>
      <c r="I16" s="7"/>
      <c r="J16" s="4"/>
      <c r="K16" s="3">
        <v>10</v>
      </c>
      <c r="L16" s="7">
        <v>11</v>
      </c>
      <c r="M16" s="5">
        <f t="shared" si="1"/>
        <v>218.76999999999998</v>
      </c>
      <c r="N16" s="8">
        <v>1.67</v>
      </c>
      <c r="O16" s="7">
        <v>10.02</v>
      </c>
      <c r="P16" s="7">
        <v>70</v>
      </c>
      <c r="Q16" s="7">
        <v>80</v>
      </c>
      <c r="R16" s="7">
        <v>35</v>
      </c>
      <c r="S16" s="7"/>
      <c r="T16" s="7"/>
      <c r="U16" s="7">
        <v>401</v>
      </c>
      <c r="V16" s="7"/>
      <c r="W16" s="7">
        <v>905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6</v>
      </c>
      <c r="C17" s="7">
        <v>7</v>
      </c>
      <c r="D17" s="4">
        <f t="shared" si="0"/>
        <v>131.93</v>
      </c>
      <c r="E17" s="3"/>
      <c r="F17" s="3"/>
      <c r="G17" s="4"/>
      <c r="H17" s="3"/>
      <c r="I17" s="7"/>
      <c r="J17" s="4"/>
      <c r="K17" s="3">
        <v>11</v>
      </c>
      <c r="L17" s="7">
        <v>4</v>
      </c>
      <c r="M17" s="5">
        <f t="shared" si="1"/>
        <v>227.12</v>
      </c>
      <c r="N17" s="8">
        <v>1.67</v>
      </c>
      <c r="O17" s="7">
        <v>8.35</v>
      </c>
      <c r="P17" s="7">
        <v>70</v>
      </c>
      <c r="Q17" s="7">
        <v>80</v>
      </c>
      <c r="R17" s="7">
        <v>35</v>
      </c>
      <c r="S17" s="7"/>
      <c r="T17" s="7"/>
      <c r="U17" s="7">
        <v>399</v>
      </c>
      <c r="V17" s="7"/>
      <c r="W17" s="7">
        <v>922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6</v>
      </c>
      <c r="C18" s="7">
        <v>8</v>
      </c>
      <c r="D18" s="4">
        <f t="shared" si="0"/>
        <v>133.6</v>
      </c>
      <c r="E18" s="3"/>
      <c r="F18" s="3"/>
      <c r="G18" s="4"/>
      <c r="H18" s="3"/>
      <c r="I18" s="7"/>
      <c r="J18" s="4"/>
      <c r="K18" s="3">
        <v>5</v>
      </c>
      <c r="L18" s="7">
        <v>5</v>
      </c>
      <c r="M18" s="5">
        <f t="shared" si="1"/>
        <v>108.55</v>
      </c>
      <c r="N18" s="8">
        <v>1.67</v>
      </c>
      <c r="O18" s="7">
        <v>11.69</v>
      </c>
      <c r="P18" s="7">
        <v>70</v>
      </c>
      <c r="Q18" s="7">
        <v>85</v>
      </c>
      <c r="R18" s="7">
        <v>35</v>
      </c>
      <c r="S18" s="7"/>
      <c r="T18" s="7"/>
      <c r="U18" s="7">
        <v>407</v>
      </c>
      <c r="V18" s="7"/>
      <c r="W18" s="7">
        <v>987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6</v>
      </c>
      <c r="C19" s="7">
        <v>8</v>
      </c>
      <c r="D19" s="4">
        <f t="shared" si="0"/>
        <v>133.6</v>
      </c>
      <c r="E19" s="3"/>
      <c r="F19" s="3"/>
      <c r="G19" s="4"/>
      <c r="H19" s="3"/>
      <c r="I19" s="7"/>
      <c r="J19" s="4"/>
      <c r="K19" s="3">
        <v>5</v>
      </c>
      <c r="L19" s="7">
        <v>10</v>
      </c>
      <c r="M19" s="5">
        <f t="shared" si="1"/>
        <v>116.89999999999999</v>
      </c>
      <c r="N19" s="8">
        <v>0</v>
      </c>
      <c r="O19" s="7">
        <v>8.35</v>
      </c>
      <c r="P19" s="7">
        <v>65</v>
      </c>
      <c r="Q19" s="7">
        <v>75</v>
      </c>
      <c r="R19" s="7">
        <v>35</v>
      </c>
      <c r="S19" s="7"/>
      <c r="T19" s="7"/>
      <c r="U19" s="7">
        <v>374</v>
      </c>
      <c r="V19" s="7"/>
      <c r="W19" s="7">
        <v>861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6</v>
      </c>
      <c r="C20" s="7">
        <v>8</v>
      </c>
      <c r="D20" s="4">
        <f t="shared" si="0"/>
        <v>133.6</v>
      </c>
      <c r="E20" s="3"/>
      <c r="F20" s="3"/>
      <c r="G20" s="4"/>
      <c r="H20" s="3"/>
      <c r="I20" s="7"/>
      <c r="J20" s="4"/>
      <c r="K20" s="3">
        <v>6</v>
      </c>
      <c r="L20" s="7">
        <v>2</v>
      </c>
      <c r="M20" s="5">
        <f t="shared" si="1"/>
        <v>123.58</v>
      </c>
      <c r="N20" s="8">
        <v>0</v>
      </c>
      <c r="O20" s="7">
        <v>6.68</v>
      </c>
      <c r="P20" s="7">
        <v>320</v>
      </c>
      <c r="Q20" s="7">
        <v>90</v>
      </c>
      <c r="R20" s="7">
        <v>35</v>
      </c>
      <c r="S20" s="7"/>
      <c r="T20" s="7"/>
      <c r="U20" s="7">
        <v>139</v>
      </c>
      <c r="V20" s="17"/>
      <c r="W20" s="17">
        <v>765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6</v>
      </c>
      <c r="C21" s="7">
        <v>9</v>
      </c>
      <c r="D21" s="4">
        <f t="shared" si="0"/>
        <v>135.26999999999998</v>
      </c>
      <c r="E21" s="3"/>
      <c r="F21" s="3"/>
      <c r="G21" s="4"/>
      <c r="H21" s="3"/>
      <c r="I21" s="7"/>
      <c r="J21" s="4"/>
      <c r="K21" s="3">
        <v>6</v>
      </c>
      <c r="L21" s="7">
        <v>7</v>
      </c>
      <c r="M21" s="5">
        <f t="shared" si="1"/>
        <v>131.93</v>
      </c>
      <c r="N21" s="8">
        <v>1.67</v>
      </c>
      <c r="O21" s="7">
        <v>8.35</v>
      </c>
      <c r="P21" s="7">
        <v>80</v>
      </c>
      <c r="Q21" s="7">
        <v>80</v>
      </c>
      <c r="R21" s="11">
        <v>35</v>
      </c>
      <c r="S21" s="7"/>
      <c r="T21" s="7"/>
      <c r="U21" s="7">
        <v>216</v>
      </c>
      <c r="V21" s="7"/>
      <c r="W21" s="7">
        <v>777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6</v>
      </c>
      <c r="C22" s="7">
        <v>10</v>
      </c>
      <c r="D22" s="4">
        <f t="shared" si="0"/>
        <v>136.94</v>
      </c>
      <c r="E22" s="3"/>
      <c r="F22" s="3"/>
      <c r="G22" s="4"/>
      <c r="H22" s="3"/>
      <c r="I22" s="7"/>
      <c r="J22" s="4"/>
      <c r="K22" s="3">
        <v>7</v>
      </c>
      <c r="L22" s="7">
        <v>1</v>
      </c>
      <c r="M22" s="5">
        <f t="shared" si="1"/>
        <v>141.94999999999999</v>
      </c>
      <c r="N22" s="8">
        <v>1.67</v>
      </c>
      <c r="O22" s="7">
        <v>10.02</v>
      </c>
      <c r="P22" s="7">
        <v>75</v>
      </c>
      <c r="Q22" s="7">
        <v>80</v>
      </c>
      <c r="R22" s="7">
        <v>35</v>
      </c>
      <c r="S22" s="7"/>
      <c r="T22" s="7"/>
      <c r="U22" s="7">
        <v>415</v>
      </c>
      <c r="V22" s="7"/>
      <c r="W22" s="7">
        <v>456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6</v>
      </c>
      <c r="C23" s="7">
        <v>10</v>
      </c>
      <c r="D23" s="4">
        <f t="shared" si="0"/>
        <v>136.94</v>
      </c>
      <c r="E23" s="3"/>
      <c r="F23" s="3"/>
      <c r="G23" s="4"/>
      <c r="H23" s="3"/>
      <c r="I23" s="7"/>
      <c r="J23" s="4"/>
      <c r="K23" s="3">
        <v>7</v>
      </c>
      <c r="L23" s="7">
        <v>7</v>
      </c>
      <c r="M23" s="5">
        <f t="shared" si="1"/>
        <v>151.97</v>
      </c>
      <c r="N23" s="8">
        <v>0</v>
      </c>
      <c r="O23" s="7">
        <v>10.02</v>
      </c>
      <c r="P23" s="7">
        <v>70</v>
      </c>
      <c r="Q23" s="7">
        <v>75</v>
      </c>
      <c r="R23" s="7">
        <v>35</v>
      </c>
      <c r="S23" s="7"/>
      <c r="T23" s="7"/>
      <c r="U23" s="7">
        <v>407</v>
      </c>
      <c r="V23" s="7"/>
      <c r="W23" s="7">
        <v>809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6</v>
      </c>
      <c r="C24" s="7">
        <v>11</v>
      </c>
      <c r="D24" s="4">
        <f t="shared" si="0"/>
        <v>138.60999999999999</v>
      </c>
      <c r="E24" s="3"/>
      <c r="F24" s="3"/>
      <c r="G24" s="4"/>
      <c r="H24" s="3"/>
      <c r="I24" s="7"/>
      <c r="J24" s="4"/>
      <c r="K24" s="3">
        <v>8</v>
      </c>
      <c r="L24" s="7">
        <v>0</v>
      </c>
      <c r="M24" s="5">
        <f t="shared" si="1"/>
        <v>160.32</v>
      </c>
      <c r="N24" s="8">
        <v>1.67</v>
      </c>
      <c r="O24" s="7">
        <v>8.35</v>
      </c>
      <c r="P24" s="7">
        <v>70</v>
      </c>
      <c r="Q24" s="7">
        <v>80</v>
      </c>
      <c r="R24" s="7">
        <v>35</v>
      </c>
      <c r="S24" s="7"/>
      <c r="T24" s="7"/>
      <c r="U24" s="7">
        <v>407</v>
      </c>
      <c r="V24" s="7"/>
      <c r="W24" s="7">
        <v>905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6</v>
      </c>
      <c r="C25" s="7">
        <v>11</v>
      </c>
      <c r="D25" s="4">
        <f t="shared" si="0"/>
        <v>138.60999999999999</v>
      </c>
      <c r="E25" s="3"/>
      <c r="F25" s="3"/>
      <c r="G25" s="4"/>
      <c r="H25" s="3"/>
      <c r="I25" s="7"/>
      <c r="J25" s="4"/>
      <c r="K25" s="3">
        <v>8</v>
      </c>
      <c r="L25" s="7">
        <v>6</v>
      </c>
      <c r="M25" s="5">
        <f t="shared" si="1"/>
        <v>170.34</v>
      </c>
      <c r="N25" s="8">
        <v>0</v>
      </c>
      <c r="O25" s="7">
        <v>10.02</v>
      </c>
      <c r="P25" s="7">
        <v>60</v>
      </c>
      <c r="Q25" s="7">
        <v>75</v>
      </c>
      <c r="R25" s="7">
        <v>35</v>
      </c>
      <c r="S25" s="7"/>
      <c r="T25" s="7"/>
      <c r="U25" s="7">
        <v>382</v>
      </c>
      <c r="V25" s="18"/>
      <c r="W25" s="18">
        <v>858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7</v>
      </c>
      <c r="C26" s="7">
        <v>0</v>
      </c>
      <c r="D26" s="4">
        <f t="shared" si="0"/>
        <v>140.28</v>
      </c>
      <c r="E26" s="3"/>
      <c r="F26" s="3"/>
      <c r="G26" s="4"/>
      <c r="H26" s="3"/>
      <c r="I26" s="7"/>
      <c r="J26" s="4"/>
      <c r="K26" s="3">
        <v>9</v>
      </c>
      <c r="L26" s="7">
        <v>1</v>
      </c>
      <c r="M26" s="5">
        <f t="shared" si="1"/>
        <v>182.03</v>
      </c>
      <c r="N26" s="8">
        <v>1.67</v>
      </c>
      <c r="O26" s="7">
        <v>11.69</v>
      </c>
      <c r="P26" s="7">
        <v>60</v>
      </c>
      <c r="Q26" s="7">
        <v>75</v>
      </c>
      <c r="R26" s="7">
        <v>35</v>
      </c>
      <c r="S26" s="7"/>
      <c r="T26" s="7"/>
      <c r="U26" s="7">
        <v>395</v>
      </c>
      <c r="V26" s="7"/>
      <c r="W26" s="7">
        <v>891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7</v>
      </c>
      <c r="C27" s="7">
        <v>1</v>
      </c>
      <c r="D27" s="4">
        <f t="shared" si="0"/>
        <v>141.94999999999999</v>
      </c>
      <c r="E27" s="3"/>
      <c r="F27" s="3"/>
      <c r="G27" s="4"/>
      <c r="H27" s="3"/>
      <c r="I27" s="7"/>
      <c r="J27" s="4"/>
      <c r="K27" s="3">
        <v>9</v>
      </c>
      <c r="L27" s="7">
        <v>7</v>
      </c>
      <c r="M27" s="5">
        <f t="shared" si="1"/>
        <v>192.04999999999998</v>
      </c>
      <c r="N27" s="8">
        <v>1.67</v>
      </c>
      <c r="O27" s="7">
        <v>10.02</v>
      </c>
      <c r="P27" s="7">
        <v>60</v>
      </c>
      <c r="Q27" s="7">
        <v>80</v>
      </c>
      <c r="R27" s="7">
        <v>35</v>
      </c>
      <c r="S27" s="7"/>
      <c r="T27" s="7"/>
      <c r="U27" s="7">
        <v>395</v>
      </c>
      <c r="V27" s="7"/>
      <c r="W27" s="7">
        <v>956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7</v>
      </c>
      <c r="C28" s="7">
        <v>2</v>
      </c>
      <c r="D28" s="4">
        <f t="shared" si="0"/>
        <v>143.62</v>
      </c>
      <c r="E28" s="3"/>
      <c r="F28" s="3"/>
      <c r="G28" s="4"/>
      <c r="H28" s="3"/>
      <c r="I28" s="7"/>
      <c r="J28" s="4"/>
      <c r="K28" s="3">
        <v>10</v>
      </c>
      <c r="L28" s="7">
        <v>1</v>
      </c>
      <c r="M28" s="5">
        <f t="shared" si="1"/>
        <v>202.07</v>
      </c>
      <c r="N28" s="8">
        <v>1.67</v>
      </c>
      <c r="O28" s="7">
        <v>10.02</v>
      </c>
      <c r="P28" s="7">
        <v>60</v>
      </c>
      <c r="Q28" s="7">
        <v>75</v>
      </c>
      <c r="R28" s="7">
        <v>35</v>
      </c>
      <c r="S28" s="7"/>
      <c r="T28" s="7"/>
      <c r="U28" s="7">
        <v>395</v>
      </c>
      <c r="V28" s="7"/>
      <c r="W28" s="7">
        <v>961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5</v>
      </c>
      <c r="D29" s="4">
        <f t="shared" si="0"/>
        <v>208.75</v>
      </c>
      <c r="E29" s="3"/>
      <c r="F29" s="3"/>
      <c r="G29" s="4"/>
      <c r="H29" s="3"/>
      <c r="I29" s="7"/>
      <c r="J29" s="4"/>
      <c r="K29" s="3">
        <v>5</v>
      </c>
      <c r="L29" s="7">
        <v>0</v>
      </c>
      <c r="M29" s="5">
        <f t="shared" si="1"/>
        <v>100.19999999999999</v>
      </c>
      <c r="N29" s="8">
        <v>1.67</v>
      </c>
      <c r="O29" s="7">
        <v>8.35</v>
      </c>
      <c r="P29" s="7">
        <v>60</v>
      </c>
      <c r="Q29" s="7">
        <v>75</v>
      </c>
      <c r="R29" s="7">
        <v>35</v>
      </c>
      <c r="S29" s="7"/>
      <c r="T29" s="7"/>
      <c r="U29" s="7">
        <v>395</v>
      </c>
      <c r="V29" s="7"/>
      <c r="W29" s="7">
        <v>955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6</v>
      </c>
      <c r="D30" s="4">
        <f t="shared" si="0"/>
        <v>210.42</v>
      </c>
      <c r="E30" s="3"/>
      <c r="F30" s="3"/>
      <c r="G30" s="4"/>
      <c r="H30" s="3"/>
      <c r="I30" s="7"/>
      <c r="J30" s="4"/>
      <c r="K30" s="3">
        <v>5</v>
      </c>
      <c r="L30" s="7">
        <v>5</v>
      </c>
      <c r="M30" s="5">
        <f t="shared" si="1"/>
        <v>108.55</v>
      </c>
      <c r="N30" s="8">
        <v>1.67</v>
      </c>
      <c r="O30" s="7">
        <v>8.35</v>
      </c>
      <c r="P30" s="7">
        <v>60</v>
      </c>
      <c r="Q30" s="7">
        <v>75</v>
      </c>
      <c r="R30" s="7">
        <v>35</v>
      </c>
      <c r="S30" s="7"/>
      <c r="T30" s="7"/>
      <c r="U30" s="7">
        <v>390</v>
      </c>
      <c r="V30" s="7"/>
      <c r="W30" s="7">
        <v>943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6</v>
      </c>
      <c r="D31" s="4">
        <f t="shared" si="0"/>
        <v>210.42</v>
      </c>
      <c r="E31" s="3"/>
      <c r="F31" s="3"/>
      <c r="G31" s="4"/>
      <c r="H31" s="3"/>
      <c r="I31" s="7"/>
      <c r="J31" s="4"/>
      <c r="K31" s="3">
        <v>5</v>
      </c>
      <c r="L31" s="7">
        <v>11</v>
      </c>
      <c r="M31" s="5">
        <f t="shared" si="1"/>
        <v>118.57</v>
      </c>
      <c r="N31" s="8">
        <v>0</v>
      </c>
      <c r="O31" s="7">
        <v>10.02</v>
      </c>
      <c r="P31" s="7">
        <v>60</v>
      </c>
      <c r="Q31" s="7">
        <v>75</v>
      </c>
      <c r="R31" s="7">
        <v>35</v>
      </c>
      <c r="S31" s="7"/>
      <c r="T31" s="7"/>
      <c r="U31" s="7">
        <v>390</v>
      </c>
      <c r="V31" s="7"/>
      <c r="W31" s="7">
        <v>944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</v>
      </c>
      <c r="C32" s="7">
        <v>6</v>
      </c>
      <c r="D32" s="4">
        <f t="shared" si="0"/>
        <v>30.06</v>
      </c>
      <c r="E32" s="3"/>
      <c r="F32" s="3"/>
      <c r="G32" s="4"/>
      <c r="H32" s="3"/>
      <c r="I32" s="7"/>
      <c r="J32" s="4"/>
      <c r="K32" s="3">
        <v>6</v>
      </c>
      <c r="L32" s="7">
        <v>4</v>
      </c>
      <c r="M32" s="5">
        <f t="shared" si="1"/>
        <v>126.91999999999999</v>
      </c>
      <c r="N32" s="8">
        <v>0</v>
      </c>
      <c r="O32" s="7">
        <v>8.35</v>
      </c>
      <c r="P32" s="7">
        <v>60</v>
      </c>
      <c r="Q32" s="7">
        <v>75</v>
      </c>
      <c r="R32" s="7">
        <v>35</v>
      </c>
      <c r="S32" s="7"/>
      <c r="T32" s="7"/>
      <c r="U32" s="7">
        <v>390</v>
      </c>
      <c r="V32" s="7"/>
      <c r="W32" s="7">
        <v>940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7</v>
      </c>
      <c r="D33" s="4">
        <f t="shared" si="0"/>
        <v>31.729999999999997</v>
      </c>
      <c r="E33" s="3"/>
      <c r="F33" s="3"/>
      <c r="G33" s="4"/>
      <c r="H33" s="3"/>
      <c r="I33" s="7"/>
      <c r="J33" s="4"/>
      <c r="K33" s="3">
        <v>6</v>
      </c>
      <c r="L33" s="7">
        <v>11</v>
      </c>
      <c r="M33" s="5">
        <f t="shared" si="1"/>
        <v>138.60999999999999</v>
      </c>
      <c r="N33" s="8">
        <v>1.67</v>
      </c>
      <c r="O33" s="7">
        <v>11.69</v>
      </c>
      <c r="P33" s="7">
        <v>60</v>
      </c>
      <c r="Q33" s="7">
        <v>75</v>
      </c>
      <c r="R33" s="7">
        <v>35</v>
      </c>
      <c r="S33" s="7"/>
      <c r="T33" s="7"/>
      <c r="U33" s="7">
        <v>390</v>
      </c>
      <c r="V33" s="7"/>
      <c r="W33" s="7">
        <v>944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/>
      <c r="F34" s="3"/>
      <c r="G34" s="4"/>
      <c r="H34" s="3"/>
      <c r="I34" s="7"/>
      <c r="J34" s="4"/>
      <c r="K34" s="3">
        <v>7</v>
      </c>
      <c r="L34" s="7">
        <v>5</v>
      </c>
      <c r="M34" s="5">
        <f t="shared" si="1"/>
        <v>148.63</v>
      </c>
      <c r="N34" s="8">
        <v>1.67</v>
      </c>
      <c r="O34" s="7">
        <v>10.02</v>
      </c>
      <c r="P34" s="7">
        <v>60</v>
      </c>
      <c r="Q34" s="7">
        <v>70</v>
      </c>
      <c r="R34" s="7">
        <v>35</v>
      </c>
      <c r="S34" s="7"/>
      <c r="T34" s="7"/>
      <c r="U34" s="7">
        <v>382</v>
      </c>
      <c r="V34" s="7"/>
      <c r="W34" s="7">
        <v>938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9</v>
      </c>
      <c r="D35" s="4">
        <f>(B35*12+C35)*1.67</f>
        <v>35.07</v>
      </c>
      <c r="E35" s="3"/>
      <c r="F35" s="3"/>
      <c r="G35" s="4"/>
      <c r="H35" s="3"/>
      <c r="I35" s="7"/>
      <c r="J35" s="4"/>
      <c r="K35" s="3">
        <v>7</v>
      </c>
      <c r="L35" s="7">
        <v>11</v>
      </c>
      <c r="M35" s="5">
        <f>(K35*12+L35)*1.67</f>
        <v>158.65</v>
      </c>
      <c r="N35" s="8">
        <v>1.67</v>
      </c>
      <c r="O35" s="7">
        <v>10.02</v>
      </c>
      <c r="P35" s="7">
        <v>60</v>
      </c>
      <c r="Q35" s="7">
        <v>65</v>
      </c>
      <c r="R35" s="7">
        <v>35</v>
      </c>
      <c r="S35" s="7"/>
      <c r="T35" s="7"/>
      <c r="U35" s="7">
        <v>390</v>
      </c>
      <c r="V35" s="7"/>
      <c r="W35" s="7">
        <v>936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9</v>
      </c>
      <c r="D36" s="4">
        <f>(B36*12+C36)*1.67</f>
        <v>35.07</v>
      </c>
      <c r="E36" s="3"/>
      <c r="F36" s="3"/>
      <c r="G36" s="4"/>
      <c r="H36" s="3"/>
      <c r="I36" s="7"/>
      <c r="J36" s="4"/>
      <c r="K36" s="3">
        <v>8</v>
      </c>
      <c r="L36" s="7">
        <v>5</v>
      </c>
      <c r="M36" s="5">
        <f>(K36*12+L36)*1.67</f>
        <v>168.67</v>
      </c>
      <c r="N36" s="8">
        <v>0</v>
      </c>
      <c r="O36" s="7">
        <v>10.02</v>
      </c>
      <c r="P36" s="7">
        <v>60</v>
      </c>
      <c r="Q36" s="7">
        <v>65</v>
      </c>
      <c r="R36" s="7">
        <v>35</v>
      </c>
      <c r="S36" s="7"/>
      <c r="T36" s="7"/>
      <c r="U36" s="7">
        <v>390</v>
      </c>
      <c r="V36" s="7"/>
      <c r="W36" s="7">
        <v>952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10</v>
      </c>
      <c r="D37" s="4">
        <f>(B37*12+C37)*1.67</f>
        <v>36.739999999999995</v>
      </c>
      <c r="E37" s="3"/>
      <c r="F37" s="3"/>
      <c r="G37" s="4"/>
      <c r="H37" s="3"/>
      <c r="I37" s="7"/>
      <c r="J37" s="4"/>
      <c r="K37" s="3">
        <v>8</v>
      </c>
      <c r="L37" s="7">
        <v>10</v>
      </c>
      <c r="M37" s="5">
        <f>(K37*12+L37)*1.67</f>
        <v>177.01999999999998</v>
      </c>
      <c r="N37" s="8">
        <v>1.67</v>
      </c>
      <c r="O37" s="7">
        <v>8.35</v>
      </c>
      <c r="P37" s="7">
        <v>60</v>
      </c>
      <c r="Q37" s="7">
        <v>65</v>
      </c>
      <c r="R37" s="7">
        <v>35</v>
      </c>
      <c r="S37" s="7"/>
      <c r="T37" s="7"/>
      <c r="U37" s="7">
        <v>381</v>
      </c>
      <c r="V37" s="7"/>
      <c r="W37" s="7">
        <v>929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1</v>
      </c>
      <c r="C38" s="7">
        <v>11</v>
      </c>
      <c r="D38" s="4">
        <f>(B38*12+C38)*1.67</f>
        <v>38.409999999999997</v>
      </c>
      <c r="E38" s="3"/>
      <c r="F38" s="3"/>
      <c r="G38" s="4"/>
      <c r="H38" s="3"/>
      <c r="I38" s="7"/>
      <c r="J38" s="4"/>
      <c r="K38" s="3">
        <v>9</v>
      </c>
      <c r="L38" s="7">
        <v>5</v>
      </c>
      <c r="M38" s="5">
        <f>(K38*12+L38)*1.67</f>
        <v>188.70999999999998</v>
      </c>
      <c r="N38" s="8">
        <v>1.67</v>
      </c>
      <c r="O38" s="7">
        <v>11.69</v>
      </c>
      <c r="P38" s="7">
        <v>60</v>
      </c>
      <c r="Q38" s="7">
        <v>65</v>
      </c>
      <c r="R38" s="7">
        <v>35</v>
      </c>
      <c r="S38" s="7"/>
      <c r="T38" s="7"/>
      <c r="U38" s="7">
        <v>399</v>
      </c>
      <c r="V38" s="7"/>
      <c r="W38" s="7">
        <v>938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35.070000000000014</v>
      </c>
      <c r="O40" s="12">
        <f>SUM(O9:O39)</f>
        <v>288.91000000000003</v>
      </c>
      <c r="T40" s="19" t="s">
        <v>26</v>
      </c>
      <c r="U40" s="12">
        <f>SUM(U9:U39)</f>
        <v>11499</v>
      </c>
      <c r="V40" s="12">
        <f>SUM(V9:V39)</f>
        <v>0</v>
      </c>
      <c r="W40" s="12">
        <f>SUM(W9:W39)</f>
        <v>26970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542.74700000000018</v>
      </c>
      <c r="O42" s="6">
        <f>SUM(O40:O41)</f>
        <v>1519.3600000000001</v>
      </c>
      <c r="S42" t="s">
        <v>44</v>
      </c>
      <c r="U42" s="6">
        <f>SUM(U40:U41)</f>
        <v>117320</v>
      </c>
      <c r="V42" s="6">
        <f>SUM(V40:V41)</f>
        <v>0</v>
      </c>
      <c r="W42" s="6">
        <f>SUM(W40:W41)</f>
        <v>360239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3" zoomScale="82" zoomScaleNormal="82" workbookViewId="0">
      <selection activeCell="U23" sqref="U23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100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</v>
      </c>
      <c r="C8" s="7">
        <v>11</v>
      </c>
      <c r="D8" s="4">
        <f t="shared" ref="D8:D34" si="0">(B8*12+C8)*1.67</f>
        <v>38.409999999999997</v>
      </c>
      <c r="E8" s="3"/>
      <c r="F8" s="3"/>
      <c r="G8" s="4"/>
      <c r="H8" s="3"/>
      <c r="I8" s="7"/>
      <c r="J8" s="4"/>
      <c r="K8" s="3">
        <v>9</v>
      </c>
      <c r="L8" s="7">
        <v>5</v>
      </c>
      <c r="M8" s="5">
        <f t="shared" ref="M8:M34" si="1">(K8*12+L8)*1.67</f>
        <v>188.70999999999998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0</v>
      </c>
      <c r="D9" s="4">
        <f t="shared" si="0"/>
        <v>40.08</v>
      </c>
      <c r="E9" s="3"/>
      <c r="F9" s="3"/>
      <c r="G9" s="4"/>
      <c r="H9" s="3"/>
      <c r="I9" s="7"/>
      <c r="J9" s="4"/>
      <c r="K9" s="3">
        <v>9</v>
      </c>
      <c r="L9" s="7">
        <v>10</v>
      </c>
      <c r="M9" s="5">
        <f t="shared" si="1"/>
        <v>197.06</v>
      </c>
      <c r="N9" s="8">
        <v>1.67</v>
      </c>
      <c r="O9" s="7">
        <v>8.35</v>
      </c>
      <c r="P9" s="7">
        <v>60</v>
      </c>
      <c r="Q9" s="7">
        <v>60</v>
      </c>
      <c r="R9" s="7">
        <v>35</v>
      </c>
      <c r="S9" s="7"/>
      <c r="T9" s="7"/>
      <c r="U9" s="7">
        <v>381</v>
      </c>
      <c r="V9" s="7"/>
      <c r="W9" s="7">
        <v>921</v>
      </c>
      <c r="X9" s="9">
        <v>43806</v>
      </c>
      <c r="Y9" s="7" t="s">
        <v>85</v>
      </c>
      <c r="Z9" s="7"/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2</v>
      </c>
      <c r="C10" s="7">
        <v>1</v>
      </c>
      <c r="D10" s="4">
        <f t="shared" si="0"/>
        <v>41.75</v>
      </c>
      <c r="E10" s="3"/>
      <c r="F10" s="3"/>
      <c r="G10" s="4"/>
      <c r="H10" s="3"/>
      <c r="I10" s="7"/>
      <c r="J10" s="4"/>
      <c r="K10" s="3">
        <v>10</v>
      </c>
      <c r="L10" s="7">
        <v>5</v>
      </c>
      <c r="M10" s="5">
        <f t="shared" si="1"/>
        <v>208.75</v>
      </c>
      <c r="N10" s="8">
        <v>1.67</v>
      </c>
      <c r="O10" s="7">
        <v>11.69</v>
      </c>
      <c r="P10" s="7">
        <v>65</v>
      </c>
      <c r="Q10" s="7">
        <v>60</v>
      </c>
      <c r="R10" s="7">
        <v>35</v>
      </c>
      <c r="S10" s="7"/>
      <c r="T10" s="7"/>
      <c r="U10" s="7">
        <v>391</v>
      </c>
      <c r="V10" s="7"/>
      <c r="W10" s="7">
        <v>916</v>
      </c>
      <c r="X10" s="9">
        <v>43818</v>
      </c>
      <c r="Y10" s="7" t="s">
        <v>85</v>
      </c>
      <c r="Z10" s="7"/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2</v>
      </c>
      <c r="C11" s="7">
        <v>2</v>
      </c>
      <c r="D11" s="4">
        <f t="shared" si="0"/>
        <v>43.42</v>
      </c>
      <c r="E11" s="3"/>
      <c r="F11" s="3"/>
      <c r="G11" s="4"/>
      <c r="H11" s="3"/>
      <c r="I11" s="7"/>
      <c r="J11" s="4"/>
      <c r="K11" s="3">
        <v>10</v>
      </c>
      <c r="L11" s="7">
        <v>11</v>
      </c>
      <c r="M11" s="5">
        <f t="shared" si="1"/>
        <v>218.76999999999998</v>
      </c>
      <c r="N11" s="8">
        <v>1.67</v>
      </c>
      <c r="O11" s="7">
        <v>10.02</v>
      </c>
      <c r="P11" s="7">
        <v>60</v>
      </c>
      <c r="Q11" s="7">
        <v>65</v>
      </c>
      <c r="R11" s="7">
        <v>35</v>
      </c>
      <c r="S11" s="7"/>
      <c r="T11" s="7"/>
      <c r="U11" s="7">
        <v>391</v>
      </c>
      <c r="V11" s="7"/>
      <c r="W11" s="7">
        <v>942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3</v>
      </c>
      <c r="D12" s="4">
        <f t="shared" si="0"/>
        <v>45.089999999999996</v>
      </c>
      <c r="E12" s="3"/>
      <c r="F12" s="3"/>
      <c r="G12" s="4"/>
      <c r="H12" s="3"/>
      <c r="I12" s="7"/>
      <c r="J12" s="4"/>
      <c r="K12" s="3">
        <v>11</v>
      </c>
      <c r="L12" s="7">
        <v>5</v>
      </c>
      <c r="M12" s="5">
        <f t="shared" si="1"/>
        <v>228.79</v>
      </c>
      <c r="N12" s="8">
        <v>1.67</v>
      </c>
      <c r="O12" s="7">
        <v>10.02</v>
      </c>
      <c r="P12" s="7">
        <v>60</v>
      </c>
      <c r="Q12" s="7">
        <v>60</v>
      </c>
      <c r="R12" s="7">
        <v>35</v>
      </c>
      <c r="S12" s="7"/>
      <c r="T12" s="7"/>
      <c r="U12" s="7">
        <v>390</v>
      </c>
      <c r="V12" s="7"/>
      <c r="W12" s="7">
        <v>929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3</v>
      </c>
      <c r="D13" s="4">
        <f t="shared" si="0"/>
        <v>45.089999999999996</v>
      </c>
      <c r="E13" s="3"/>
      <c r="F13" s="3"/>
      <c r="G13" s="4"/>
      <c r="H13" s="3"/>
      <c r="I13" s="7"/>
      <c r="J13" s="4"/>
      <c r="K13" s="3">
        <v>11</v>
      </c>
      <c r="L13" s="7">
        <v>11</v>
      </c>
      <c r="M13" s="5">
        <f t="shared" si="1"/>
        <v>238.81</v>
      </c>
      <c r="N13" s="8">
        <v>0</v>
      </c>
      <c r="O13" s="7">
        <v>10.02</v>
      </c>
      <c r="P13" s="7">
        <v>60</v>
      </c>
      <c r="Q13" s="7">
        <v>55</v>
      </c>
      <c r="R13" s="7">
        <v>35</v>
      </c>
      <c r="S13" s="7"/>
      <c r="T13" s="7"/>
      <c r="U13" s="7">
        <v>390</v>
      </c>
      <c r="V13" s="7"/>
      <c r="W13" s="7">
        <v>933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4</v>
      </c>
      <c r="D14" s="4">
        <f t="shared" si="0"/>
        <v>46.76</v>
      </c>
      <c r="E14" s="3"/>
      <c r="F14" s="3"/>
      <c r="G14" s="4"/>
      <c r="H14" s="3"/>
      <c r="I14" s="7"/>
      <c r="J14" s="4"/>
      <c r="K14" s="3">
        <v>5</v>
      </c>
      <c r="L14" s="7">
        <v>9</v>
      </c>
      <c r="M14" s="5">
        <f t="shared" si="1"/>
        <v>115.22999999999999</v>
      </c>
      <c r="N14" s="8">
        <v>1.67</v>
      </c>
      <c r="O14" s="7">
        <v>6.68</v>
      </c>
      <c r="P14" s="7">
        <v>60</v>
      </c>
      <c r="Q14" s="7">
        <v>60</v>
      </c>
      <c r="R14" s="7">
        <v>35</v>
      </c>
      <c r="S14" s="7"/>
      <c r="T14" s="7"/>
      <c r="U14" s="7">
        <v>390</v>
      </c>
      <c r="V14" s="7"/>
      <c r="W14" s="7">
        <v>912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5</v>
      </c>
      <c r="D15" s="4">
        <f t="shared" si="0"/>
        <v>48.43</v>
      </c>
      <c r="E15" s="3"/>
      <c r="F15" s="3"/>
      <c r="G15" s="4"/>
      <c r="H15" s="3"/>
      <c r="I15" s="7"/>
      <c r="J15" s="4"/>
      <c r="K15" s="3">
        <v>6</v>
      </c>
      <c r="L15" s="7">
        <v>3</v>
      </c>
      <c r="M15" s="5">
        <f t="shared" si="1"/>
        <v>125.25</v>
      </c>
      <c r="N15" s="8">
        <v>1.67</v>
      </c>
      <c r="O15" s="7">
        <v>10.02</v>
      </c>
      <c r="P15" s="7">
        <v>60</v>
      </c>
      <c r="Q15" s="7">
        <v>60</v>
      </c>
      <c r="R15" s="7">
        <v>35</v>
      </c>
      <c r="S15" s="7"/>
      <c r="T15" s="7"/>
      <c r="U15" s="7">
        <v>382</v>
      </c>
      <c r="V15" s="7"/>
      <c r="W15" s="7">
        <v>892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6</v>
      </c>
      <c r="D16" s="4">
        <v>8</v>
      </c>
      <c r="E16" s="3"/>
      <c r="F16" s="3"/>
      <c r="G16" s="4"/>
      <c r="H16" s="3"/>
      <c r="I16" s="7"/>
      <c r="J16" s="4"/>
      <c r="K16" s="3">
        <v>6</v>
      </c>
      <c r="L16" s="7">
        <v>9</v>
      </c>
      <c r="M16" s="5">
        <f t="shared" si="1"/>
        <v>135.26999999999998</v>
      </c>
      <c r="N16" s="8">
        <v>1.67</v>
      </c>
      <c r="O16" s="7">
        <v>10.02</v>
      </c>
      <c r="P16" s="7">
        <v>60</v>
      </c>
      <c r="Q16" s="7">
        <v>65</v>
      </c>
      <c r="R16" s="7">
        <v>35</v>
      </c>
      <c r="S16" s="7"/>
      <c r="T16" s="7"/>
      <c r="U16" s="7">
        <v>390</v>
      </c>
      <c r="V16" s="7"/>
      <c r="W16" s="7">
        <v>937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7</v>
      </c>
      <c r="D17" s="4">
        <f t="shared" si="0"/>
        <v>51.769999999999996</v>
      </c>
      <c r="E17" s="3"/>
      <c r="F17" s="3"/>
      <c r="G17" s="4"/>
      <c r="H17" s="3"/>
      <c r="I17" s="7"/>
      <c r="J17" s="4"/>
      <c r="K17" s="3">
        <v>7</v>
      </c>
      <c r="L17" s="7">
        <v>3</v>
      </c>
      <c r="M17" s="5">
        <f t="shared" si="1"/>
        <v>145.29</v>
      </c>
      <c r="N17" s="8">
        <v>1.67</v>
      </c>
      <c r="O17" s="7">
        <v>10.02</v>
      </c>
      <c r="P17" s="7">
        <v>60</v>
      </c>
      <c r="Q17" s="7">
        <v>65</v>
      </c>
      <c r="R17" s="7">
        <v>35</v>
      </c>
      <c r="S17" s="7"/>
      <c r="T17" s="7"/>
      <c r="U17" s="7">
        <v>390</v>
      </c>
      <c r="V17" s="7"/>
      <c r="W17" s="7">
        <v>924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8</v>
      </c>
      <c r="D18" s="4">
        <f t="shared" si="0"/>
        <v>53.44</v>
      </c>
      <c r="E18" s="3"/>
      <c r="F18" s="3"/>
      <c r="G18" s="4"/>
      <c r="H18" s="3"/>
      <c r="I18" s="7"/>
      <c r="J18" s="4"/>
      <c r="K18" s="3">
        <v>7</v>
      </c>
      <c r="L18" s="7">
        <v>9</v>
      </c>
      <c r="M18" s="5">
        <f t="shared" si="1"/>
        <v>155.31</v>
      </c>
      <c r="N18" s="8">
        <v>1.67</v>
      </c>
      <c r="O18" s="7">
        <v>10.02</v>
      </c>
      <c r="P18" s="7">
        <v>60</v>
      </c>
      <c r="Q18" s="7">
        <v>60</v>
      </c>
      <c r="R18" s="7">
        <v>35</v>
      </c>
      <c r="S18" s="7"/>
      <c r="T18" s="7"/>
      <c r="U18" s="7">
        <v>382</v>
      </c>
      <c r="V18" s="7"/>
      <c r="W18" s="7">
        <v>893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9</v>
      </c>
      <c r="D19" s="4">
        <f t="shared" si="0"/>
        <v>55.11</v>
      </c>
      <c r="E19" s="3"/>
      <c r="F19" s="3"/>
      <c r="G19" s="4"/>
      <c r="H19" s="3"/>
      <c r="I19" s="7"/>
      <c r="J19" s="4"/>
      <c r="K19" s="3">
        <v>8</v>
      </c>
      <c r="L19" s="7">
        <v>4</v>
      </c>
      <c r="M19" s="5">
        <f t="shared" si="1"/>
        <v>167</v>
      </c>
      <c r="N19" s="8">
        <v>1.67</v>
      </c>
      <c r="O19" s="7">
        <v>11.69</v>
      </c>
      <c r="P19" s="7">
        <v>60</v>
      </c>
      <c r="Q19" s="7">
        <v>60</v>
      </c>
      <c r="R19" s="7">
        <v>35</v>
      </c>
      <c r="S19" s="7"/>
      <c r="T19" s="7"/>
      <c r="U19" s="7">
        <v>382</v>
      </c>
      <c r="V19" s="7"/>
      <c r="W19" s="7">
        <v>899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/>
      <c r="F20" s="3"/>
      <c r="G20" s="4"/>
      <c r="H20" s="3"/>
      <c r="I20" s="7"/>
      <c r="J20" s="4"/>
      <c r="K20" s="3">
        <v>8</v>
      </c>
      <c r="L20" s="7">
        <v>10</v>
      </c>
      <c r="M20" s="5">
        <f t="shared" si="1"/>
        <v>177.01999999999998</v>
      </c>
      <c r="N20" s="8">
        <v>1.67</v>
      </c>
      <c r="O20" s="7">
        <v>10.02</v>
      </c>
      <c r="P20" s="7">
        <v>60</v>
      </c>
      <c r="Q20" s="7">
        <v>60</v>
      </c>
      <c r="R20" s="7">
        <v>35</v>
      </c>
      <c r="S20" s="7"/>
      <c r="T20" s="7"/>
      <c r="U20" s="7">
        <v>382</v>
      </c>
      <c r="V20" s="17"/>
      <c r="W20" s="17">
        <v>903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11</v>
      </c>
      <c r="D21" s="4">
        <f t="shared" si="0"/>
        <v>58.449999999999996</v>
      </c>
      <c r="E21" s="3"/>
      <c r="F21" s="3"/>
      <c r="G21" s="4"/>
      <c r="H21" s="3"/>
      <c r="I21" s="7"/>
      <c r="J21" s="4"/>
      <c r="K21" s="3">
        <v>9</v>
      </c>
      <c r="L21" s="7">
        <v>3</v>
      </c>
      <c r="M21" s="5">
        <f t="shared" si="1"/>
        <v>185.37</v>
      </c>
      <c r="N21" s="8">
        <v>1.67</v>
      </c>
      <c r="O21" s="7">
        <v>8.35</v>
      </c>
      <c r="P21" s="7">
        <v>60</v>
      </c>
      <c r="Q21" s="7">
        <v>65</v>
      </c>
      <c r="R21" s="11">
        <v>35</v>
      </c>
      <c r="S21" s="7"/>
      <c r="T21" s="7"/>
      <c r="U21" s="7">
        <v>382</v>
      </c>
      <c r="V21" s="7"/>
      <c r="W21" s="7">
        <v>914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3</v>
      </c>
      <c r="C22" s="7">
        <v>0</v>
      </c>
      <c r="D22" s="4">
        <f t="shared" si="0"/>
        <v>60.12</v>
      </c>
      <c r="E22" s="3"/>
      <c r="F22" s="3"/>
      <c r="G22" s="4"/>
      <c r="H22" s="3"/>
      <c r="I22" s="7"/>
      <c r="J22" s="4"/>
      <c r="K22" s="3">
        <v>9</v>
      </c>
      <c r="L22" s="7">
        <v>10</v>
      </c>
      <c r="M22" s="5">
        <f t="shared" si="1"/>
        <v>197.06</v>
      </c>
      <c r="N22" s="8">
        <v>1.67</v>
      </c>
      <c r="O22" s="7">
        <v>11.69</v>
      </c>
      <c r="P22" s="7">
        <v>55</v>
      </c>
      <c r="Q22" s="7">
        <v>60</v>
      </c>
      <c r="R22" s="7">
        <v>35</v>
      </c>
      <c r="S22" s="7"/>
      <c r="T22" s="7"/>
      <c r="U22" s="7">
        <v>373</v>
      </c>
      <c r="V22" s="7"/>
      <c r="W22" s="7">
        <v>888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3</v>
      </c>
      <c r="C23" s="7">
        <v>1</v>
      </c>
      <c r="D23" s="4">
        <f t="shared" si="0"/>
        <v>61.79</v>
      </c>
      <c r="E23" s="3"/>
      <c r="F23" s="3"/>
      <c r="G23" s="4"/>
      <c r="H23" s="3"/>
      <c r="I23" s="7"/>
      <c r="J23" s="4"/>
      <c r="K23" s="3">
        <v>10</v>
      </c>
      <c r="L23" s="7">
        <v>4</v>
      </c>
      <c r="M23" s="5">
        <f t="shared" si="1"/>
        <v>207.07999999999998</v>
      </c>
      <c r="N23" s="8">
        <v>1.67</v>
      </c>
      <c r="O23" s="7">
        <v>10.02</v>
      </c>
      <c r="P23" s="7">
        <v>60</v>
      </c>
      <c r="Q23" s="7">
        <v>60</v>
      </c>
      <c r="R23" s="7">
        <v>35</v>
      </c>
      <c r="S23" s="7"/>
      <c r="T23" s="7"/>
      <c r="U23" s="7">
        <v>373</v>
      </c>
      <c r="V23" s="7"/>
      <c r="W23" s="7">
        <v>891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3</v>
      </c>
      <c r="C24" s="7">
        <v>2</v>
      </c>
      <c r="D24" s="4">
        <f t="shared" si="0"/>
        <v>63.459999999999994</v>
      </c>
      <c r="E24" s="3"/>
      <c r="F24" s="3"/>
      <c r="G24" s="4"/>
      <c r="H24" s="3"/>
      <c r="I24" s="7"/>
      <c r="J24" s="4"/>
      <c r="K24" s="3">
        <v>10</v>
      </c>
      <c r="L24" s="7">
        <v>9</v>
      </c>
      <c r="M24" s="5">
        <f t="shared" si="1"/>
        <v>215.42999999999998</v>
      </c>
      <c r="N24" s="8">
        <v>1.67</v>
      </c>
      <c r="O24" s="7">
        <v>8.35</v>
      </c>
      <c r="P24" s="7">
        <v>60</v>
      </c>
      <c r="Q24" s="7">
        <v>60</v>
      </c>
      <c r="R24" s="7">
        <v>35</v>
      </c>
      <c r="S24" s="7"/>
      <c r="T24" s="7"/>
      <c r="U24" s="7">
        <v>373</v>
      </c>
      <c r="V24" s="7"/>
      <c r="W24" s="7">
        <v>885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3</v>
      </c>
      <c r="C25" s="7">
        <v>3</v>
      </c>
      <c r="D25" s="4">
        <f t="shared" si="0"/>
        <v>65.13</v>
      </c>
      <c r="E25" s="3"/>
      <c r="F25" s="3"/>
      <c r="G25" s="4"/>
      <c r="H25" s="3"/>
      <c r="I25" s="7"/>
      <c r="J25" s="4"/>
      <c r="K25" s="3">
        <v>11</v>
      </c>
      <c r="L25" s="7">
        <v>0</v>
      </c>
      <c r="M25" s="5">
        <f t="shared" si="1"/>
        <v>220.44</v>
      </c>
      <c r="N25" s="8">
        <v>1.67</v>
      </c>
      <c r="O25" s="7">
        <v>5.01</v>
      </c>
      <c r="P25" s="7">
        <v>80</v>
      </c>
      <c r="Q25" s="7">
        <v>280</v>
      </c>
      <c r="R25" s="7">
        <v>35</v>
      </c>
      <c r="S25" s="7"/>
      <c r="T25" s="7"/>
      <c r="U25" s="7">
        <v>392</v>
      </c>
      <c r="V25" s="18"/>
      <c r="W25" s="18">
        <v>787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3</v>
      </c>
      <c r="C26" s="7">
        <v>4</v>
      </c>
      <c r="D26" s="4">
        <f t="shared" si="0"/>
        <v>66.8</v>
      </c>
      <c r="E26" s="3"/>
      <c r="F26" s="3"/>
      <c r="G26" s="4"/>
      <c r="H26" s="3"/>
      <c r="I26" s="7"/>
      <c r="J26" s="4"/>
      <c r="K26" s="3">
        <v>4</v>
      </c>
      <c r="L26" s="7">
        <v>11</v>
      </c>
      <c r="M26" s="5">
        <f t="shared" si="1"/>
        <v>98.53</v>
      </c>
      <c r="N26" s="8">
        <v>1.67</v>
      </c>
      <c r="O26" s="7">
        <v>8.35</v>
      </c>
      <c r="P26" s="7">
        <v>60</v>
      </c>
      <c r="Q26" s="7">
        <v>130</v>
      </c>
      <c r="R26" s="7">
        <v>35</v>
      </c>
      <c r="S26" s="7"/>
      <c r="T26" s="7"/>
      <c r="U26" s="7">
        <v>384</v>
      </c>
      <c r="V26" s="7"/>
      <c r="W26" s="7">
        <v>915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3</v>
      </c>
      <c r="C27" s="7">
        <v>5</v>
      </c>
      <c r="D27" s="4">
        <f t="shared" si="0"/>
        <v>68.47</v>
      </c>
      <c r="E27" s="3"/>
      <c r="F27" s="3"/>
      <c r="G27" s="4"/>
      <c r="H27" s="3"/>
      <c r="I27" s="7"/>
      <c r="J27" s="4"/>
      <c r="K27" s="3">
        <v>5</v>
      </c>
      <c r="L27" s="7">
        <v>4</v>
      </c>
      <c r="M27" s="5">
        <f t="shared" si="1"/>
        <v>106.88</v>
      </c>
      <c r="N27" s="8">
        <v>1.67</v>
      </c>
      <c r="O27" s="7">
        <v>8.35</v>
      </c>
      <c r="P27" s="7">
        <v>60</v>
      </c>
      <c r="Q27" s="7">
        <v>80</v>
      </c>
      <c r="R27" s="7">
        <v>35</v>
      </c>
      <c r="S27" s="7"/>
      <c r="T27" s="7"/>
      <c r="U27" s="7">
        <v>384</v>
      </c>
      <c r="V27" s="7"/>
      <c r="W27" s="7">
        <v>916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3</v>
      </c>
      <c r="C28" s="7">
        <v>5</v>
      </c>
      <c r="D28" s="4">
        <f t="shared" si="0"/>
        <v>68.47</v>
      </c>
      <c r="E28" s="3"/>
      <c r="F28" s="3"/>
      <c r="G28" s="4"/>
      <c r="H28" s="3"/>
      <c r="I28" s="7"/>
      <c r="J28" s="4"/>
      <c r="K28" s="3">
        <v>5</v>
      </c>
      <c r="L28" s="7">
        <v>10</v>
      </c>
      <c r="M28" s="5">
        <f t="shared" si="1"/>
        <v>116.89999999999999</v>
      </c>
      <c r="N28" s="8">
        <v>0</v>
      </c>
      <c r="O28" s="7">
        <v>10.02</v>
      </c>
      <c r="P28" s="7">
        <v>65</v>
      </c>
      <c r="Q28" s="7">
        <v>70</v>
      </c>
      <c r="R28" s="7">
        <v>35</v>
      </c>
      <c r="S28" s="7"/>
      <c r="T28" s="7"/>
      <c r="U28" s="7">
        <v>364</v>
      </c>
      <c r="V28" s="7"/>
      <c r="W28" s="7">
        <v>880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3</v>
      </c>
      <c r="C29" s="7">
        <v>5</v>
      </c>
      <c r="D29" s="4">
        <f t="shared" si="0"/>
        <v>68.47</v>
      </c>
      <c r="E29" s="3"/>
      <c r="F29" s="3"/>
      <c r="G29" s="4"/>
      <c r="H29" s="3"/>
      <c r="I29" s="7"/>
      <c r="J29" s="4"/>
      <c r="K29" s="3">
        <v>6</v>
      </c>
      <c r="L29" s="7">
        <v>5</v>
      </c>
      <c r="M29" s="5">
        <f t="shared" si="1"/>
        <v>128.59</v>
      </c>
      <c r="N29" s="8">
        <v>0</v>
      </c>
      <c r="O29" s="7">
        <v>11.69</v>
      </c>
      <c r="P29" s="7">
        <v>60</v>
      </c>
      <c r="Q29" s="7">
        <v>70</v>
      </c>
      <c r="R29" s="7">
        <v>35</v>
      </c>
      <c r="S29" s="7"/>
      <c r="T29" s="7"/>
      <c r="U29" s="7">
        <v>364</v>
      </c>
      <c r="V29" s="7"/>
      <c r="W29" s="7">
        <v>873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3</v>
      </c>
      <c r="C30" s="7">
        <v>6</v>
      </c>
      <c r="D30" s="4">
        <f t="shared" si="0"/>
        <v>70.14</v>
      </c>
      <c r="E30" s="3"/>
      <c r="F30" s="3"/>
      <c r="G30" s="4"/>
      <c r="H30" s="3"/>
      <c r="I30" s="7"/>
      <c r="J30" s="4"/>
      <c r="K30" s="3">
        <v>6</v>
      </c>
      <c r="L30" s="7">
        <v>11</v>
      </c>
      <c r="M30" s="5">
        <f t="shared" si="1"/>
        <v>138.60999999999999</v>
      </c>
      <c r="N30" s="8">
        <v>1.67</v>
      </c>
      <c r="O30" s="7">
        <v>10.02</v>
      </c>
      <c r="P30" s="7">
        <v>60</v>
      </c>
      <c r="Q30" s="7">
        <v>70</v>
      </c>
      <c r="R30" s="7">
        <v>35</v>
      </c>
      <c r="S30" s="7"/>
      <c r="T30" s="7"/>
      <c r="U30" s="7">
        <v>364</v>
      </c>
      <c r="V30" s="7"/>
      <c r="W30" s="7">
        <v>868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3</v>
      </c>
      <c r="C31" s="7">
        <v>7</v>
      </c>
      <c r="D31" s="4">
        <f t="shared" si="0"/>
        <v>71.81</v>
      </c>
      <c r="E31" s="3"/>
      <c r="F31" s="3"/>
      <c r="G31" s="4"/>
      <c r="H31" s="3"/>
      <c r="I31" s="7"/>
      <c r="J31" s="4"/>
      <c r="K31" s="3">
        <v>7</v>
      </c>
      <c r="L31" s="7">
        <v>6</v>
      </c>
      <c r="M31" s="5">
        <f t="shared" si="1"/>
        <v>150.29999999999998</v>
      </c>
      <c r="N31" s="8">
        <v>1.67</v>
      </c>
      <c r="O31" s="7">
        <v>11.69</v>
      </c>
      <c r="P31" s="7">
        <v>60</v>
      </c>
      <c r="Q31" s="7">
        <v>70</v>
      </c>
      <c r="R31" s="7">
        <v>35</v>
      </c>
      <c r="S31" s="7"/>
      <c r="T31" s="7"/>
      <c r="U31" s="7">
        <v>364</v>
      </c>
      <c r="V31" s="7"/>
      <c r="W31" s="7">
        <v>879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3</v>
      </c>
      <c r="C32" s="7">
        <v>8</v>
      </c>
      <c r="D32" s="4">
        <f t="shared" si="0"/>
        <v>73.47999999999999</v>
      </c>
      <c r="E32" s="3"/>
      <c r="F32" s="3"/>
      <c r="G32" s="4"/>
      <c r="H32" s="3"/>
      <c r="I32" s="7"/>
      <c r="J32" s="4"/>
      <c r="K32" s="3">
        <v>8</v>
      </c>
      <c r="L32" s="7">
        <v>0</v>
      </c>
      <c r="M32" s="5">
        <f t="shared" si="1"/>
        <v>160.32</v>
      </c>
      <c r="N32" s="8">
        <v>1.67</v>
      </c>
      <c r="O32" s="7">
        <v>10.02</v>
      </c>
      <c r="P32" s="7">
        <v>60</v>
      </c>
      <c r="Q32" s="7">
        <v>65</v>
      </c>
      <c r="R32" s="7">
        <v>35</v>
      </c>
      <c r="S32" s="7"/>
      <c r="T32" s="7"/>
      <c r="U32" s="7">
        <v>360</v>
      </c>
      <c r="V32" s="7"/>
      <c r="W32" s="7">
        <v>871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3</v>
      </c>
      <c r="C33" s="7">
        <v>8</v>
      </c>
      <c r="D33" s="4">
        <f t="shared" si="0"/>
        <v>73.47999999999999</v>
      </c>
      <c r="E33" s="3"/>
      <c r="F33" s="3"/>
      <c r="G33" s="4"/>
      <c r="H33" s="3"/>
      <c r="I33" s="7"/>
      <c r="J33" s="4"/>
      <c r="K33" s="3">
        <v>8</v>
      </c>
      <c r="L33" s="7">
        <v>7</v>
      </c>
      <c r="M33" s="5">
        <f t="shared" si="1"/>
        <v>172.01</v>
      </c>
      <c r="N33" s="8">
        <v>0</v>
      </c>
      <c r="O33" s="7">
        <v>11.69</v>
      </c>
      <c r="P33" s="7">
        <v>60</v>
      </c>
      <c r="Q33" s="7">
        <v>65</v>
      </c>
      <c r="R33" s="7">
        <v>35</v>
      </c>
      <c r="S33" s="7"/>
      <c r="T33" s="7"/>
      <c r="U33" s="7">
        <v>360</v>
      </c>
      <c r="V33" s="7"/>
      <c r="W33" s="7">
        <v>857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3</v>
      </c>
      <c r="C34" s="7">
        <v>8</v>
      </c>
      <c r="D34" s="4">
        <f t="shared" si="0"/>
        <v>73.47999999999999</v>
      </c>
      <c r="E34" s="3"/>
      <c r="F34" s="3"/>
      <c r="G34" s="4"/>
      <c r="H34" s="3"/>
      <c r="I34" s="7"/>
      <c r="J34" s="4"/>
      <c r="K34" s="3">
        <v>9</v>
      </c>
      <c r="L34" s="7">
        <v>2</v>
      </c>
      <c r="M34" s="5">
        <f t="shared" si="1"/>
        <v>183.7</v>
      </c>
      <c r="N34" s="8">
        <v>0</v>
      </c>
      <c r="O34" s="7">
        <v>11.69</v>
      </c>
      <c r="P34" s="7">
        <v>60</v>
      </c>
      <c r="Q34" s="7">
        <v>65</v>
      </c>
      <c r="R34" s="7">
        <v>35</v>
      </c>
      <c r="S34" s="7"/>
      <c r="T34" s="7"/>
      <c r="U34" s="7">
        <v>355</v>
      </c>
      <c r="V34" s="7"/>
      <c r="W34" s="7">
        <v>850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9</v>
      </c>
      <c r="D35" s="4">
        <f>(B35*12+C35)*1.67</f>
        <v>75.149999999999991</v>
      </c>
      <c r="E35" s="3"/>
      <c r="F35" s="3"/>
      <c r="G35" s="4"/>
      <c r="H35" s="3"/>
      <c r="I35" s="7"/>
      <c r="J35" s="4"/>
      <c r="K35" s="3">
        <v>9</v>
      </c>
      <c r="L35" s="7">
        <v>8</v>
      </c>
      <c r="M35" s="5">
        <f>(K35*12+L35)*1.67</f>
        <v>193.72</v>
      </c>
      <c r="N35" s="8">
        <v>1.67</v>
      </c>
      <c r="O35" s="7">
        <v>10.02</v>
      </c>
      <c r="P35" s="7">
        <v>60</v>
      </c>
      <c r="Q35" s="7">
        <v>65</v>
      </c>
      <c r="R35" s="7">
        <v>35</v>
      </c>
      <c r="S35" s="7"/>
      <c r="T35" s="7"/>
      <c r="U35" s="7">
        <v>355</v>
      </c>
      <c r="V35" s="7"/>
      <c r="W35" s="7">
        <v>864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3</v>
      </c>
      <c r="C36" s="7">
        <v>9</v>
      </c>
      <c r="D36" s="4">
        <f>(B36*12+C36)*1.67</f>
        <v>75.149999999999991</v>
      </c>
      <c r="E36" s="3"/>
      <c r="F36" s="3"/>
      <c r="G36" s="4"/>
      <c r="H36" s="3"/>
      <c r="I36" s="7"/>
      <c r="J36" s="4"/>
      <c r="K36" s="3">
        <v>10</v>
      </c>
      <c r="L36" s="7">
        <v>1</v>
      </c>
      <c r="M36" s="5">
        <f>(K36*12+L36)*1.67</f>
        <v>202.07</v>
      </c>
      <c r="N36" s="8">
        <v>0</v>
      </c>
      <c r="O36" s="7">
        <v>8.35</v>
      </c>
      <c r="P36" s="7">
        <v>60</v>
      </c>
      <c r="Q36" s="7">
        <v>70</v>
      </c>
      <c r="R36" s="7">
        <v>35</v>
      </c>
      <c r="S36" s="7"/>
      <c r="T36" s="7"/>
      <c r="U36" s="7">
        <v>355</v>
      </c>
      <c r="V36" s="7"/>
      <c r="W36" s="7">
        <v>862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3</v>
      </c>
      <c r="C37" s="7">
        <v>10</v>
      </c>
      <c r="D37" s="4">
        <f>(B37*12+C37)*1.67</f>
        <v>76.819999999999993</v>
      </c>
      <c r="E37" s="3"/>
      <c r="F37" s="3"/>
      <c r="G37" s="4"/>
      <c r="H37" s="3"/>
      <c r="I37" s="7"/>
      <c r="J37" s="4"/>
      <c r="K37" s="3">
        <v>10</v>
      </c>
      <c r="L37" s="7">
        <v>6</v>
      </c>
      <c r="M37" s="5">
        <f>(K37*12+L37)*1.67</f>
        <v>210.42</v>
      </c>
      <c r="N37" s="8">
        <v>1.67</v>
      </c>
      <c r="O37" s="7">
        <v>8.35</v>
      </c>
      <c r="P37" s="7">
        <v>80</v>
      </c>
      <c r="Q37" s="7">
        <v>90</v>
      </c>
      <c r="R37" s="7">
        <v>35</v>
      </c>
      <c r="S37" s="7"/>
      <c r="T37" s="7"/>
      <c r="U37" s="7">
        <v>355</v>
      </c>
      <c r="V37" s="7"/>
      <c r="W37" s="7">
        <v>861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3</v>
      </c>
      <c r="C38" s="7">
        <v>10</v>
      </c>
      <c r="D38" s="4">
        <f>(B38*12+C38)*1.67</f>
        <v>76.819999999999993</v>
      </c>
      <c r="E38" s="3"/>
      <c r="F38" s="3"/>
      <c r="G38" s="4"/>
      <c r="H38" s="3"/>
      <c r="I38" s="7"/>
      <c r="J38" s="4"/>
      <c r="K38" s="3">
        <v>10</v>
      </c>
      <c r="L38" s="7">
        <v>9</v>
      </c>
      <c r="M38" s="5">
        <f>(K38*12+L38)*1.67</f>
        <v>215.42999999999998</v>
      </c>
      <c r="N38" s="8">
        <v>0</v>
      </c>
      <c r="O38" s="7">
        <v>5.01</v>
      </c>
      <c r="P38" s="7">
        <v>50</v>
      </c>
      <c r="Q38" s="7">
        <v>70</v>
      </c>
      <c r="R38" s="7">
        <v>35</v>
      </c>
      <c r="S38" s="7"/>
      <c r="T38" s="7"/>
      <c r="U38" s="7">
        <v>297</v>
      </c>
      <c r="V38" s="7"/>
      <c r="W38" s="7">
        <v>759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3</v>
      </c>
      <c r="C39" s="7">
        <v>10</v>
      </c>
      <c r="D39" s="4">
        <f>(B39*12+C39)*1.67</f>
        <v>76.819999999999993</v>
      </c>
      <c r="E39" s="3"/>
      <c r="F39" s="3"/>
      <c r="G39" s="4"/>
      <c r="H39" s="3"/>
      <c r="I39" s="7"/>
      <c r="J39" s="4"/>
      <c r="K39" s="3">
        <v>5</v>
      </c>
      <c r="L39" s="7">
        <v>7</v>
      </c>
      <c r="M39" s="5">
        <f>(K39*12+L39)*1.67</f>
        <v>111.89</v>
      </c>
      <c r="N39" s="8">
        <v>0</v>
      </c>
      <c r="O39" s="7">
        <v>11.69</v>
      </c>
      <c r="P39" s="7">
        <v>65</v>
      </c>
      <c r="Q39" s="7">
        <v>75</v>
      </c>
      <c r="R39" s="7">
        <v>35</v>
      </c>
      <c r="S39" s="7"/>
      <c r="T39" s="7"/>
      <c r="U39" s="7">
        <v>326</v>
      </c>
      <c r="V39" s="7"/>
      <c r="W39" s="7">
        <v>830</v>
      </c>
      <c r="X39" s="99" t="s">
        <v>99</v>
      </c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38.410000000000018</v>
      </c>
      <c r="O40" s="12">
        <f>SUM(O9:O39)</f>
        <v>298.93</v>
      </c>
      <c r="T40" s="19" t="s">
        <v>26</v>
      </c>
      <c r="U40" s="12">
        <f>SUM(U9:U39)</f>
        <v>11521</v>
      </c>
      <c r="V40" s="12">
        <f>SUM(V9:V39)</f>
        <v>0</v>
      </c>
      <c r="W40" s="12">
        <f>SUM(W9:W39)</f>
        <v>27451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546.0870000000001</v>
      </c>
      <c r="O42" s="6">
        <f>SUM(O40:O41)</f>
        <v>1529.38</v>
      </c>
      <c r="S42" t="s">
        <v>44</v>
      </c>
      <c r="U42" s="6">
        <f>SUM(U40:U41)</f>
        <v>117342</v>
      </c>
      <c r="V42" s="6">
        <f>SUM(V40:V41)</f>
        <v>0</v>
      </c>
      <c r="W42" s="6">
        <f>SUM(W40:W41)</f>
        <v>360720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2" zoomScaleNormal="82" workbookViewId="0">
      <selection activeCell="M29" sqref="M2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102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3</v>
      </c>
      <c r="C8" s="7">
        <v>10</v>
      </c>
      <c r="D8" s="4">
        <f t="shared" ref="D8:D34" si="0">(B8*12+C8)*1.67</f>
        <v>76.819999999999993</v>
      </c>
      <c r="E8" s="3"/>
      <c r="F8" s="3"/>
      <c r="G8" s="4"/>
      <c r="H8" s="3"/>
      <c r="I8" s="7"/>
      <c r="J8" s="4"/>
      <c r="K8" s="3">
        <v>5</v>
      </c>
      <c r="L8" s="7">
        <v>7</v>
      </c>
      <c r="M8" s="5">
        <f t="shared" ref="M8:M34" si="1">(K8*12+L8)*1.67</f>
        <v>111.89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3</v>
      </c>
      <c r="C9" s="7">
        <v>10</v>
      </c>
      <c r="D9" s="4">
        <f t="shared" si="0"/>
        <v>76.819999999999993</v>
      </c>
      <c r="E9" s="3"/>
      <c r="F9" s="3"/>
      <c r="G9" s="4"/>
      <c r="H9" s="3"/>
      <c r="I9" s="7"/>
      <c r="J9" s="4"/>
      <c r="K9" s="3">
        <v>6</v>
      </c>
      <c r="L9" s="7">
        <v>0</v>
      </c>
      <c r="M9" s="5">
        <f t="shared" si="1"/>
        <v>120.24</v>
      </c>
      <c r="N9" s="8">
        <v>0</v>
      </c>
      <c r="O9" s="7">
        <v>8.35</v>
      </c>
      <c r="P9" s="7">
        <v>60</v>
      </c>
      <c r="Q9" s="7">
        <v>75</v>
      </c>
      <c r="R9" s="7">
        <v>35</v>
      </c>
      <c r="S9" s="7"/>
      <c r="T9" s="7"/>
      <c r="U9" s="7">
        <v>326</v>
      </c>
      <c r="V9" s="7"/>
      <c r="W9" s="7">
        <v>822</v>
      </c>
      <c r="X9" s="9">
        <v>43840</v>
      </c>
      <c r="Y9" s="7" t="s">
        <v>69</v>
      </c>
      <c r="Z9" s="7">
        <v>16032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3</v>
      </c>
      <c r="C10" s="7">
        <v>11</v>
      </c>
      <c r="D10" s="4">
        <f t="shared" si="0"/>
        <v>78.489999999999995</v>
      </c>
      <c r="E10" s="3"/>
      <c r="F10" s="3"/>
      <c r="G10" s="4"/>
      <c r="H10" s="3"/>
      <c r="I10" s="7"/>
      <c r="J10" s="4"/>
      <c r="K10" s="3">
        <v>6</v>
      </c>
      <c r="L10" s="7">
        <v>6</v>
      </c>
      <c r="M10" s="5">
        <f t="shared" si="1"/>
        <v>130.26</v>
      </c>
      <c r="N10" s="8">
        <v>1.67</v>
      </c>
      <c r="O10" s="7">
        <v>10.02</v>
      </c>
      <c r="P10" s="7">
        <v>60</v>
      </c>
      <c r="Q10" s="7">
        <v>75</v>
      </c>
      <c r="R10" s="7">
        <v>35</v>
      </c>
      <c r="S10" s="7"/>
      <c r="T10" s="7"/>
      <c r="U10" s="7">
        <v>340</v>
      </c>
      <c r="V10" s="7"/>
      <c r="W10" s="7">
        <v>842</v>
      </c>
      <c r="X10" s="9">
        <v>43852</v>
      </c>
      <c r="Y10" s="7" t="s">
        <v>85</v>
      </c>
      <c r="Z10" s="7">
        <v>16053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3</v>
      </c>
      <c r="C11" s="7">
        <v>11</v>
      </c>
      <c r="D11" s="4">
        <f t="shared" si="0"/>
        <v>78.489999999999995</v>
      </c>
      <c r="E11" s="3"/>
      <c r="F11" s="3"/>
      <c r="G11" s="4"/>
      <c r="H11" s="3"/>
      <c r="I11" s="7"/>
      <c r="J11" s="4"/>
      <c r="K11" s="3">
        <v>7</v>
      </c>
      <c r="L11" s="7">
        <v>0</v>
      </c>
      <c r="M11" s="5">
        <f t="shared" si="1"/>
        <v>140.28</v>
      </c>
      <c r="N11" s="8">
        <v>0</v>
      </c>
      <c r="O11" s="7">
        <v>10.02</v>
      </c>
      <c r="P11" s="7">
        <v>60</v>
      </c>
      <c r="Q11" s="7">
        <v>75</v>
      </c>
      <c r="R11" s="7">
        <v>35</v>
      </c>
      <c r="S11" s="7"/>
      <c r="T11" s="7"/>
      <c r="U11" s="7">
        <v>340</v>
      </c>
      <c r="V11" s="7"/>
      <c r="W11" s="7">
        <v>843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3</v>
      </c>
      <c r="C12" s="7">
        <v>11</v>
      </c>
      <c r="D12" s="4">
        <f t="shared" si="0"/>
        <v>78.489999999999995</v>
      </c>
      <c r="E12" s="3"/>
      <c r="F12" s="3"/>
      <c r="G12" s="4"/>
      <c r="H12" s="3"/>
      <c r="I12" s="7"/>
      <c r="J12" s="4"/>
      <c r="K12" s="3">
        <v>7</v>
      </c>
      <c r="L12" s="7">
        <v>7</v>
      </c>
      <c r="M12" s="5">
        <f t="shared" si="1"/>
        <v>151.97</v>
      </c>
      <c r="N12" s="8">
        <v>0</v>
      </c>
      <c r="O12" s="7">
        <v>11.69</v>
      </c>
      <c r="P12" s="7">
        <v>60</v>
      </c>
      <c r="Q12" s="7">
        <v>70</v>
      </c>
      <c r="R12" s="7">
        <v>35</v>
      </c>
      <c r="S12" s="7"/>
      <c r="T12" s="7"/>
      <c r="U12" s="7">
        <v>326</v>
      </c>
      <c r="V12" s="7"/>
      <c r="W12" s="7">
        <v>822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4</v>
      </c>
      <c r="C13" s="7">
        <v>0</v>
      </c>
      <c r="D13" s="4">
        <f t="shared" si="0"/>
        <v>80.16</v>
      </c>
      <c r="E13" s="3"/>
      <c r="F13" s="3"/>
      <c r="G13" s="4"/>
      <c r="H13" s="3"/>
      <c r="I13" s="7"/>
      <c r="J13" s="4"/>
      <c r="K13" s="3">
        <v>8</v>
      </c>
      <c r="L13" s="7">
        <v>0</v>
      </c>
      <c r="M13" s="5">
        <f t="shared" si="1"/>
        <v>160.32</v>
      </c>
      <c r="N13" s="8">
        <v>1.67</v>
      </c>
      <c r="O13" s="7">
        <v>8.35</v>
      </c>
      <c r="P13" s="7">
        <v>60</v>
      </c>
      <c r="Q13" s="7">
        <v>75</v>
      </c>
      <c r="R13" s="7">
        <v>35</v>
      </c>
      <c r="S13" s="7"/>
      <c r="T13" s="7"/>
      <c r="U13" s="7">
        <v>359</v>
      </c>
      <c r="V13" s="7"/>
      <c r="W13" s="7">
        <v>856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4</v>
      </c>
      <c r="C14" s="7">
        <v>0</v>
      </c>
      <c r="D14" s="4">
        <f t="shared" si="0"/>
        <v>80.16</v>
      </c>
      <c r="E14" s="3"/>
      <c r="F14" s="3"/>
      <c r="G14" s="4"/>
      <c r="H14" s="3"/>
      <c r="I14" s="7"/>
      <c r="J14" s="4"/>
      <c r="K14" s="3">
        <v>8</v>
      </c>
      <c r="L14" s="7">
        <v>6</v>
      </c>
      <c r="M14" s="5">
        <f t="shared" si="1"/>
        <v>170.34</v>
      </c>
      <c r="N14" s="8">
        <v>0</v>
      </c>
      <c r="O14" s="7">
        <v>10.02</v>
      </c>
      <c r="P14" s="7">
        <v>60</v>
      </c>
      <c r="Q14" s="7">
        <v>70</v>
      </c>
      <c r="R14" s="7">
        <v>35</v>
      </c>
      <c r="S14" s="7"/>
      <c r="T14" s="7"/>
      <c r="U14" s="7">
        <v>352</v>
      </c>
      <c r="V14" s="7"/>
      <c r="W14" s="7">
        <v>846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4</v>
      </c>
      <c r="C15" s="7">
        <v>0</v>
      </c>
      <c r="D15" s="4">
        <f t="shared" si="0"/>
        <v>80.16</v>
      </c>
      <c r="E15" s="3"/>
      <c r="F15" s="3"/>
      <c r="G15" s="4"/>
      <c r="H15" s="3"/>
      <c r="I15" s="7"/>
      <c r="J15" s="4"/>
      <c r="K15" s="3">
        <v>9</v>
      </c>
      <c r="L15" s="7">
        <v>0</v>
      </c>
      <c r="M15" s="5">
        <f t="shared" si="1"/>
        <v>180.35999999999999</v>
      </c>
      <c r="N15" s="8">
        <v>0</v>
      </c>
      <c r="O15" s="7">
        <v>10.02</v>
      </c>
      <c r="P15" s="7">
        <v>60</v>
      </c>
      <c r="Q15" s="7">
        <v>70</v>
      </c>
      <c r="R15" s="7">
        <v>35</v>
      </c>
      <c r="S15" s="7"/>
      <c r="T15" s="7"/>
      <c r="U15" s="7">
        <v>352</v>
      </c>
      <c r="V15" s="7"/>
      <c r="W15" s="7">
        <v>845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4</v>
      </c>
      <c r="C16" s="7">
        <v>1</v>
      </c>
      <c r="D16" s="4">
        <v>8</v>
      </c>
      <c r="E16" s="3"/>
      <c r="F16" s="3"/>
      <c r="G16" s="4"/>
      <c r="H16" s="3"/>
      <c r="I16" s="7"/>
      <c r="J16" s="4"/>
      <c r="K16" s="3">
        <v>9</v>
      </c>
      <c r="L16" s="7">
        <v>7</v>
      </c>
      <c r="M16" s="5">
        <f t="shared" si="1"/>
        <v>192.04999999999998</v>
      </c>
      <c r="N16" s="8">
        <v>1.67</v>
      </c>
      <c r="O16" s="7">
        <v>11.69</v>
      </c>
      <c r="P16" s="7">
        <v>60</v>
      </c>
      <c r="Q16" s="7">
        <v>75</v>
      </c>
      <c r="R16" s="7">
        <v>35</v>
      </c>
      <c r="S16" s="7"/>
      <c r="T16" s="7"/>
      <c r="U16" s="7">
        <v>352</v>
      </c>
      <c r="V16" s="7"/>
      <c r="W16" s="7">
        <v>841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4</v>
      </c>
      <c r="C17" s="7">
        <v>2</v>
      </c>
      <c r="D17" s="4">
        <f t="shared" si="0"/>
        <v>83.5</v>
      </c>
      <c r="E17" s="3"/>
      <c r="F17" s="3"/>
      <c r="G17" s="4"/>
      <c r="H17" s="3"/>
      <c r="I17" s="7"/>
      <c r="J17" s="4"/>
      <c r="K17" s="3">
        <v>3</v>
      </c>
      <c r="L17" s="7">
        <v>7</v>
      </c>
      <c r="M17" s="5">
        <f t="shared" si="1"/>
        <v>71.81</v>
      </c>
      <c r="N17" s="8">
        <v>1.67</v>
      </c>
      <c r="O17" s="7">
        <v>10.02</v>
      </c>
      <c r="P17" s="7">
        <v>60</v>
      </c>
      <c r="Q17" s="7">
        <v>75</v>
      </c>
      <c r="R17" s="7">
        <v>35</v>
      </c>
      <c r="S17" s="7"/>
      <c r="T17" s="7"/>
      <c r="U17" s="7">
        <v>355</v>
      </c>
      <c r="V17" s="7"/>
      <c r="W17" s="7">
        <v>846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2</v>
      </c>
      <c r="D18" s="4">
        <f t="shared" si="0"/>
        <v>83.5</v>
      </c>
      <c r="E18" s="3"/>
      <c r="F18" s="3"/>
      <c r="G18" s="4"/>
      <c r="H18" s="3"/>
      <c r="I18" s="7"/>
      <c r="J18" s="4"/>
      <c r="K18" s="3">
        <v>4</v>
      </c>
      <c r="L18" s="7">
        <v>2</v>
      </c>
      <c r="M18" s="5">
        <f t="shared" si="1"/>
        <v>83.5</v>
      </c>
      <c r="N18" s="8">
        <v>0</v>
      </c>
      <c r="O18" s="7">
        <v>11.69</v>
      </c>
      <c r="P18" s="7">
        <v>60</v>
      </c>
      <c r="Q18" s="7">
        <v>70</v>
      </c>
      <c r="R18" s="7">
        <v>35</v>
      </c>
      <c r="S18" s="7"/>
      <c r="T18" s="7"/>
      <c r="U18" s="7">
        <v>348</v>
      </c>
      <c r="V18" s="7"/>
      <c r="W18" s="7">
        <v>835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3</v>
      </c>
      <c r="D19" s="4">
        <f t="shared" si="0"/>
        <v>85.17</v>
      </c>
      <c r="E19" s="3"/>
      <c r="F19" s="3"/>
      <c r="G19" s="4"/>
      <c r="H19" s="3"/>
      <c r="I19" s="7"/>
      <c r="J19" s="4"/>
      <c r="K19" s="3">
        <v>4</v>
      </c>
      <c r="L19" s="7">
        <v>7</v>
      </c>
      <c r="M19" s="5">
        <f t="shared" si="1"/>
        <v>91.85</v>
      </c>
      <c r="N19" s="8">
        <v>1.67</v>
      </c>
      <c r="O19" s="7">
        <v>8.35</v>
      </c>
      <c r="P19" s="7">
        <v>60</v>
      </c>
      <c r="Q19" s="7">
        <v>65</v>
      </c>
      <c r="R19" s="7">
        <v>35</v>
      </c>
      <c r="S19" s="7"/>
      <c r="T19" s="7"/>
      <c r="U19" s="7">
        <v>335</v>
      </c>
      <c r="V19" s="7"/>
      <c r="W19" s="7">
        <v>814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3</v>
      </c>
      <c r="D20" s="4">
        <f t="shared" si="0"/>
        <v>85.17</v>
      </c>
      <c r="E20" s="3"/>
      <c r="F20" s="3"/>
      <c r="G20" s="4"/>
      <c r="H20" s="3"/>
      <c r="I20" s="7"/>
      <c r="J20" s="4"/>
      <c r="K20" s="3">
        <v>5</v>
      </c>
      <c r="L20" s="7">
        <v>1</v>
      </c>
      <c r="M20" s="5">
        <f t="shared" si="1"/>
        <v>101.86999999999999</v>
      </c>
      <c r="N20" s="8">
        <v>0</v>
      </c>
      <c r="O20" s="7">
        <v>10.02</v>
      </c>
      <c r="P20" s="7">
        <v>55</v>
      </c>
      <c r="Q20" s="7">
        <v>65</v>
      </c>
      <c r="R20" s="7">
        <v>35</v>
      </c>
      <c r="S20" s="7"/>
      <c r="T20" s="7"/>
      <c r="U20" s="7">
        <v>326</v>
      </c>
      <c r="V20" s="17"/>
      <c r="W20" s="17">
        <v>799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4</v>
      </c>
      <c r="C21" s="7">
        <v>4</v>
      </c>
      <c r="D21" s="4">
        <f t="shared" si="0"/>
        <v>86.84</v>
      </c>
      <c r="E21" s="3"/>
      <c r="F21" s="3"/>
      <c r="G21" s="4"/>
      <c r="H21" s="3"/>
      <c r="I21" s="7"/>
      <c r="J21" s="4"/>
      <c r="K21" s="3">
        <v>5</v>
      </c>
      <c r="L21" s="7">
        <v>6</v>
      </c>
      <c r="M21" s="5">
        <f t="shared" si="1"/>
        <v>110.22</v>
      </c>
      <c r="N21" s="8">
        <v>1.67</v>
      </c>
      <c r="O21" s="7">
        <v>8.35</v>
      </c>
      <c r="P21" s="7">
        <v>60</v>
      </c>
      <c r="Q21" s="7">
        <v>75</v>
      </c>
      <c r="R21" s="11">
        <v>35</v>
      </c>
      <c r="S21" s="7"/>
      <c r="T21" s="7"/>
      <c r="U21" s="7">
        <v>335</v>
      </c>
      <c r="V21" s="7"/>
      <c r="W21" s="7">
        <v>820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4</v>
      </c>
      <c r="C22" s="7">
        <v>4</v>
      </c>
      <c r="D22" s="4">
        <f t="shared" si="0"/>
        <v>86.84</v>
      </c>
      <c r="E22" s="3"/>
      <c r="F22" s="3"/>
      <c r="G22" s="4"/>
      <c r="H22" s="3"/>
      <c r="I22" s="7"/>
      <c r="J22" s="4"/>
      <c r="K22" s="3">
        <v>6</v>
      </c>
      <c r="L22" s="7">
        <v>0</v>
      </c>
      <c r="M22" s="5">
        <f t="shared" si="1"/>
        <v>120.24</v>
      </c>
      <c r="N22" s="8">
        <v>0</v>
      </c>
      <c r="O22" s="7">
        <v>10.02</v>
      </c>
      <c r="P22" s="7">
        <v>60</v>
      </c>
      <c r="Q22" s="7">
        <v>75</v>
      </c>
      <c r="R22" s="7">
        <v>35</v>
      </c>
      <c r="S22" s="7"/>
      <c r="T22" s="7"/>
      <c r="U22" s="7">
        <v>335</v>
      </c>
      <c r="V22" s="7"/>
      <c r="W22" s="7">
        <v>840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4</v>
      </c>
      <c r="C23" s="7">
        <v>5</v>
      </c>
      <c r="D23" s="4">
        <f t="shared" si="0"/>
        <v>88.509999999999991</v>
      </c>
      <c r="E23" s="3"/>
      <c r="F23" s="3"/>
      <c r="G23" s="4"/>
      <c r="H23" s="3"/>
      <c r="I23" s="7"/>
      <c r="J23" s="4"/>
      <c r="K23" s="3">
        <v>6</v>
      </c>
      <c r="L23" s="7">
        <v>6</v>
      </c>
      <c r="M23" s="5">
        <f t="shared" si="1"/>
        <v>130.26</v>
      </c>
      <c r="N23" s="8">
        <v>1.67</v>
      </c>
      <c r="O23" s="7">
        <v>10.02</v>
      </c>
      <c r="P23" s="7">
        <v>60</v>
      </c>
      <c r="Q23" s="7">
        <v>70</v>
      </c>
      <c r="R23" s="7">
        <v>35</v>
      </c>
      <c r="S23" s="7"/>
      <c r="T23" s="7"/>
      <c r="U23" s="7">
        <v>326</v>
      </c>
      <c r="V23" s="7"/>
      <c r="W23" s="7">
        <v>817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4</v>
      </c>
      <c r="C24" s="7">
        <v>6</v>
      </c>
      <c r="D24" s="4">
        <f t="shared" si="0"/>
        <v>90.179999999999993</v>
      </c>
      <c r="E24" s="3"/>
      <c r="F24" s="3"/>
      <c r="G24" s="4"/>
      <c r="H24" s="3"/>
      <c r="I24" s="7"/>
      <c r="J24" s="4"/>
      <c r="K24" s="3">
        <v>7</v>
      </c>
      <c r="L24" s="7">
        <v>0</v>
      </c>
      <c r="M24" s="5">
        <f t="shared" si="1"/>
        <v>140.28</v>
      </c>
      <c r="N24" s="8">
        <v>1.67</v>
      </c>
      <c r="O24" s="7">
        <v>10.02</v>
      </c>
      <c r="P24" s="7">
        <v>60</v>
      </c>
      <c r="Q24" s="7">
        <v>70</v>
      </c>
      <c r="R24" s="7">
        <v>35</v>
      </c>
      <c r="S24" s="7"/>
      <c r="T24" s="7"/>
      <c r="U24" s="7">
        <v>326</v>
      </c>
      <c r="V24" s="7"/>
      <c r="W24" s="7">
        <v>825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4</v>
      </c>
      <c r="C25" s="7">
        <v>7</v>
      </c>
      <c r="D25" s="4">
        <f t="shared" si="0"/>
        <v>91.85</v>
      </c>
      <c r="E25" s="3"/>
      <c r="F25" s="3"/>
      <c r="G25" s="4"/>
      <c r="H25" s="3"/>
      <c r="I25" s="7"/>
      <c r="J25" s="4"/>
      <c r="K25" s="3">
        <v>7</v>
      </c>
      <c r="L25" s="7">
        <v>5</v>
      </c>
      <c r="M25" s="5">
        <f t="shared" si="1"/>
        <v>148.63</v>
      </c>
      <c r="N25" s="8">
        <v>1.67</v>
      </c>
      <c r="O25" s="7">
        <v>8.35</v>
      </c>
      <c r="P25" s="7">
        <v>60</v>
      </c>
      <c r="Q25" s="7">
        <v>70</v>
      </c>
      <c r="R25" s="7">
        <v>35</v>
      </c>
      <c r="S25" s="7"/>
      <c r="T25" s="7"/>
      <c r="U25" s="7">
        <v>326</v>
      </c>
      <c r="V25" s="18"/>
      <c r="W25" s="18">
        <v>822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4</v>
      </c>
      <c r="C26" s="7">
        <v>7</v>
      </c>
      <c r="D26" s="4">
        <f t="shared" si="0"/>
        <v>91.85</v>
      </c>
      <c r="E26" s="3"/>
      <c r="F26" s="3"/>
      <c r="G26" s="4"/>
      <c r="H26" s="3"/>
      <c r="I26" s="7"/>
      <c r="J26" s="4"/>
      <c r="K26" s="3">
        <v>7</v>
      </c>
      <c r="L26" s="7">
        <v>11</v>
      </c>
      <c r="M26" s="5">
        <f t="shared" si="1"/>
        <v>158.65</v>
      </c>
      <c r="N26" s="8">
        <v>0</v>
      </c>
      <c r="O26" s="7">
        <v>10.02</v>
      </c>
      <c r="P26" s="7">
        <v>60</v>
      </c>
      <c r="Q26" s="7">
        <v>70</v>
      </c>
      <c r="R26" s="7">
        <v>35</v>
      </c>
      <c r="S26" s="7"/>
      <c r="T26" s="7"/>
      <c r="U26" s="7">
        <v>320</v>
      </c>
      <c r="V26" s="7"/>
      <c r="W26" s="7">
        <v>816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4</v>
      </c>
      <c r="C27" s="7">
        <v>8</v>
      </c>
      <c r="D27" s="4">
        <f t="shared" si="0"/>
        <v>93.52</v>
      </c>
      <c r="E27" s="3"/>
      <c r="F27" s="3"/>
      <c r="G27" s="4"/>
      <c r="H27" s="3"/>
      <c r="I27" s="7"/>
      <c r="J27" s="4"/>
      <c r="K27" s="3">
        <v>8</v>
      </c>
      <c r="L27" s="7">
        <v>5</v>
      </c>
      <c r="M27" s="5">
        <f t="shared" si="1"/>
        <v>168.67</v>
      </c>
      <c r="N27" s="8">
        <v>1.67</v>
      </c>
      <c r="O27" s="7">
        <v>10.02</v>
      </c>
      <c r="P27" s="7">
        <v>55</v>
      </c>
      <c r="Q27" s="7">
        <v>70</v>
      </c>
      <c r="R27" s="7">
        <v>35</v>
      </c>
      <c r="S27" s="7"/>
      <c r="T27" s="7"/>
      <c r="U27" s="7">
        <v>312</v>
      </c>
      <c r="V27" s="7"/>
      <c r="W27" s="7">
        <v>795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4</v>
      </c>
      <c r="C28" s="7">
        <v>9</v>
      </c>
      <c r="D28" s="4">
        <f t="shared" si="0"/>
        <v>95.19</v>
      </c>
      <c r="E28" s="3"/>
      <c r="F28" s="3"/>
      <c r="G28" s="4"/>
      <c r="H28" s="3"/>
      <c r="I28" s="7"/>
      <c r="J28" s="4"/>
      <c r="K28" s="3">
        <v>8</v>
      </c>
      <c r="L28" s="7">
        <v>11</v>
      </c>
      <c r="M28" s="5">
        <f t="shared" si="1"/>
        <v>178.69</v>
      </c>
      <c r="N28" s="8">
        <v>1.67</v>
      </c>
      <c r="O28" s="7">
        <v>10.02</v>
      </c>
      <c r="P28" s="7">
        <v>55</v>
      </c>
      <c r="Q28" s="7">
        <v>70</v>
      </c>
      <c r="R28" s="7">
        <v>35</v>
      </c>
      <c r="S28" s="7"/>
      <c r="T28" s="7"/>
      <c r="U28" s="7">
        <v>312</v>
      </c>
      <c r="V28" s="7"/>
      <c r="W28" s="7">
        <v>819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4</v>
      </c>
      <c r="C29" s="7">
        <v>9</v>
      </c>
      <c r="D29" s="4">
        <f t="shared" si="0"/>
        <v>95.19</v>
      </c>
      <c r="E29" s="3"/>
      <c r="F29" s="3"/>
      <c r="G29" s="4"/>
      <c r="H29" s="3"/>
      <c r="I29" s="7"/>
      <c r="J29" s="4"/>
      <c r="K29" s="3">
        <v>3</v>
      </c>
      <c r="L29" s="7">
        <v>0</v>
      </c>
      <c r="M29" s="5">
        <f t="shared" si="1"/>
        <v>60.12</v>
      </c>
      <c r="N29" s="8">
        <v>0</v>
      </c>
      <c r="O29" s="7">
        <v>11.69</v>
      </c>
      <c r="P29" s="7">
        <v>60</v>
      </c>
      <c r="Q29" s="7">
        <v>65</v>
      </c>
      <c r="R29" s="7">
        <v>35</v>
      </c>
      <c r="S29" s="7"/>
      <c r="T29" s="7"/>
      <c r="U29" s="7">
        <v>312</v>
      </c>
      <c r="V29" s="7"/>
      <c r="W29" s="7">
        <v>800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4</v>
      </c>
      <c r="C30" s="7">
        <v>9</v>
      </c>
      <c r="D30" s="4">
        <f t="shared" si="0"/>
        <v>95.19</v>
      </c>
      <c r="E30" s="3"/>
      <c r="F30" s="3"/>
      <c r="G30" s="4"/>
      <c r="H30" s="3"/>
      <c r="I30" s="7"/>
      <c r="J30" s="4"/>
      <c r="K30" s="3">
        <v>3</v>
      </c>
      <c r="L30" s="7">
        <v>1</v>
      </c>
      <c r="M30" s="5">
        <f t="shared" si="1"/>
        <v>61.79</v>
      </c>
      <c r="N30" s="8">
        <v>0</v>
      </c>
      <c r="O30" s="7">
        <v>1.67</v>
      </c>
      <c r="P30" s="7">
        <v>320</v>
      </c>
      <c r="Q30" s="7">
        <v>380</v>
      </c>
      <c r="R30" s="7">
        <v>35</v>
      </c>
      <c r="S30" s="7"/>
      <c r="T30" s="7"/>
      <c r="U30" s="7">
        <v>28</v>
      </c>
      <c r="V30" s="7"/>
      <c r="W30" s="7">
        <v>78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4</v>
      </c>
      <c r="C31" s="7">
        <v>10</v>
      </c>
      <c r="D31" s="4">
        <f t="shared" si="0"/>
        <v>96.86</v>
      </c>
      <c r="E31" s="3"/>
      <c r="F31" s="3"/>
      <c r="G31" s="4"/>
      <c r="H31" s="3"/>
      <c r="I31" s="7"/>
      <c r="J31" s="4"/>
      <c r="K31" s="3">
        <v>3</v>
      </c>
      <c r="L31" s="7">
        <v>5</v>
      </c>
      <c r="M31" s="5">
        <f t="shared" si="1"/>
        <v>68.47</v>
      </c>
      <c r="N31" s="8">
        <v>1.67</v>
      </c>
      <c r="O31" s="7">
        <v>6.68</v>
      </c>
      <c r="P31" s="7">
        <v>90</v>
      </c>
      <c r="Q31" s="7">
        <v>100</v>
      </c>
      <c r="R31" s="7">
        <v>35</v>
      </c>
      <c r="S31" s="7"/>
      <c r="T31" s="7"/>
      <c r="U31" s="7">
        <v>202</v>
      </c>
      <c r="V31" s="7"/>
      <c r="W31" s="7">
        <v>530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4</v>
      </c>
      <c r="C32" s="7">
        <v>11</v>
      </c>
      <c r="D32" s="4">
        <f t="shared" si="0"/>
        <v>98.53</v>
      </c>
      <c r="E32" s="3"/>
      <c r="F32" s="3"/>
      <c r="G32" s="4"/>
      <c r="H32" s="3"/>
      <c r="I32" s="7"/>
      <c r="J32" s="4"/>
      <c r="K32" s="3">
        <v>3</v>
      </c>
      <c r="L32" s="7">
        <v>9</v>
      </c>
      <c r="M32" s="5">
        <f t="shared" si="1"/>
        <v>75.149999999999991</v>
      </c>
      <c r="N32" s="8">
        <v>1.67</v>
      </c>
      <c r="O32" s="7">
        <v>6.68</v>
      </c>
      <c r="P32" s="7">
        <v>45</v>
      </c>
      <c r="Q32" s="7">
        <v>65</v>
      </c>
      <c r="R32" s="7">
        <v>35</v>
      </c>
      <c r="S32" s="7"/>
      <c r="T32" s="7"/>
      <c r="U32" s="7">
        <v>288</v>
      </c>
      <c r="V32" s="7"/>
      <c r="W32" s="7">
        <v>798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4</v>
      </c>
      <c r="C33" s="7">
        <v>11</v>
      </c>
      <c r="D33" s="4">
        <f t="shared" si="0"/>
        <v>98.53</v>
      </c>
      <c r="E33" s="3"/>
      <c r="F33" s="3"/>
      <c r="G33" s="4"/>
      <c r="H33" s="3"/>
      <c r="I33" s="7"/>
      <c r="J33" s="4"/>
      <c r="K33" s="3">
        <v>4</v>
      </c>
      <c r="L33" s="7">
        <v>1</v>
      </c>
      <c r="M33" s="5">
        <f t="shared" si="1"/>
        <v>81.83</v>
      </c>
      <c r="N33" s="8">
        <v>0</v>
      </c>
      <c r="O33" s="7">
        <v>6.68</v>
      </c>
      <c r="P33" s="7">
        <v>40</v>
      </c>
      <c r="Q33" s="7">
        <v>60</v>
      </c>
      <c r="R33" s="7">
        <v>35</v>
      </c>
      <c r="S33" s="7"/>
      <c r="T33" s="7"/>
      <c r="U33" s="7">
        <v>199</v>
      </c>
      <c r="V33" s="7"/>
      <c r="W33" s="7">
        <v>664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4</v>
      </c>
      <c r="C34" s="7">
        <v>11</v>
      </c>
      <c r="D34" s="4">
        <f t="shared" si="0"/>
        <v>98.53</v>
      </c>
      <c r="E34" s="3"/>
      <c r="F34" s="3"/>
      <c r="G34" s="4"/>
      <c r="H34" s="3"/>
      <c r="I34" s="7"/>
      <c r="J34" s="4"/>
      <c r="K34" s="3">
        <v>4</v>
      </c>
      <c r="L34" s="7">
        <v>4</v>
      </c>
      <c r="M34" s="5">
        <f t="shared" si="1"/>
        <v>86.84</v>
      </c>
      <c r="N34" s="8">
        <v>0</v>
      </c>
      <c r="O34" s="7">
        <v>5.01</v>
      </c>
      <c r="P34" s="7">
        <v>35</v>
      </c>
      <c r="Q34" s="7">
        <v>45</v>
      </c>
      <c r="R34" s="7">
        <v>35</v>
      </c>
      <c r="S34" s="7"/>
      <c r="T34" s="7"/>
      <c r="U34" s="7">
        <v>163</v>
      </c>
      <c r="V34" s="7"/>
      <c r="W34" s="7">
        <v>564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5</v>
      </c>
      <c r="C35" s="7">
        <v>0</v>
      </c>
      <c r="D35" s="4">
        <f>(B35*12+C35)*1.67</f>
        <v>100.19999999999999</v>
      </c>
      <c r="E35" s="3"/>
      <c r="F35" s="3"/>
      <c r="G35" s="4"/>
      <c r="H35" s="3"/>
      <c r="I35" s="7"/>
      <c r="J35" s="4"/>
      <c r="K35" s="3">
        <v>4</v>
      </c>
      <c r="L35" s="7">
        <v>7</v>
      </c>
      <c r="M35" s="5">
        <f>(K35*12+L35)*1.67</f>
        <v>91.85</v>
      </c>
      <c r="N35" s="8">
        <v>1.67</v>
      </c>
      <c r="O35" s="7">
        <v>5.01</v>
      </c>
      <c r="P35" s="7">
        <v>30</v>
      </c>
      <c r="Q35" s="7">
        <v>45</v>
      </c>
      <c r="R35" s="7">
        <v>35</v>
      </c>
      <c r="S35" s="7"/>
      <c r="T35" s="7"/>
      <c r="U35" s="7">
        <v>128</v>
      </c>
      <c r="V35" s="7"/>
      <c r="W35" s="7">
        <v>513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5</v>
      </c>
      <c r="C36" s="7">
        <v>0</v>
      </c>
      <c r="D36" s="4">
        <f>(B36*12+C36)*1.67</f>
        <v>100.19999999999999</v>
      </c>
      <c r="E36" s="3"/>
      <c r="F36" s="3"/>
      <c r="G36" s="4"/>
      <c r="H36" s="3"/>
      <c r="I36" s="7"/>
      <c r="J36" s="4"/>
      <c r="K36" s="3">
        <v>4</v>
      </c>
      <c r="L36" s="7">
        <v>9</v>
      </c>
      <c r="M36" s="5">
        <f>(K36*12+L36)*1.67</f>
        <v>95.19</v>
      </c>
      <c r="N36" s="8">
        <v>0</v>
      </c>
      <c r="O36" s="7">
        <v>3.34</v>
      </c>
      <c r="P36" s="7">
        <v>410</v>
      </c>
      <c r="Q36" s="7">
        <v>390</v>
      </c>
      <c r="R36" s="7">
        <v>35</v>
      </c>
      <c r="S36" s="7"/>
      <c r="T36" s="7"/>
      <c r="U36" s="7">
        <v>58</v>
      </c>
      <c r="V36" s="7"/>
      <c r="W36" s="7">
        <v>168</v>
      </c>
      <c r="X36" s="99" t="s">
        <v>103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5</v>
      </c>
      <c r="C37" s="7">
        <v>0</v>
      </c>
      <c r="D37" s="4">
        <f>(B37*12+C37)*1.67</f>
        <v>100.19999999999999</v>
      </c>
      <c r="E37" s="3"/>
      <c r="F37" s="3"/>
      <c r="G37" s="4"/>
      <c r="H37" s="3"/>
      <c r="I37" s="7"/>
      <c r="J37" s="4"/>
      <c r="K37" s="3">
        <v>4</v>
      </c>
      <c r="L37" s="7">
        <v>11</v>
      </c>
      <c r="M37" s="5">
        <f>(K37*12+L37)*1.67</f>
        <v>98.53</v>
      </c>
      <c r="N37" s="8">
        <v>0</v>
      </c>
      <c r="O37" s="7">
        <v>3.34</v>
      </c>
      <c r="P37" s="7">
        <v>135</v>
      </c>
      <c r="Q37" s="7">
        <v>130</v>
      </c>
      <c r="R37" s="7">
        <v>48</v>
      </c>
      <c r="S37" s="7"/>
      <c r="T37" s="7"/>
      <c r="U37" s="7">
        <v>91</v>
      </c>
      <c r="V37" s="7"/>
      <c r="W37" s="7">
        <v>552</v>
      </c>
      <c r="X37" s="99" t="s">
        <v>104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5</v>
      </c>
      <c r="C38" s="7">
        <v>0</v>
      </c>
      <c r="D38" s="4">
        <f>(B38*12+C38)*1.67</f>
        <v>100.19999999999999</v>
      </c>
      <c r="E38" s="3"/>
      <c r="F38" s="3"/>
      <c r="G38" s="4"/>
      <c r="H38" s="3"/>
      <c r="I38" s="7"/>
      <c r="J38" s="4"/>
      <c r="K38" s="3">
        <v>5</v>
      </c>
      <c r="L38" s="7">
        <v>2</v>
      </c>
      <c r="M38" s="5">
        <f>(K38*12+L38)*1.67</f>
        <v>103.53999999999999</v>
      </c>
      <c r="N38" s="8">
        <v>0</v>
      </c>
      <c r="O38" s="7">
        <v>5.01</v>
      </c>
      <c r="P38" s="7">
        <v>30</v>
      </c>
      <c r="Q38" s="7">
        <v>50</v>
      </c>
      <c r="R38" s="7">
        <v>48</v>
      </c>
      <c r="S38" s="7"/>
      <c r="T38" s="7"/>
      <c r="U38" s="7">
        <v>115</v>
      </c>
      <c r="V38" s="7"/>
      <c r="W38" s="7">
        <v>559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5</v>
      </c>
      <c r="C39" s="7">
        <v>0</v>
      </c>
      <c r="D39" s="4">
        <f>(B39*12+C39)*1.67</f>
        <v>100.19999999999999</v>
      </c>
      <c r="E39" s="3"/>
      <c r="F39" s="3"/>
      <c r="G39" s="4"/>
      <c r="H39" s="3"/>
      <c r="I39" s="7"/>
      <c r="J39" s="4"/>
      <c r="K39" s="3">
        <v>5</v>
      </c>
      <c r="L39" s="7">
        <v>3</v>
      </c>
      <c r="M39" s="5">
        <f>(K39*12+L39)*1.67</f>
        <v>105.21</v>
      </c>
      <c r="N39" s="8">
        <v>0</v>
      </c>
      <c r="O39" s="7">
        <v>1.67</v>
      </c>
      <c r="P39" s="7">
        <v>30</v>
      </c>
      <c r="Q39" s="7">
        <v>50</v>
      </c>
      <c r="R39" s="7">
        <v>48</v>
      </c>
      <c r="S39" s="7"/>
      <c r="T39" s="7"/>
      <c r="U39" s="7">
        <v>148</v>
      </c>
      <c r="V39" s="7"/>
      <c r="W39" s="7">
        <v>518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23.380000000000003</v>
      </c>
      <c r="O40" s="12">
        <f>SUM(O9:O39)</f>
        <v>253.84</v>
      </c>
      <c r="T40" s="19" t="s">
        <v>26</v>
      </c>
      <c r="U40" s="12">
        <f>SUM(U9:U39)</f>
        <v>8435</v>
      </c>
      <c r="V40" s="12">
        <f>SUM(V9:V39)</f>
        <v>0</v>
      </c>
      <c r="W40" s="12">
        <f>SUM(W9:W39)</f>
        <v>22309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531.05700000000013</v>
      </c>
      <c r="O42" s="6">
        <f>SUM(O40:O41)</f>
        <v>1484.29</v>
      </c>
      <c r="S42" t="s">
        <v>44</v>
      </c>
      <c r="U42" s="6">
        <f>SUM(U40:U41)</f>
        <v>114256</v>
      </c>
      <c r="V42" s="6">
        <f>SUM(V40:V41)</f>
        <v>0</v>
      </c>
      <c r="W42" s="6">
        <f>SUM(W40:W41)</f>
        <v>355578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abSelected="1" topLeftCell="A4" zoomScale="82" zoomScaleNormal="82" workbookViewId="0">
      <selection activeCell="W37" sqref="W37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105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5</v>
      </c>
      <c r="C8" s="7">
        <v>0</v>
      </c>
      <c r="D8" s="4">
        <f t="shared" ref="D8:D34" si="0">(B8*12+C8)*1.67</f>
        <v>100.19999999999999</v>
      </c>
      <c r="E8" s="3"/>
      <c r="F8" s="3"/>
      <c r="G8" s="4"/>
      <c r="H8" s="3"/>
      <c r="I8" s="7"/>
      <c r="J8" s="4"/>
      <c r="K8" s="3">
        <v>5</v>
      </c>
      <c r="L8" s="7">
        <v>3</v>
      </c>
      <c r="M8" s="5">
        <f t="shared" ref="M8:M34" si="1">(K8*12+L8)*1.67</f>
        <v>105.21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5</v>
      </c>
      <c r="C9" s="7">
        <v>0</v>
      </c>
      <c r="D9" s="4">
        <f t="shared" si="0"/>
        <v>100.19999999999999</v>
      </c>
      <c r="E9" s="3"/>
      <c r="F9" s="3"/>
      <c r="G9" s="4"/>
      <c r="H9" s="3"/>
      <c r="I9" s="7"/>
      <c r="J9" s="4"/>
      <c r="K9" s="3">
        <v>5</v>
      </c>
      <c r="L9" s="7">
        <v>4</v>
      </c>
      <c r="M9" s="5">
        <f t="shared" si="1"/>
        <v>106.88</v>
      </c>
      <c r="N9" s="8">
        <v>0</v>
      </c>
      <c r="O9" s="7">
        <v>1.67</v>
      </c>
      <c r="P9" s="7">
        <v>30</v>
      </c>
      <c r="Q9" s="7">
        <v>50</v>
      </c>
      <c r="R9" s="7">
        <v>48</v>
      </c>
      <c r="S9" s="7"/>
      <c r="T9" s="7"/>
      <c r="U9" s="7">
        <v>126</v>
      </c>
      <c r="V9" s="7"/>
      <c r="W9" s="7">
        <v>541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5</v>
      </c>
      <c r="C10" s="7">
        <v>0</v>
      </c>
      <c r="D10" s="4">
        <f t="shared" si="0"/>
        <v>100.19999999999999</v>
      </c>
      <c r="E10" s="3"/>
      <c r="F10" s="3"/>
      <c r="G10" s="4"/>
      <c r="H10" s="3"/>
      <c r="I10" s="7"/>
      <c r="J10" s="4"/>
      <c r="K10" s="3">
        <v>5</v>
      </c>
      <c r="L10" s="7">
        <v>7</v>
      </c>
      <c r="M10" s="5">
        <f t="shared" si="1"/>
        <v>111.89</v>
      </c>
      <c r="N10" s="8">
        <v>0</v>
      </c>
      <c r="O10" s="7">
        <v>5.01</v>
      </c>
      <c r="P10" s="7">
        <v>40</v>
      </c>
      <c r="Q10" s="7">
        <v>60</v>
      </c>
      <c r="R10" s="7">
        <v>48</v>
      </c>
      <c r="S10" s="7"/>
      <c r="T10" s="7"/>
      <c r="U10" s="7">
        <v>148</v>
      </c>
      <c r="V10" s="7"/>
      <c r="W10" s="7">
        <v>605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5</v>
      </c>
      <c r="C11" s="7">
        <v>1</v>
      </c>
      <c r="D11" s="4">
        <f t="shared" si="0"/>
        <v>101.86999999999999</v>
      </c>
      <c r="E11" s="3"/>
      <c r="F11" s="3"/>
      <c r="G11" s="4"/>
      <c r="H11" s="3"/>
      <c r="I11" s="7"/>
      <c r="J11" s="4"/>
      <c r="K11" s="3">
        <v>5</v>
      </c>
      <c r="L11" s="7">
        <v>8</v>
      </c>
      <c r="M11" s="5">
        <f t="shared" si="1"/>
        <v>113.56</v>
      </c>
      <c r="N11" s="8">
        <v>1.67</v>
      </c>
      <c r="O11" s="7">
        <v>1.67</v>
      </c>
      <c r="P11" s="7">
        <v>40</v>
      </c>
      <c r="Q11" s="7">
        <v>55</v>
      </c>
      <c r="R11" s="7">
        <v>48</v>
      </c>
      <c r="S11" s="7"/>
      <c r="T11" s="7"/>
      <c r="U11" s="7">
        <v>134</v>
      </c>
      <c r="V11" s="7"/>
      <c r="W11" s="7">
        <v>575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5</v>
      </c>
      <c r="C12" s="7">
        <v>1</v>
      </c>
      <c r="D12" s="4">
        <f t="shared" si="0"/>
        <v>101.86999999999999</v>
      </c>
      <c r="E12" s="3"/>
      <c r="F12" s="3"/>
      <c r="G12" s="4"/>
      <c r="H12" s="3"/>
      <c r="I12" s="7"/>
      <c r="J12" s="4"/>
      <c r="K12" s="3">
        <v>5</v>
      </c>
      <c r="L12" s="7">
        <v>10</v>
      </c>
      <c r="M12" s="5">
        <f t="shared" si="1"/>
        <v>116.89999999999999</v>
      </c>
      <c r="N12" s="8">
        <v>0</v>
      </c>
      <c r="O12" s="7">
        <v>3.34</v>
      </c>
      <c r="P12" s="7">
        <v>40</v>
      </c>
      <c r="Q12" s="7">
        <v>55</v>
      </c>
      <c r="R12" s="7">
        <v>48</v>
      </c>
      <c r="S12" s="7"/>
      <c r="T12" s="7"/>
      <c r="U12" s="7">
        <v>134</v>
      </c>
      <c r="V12" s="7"/>
      <c r="W12" s="7">
        <v>573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1</v>
      </c>
      <c r="D13" s="4">
        <f t="shared" si="0"/>
        <v>101.86999999999999</v>
      </c>
      <c r="E13" s="3"/>
      <c r="F13" s="3"/>
      <c r="G13" s="4"/>
      <c r="H13" s="3"/>
      <c r="I13" s="7"/>
      <c r="J13" s="4"/>
      <c r="K13" s="3">
        <v>6</v>
      </c>
      <c r="L13" s="7">
        <v>0</v>
      </c>
      <c r="M13" s="5">
        <f t="shared" si="1"/>
        <v>120.24</v>
      </c>
      <c r="N13" s="8">
        <v>0</v>
      </c>
      <c r="O13" s="7">
        <v>3.34</v>
      </c>
      <c r="P13" s="7">
        <v>40</v>
      </c>
      <c r="Q13" s="7">
        <v>50</v>
      </c>
      <c r="R13" s="7">
        <v>48</v>
      </c>
      <c r="S13" s="7"/>
      <c r="T13" s="7"/>
      <c r="U13" s="7">
        <v>126</v>
      </c>
      <c r="V13" s="7"/>
      <c r="W13" s="7">
        <v>517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5</v>
      </c>
      <c r="C14" s="7">
        <v>1</v>
      </c>
      <c r="D14" s="4">
        <f t="shared" si="0"/>
        <v>101.86999999999999</v>
      </c>
      <c r="E14" s="3"/>
      <c r="F14" s="3"/>
      <c r="G14" s="4"/>
      <c r="H14" s="3"/>
      <c r="I14" s="7"/>
      <c r="J14" s="4"/>
      <c r="K14" s="3">
        <v>6</v>
      </c>
      <c r="L14" s="7">
        <v>1</v>
      </c>
      <c r="M14" s="5">
        <f t="shared" si="1"/>
        <v>121.91</v>
      </c>
      <c r="N14" s="8">
        <v>0</v>
      </c>
      <c r="O14" s="7">
        <v>1.67</v>
      </c>
      <c r="P14" s="7">
        <v>40</v>
      </c>
      <c r="Q14" s="7">
        <v>60</v>
      </c>
      <c r="R14" s="7">
        <v>48</v>
      </c>
      <c r="S14" s="7"/>
      <c r="T14" s="7"/>
      <c r="U14" s="7">
        <v>93</v>
      </c>
      <c r="V14" s="7"/>
      <c r="W14" s="7">
        <v>494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1</v>
      </c>
      <c r="D15" s="4">
        <f t="shared" si="0"/>
        <v>101.86999999999999</v>
      </c>
      <c r="E15" s="3"/>
      <c r="F15" s="3"/>
      <c r="G15" s="4"/>
      <c r="H15" s="3"/>
      <c r="I15" s="7"/>
      <c r="J15" s="4"/>
      <c r="K15" s="3">
        <v>6</v>
      </c>
      <c r="L15" s="7">
        <v>3</v>
      </c>
      <c r="M15" s="5">
        <f t="shared" si="1"/>
        <v>125.25</v>
      </c>
      <c r="N15" s="8">
        <v>0</v>
      </c>
      <c r="O15" s="7">
        <v>3.34</v>
      </c>
      <c r="P15" s="7">
        <v>40</v>
      </c>
      <c r="Q15" s="7">
        <v>55</v>
      </c>
      <c r="R15" s="7">
        <v>48</v>
      </c>
      <c r="S15" s="7"/>
      <c r="T15" s="7"/>
      <c r="U15" s="7">
        <v>93</v>
      </c>
      <c r="V15" s="7"/>
      <c r="W15" s="7">
        <v>506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5</v>
      </c>
      <c r="C16" s="7">
        <v>1</v>
      </c>
      <c r="D16" s="4">
        <v>8</v>
      </c>
      <c r="E16" s="3"/>
      <c r="F16" s="3"/>
      <c r="G16" s="4"/>
      <c r="H16" s="3"/>
      <c r="I16" s="7"/>
      <c r="J16" s="4"/>
      <c r="K16" s="3">
        <v>6</v>
      </c>
      <c r="L16" s="7">
        <v>6</v>
      </c>
      <c r="M16" s="5">
        <f t="shared" si="1"/>
        <v>130.26</v>
      </c>
      <c r="N16" s="8">
        <v>0</v>
      </c>
      <c r="O16" s="7">
        <v>5.01</v>
      </c>
      <c r="P16" s="7">
        <v>35</v>
      </c>
      <c r="Q16" s="7">
        <v>55</v>
      </c>
      <c r="R16" s="7">
        <v>48</v>
      </c>
      <c r="S16" s="7"/>
      <c r="T16" s="7"/>
      <c r="U16" s="7">
        <v>93</v>
      </c>
      <c r="V16" s="7"/>
      <c r="W16" s="7">
        <v>501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5</v>
      </c>
      <c r="C17" s="7">
        <v>1</v>
      </c>
      <c r="D17" s="4">
        <f t="shared" si="0"/>
        <v>101.86999999999999</v>
      </c>
      <c r="E17" s="3"/>
      <c r="F17" s="3"/>
      <c r="G17" s="4"/>
      <c r="H17" s="3"/>
      <c r="I17" s="7"/>
      <c r="J17" s="4"/>
      <c r="K17" s="3">
        <v>6</v>
      </c>
      <c r="L17" s="7">
        <v>9</v>
      </c>
      <c r="M17" s="5">
        <f t="shared" si="1"/>
        <v>135.26999999999998</v>
      </c>
      <c r="N17" s="8">
        <v>0</v>
      </c>
      <c r="O17" s="7">
        <v>5.01</v>
      </c>
      <c r="P17" s="7">
        <v>35</v>
      </c>
      <c r="Q17" s="7">
        <v>55</v>
      </c>
      <c r="R17" s="7">
        <v>48</v>
      </c>
      <c r="S17" s="7"/>
      <c r="T17" s="7"/>
      <c r="U17" s="7">
        <v>93</v>
      </c>
      <c r="V17" s="7"/>
      <c r="W17" s="7">
        <v>521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5</v>
      </c>
      <c r="C18" s="7">
        <v>1</v>
      </c>
      <c r="D18" s="4">
        <f t="shared" si="0"/>
        <v>101.86999999999999</v>
      </c>
      <c r="E18" s="3"/>
      <c r="F18" s="3"/>
      <c r="G18" s="4"/>
      <c r="H18" s="3"/>
      <c r="I18" s="7"/>
      <c r="J18" s="4"/>
      <c r="K18" s="3">
        <v>7</v>
      </c>
      <c r="L18" s="7">
        <v>0</v>
      </c>
      <c r="M18" s="5">
        <f t="shared" si="1"/>
        <v>140.28</v>
      </c>
      <c r="N18" s="8">
        <v>0</v>
      </c>
      <c r="O18" s="7">
        <v>5.01</v>
      </c>
      <c r="P18" s="7">
        <v>35</v>
      </c>
      <c r="Q18" s="7">
        <v>50</v>
      </c>
      <c r="R18" s="7">
        <v>48</v>
      </c>
      <c r="S18" s="7"/>
      <c r="T18" s="7"/>
      <c r="U18" s="7">
        <v>93</v>
      </c>
      <c r="V18" s="7"/>
      <c r="W18" s="7">
        <v>509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5</v>
      </c>
      <c r="C19" s="7">
        <v>1</v>
      </c>
      <c r="D19" s="4">
        <f t="shared" si="0"/>
        <v>101.86999999999999</v>
      </c>
      <c r="E19" s="3"/>
      <c r="F19" s="3"/>
      <c r="G19" s="4"/>
      <c r="H19" s="3"/>
      <c r="I19" s="7"/>
      <c r="J19" s="4"/>
      <c r="K19" s="3">
        <v>7</v>
      </c>
      <c r="L19" s="7">
        <v>2</v>
      </c>
      <c r="M19" s="5">
        <f t="shared" si="1"/>
        <v>143.62</v>
      </c>
      <c r="N19" s="8">
        <v>0</v>
      </c>
      <c r="O19" s="7">
        <v>3.34</v>
      </c>
      <c r="P19" s="7">
        <v>30</v>
      </c>
      <c r="Q19" s="7">
        <v>40</v>
      </c>
      <c r="R19" s="7">
        <v>48</v>
      </c>
      <c r="S19" s="7"/>
      <c r="T19" s="7"/>
      <c r="U19" s="7">
        <v>66</v>
      </c>
      <c r="V19" s="7"/>
      <c r="W19" s="7">
        <v>474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5</v>
      </c>
      <c r="C20" s="7">
        <v>2</v>
      </c>
      <c r="D20" s="4">
        <f t="shared" si="0"/>
        <v>103.53999999999999</v>
      </c>
      <c r="E20" s="3"/>
      <c r="F20" s="3"/>
      <c r="G20" s="4"/>
      <c r="H20" s="3"/>
      <c r="I20" s="7"/>
      <c r="J20" s="4"/>
      <c r="K20" s="3">
        <v>7</v>
      </c>
      <c r="L20" s="7">
        <v>5</v>
      </c>
      <c r="M20" s="5">
        <f t="shared" si="1"/>
        <v>148.63</v>
      </c>
      <c r="N20" s="8">
        <v>1.67</v>
      </c>
      <c r="O20" s="7">
        <v>5.01</v>
      </c>
      <c r="P20" s="7">
        <v>40</v>
      </c>
      <c r="Q20" s="7">
        <v>60</v>
      </c>
      <c r="R20" s="7">
        <v>48</v>
      </c>
      <c r="S20" s="7"/>
      <c r="T20" s="7"/>
      <c r="U20" s="7">
        <v>71</v>
      </c>
      <c r="V20" s="17"/>
      <c r="W20" s="17">
        <v>535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5</v>
      </c>
      <c r="C21" s="7">
        <v>2</v>
      </c>
      <c r="D21" s="4">
        <f t="shared" si="0"/>
        <v>103.53999999999999</v>
      </c>
      <c r="E21" s="3"/>
      <c r="F21" s="3"/>
      <c r="G21" s="4"/>
      <c r="H21" s="3"/>
      <c r="I21" s="7"/>
      <c r="J21" s="4"/>
      <c r="K21" s="3">
        <v>7</v>
      </c>
      <c r="L21" s="7">
        <v>7</v>
      </c>
      <c r="M21" s="5">
        <f t="shared" si="1"/>
        <v>151.97</v>
      </c>
      <c r="N21" s="8">
        <v>0</v>
      </c>
      <c r="O21" s="7">
        <v>3.34</v>
      </c>
      <c r="P21" s="7">
        <v>40</v>
      </c>
      <c r="Q21" s="7">
        <v>50</v>
      </c>
      <c r="R21" s="11">
        <v>48</v>
      </c>
      <c r="S21" s="7"/>
      <c r="T21" s="7"/>
      <c r="U21" s="7">
        <v>93</v>
      </c>
      <c r="V21" s="7"/>
      <c r="W21" s="7">
        <v>513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5</v>
      </c>
      <c r="C22" s="7">
        <v>2</v>
      </c>
      <c r="D22" s="4">
        <f t="shared" si="0"/>
        <v>103.53999999999999</v>
      </c>
      <c r="E22" s="3"/>
      <c r="F22" s="3"/>
      <c r="G22" s="4"/>
      <c r="H22" s="3"/>
      <c r="I22" s="7"/>
      <c r="J22" s="4"/>
      <c r="K22" s="3">
        <v>7</v>
      </c>
      <c r="L22" s="7">
        <v>9</v>
      </c>
      <c r="M22" s="5">
        <f t="shared" si="1"/>
        <v>155.31</v>
      </c>
      <c r="N22" s="8">
        <v>0</v>
      </c>
      <c r="O22" s="7">
        <v>3.34</v>
      </c>
      <c r="P22" s="7">
        <v>35</v>
      </c>
      <c r="Q22" s="7">
        <v>60</v>
      </c>
      <c r="R22" s="7">
        <v>48</v>
      </c>
      <c r="S22" s="7"/>
      <c r="T22" s="7"/>
      <c r="U22" s="7">
        <v>93</v>
      </c>
      <c r="V22" s="7"/>
      <c r="W22" s="7">
        <v>518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5</v>
      </c>
      <c r="C23" s="7">
        <v>2</v>
      </c>
      <c r="D23" s="4">
        <f t="shared" si="0"/>
        <v>103.53999999999999</v>
      </c>
      <c r="E23" s="3"/>
      <c r="F23" s="3"/>
      <c r="G23" s="4"/>
      <c r="H23" s="3"/>
      <c r="I23" s="7"/>
      <c r="J23" s="4"/>
      <c r="K23" s="3">
        <v>7</v>
      </c>
      <c r="L23" s="7">
        <v>11</v>
      </c>
      <c r="M23" s="5">
        <f t="shared" si="1"/>
        <v>158.65</v>
      </c>
      <c r="N23" s="8">
        <v>0</v>
      </c>
      <c r="O23" s="7">
        <v>3.34</v>
      </c>
      <c r="P23" s="7">
        <v>35</v>
      </c>
      <c r="Q23" s="7">
        <v>55</v>
      </c>
      <c r="R23" s="7">
        <v>48</v>
      </c>
      <c r="S23" s="7"/>
      <c r="T23" s="7"/>
      <c r="U23" s="7">
        <v>66</v>
      </c>
      <c r="V23" s="7"/>
      <c r="W23" s="7">
        <v>491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2</v>
      </c>
      <c r="D24" s="4">
        <f t="shared" si="0"/>
        <v>103.53999999999999</v>
      </c>
      <c r="E24" s="3"/>
      <c r="F24" s="3"/>
      <c r="G24" s="4"/>
      <c r="H24" s="3"/>
      <c r="I24" s="7"/>
      <c r="J24" s="4"/>
      <c r="K24" s="3">
        <v>8</v>
      </c>
      <c r="L24" s="7">
        <v>1</v>
      </c>
      <c r="M24" s="5">
        <f t="shared" si="1"/>
        <v>161.98999999999998</v>
      </c>
      <c r="N24" s="8">
        <v>0</v>
      </c>
      <c r="O24" s="7">
        <v>3.34</v>
      </c>
      <c r="P24" s="7">
        <v>30</v>
      </c>
      <c r="Q24" s="7">
        <v>50</v>
      </c>
      <c r="R24" s="7">
        <v>48</v>
      </c>
      <c r="S24" s="7"/>
      <c r="T24" s="7"/>
      <c r="U24" s="7">
        <v>59</v>
      </c>
      <c r="V24" s="7"/>
      <c r="W24" s="7">
        <v>491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2</v>
      </c>
      <c r="D25" s="4">
        <f t="shared" si="0"/>
        <v>103.53999999999999</v>
      </c>
      <c r="E25" s="3"/>
      <c r="F25" s="3"/>
      <c r="G25" s="4"/>
      <c r="H25" s="3"/>
      <c r="I25" s="7"/>
      <c r="J25" s="4"/>
      <c r="K25" s="3">
        <v>8</v>
      </c>
      <c r="L25" s="7">
        <v>4</v>
      </c>
      <c r="M25" s="5">
        <f t="shared" si="1"/>
        <v>167</v>
      </c>
      <c r="N25" s="8">
        <v>0</v>
      </c>
      <c r="O25" s="7">
        <v>5.01</v>
      </c>
      <c r="P25" s="7">
        <v>35</v>
      </c>
      <c r="Q25" s="7">
        <v>55</v>
      </c>
      <c r="R25" s="7">
        <v>48</v>
      </c>
      <c r="S25" s="7"/>
      <c r="T25" s="7"/>
      <c r="U25" s="7">
        <v>66</v>
      </c>
      <c r="V25" s="18"/>
      <c r="W25" s="18">
        <v>497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5</v>
      </c>
      <c r="C26" s="7">
        <v>3</v>
      </c>
      <c r="D26" s="4">
        <f t="shared" si="0"/>
        <v>105.21</v>
      </c>
      <c r="E26" s="3"/>
      <c r="F26" s="3"/>
      <c r="G26" s="4"/>
      <c r="H26" s="3"/>
      <c r="I26" s="7"/>
      <c r="J26" s="4"/>
      <c r="K26" s="3">
        <v>8</v>
      </c>
      <c r="L26" s="7">
        <v>7</v>
      </c>
      <c r="M26" s="5">
        <f t="shared" si="1"/>
        <v>172.01</v>
      </c>
      <c r="N26" s="8">
        <v>1.67</v>
      </c>
      <c r="O26" s="7">
        <v>5.01</v>
      </c>
      <c r="P26" s="7">
        <v>35</v>
      </c>
      <c r="Q26" s="7">
        <v>55</v>
      </c>
      <c r="R26" s="7">
        <v>48</v>
      </c>
      <c r="S26" s="7"/>
      <c r="T26" s="7"/>
      <c r="U26" s="7">
        <v>66</v>
      </c>
      <c r="V26" s="7"/>
      <c r="W26" s="7">
        <v>495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5</v>
      </c>
      <c r="C27" s="7">
        <v>3</v>
      </c>
      <c r="D27" s="4">
        <f t="shared" si="0"/>
        <v>105.21</v>
      </c>
      <c r="E27" s="3"/>
      <c r="F27" s="3"/>
      <c r="G27" s="4"/>
      <c r="H27" s="3"/>
      <c r="I27" s="7"/>
      <c r="J27" s="4"/>
      <c r="K27" s="3">
        <v>8</v>
      </c>
      <c r="L27" s="7">
        <v>9</v>
      </c>
      <c r="M27" s="5">
        <f t="shared" si="1"/>
        <v>175.35</v>
      </c>
      <c r="N27" s="8">
        <v>0</v>
      </c>
      <c r="O27" s="7">
        <v>3.34</v>
      </c>
      <c r="P27" s="7">
        <v>35</v>
      </c>
      <c r="Q27" s="7">
        <v>55</v>
      </c>
      <c r="R27" s="7">
        <v>48</v>
      </c>
      <c r="S27" s="7"/>
      <c r="T27" s="7"/>
      <c r="U27" s="7">
        <v>54</v>
      </c>
      <c r="V27" s="7"/>
      <c r="W27" s="7">
        <v>478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5</v>
      </c>
      <c r="C28" s="7">
        <v>4</v>
      </c>
      <c r="D28" s="4">
        <f t="shared" si="0"/>
        <v>106.88</v>
      </c>
      <c r="E28" s="3"/>
      <c r="F28" s="3"/>
      <c r="G28" s="4"/>
      <c r="H28" s="3"/>
      <c r="I28" s="7"/>
      <c r="J28" s="4"/>
      <c r="K28" s="3">
        <v>9</v>
      </c>
      <c r="L28" s="7">
        <v>0</v>
      </c>
      <c r="M28" s="5">
        <f t="shared" si="1"/>
        <v>180.35999999999999</v>
      </c>
      <c r="N28" s="8">
        <v>1.67</v>
      </c>
      <c r="O28" s="7">
        <v>5.01</v>
      </c>
      <c r="P28" s="7">
        <v>35</v>
      </c>
      <c r="Q28" s="7">
        <v>55</v>
      </c>
      <c r="R28" s="7">
        <v>48</v>
      </c>
      <c r="S28" s="7"/>
      <c r="T28" s="7"/>
      <c r="U28" s="7">
        <v>54</v>
      </c>
      <c r="V28" s="7"/>
      <c r="W28" s="7">
        <v>486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5</v>
      </c>
      <c r="C29" s="7">
        <v>4</v>
      </c>
      <c r="D29" s="4">
        <f t="shared" si="0"/>
        <v>106.88</v>
      </c>
      <c r="E29" s="3"/>
      <c r="F29" s="3"/>
      <c r="G29" s="4"/>
      <c r="H29" s="3"/>
      <c r="I29" s="7"/>
      <c r="J29" s="4"/>
      <c r="K29" s="3">
        <v>9</v>
      </c>
      <c r="L29" s="7">
        <v>3</v>
      </c>
      <c r="M29" s="5">
        <f t="shared" si="1"/>
        <v>185.37</v>
      </c>
      <c r="N29" s="8">
        <v>0</v>
      </c>
      <c r="O29" s="7">
        <v>5.01</v>
      </c>
      <c r="P29" s="7">
        <v>35</v>
      </c>
      <c r="Q29" s="7">
        <v>50</v>
      </c>
      <c r="R29" s="7">
        <v>48</v>
      </c>
      <c r="S29" s="7"/>
      <c r="T29" s="7"/>
      <c r="U29" s="7">
        <v>54</v>
      </c>
      <c r="V29" s="7"/>
      <c r="W29" s="7">
        <v>471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5</v>
      </c>
      <c r="C30" s="7">
        <v>4</v>
      </c>
      <c r="D30" s="4">
        <f t="shared" si="0"/>
        <v>106.88</v>
      </c>
      <c r="E30" s="3"/>
      <c r="F30" s="3"/>
      <c r="G30" s="4"/>
      <c r="H30" s="3"/>
      <c r="I30" s="7"/>
      <c r="J30" s="4"/>
      <c r="K30" s="3">
        <v>9</v>
      </c>
      <c r="L30" s="7">
        <v>5</v>
      </c>
      <c r="M30" s="5">
        <f t="shared" si="1"/>
        <v>188.70999999999998</v>
      </c>
      <c r="N30" s="8">
        <v>0</v>
      </c>
      <c r="O30" s="7">
        <v>3.34</v>
      </c>
      <c r="P30" s="7">
        <v>35</v>
      </c>
      <c r="Q30" s="7">
        <v>55</v>
      </c>
      <c r="R30" s="7">
        <v>48</v>
      </c>
      <c r="S30" s="7"/>
      <c r="T30" s="7"/>
      <c r="U30" s="7">
        <v>54</v>
      </c>
      <c r="V30" s="7"/>
      <c r="W30" s="7">
        <v>485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5</v>
      </c>
      <c r="C31" s="7">
        <v>4</v>
      </c>
      <c r="D31" s="4">
        <f t="shared" si="0"/>
        <v>106.88</v>
      </c>
      <c r="E31" s="3"/>
      <c r="F31" s="3"/>
      <c r="G31" s="4"/>
      <c r="H31" s="3"/>
      <c r="I31" s="7"/>
      <c r="J31" s="4"/>
      <c r="K31" s="3">
        <v>9</v>
      </c>
      <c r="L31" s="7">
        <v>8</v>
      </c>
      <c r="M31" s="5">
        <f t="shared" si="1"/>
        <v>193.72</v>
      </c>
      <c r="N31" s="8">
        <v>0</v>
      </c>
      <c r="O31" s="7">
        <v>6.68</v>
      </c>
      <c r="P31" s="7">
        <v>35</v>
      </c>
      <c r="Q31" s="7">
        <v>50</v>
      </c>
      <c r="R31" s="7">
        <v>48</v>
      </c>
      <c r="S31" s="7"/>
      <c r="T31" s="7"/>
      <c r="U31" s="7">
        <v>54</v>
      </c>
      <c r="V31" s="7"/>
      <c r="W31" s="7">
        <v>476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5</v>
      </c>
      <c r="C32" s="7">
        <v>4</v>
      </c>
      <c r="D32" s="4">
        <f t="shared" si="0"/>
        <v>106.88</v>
      </c>
      <c r="E32" s="3"/>
      <c r="F32" s="3"/>
      <c r="G32" s="4"/>
      <c r="H32" s="3"/>
      <c r="I32" s="7"/>
      <c r="J32" s="4"/>
      <c r="K32" s="3">
        <v>9</v>
      </c>
      <c r="L32" s="7">
        <v>10</v>
      </c>
      <c r="M32" s="5">
        <f t="shared" si="1"/>
        <v>197.06</v>
      </c>
      <c r="N32" s="8">
        <v>0</v>
      </c>
      <c r="O32" s="7">
        <v>3.34</v>
      </c>
      <c r="P32" s="7">
        <v>35</v>
      </c>
      <c r="Q32" s="7">
        <v>50</v>
      </c>
      <c r="R32" s="7">
        <v>48</v>
      </c>
      <c r="S32" s="7"/>
      <c r="T32" s="7"/>
      <c r="U32" s="7">
        <v>54</v>
      </c>
      <c r="V32" s="7"/>
      <c r="W32" s="7">
        <v>478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5</v>
      </c>
      <c r="C33" s="7">
        <v>4</v>
      </c>
      <c r="D33" s="4">
        <f t="shared" si="0"/>
        <v>106.88</v>
      </c>
      <c r="E33" s="3"/>
      <c r="F33" s="3"/>
      <c r="G33" s="4"/>
      <c r="H33" s="3"/>
      <c r="I33" s="7"/>
      <c r="J33" s="4"/>
      <c r="K33" s="3">
        <v>10</v>
      </c>
      <c r="L33" s="7">
        <v>0</v>
      </c>
      <c r="M33" s="5">
        <f t="shared" si="1"/>
        <v>200.39999999999998</v>
      </c>
      <c r="N33" s="8">
        <v>0</v>
      </c>
      <c r="O33" s="7">
        <v>3.34</v>
      </c>
      <c r="P33" s="7">
        <v>35</v>
      </c>
      <c r="Q33" s="7">
        <v>50</v>
      </c>
      <c r="R33" s="7">
        <v>48</v>
      </c>
      <c r="S33" s="7"/>
      <c r="T33" s="7"/>
      <c r="U33" s="7">
        <v>54</v>
      </c>
      <c r="V33" s="7"/>
      <c r="W33" s="7">
        <v>476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5</v>
      </c>
      <c r="C34" s="7">
        <v>4</v>
      </c>
      <c r="D34" s="4">
        <f t="shared" si="0"/>
        <v>106.88</v>
      </c>
      <c r="E34" s="3"/>
      <c r="F34" s="3"/>
      <c r="G34" s="4"/>
      <c r="H34" s="3"/>
      <c r="I34" s="7"/>
      <c r="J34" s="4"/>
      <c r="K34" s="3">
        <v>10</v>
      </c>
      <c r="L34" s="7">
        <v>3</v>
      </c>
      <c r="M34" s="5">
        <f t="shared" si="1"/>
        <v>205.41</v>
      </c>
      <c r="N34" s="8">
        <v>0</v>
      </c>
      <c r="O34" s="7">
        <v>5.01</v>
      </c>
      <c r="P34" s="7">
        <v>30</v>
      </c>
      <c r="Q34" s="7">
        <v>50</v>
      </c>
      <c r="R34" s="7">
        <v>48</v>
      </c>
      <c r="S34" s="7"/>
      <c r="T34" s="7"/>
      <c r="U34" s="7">
        <v>43</v>
      </c>
      <c r="V34" s="7"/>
      <c r="W34" s="7">
        <v>456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5</v>
      </c>
      <c r="C35" s="7">
        <v>5</v>
      </c>
      <c r="D35" s="4">
        <f>(B35*12+C35)*1.67</f>
        <v>108.55</v>
      </c>
      <c r="E35" s="3"/>
      <c r="F35" s="3"/>
      <c r="G35" s="4"/>
      <c r="H35" s="3"/>
      <c r="I35" s="7"/>
      <c r="J35" s="4"/>
      <c r="K35" s="3">
        <v>10</v>
      </c>
      <c r="L35" s="7">
        <v>4</v>
      </c>
      <c r="M35" s="5">
        <f>(K35*12+L35)*1.67</f>
        <v>207.07999999999998</v>
      </c>
      <c r="N35" s="8">
        <v>0</v>
      </c>
      <c r="O35" s="7">
        <v>1.67</v>
      </c>
      <c r="P35" s="7">
        <v>350</v>
      </c>
      <c r="Q35" s="7">
        <v>380</v>
      </c>
      <c r="R35" s="7">
        <v>48</v>
      </c>
      <c r="S35" s="7"/>
      <c r="T35" s="7"/>
      <c r="U35" s="7">
        <v>23</v>
      </c>
      <c r="V35" s="7"/>
      <c r="W35" s="7">
        <v>149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5</v>
      </c>
      <c r="C36" s="7">
        <v>5</v>
      </c>
      <c r="D36" s="4">
        <f>(B36*12+C36)*1.67</f>
        <v>108.55</v>
      </c>
      <c r="E36" s="3"/>
      <c r="F36" s="3"/>
      <c r="G36" s="4"/>
      <c r="H36" s="3"/>
      <c r="I36" s="7"/>
      <c r="J36" s="4"/>
      <c r="K36" s="3">
        <v>10</v>
      </c>
      <c r="L36" s="7">
        <v>5</v>
      </c>
      <c r="M36" s="5">
        <f>(K36*12+L36)*1.67</f>
        <v>208.75</v>
      </c>
      <c r="N36" s="8">
        <v>0</v>
      </c>
      <c r="O36" s="7">
        <v>1.67</v>
      </c>
      <c r="P36" s="7">
        <v>45</v>
      </c>
      <c r="Q36" s="7">
        <v>70</v>
      </c>
      <c r="R36" s="7">
        <v>48</v>
      </c>
      <c r="S36" s="7"/>
      <c r="T36" s="7"/>
      <c r="U36" s="7">
        <v>97</v>
      </c>
      <c r="V36" s="7"/>
      <c r="W36" s="7">
        <v>523</v>
      </c>
      <c r="X36" s="99" t="s">
        <v>106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1</v>
      </c>
      <c r="B37" s="7">
        <v>5</v>
      </c>
      <c r="C37" s="7">
        <v>5</v>
      </c>
      <c r="D37" s="4">
        <f>(B37*12+C37)*1.67</f>
        <v>108.55</v>
      </c>
      <c r="E37" s="3"/>
      <c r="F37" s="3"/>
      <c r="G37" s="4"/>
      <c r="H37" s="3"/>
      <c r="I37" s="7"/>
      <c r="J37" s="4"/>
      <c r="K37" s="3">
        <v>10</v>
      </c>
      <c r="L37" s="7">
        <v>7</v>
      </c>
      <c r="M37" s="5">
        <f>(K37*12+L37)*1.67</f>
        <v>212.09</v>
      </c>
      <c r="N37" s="8">
        <v>0</v>
      </c>
      <c r="O37" s="7">
        <v>3.34</v>
      </c>
      <c r="P37" s="7">
        <v>40</v>
      </c>
      <c r="Q37" s="7">
        <v>60</v>
      </c>
      <c r="R37" s="7">
        <v>48</v>
      </c>
      <c r="S37" s="7"/>
      <c r="T37" s="7"/>
      <c r="U37" s="7">
        <v>93</v>
      </c>
      <c r="V37" s="7"/>
      <c r="W37" s="7">
        <v>576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/>
      <c r="B38" s="7"/>
      <c r="C38" s="7"/>
      <c r="D38" s="4">
        <f>(B38*12+C38)*1.67</f>
        <v>0</v>
      </c>
      <c r="E38" s="3"/>
      <c r="F38" s="3"/>
      <c r="G38" s="4"/>
      <c r="H38" s="3"/>
      <c r="I38" s="7"/>
      <c r="J38" s="4"/>
      <c r="K38" s="3"/>
      <c r="L38" s="7"/>
      <c r="M38" s="5">
        <f>(K38*12+L38)*1.67</f>
        <v>0</v>
      </c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6.68</v>
      </c>
      <c r="O40" s="12">
        <f>SUM(O9:O39)</f>
        <v>108.55000000000003</v>
      </c>
      <c r="T40" s="19" t="s">
        <v>26</v>
      </c>
      <c r="U40" s="12">
        <f>SUM(U9:U39)</f>
        <v>2347</v>
      </c>
      <c r="V40" s="12">
        <f>SUM(V9:V39)</f>
        <v>0</v>
      </c>
      <c r="W40" s="12">
        <f>SUM(W9:W39)</f>
        <v>14410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514.35700000000008</v>
      </c>
      <c r="O42" s="6">
        <f>SUM(O40:O41)</f>
        <v>1339</v>
      </c>
      <c r="S42" t="s">
        <v>44</v>
      </c>
      <c r="U42" s="6">
        <f>SUM(U40:U41)</f>
        <v>108168</v>
      </c>
      <c r="V42" s="6">
        <f>SUM(V40:V41)</f>
        <v>0</v>
      </c>
      <c r="W42" s="6">
        <f>SUM(W40:W41)</f>
        <v>347679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42"/>
  <sheetViews>
    <sheetView showGridLines="0" topLeftCell="B4" zoomScale="87" zoomScaleNormal="87" workbookViewId="0">
      <selection activeCell="P9" sqref="P9:W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56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29">
        <v>4</v>
      </c>
      <c r="C8" s="29">
        <v>7</v>
      </c>
      <c r="D8" s="26">
        <f t="shared" ref="D8:D39" si="0">(B8*12+C8)*1.67</f>
        <v>91.85</v>
      </c>
      <c r="E8" s="3"/>
      <c r="F8" s="3"/>
      <c r="G8" s="4"/>
      <c r="H8" s="3"/>
      <c r="I8" s="3"/>
      <c r="J8" s="4"/>
      <c r="K8" s="25">
        <v>7</v>
      </c>
      <c r="L8" s="29">
        <v>9</v>
      </c>
      <c r="M8" s="27">
        <f>(K8*12+L8)*1.67</f>
        <v>155.31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4</v>
      </c>
      <c r="C9" s="7">
        <v>8</v>
      </c>
      <c r="D9" s="26">
        <f t="shared" si="0"/>
        <v>93.52</v>
      </c>
      <c r="E9" s="3"/>
      <c r="F9" s="3"/>
      <c r="G9" s="4"/>
      <c r="H9" s="3"/>
      <c r="I9" s="7"/>
      <c r="J9" s="4"/>
      <c r="K9" s="3">
        <v>8</v>
      </c>
      <c r="L9" s="7">
        <v>4</v>
      </c>
      <c r="M9" s="5">
        <f>(K9*12+L9)*1.67</f>
        <v>167</v>
      </c>
      <c r="N9" s="8">
        <v>1.67</v>
      </c>
      <c r="O9" s="7">
        <v>11.69</v>
      </c>
      <c r="P9" s="7">
        <v>140</v>
      </c>
      <c r="Q9" s="7">
        <v>1700</v>
      </c>
      <c r="R9" s="7">
        <v>26</v>
      </c>
      <c r="S9" s="7"/>
      <c r="T9" s="7"/>
      <c r="U9" s="7">
        <v>607</v>
      </c>
      <c r="V9" s="7"/>
      <c r="W9" s="7">
        <v>1806</v>
      </c>
      <c r="X9" s="9">
        <v>43260</v>
      </c>
      <c r="Y9" s="7" t="s">
        <v>69</v>
      </c>
      <c r="Z9" s="7"/>
      <c r="AA9" s="7">
        <v>10</v>
      </c>
      <c r="AB9" s="7">
        <v>1</v>
      </c>
      <c r="AC9" s="7">
        <v>3</v>
      </c>
      <c r="AD9" s="7">
        <v>7</v>
      </c>
      <c r="AE9" s="10">
        <v>130</v>
      </c>
    </row>
    <row r="10" spans="1:31" x14ac:dyDescent="0.2">
      <c r="A10" s="6">
        <f t="shared" ref="A10:A36" si="1">SUM(A9+1)</f>
        <v>3</v>
      </c>
      <c r="B10" s="7">
        <v>4</v>
      </c>
      <c r="C10" s="7">
        <v>9</v>
      </c>
      <c r="D10" s="26">
        <f t="shared" si="0"/>
        <v>95.19</v>
      </c>
      <c r="E10" s="3"/>
      <c r="F10" s="3"/>
      <c r="G10" s="4"/>
      <c r="H10" s="3"/>
      <c r="I10" s="7"/>
      <c r="J10" s="4"/>
      <c r="K10" s="3">
        <v>8</v>
      </c>
      <c r="L10" s="7">
        <v>8</v>
      </c>
      <c r="M10" s="5">
        <f>(K10*12+L10)*1.67</f>
        <v>173.68</v>
      </c>
      <c r="N10" s="8">
        <v>1.67</v>
      </c>
      <c r="O10" s="7">
        <v>6.68</v>
      </c>
      <c r="P10" s="7">
        <v>140</v>
      </c>
      <c r="Q10" s="7">
        <v>1675</v>
      </c>
      <c r="R10" s="7">
        <v>26</v>
      </c>
      <c r="S10" s="7"/>
      <c r="T10" s="7"/>
      <c r="U10" s="7">
        <v>597</v>
      </c>
      <c r="V10" s="7"/>
      <c r="W10" s="7">
        <v>1675</v>
      </c>
      <c r="X10" s="9">
        <v>43271</v>
      </c>
      <c r="Y10" s="7" t="s">
        <v>69</v>
      </c>
      <c r="Z10" s="7"/>
      <c r="AA10" s="7"/>
      <c r="AB10" s="7"/>
      <c r="AC10" s="7"/>
      <c r="AD10" s="7"/>
      <c r="AE10" s="10">
        <v>130</v>
      </c>
    </row>
    <row r="11" spans="1:31" x14ac:dyDescent="0.2">
      <c r="A11" s="6">
        <f t="shared" si="1"/>
        <v>4</v>
      </c>
      <c r="B11" s="7">
        <v>4</v>
      </c>
      <c r="C11" s="7">
        <v>9</v>
      </c>
      <c r="D11" s="26">
        <f t="shared" si="0"/>
        <v>95.19</v>
      </c>
      <c r="E11" s="3"/>
      <c r="F11" s="3"/>
      <c r="G11" s="4"/>
      <c r="H11" s="3"/>
      <c r="I11" s="7"/>
      <c r="J11" s="4"/>
      <c r="K11" s="3">
        <v>8</v>
      </c>
      <c r="L11" s="7">
        <v>8</v>
      </c>
      <c r="M11" s="5">
        <f>(K11*12+L11)*1.67</f>
        <v>173.68</v>
      </c>
      <c r="N11" s="8">
        <v>0</v>
      </c>
      <c r="O11" s="7">
        <v>0</v>
      </c>
      <c r="P11" s="7">
        <v>610</v>
      </c>
      <c r="Q11" s="7">
        <v>1675</v>
      </c>
      <c r="R11" s="7">
        <v>26</v>
      </c>
      <c r="S11" s="7"/>
      <c r="T11" s="7"/>
      <c r="U11" s="7">
        <v>118</v>
      </c>
      <c r="V11" s="7"/>
      <c r="W11" s="7">
        <v>1061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4</v>
      </c>
      <c r="C12" s="7">
        <v>10</v>
      </c>
      <c r="D12" s="26">
        <f t="shared" si="0"/>
        <v>96.86</v>
      </c>
      <c r="E12" s="3"/>
      <c r="F12" s="3"/>
      <c r="G12" s="4"/>
      <c r="H12" s="3"/>
      <c r="I12" s="7"/>
      <c r="J12" s="4"/>
      <c r="K12" s="3">
        <v>9</v>
      </c>
      <c r="L12" s="7">
        <v>0</v>
      </c>
      <c r="M12" s="27">
        <f t="shared" ref="M12:M39" si="2">(K12*12+L12)*1.67</f>
        <v>180.35999999999999</v>
      </c>
      <c r="N12" s="8">
        <v>1.67</v>
      </c>
      <c r="O12" s="7">
        <v>6.68</v>
      </c>
      <c r="P12" s="7">
        <v>130</v>
      </c>
      <c r="Q12" s="7">
        <v>1650</v>
      </c>
      <c r="R12" s="7">
        <v>26</v>
      </c>
      <c r="S12" s="7"/>
      <c r="T12" s="7"/>
      <c r="U12" s="7">
        <v>604</v>
      </c>
      <c r="V12" s="7"/>
      <c r="W12" s="7">
        <v>1438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4</v>
      </c>
      <c r="C13" s="7">
        <v>11</v>
      </c>
      <c r="D13" s="26">
        <f t="shared" si="0"/>
        <v>98.53</v>
      </c>
      <c r="E13" s="3"/>
      <c r="F13" s="3"/>
      <c r="G13" s="4"/>
      <c r="H13" s="3"/>
      <c r="I13" s="7"/>
      <c r="J13" s="4"/>
      <c r="K13" s="3">
        <v>9</v>
      </c>
      <c r="L13" s="7">
        <v>4</v>
      </c>
      <c r="M13" s="27">
        <f t="shared" si="2"/>
        <v>187.04</v>
      </c>
      <c r="N13" s="8">
        <v>1.67</v>
      </c>
      <c r="O13" s="7">
        <v>6.68</v>
      </c>
      <c r="P13" s="7">
        <v>160</v>
      </c>
      <c r="Q13" s="7">
        <v>1650</v>
      </c>
      <c r="R13" s="7">
        <v>26</v>
      </c>
      <c r="S13" s="7"/>
      <c r="T13" s="7"/>
      <c r="U13" s="7">
        <v>562</v>
      </c>
      <c r="V13" s="7"/>
      <c r="W13" s="7">
        <v>1052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5</v>
      </c>
      <c r="C14" s="7">
        <v>1</v>
      </c>
      <c r="D14" s="26">
        <f t="shared" si="0"/>
        <v>101.86999999999999</v>
      </c>
      <c r="E14" s="3"/>
      <c r="F14" s="3"/>
      <c r="G14" s="4"/>
      <c r="H14" s="3"/>
      <c r="I14" s="7"/>
      <c r="J14" s="4"/>
      <c r="K14" s="3">
        <v>9</v>
      </c>
      <c r="L14" s="7">
        <v>8</v>
      </c>
      <c r="M14" s="27">
        <f t="shared" si="2"/>
        <v>193.72</v>
      </c>
      <c r="N14" s="8">
        <v>3.34</v>
      </c>
      <c r="O14" s="7">
        <v>6.68</v>
      </c>
      <c r="P14" s="7">
        <v>180</v>
      </c>
      <c r="Q14" s="7">
        <v>1150</v>
      </c>
      <c r="R14" s="7">
        <v>26</v>
      </c>
      <c r="S14" s="7"/>
      <c r="T14" s="7"/>
      <c r="U14" s="7">
        <v>595</v>
      </c>
      <c r="V14" s="7"/>
      <c r="W14" s="7">
        <v>1365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5</v>
      </c>
      <c r="C15" s="7">
        <v>3</v>
      </c>
      <c r="D15" s="26">
        <f t="shared" si="0"/>
        <v>105.21</v>
      </c>
      <c r="E15" s="3"/>
      <c r="F15" s="3"/>
      <c r="G15" s="4"/>
      <c r="H15" s="3"/>
      <c r="I15" s="7"/>
      <c r="J15" s="4"/>
      <c r="K15" s="3">
        <v>10</v>
      </c>
      <c r="L15" s="7">
        <v>1</v>
      </c>
      <c r="M15" s="27">
        <f t="shared" si="2"/>
        <v>202.07</v>
      </c>
      <c r="N15" s="8">
        <v>3.34</v>
      </c>
      <c r="O15" s="7">
        <v>8.35</v>
      </c>
      <c r="P15" s="7">
        <v>175</v>
      </c>
      <c r="Q15" s="7">
        <v>1650</v>
      </c>
      <c r="R15" s="7">
        <v>26</v>
      </c>
      <c r="S15" s="7"/>
      <c r="T15" s="7"/>
      <c r="U15" s="7">
        <v>575</v>
      </c>
      <c r="V15" s="7"/>
      <c r="W15" s="7">
        <v>1362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5</v>
      </c>
      <c r="C16" s="7">
        <v>4</v>
      </c>
      <c r="D16" s="26">
        <f t="shared" si="0"/>
        <v>106.88</v>
      </c>
      <c r="E16" s="3"/>
      <c r="F16" s="3"/>
      <c r="G16" s="4"/>
      <c r="H16" s="3"/>
      <c r="I16" s="7"/>
      <c r="J16" s="4"/>
      <c r="K16" s="3">
        <v>4</v>
      </c>
      <c r="L16" s="7">
        <v>1</v>
      </c>
      <c r="M16" s="27">
        <f t="shared" si="2"/>
        <v>81.83</v>
      </c>
      <c r="N16" s="8">
        <v>1.67</v>
      </c>
      <c r="O16" s="7">
        <v>10.02</v>
      </c>
      <c r="P16" s="7">
        <v>165</v>
      </c>
      <c r="Q16" s="7">
        <v>1575</v>
      </c>
      <c r="R16" s="7">
        <v>26</v>
      </c>
      <c r="S16" s="7"/>
      <c r="T16" s="7"/>
      <c r="U16" s="7">
        <v>556</v>
      </c>
      <c r="V16" s="7"/>
      <c r="W16" s="7">
        <v>1197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5</v>
      </c>
      <c r="C17" s="7">
        <v>5</v>
      </c>
      <c r="D17" s="26">
        <f t="shared" si="0"/>
        <v>108.55</v>
      </c>
      <c r="E17" s="3"/>
      <c r="F17" s="3"/>
      <c r="G17" s="4"/>
      <c r="H17" s="3"/>
      <c r="I17" s="7"/>
      <c r="J17" s="4"/>
      <c r="K17" s="3">
        <v>4</v>
      </c>
      <c r="L17" s="7">
        <v>5</v>
      </c>
      <c r="M17" s="27">
        <f t="shared" si="2"/>
        <v>88.509999999999991</v>
      </c>
      <c r="N17" s="8">
        <v>1.67</v>
      </c>
      <c r="O17" s="7">
        <v>6.68</v>
      </c>
      <c r="P17" s="7">
        <v>160</v>
      </c>
      <c r="Q17" s="7">
        <v>1650</v>
      </c>
      <c r="R17" s="7">
        <v>26</v>
      </c>
      <c r="S17" s="7"/>
      <c r="T17" s="7"/>
      <c r="U17" s="7">
        <v>598</v>
      </c>
      <c r="V17" s="7"/>
      <c r="W17" s="7">
        <v>1400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5</v>
      </c>
      <c r="C18" s="7">
        <v>7</v>
      </c>
      <c r="D18" s="26">
        <f t="shared" si="0"/>
        <v>111.89</v>
      </c>
      <c r="E18" s="3"/>
      <c r="F18" s="3"/>
      <c r="G18" s="4"/>
      <c r="H18" s="3"/>
      <c r="I18" s="7"/>
      <c r="J18" s="4"/>
      <c r="K18" s="3">
        <v>4</v>
      </c>
      <c r="L18" s="7">
        <v>10</v>
      </c>
      <c r="M18" s="27">
        <f t="shared" si="2"/>
        <v>96.86</v>
      </c>
      <c r="N18" s="8">
        <v>3.34</v>
      </c>
      <c r="O18" s="7">
        <v>8.35</v>
      </c>
      <c r="P18" s="7">
        <v>160</v>
      </c>
      <c r="Q18" s="7">
        <v>1600</v>
      </c>
      <c r="R18" s="7">
        <v>26</v>
      </c>
      <c r="S18" s="7"/>
      <c r="T18" s="7"/>
      <c r="U18" s="7">
        <v>624</v>
      </c>
      <c r="V18" s="7"/>
      <c r="W18" s="7">
        <v>1392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5</v>
      </c>
      <c r="C19" s="7">
        <v>9</v>
      </c>
      <c r="D19" s="26">
        <f t="shared" si="0"/>
        <v>115.22999999999999</v>
      </c>
      <c r="E19" s="3"/>
      <c r="F19" s="3"/>
      <c r="G19" s="4"/>
      <c r="H19" s="3"/>
      <c r="I19" s="7"/>
      <c r="J19" s="4"/>
      <c r="K19" s="3">
        <v>5</v>
      </c>
      <c r="L19" s="7">
        <v>3</v>
      </c>
      <c r="M19" s="27">
        <f t="shared" si="2"/>
        <v>105.21</v>
      </c>
      <c r="N19" s="8">
        <v>3.34</v>
      </c>
      <c r="O19" s="7">
        <v>8.35</v>
      </c>
      <c r="P19" s="7">
        <v>160</v>
      </c>
      <c r="Q19" s="7">
        <v>1610</v>
      </c>
      <c r="R19" s="7">
        <v>26</v>
      </c>
      <c r="S19" s="7"/>
      <c r="T19" s="7"/>
      <c r="U19" s="7">
        <v>600</v>
      </c>
      <c r="V19" s="7"/>
      <c r="W19" s="7">
        <v>1356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5</v>
      </c>
      <c r="C20" s="7">
        <v>10</v>
      </c>
      <c r="D20" s="26">
        <f t="shared" si="0"/>
        <v>116.89999999999999</v>
      </c>
      <c r="E20" s="3"/>
      <c r="F20" s="3"/>
      <c r="G20" s="4"/>
      <c r="H20" s="3"/>
      <c r="I20" s="7"/>
      <c r="J20" s="4"/>
      <c r="K20" s="3">
        <v>5</v>
      </c>
      <c r="L20" s="7">
        <v>8</v>
      </c>
      <c r="M20" s="27">
        <f t="shared" si="2"/>
        <v>113.56</v>
      </c>
      <c r="N20" s="8">
        <v>1.67</v>
      </c>
      <c r="O20" s="7">
        <v>8.35</v>
      </c>
      <c r="P20" s="7">
        <v>180</v>
      </c>
      <c r="Q20" s="7">
        <v>1800</v>
      </c>
      <c r="R20" s="7">
        <v>26</v>
      </c>
      <c r="S20" s="7"/>
      <c r="T20" s="7"/>
      <c r="U20" s="7">
        <v>642</v>
      </c>
      <c r="V20" s="17"/>
      <c r="W20" s="17">
        <v>1151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5</v>
      </c>
      <c r="C21" s="7">
        <v>11</v>
      </c>
      <c r="D21" s="26">
        <f t="shared" si="0"/>
        <v>118.57</v>
      </c>
      <c r="E21" s="3"/>
      <c r="F21" s="3"/>
      <c r="G21" s="4"/>
      <c r="H21" s="3"/>
      <c r="I21" s="7"/>
      <c r="J21" s="4"/>
      <c r="K21" s="3">
        <v>6</v>
      </c>
      <c r="L21" s="7">
        <v>1</v>
      </c>
      <c r="M21" s="27">
        <f t="shared" si="2"/>
        <v>121.91</v>
      </c>
      <c r="N21" s="8">
        <v>1.67</v>
      </c>
      <c r="O21" s="7">
        <v>8.35</v>
      </c>
      <c r="P21" s="7">
        <v>180</v>
      </c>
      <c r="Q21" s="7">
        <v>1700</v>
      </c>
      <c r="R21" s="11">
        <v>26</v>
      </c>
      <c r="S21" s="7"/>
      <c r="T21" s="7"/>
      <c r="U21" s="7">
        <v>528</v>
      </c>
      <c r="V21" s="7"/>
      <c r="W21" s="7">
        <v>1387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6</v>
      </c>
      <c r="C22" s="7">
        <v>0</v>
      </c>
      <c r="D22" s="26">
        <f t="shared" si="0"/>
        <v>120.24</v>
      </c>
      <c r="E22" s="3"/>
      <c r="F22" s="3"/>
      <c r="G22" s="4"/>
      <c r="H22" s="3"/>
      <c r="I22" s="7"/>
      <c r="J22" s="4"/>
      <c r="K22" s="3">
        <v>6</v>
      </c>
      <c r="L22" s="7">
        <v>5</v>
      </c>
      <c r="M22" s="27">
        <f t="shared" si="2"/>
        <v>128.59</v>
      </c>
      <c r="N22" s="8">
        <v>1.67</v>
      </c>
      <c r="O22" s="7">
        <v>6.68</v>
      </c>
      <c r="P22" s="7">
        <v>170</v>
      </c>
      <c r="Q22" s="7">
        <v>1675</v>
      </c>
      <c r="R22" s="7">
        <v>26</v>
      </c>
      <c r="S22" s="7"/>
      <c r="T22" s="7"/>
      <c r="U22" s="7">
        <v>540</v>
      </c>
      <c r="V22" s="7"/>
      <c r="W22" s="7">
        <v>1491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6</v>
      </c>
      <c r="C23" s="7">
        <v>1</v>
      </c>
      <c r="D23" s="26">
        <f t="shared" si="0"/>
        <v>121.91</v>
      </c>
      <c r="E23" s="3"/>
      <c r="F23" s="3"/>
      <c r="G23" s="4"/>
      <c r="H23" s="3"/>
      <c r="I23" s="7"/>
      <c r="J23" s="4"/>
      <c r="K23" s="3">
        <v>6</v>
      </c>
      <c r="L23" s="7">
        <v>8</v>
      </c>
      <c r="M23" s="27">
        <f t="shared" si="2"/>
        <v>133.6</v>
      </c>
      <c r="N23" s="8">
        <v>1.67</v>
      </c>
      <c r="O23" s="7">
        <v>5.01</v>
      </c>
      <c r="P23" s="7">
        <v>180</v>
      </c>
      <c r="Q23" s="7">
        <v>1600</v>
      </c>
      <c r="R23" s="7">
        <v>26</v>
      </c>
      <c r="S23" s="7"/>
      <c r="T23" s="7"/>
      <c r="U23" s="7">
        <v>537</v>
      </c>
      <c r="V23" s="7"/>
      <c r="W23" s="7">
        <v>1683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6</v>
      </c>
      <c r="C24" s="7">
        <v>3</v>
      </c>
      <c r="D24" s="26">
        <f t="shared" si="0"/>
        <v>125.25</v>
      </c>
      <c r="E24" s="3"/>
      <c r="F24" s="3"/>
      <c r="G24" s="4"/>
      <c r="H24" s="3"/>
      <c r="I24" s="7"/>
      <c r="J24" s="4"/>
      <c r="K24" s="3">
        <v>6</v>
      </c>
      <c r="L24" s="7">
        <v>11</v>
      </c>
      <c r="M24" s="27">
        <f t="shared" si="2"/>
        <v>138.60999999999999</v>
      </c>
      <c r="N24" s="8">
        <v>3.34</v>
      </c>
      <c r="O24" s="7">
        <v>5.01</v>
      </c>
      <c r="P24" s="7">
        <v>160</v>
      </c>
      <c r="Q24" s="7">
        <v>1650</v>
      </c>
      <c r="R24" s="7">
        <v>26</v>
      </c>
      <c r="S24" s="7"/>
      <c r="T24" s="7"/>
      <c r="U24" s="7">
        <v>532</v>
      </c>
      <c r="V24" s="7"/>
      <c r="W24" s="7">
        <v>1605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6</v>
      </c>
      <c r="C25" s="7">
        <v>4</v>
      </c>
      <c r="D25" s="26">
        <f t="shared" si="0"/>
        <v>126.91999999999999</v>
      </c>
      <c r="E25" s="3"/>
      <c r="F25" s="3"/>
      <c r="G25" s="4"/>
      <c r="H25" s="3"/>
      <c r="I25" s="7"/>
      <c r="J25" s="4"/>
      <c r="K25" s="3">
        <v>7</v>
      </c>
      <c r="L25" s="7">
        <v>4</v>
      </c>
      <c r="M25" s="27">
        <f t="shared" si="2"/>
        <v>146.95999999999998</v>
      </c>
      <c r="N25" s="8">
        <v>1.67</v>
      </c>
      <c r="O25" s="7">
        <v>6.68</v>
      </c>
      <c r="P25" s="7">
        <v>170</v>
      </c>
      <c r="Q25" s="7">
        <v>1650</v>
      </c>
      <c r="R25" s="7">
        <v>26</v>
      </c>
      <c r="S25" s="7"/>
      <c r="T25" s="7"/>
      <c r="U25" s="7">
        <v>575</v>
      </c>
      <c r="V25" s="18"/>
      <c r="W25" s="18">
        <v>1665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1"/>
        <v>19</v>
      </c>
      <c r="B26" s="7">
        <v>6</v>
      </c>
      <c r="C26" s="7">
        <v>5</v>
      </c>
      <c r="D26" s="26">
        <f t="shared" si="0"/>
        <v>128.59</v>
      </c>
      <c r="E26" s="3"/>
      <c r="F26" s="3"/>
      <c r="G26" s="4"/>
      <c r="H26" s="3"/>
      <c r="I26" s="7"/>
      <c r="J26" s="4"/>
      <c r="K26" s="3">
        <v>7</v>
      </c>
      <c r="L26" s="7">
        <v>8</v>
      </c>
      <c r="M26" s="27">
        <f t="shared" si="2"/>
        <v>153.63999999999999</v>
      </c>
      <c r="N26" s="8">
        <v>1.67</v>
      </c>
      <c r="O26" s="7">
        <v>6.68</v>
      </c>
      <c r="P26" s="7">
        <v>160</v>
      </c>
      <c r="Q26" s="7">
        <v>1650</v>
      </c>
      <c r="R26" s="7">
        <v>26</v>
      </c>
      <c r="S26" s="7"/>
      <c r="T26" s="7"/>
      <c r="U26" s="7">
        <v>564</v>
      </c>
      <c r="V26" s="7"/>
      <c r="W26" s="7">
        <v>1694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6</v>
      </c>
      <c r="C27" s="7">
        <v>6</v>
      </c>
      <c r="D27" s="26">
        <f t="shared" si="0"/>
        <v>130.26</v>
      </c>
      <c r="E27" s="3"/>
      <c r="F27" s="3"/>
      <c r="G27" s="4"/>
      <c r="H27" s="3"/>
      <c r="I27" s="7"/>
      <c r="J27" s="4"/>
      <c r="K27" s="3">
        <v>2</v>
      </c>
      <c r="L27" s="7">
        <v>2</v>
      </c>
      <c r="M27" s="27">
        <f t="shared" si="2"/>
        <v>43.42</v>
      </c>
      <c r="N27" s="8">
        <v>1.67</v>
      </c>
      <c r="O27" s="7">
        <v>6.68</v>
      </c>
      <c r="P27" s="7">
        <v>380</v>
      </c>
      <c r="Q27" s="7">
        <v>1600</v>
      </c>
      <c r="R27" s="7">
        <v>26</v>
      </c>
      <c r="S27" s="7"/>
      <c r="T27" s="7"/>
      <c r="U27" s="7">
        <v>575</v>
      </c>
      <c r="V27" s="7"/>
      <c r="W27" s="7">
        <v>1642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6</v>
      </c>
      <c r="C28" s="7">
        <v>6</v>
      </c>
      <c r="D28" s="26">
        <f t="shared" si="0"/>
        <v>130.26</v>
      </c>
      <c r="E28" s="3"/>
      <c r="F28" s="3"/>
      <c r="G28" s="4"/>
      <c r="H28" s="3"/>
      <c r="I28" s="7"/>
      <c r="J28" s="4"/>
      <c r="K28" s="3">
        <v>2</v>
      </c>
      <c r="L28" s="7">
        <v>2</v>
      </c>
      <c r="M28" s="27">
        <f t="shared" si="2"/>
        <v>43.42</v>
      </c>
      <c r="N28" s="8">
        <v>0</v>
      </c>
      <c r="O28" s="7">
        <v>0</v>
      </c>
      <c r="P28" s="7">
        <v>620</v>
      </c>
      <c r="Q28" s="7">
        <v>1600</v>
      </c>
      <c r="R28" s="7">
        <v>26</v>
      </c>
      <c r="S28" s="7"/>
      <c r="T28" s="7"/>
      <c r="U28" s="7">
        <v>192</v>
      </c>
      <c r="V28" s="7"/>
      <c r="W28" s="7">
        <v>1207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6</v>
      </c>
      <c r="C29" s="7">
        <v>7</v>
      </c>
      <c r="D29" s="26">
        <f t="shared" si="0"/>
        <v>131.93</v>
      </c>
      <c r="E29" s="3"/>
      <c r="F29" s="3"/>
      <c r="G29" s="4"/>
      <c r="H29" s="3"/>
      <c r="I29" s="7"/>
      <c r="J29" s="4"/>
      <c r="K29" s="3">
        <v>2</v>
      </c>
      <c r="L29" s="7">
        <v>8</v>
      </c>
      <c r="M29" s="27">
        <f t="shared" si="2"/>
        <v>53.44</v>
      </c>
      <c r="N29" s="8">
        <v>1.67</v>
      </c>
      <c r="O29" s="7">
        <v>10.02</v>
      </c>
      <c r="P29" s="7">
        <v>140</v>
      </c>
      <c r="Q29" s="7">
        <v>1600</v>
      </c>
      <c r="R29" s="7">
        <v>26</v>
      </c>
      <c r="S29" s="7"/>
      <c r="T29" s="7"/>
      <c r="U29" s="7">
        <v>508</v>
      </c>
      <c r="V29" s="7"/>
      <c r="W29" s="7">
        <v>1570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6</v>
      </c>
      <c r="C30" s="7">
        <v>9</v>
      </c>
      <c r="D30" s="26">
        <f t="shared" si="0"/>
        <v>135.26999999999998</v>
      </c>
      <c r="E30" s="3"/>
      <c r="F30" s="3"/>
      <c r="G30" s="4"/>
      <c r="H30" s="3"/>
      <c r="I30" s="7"/>
      <c r="J30" s="4"/>
      <c r="K30" s="3">
        <v>3</v>
      </c>
      <c r="L30" s="7">
        <v>5</v>
      </c>
      <c r="M30" s="27">
        <f t="shared" si="2"/>
        <v>68.47</v>
      </c>
      <c r="N30" s="8">
        <v>3.34</v>
      </c>
      <c r="O30" s="7">
        <v>15.03</v>
      </c>
      <c r="P30" s="7">
        <v>160</v>
      </c>
      <c r="Q30" s="7">
        <v>1600</v>
      </c>
      <c r="R30" s="7">
        <v>26</v>
      </c>
      <c r="S30" s="7"/>
      <c r="T30" s="7"/>
      <c r="U30" s="7">
        <v>598</v>
      </c>
      <c r="V30" s="7"/>
      <c r="W30" s="7">
        <v>1611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6</v>
      </c>
      <c r="C31" s="7">
        <v>10</v>
      </c>
      <c r="D31" s="26">
        <f t="shared" si="0"/>
        <v>136.94</v>
      </c>
      <c r="E31" s="3"/>
      <c r="F31" s="3"/>
      <c r="G31" s="4"/>
      <c r="H31" s="3"/>
      <c r="I31" s="7"/>
      <c r="J31" s="4"/>
      <c r="K31" s="3">
        <v>3</v>
      </c>
      <c r="L31" s="7">
        <v>8</v>
      </c>
      <c r="M31" s="27">
        <f t="shared" si="2"/>
        <v>73.47999999999999</v>
      </c>
      <c r="N31" s="8">
        <v>1.67</v>
      </c>
      <c r="O31" s="7">
        <v>5.01</v>
      </c>
      <c r="P31" s="7">
        <v>600</v>
      </c>
      <c r="Q31" s="7">
        <v>1600</v>
      </c>
      <c r="R31" s="7">
        <v>26</v>
      </c>
      <c r="S31" s="7"/>
      <c r="T31" s="7"/>
      <c r="U31" s="7">
        <v>314</v>
      </c>
      <c r="V31" s="7"/>
      <c r="W31" s="7">
        <v>1382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6</v>
      </c>
      <c r="C32" s="7">
        <v>11</v>
      </c>
      <c r="D32" s="26">
        <f t="shared" si="0"/>
        <v>138.60999999999999</v>
      </c>
      <c r="E32" s="3"/>
      <c r="F32" s="3"/>
      <c r="G32" s="4"/>
      <c r="H32" s="3"/>
      <c r="I32" s="7"/>
      <c r="J32" s="4"/>
      <c r="K32" s="3">
        <v>3</v>
      </c>
      <c r="L32" s="7">
        <v>11</v>
      </c>
      <c r="M32" s="27">
        <f t="shared" si="2"/>
        <v>78.489999999999995</v>
      </c>
      <c r="N32" s="8">
        <v>1.67</v>
      </c>
      <c r="O32" s="7">
        <v>5.01</v>
      </c>
      <c r="P32" s="7">
        <v>160</v>
      </c>
      <c r="Q32" s="7">
        <v>1600</v>
      </c>
      <c r="R32" s="7">
        <v>26</v>
      </c>
      <c r="S32" s="7"/>
      <c r="T32" s="7"/>
      <c r="U32" s="7">
        <v>371</v>
      </c>
      <c r="V32" s="7"/>
      <c r="W32" s="7">
        <v>1480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7</v>
      </c>
      <c r="C33" s="7">
        <v>0</v>
      </c>
      <c r="D33" s="26">
        <f t="shared" si="0"/>
        <v>140.28</v>
      </c>
      <c r="E33" s="3"/>
      <c r="F33" s="3"/>
      <c r="G33" s="4"/>
      <c r="H33" s="3"/>
      <c r="I33" s="7"/>
      <c r="J33" s="4"/>
      <c r="K33" s="3">
        <v>4</v>
      </c>
      <c r="L33" s="7">
        <v>2</v>
      </c>
      <c r="M33" s="27">
        <f t="shared" si="2"/>
        <v>83.5</v>
      </c>
      <c r="N33" s="8">
        <v>1.67</v>
      </c>
      <c r="O33" s="7">
        <v>5.01</v>
      </c>
      <c r="P33" s="7">
        <v>130</v>
      </c>
      <c r="Q33" s="7">
        <v>1550</v>
      </c>
      <c r="R33" s="7">
        <v>26</v>
      </c>
      <c r="S33" s="7"/>
      <c r="T33" s="7"/>
      <c r="U33" s="7">
        <v>556</v>
      </c>
      <c r="V33" s="7"/>
      <c r="W33" s="7">
        <v>1509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7</v>
      </c>
      <c r="C34" s="7">
        <v>0</v>
      </c>
      <c r="D34" s="26">
        <f t="shared" si="0"/>
        <v>140.28</v>
      </c>
      <c r="E34" s="3"/>
      <c r="F34" s="3"/>
      <c r="G34" s="4"/>
      <c r="H34" s="3"/>
      <c r="I34" s="7"/>
      <c r="J34" s="4"/>
      <c r="K34" s="3">
        <v>4</v>
      </c>
      <c r="L34" s="7">
        <v>5</v>
      </c>
      <c r="M34" s="27">
        <f t="shared" si="2"/>
        <v>88.509999999999991</v>
      </c>
      <c r="N34" s="8">
        <v>0</v>
      </c>
      <c r="O34" s="7">
        <v>5.01</v>
      </c>
      <c r="P34" s="7">
        <v>120</v>
      </c>
      <c r="Q34" s="7">
        <v>1550</v>
      </c>
      <c r="R34" s="7">
        <v>26</v>
      </c>
      <c r="S34" s="7"/>
      <c r="T34" s="7"/>
      <c r="U34" s="7">
        <v>518</v>
      </c>
      <c r="V34" s="7"/>
      <c r="W34" s="7">
        <v>1552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7</v>
      </c>
      <c r="C35" s="7">
        <v>1</v>
      </c>
      <c r="D35" s="26">
        <f t="shared" si="0"/>
        <v>141.94999999999999</v>
      </c>
      <c r="E35" s="3"/>
      <c r="F35" s="3"/>
      <c r="G35" s="4"/>
      <c r="H35" s="3"/>
      <c r="I35" s="7"/>
      <c r="J35" s="4"/>
      <c r="K35" s="3">
        <v>4</v>
      </c>
      <c r="L35" s="7">
        <v>8</v>
      </c>
      <c r="M35" s="27">
        <f t="shared" si="2"/>
        <v>93.52</v>
      </c>
      <c r="N35" s="8">
        <v>1.67</v>
      </c>
      <c r="O35" s="7">
        <v>5.01</v>
      </c>
      <c r="P35" s="7">
        <v>130</v>
      </c>
      <c r="Q35" s="7">
        <v>1550</v>
      </c>
      <c r="R35" s="7">
        <v>26</v>
      </c>
      <c r="S35" s="7"/>
      <c r="T35" s="7"/>
      <c r="U35" s="7">
        <v>508</v>
      </c>
      <c r="V35" s="7"/>
      <c r="W35" s="7">
        <v>1578</v>
      </c>
      <c r="X35" s="14" t="s">
        <v>37</v>
      </c>
      <c r="Y35" s="14"/>
      <c r="Z35" s="182" t="s">
        <v>71</v>
      </c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7</v>
      </c>
      <c r="C36" s="7">
        <v>1</v>
      </c>
      <c r="D36" s="26">
        <f t="shared" si="0"/>
        <v>141.94999999999999</v>
      </c>
      <c r="E36" s="3"/>
      <c r="F36" s="3"/>
      <c r="G36" s="4"/>
      <c r="H36" s="3"/>
      <c r="I36" s="7"/>
      <c r="J36" s="4"/>
      <c r="K36" s="3">
        <v>5</v>
      </c>
      <c r="L36" s="7">
        <v>2</v>
      </c>
      <c r="M36" s="27">
        <f t="shared" si="2"/>
        <v>103.53999999999999</v>
      </c>
      <c r="N36" s="8">
        <v>0</v>
      </c>
      <c r="O36" s="7">
        <v>10.02</v>
      </c>
      <c r="P36" s="7">
        <v>140</v>
      </c>
      <c r="Q36" s="7">
        <v>1550</v>
      </c>
      <c r="R36" s="7">
        <v>26</v>
      </c>
      <c r="S36" s="7"/>
      <c r="T36" s="7"/>
      <c r="U36" s="7">
        <v>508</v>
      </c>
      <c r="V36" s="7"/>
      <c r="W36" s="7">
        <v>1580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7</v>
      </c>
      <c r="C37" s="7">
        <v>1</v>
      </c>
      <c r="D37" s="26">
        <f t="shared" si="0"/>
        <v>141.94999999999999</v>
      </c>
      <c r="E37" s="3"/>
      <c r="F37" s="3"/>
      <c r="G37" s="4"/>
      <c r="H37" s="3"/>
      <c r="I37" s="7"/>
      <c r="J37" s="4"/>
      <c r="K37" s="3">
        <v>5</v>
      </c>
      <c r="L37" s="7">
        <v>5</v>
      </c>
      <c r="M37" s="27">
        <f t="shared" si="2"/>
        <v>108.55</v>
      </c>
      <c r="N37" s="8">
        <v>0</v>
      </c>
      <c r="O37" s="7">
        <v>5.01</v>
      </c>
      <c r="P37" s="7">
        <v>140</v>
      </c>
      <c r="Q37" s="7">
        <v>1500</v>
      </c>
      <c r="R37" s="7">
        <v>26</v>
      </c>
      <c r="S37" s="7"/>
      <c r="T37" s="7"/>
      <c r="U37" s="7">
        <v>520</v>
      </c>
      <c r="V37" s="7"/>
      <c r="W37" s="7">
        <v>1559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7</v>
      </c>
      <c r="C38" s="7">
        <v>2</v>
      </c>
      <c r="D38" s="26">
        <f t="shared" si="0"/>
        <v>143.62</v>
      </c>
      <c r="E38" s="3"/>
      <c r="F38" s="3"/>
      <c r="G38" s="4"/>
      <c r="H38" s="3"/>
      <c r="I38" s="7"/>
      <c r="J38" s="4"/>
      <c r="K38" s="3">
        <v>5</v>
      </c>
      <c r="L38" s="7">
        <v>8</v>
      </c>
      <c r="M38" s="27">
        <f t="shared" si="2"/>
        <v>113.56</v>
      </c>
      <c r="N38" s="8">
        <v>1.67</v>
      </c>
      <c r="O38" s="7">
        <v>5.01</v>
      </c>
      <c r="P38" s="7">
        <v>150</v>
      </c>
      <c r="Q38" s="7">
        <v>1500</v>
      </c>
      <c r="R38" s="7">
        <v>26</v>
      </c>
      <c r="S38" s="7"/>
      <c r="T38" s="7"/>
      <c r="U38" s="7">
        <v>508</v>
      </c>
      <c r="V38" s="7"/>
      <c r="W38" s="7">
        <v>1540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7</v>
      </c>
      <c r="C39" s="7">
        <v>3</v>
      </c>
      <c r="D39" s="26">
        <f t="shared" si="0"/>
        <v>145.29</v>
      </c>
      <c r="E39" s="3"/>
      <c r="F39" s="3"/>
      <c r="G39" s="4"/>
      <c r="H39" s="3"/>
      <c r="I39" s="7"/>
      <c r="J39" s="4"/>
      <c r="K39" s="3">
        <v>5</v>
      </c>
      <c r="L39" s="7">
        <v>10</v>
      </c>
      <c r="M39" s="27">
        <f t="shared" si="2"/>
        <v>116.89999999999999</v>
      </c>
      <c r="N39" s="8">
        <v>1.67</v>
      </c>
      <c r="O39" s="7">
        <v>3.34</v>
      </c>
      <c r="P39" s="7">
        <v>150</v>
      </c>
      <c r="Q39" s="7">
        <v>1500</v>
      </c>
      <c r="R39" s="7">
        <v>26</v>
      </c>
      <c r="S39" s="7"/>
      <c r="T39" s="7"/>
      <c r="U39" s="7">
        <v>508</v>
      </c>
      <c r="V39" s="7"/>
      <c r="W39" s="7">
        <v>1576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53.440000000000026</v>
      </c>
      <c r="O40" s="12">
        <f>SUM(O9:O39)</f>
        <v>207.07999999999998</v>
      </c>
      <c r="T40" s="19" t="s">
        <v>26</v>
      </c>
      <c r="U40" s="12">
        <f>SUM(U9:U39)</f>
        <v>16138</v>
      </c>
      <c r="V40" s="12">
        <f>SUM(V9:V39)</f>
        <v>0</v>
      </c>
      <c r="W40" s="12">
        <f>SUM(W9:W39)</f>
        <v>45566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SUM(May!N42)</f>
        <v>91.850000000000023</v>
      </c>
      <c r="O41" s="6">
        <f>SUM(May!O42)</f>
        <v>344.03</v>
      </c>
      <c r="Q41" t="s">
        <v>43</v>
      </c>
      <c r="U41" s="6">
        <f>SUM(May!U42)</f>
        <v>21705</v>
      </c>
      <c r="V41" s="6">
        <f>SUM(May!V42)</f>
        <v>0</v>
      </c>
      <c r="W41" s="6">
        <f>SUM(May!W42)</f>
        <v>62641</v>
      </c>
    </row>
    <row r="42" spans="1:31" x14ac:dyDescent="0.2">
      <c r="K42" t="s">
        <v>44</v>
      </c>
      <c r="N42" s="84">
        <f>SUM(N40:N41)</f>
        <v>145.29000000000005</v>
      </c>
      <c r="O42" s="6">
        <f>SUM(O40:O41)</f>
        <v>551.1099999999999</v>
      </c>
      <c r="S42" t="s">
        <v>44</v>
      </c>
      <c r="U42" s="6">
        <f>SUM(U40:U41)</f>
        <v>37843</v>
      </c>
      <c r="V42" s="6">
        <f>SUM(V40:V41)</f>
        <v>0</v>
      </c>
      <c r="W42" s="6">
        <f>SUM(W40:W41)</f>
        <v>108207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42"/>
  <sheetViews>
    <sheetView showGridLines="0" topLeftCell="C13" zoomScale="90" zoomScaleNormal="90" workbookViewId="0">
      <selection activeCell="M39" sqref="M8:M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57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56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20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7</v>
      </c>
      <c r="C8" s="7">
        <v>3</v>
      </c>
      <c r="D8" s="26">
        <f t="shared" ref="D8:D39" si="0">(B8*12+C8)*1.67</f>
        <v>145.29</v>
      </c>
      <c r="E8" s="3"/>
      <c r="F8" s="3"/>
      <c r="G8" s="4"/>
      <c r="H8" s="3"/>
      <c r="I8" s="7"/>
      <c r="J8" s="4"/>
      <c r="K8" s="3">
        <v>5</v>
      </c>
      <c r="L8" s="7">
        <v>10</v>
      </c>
      <c r="M8" s="27">
        <f>(K8*12+L8)*1.67</f>
        <v>116.89999999999999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7</v>
      </c>
      <c r="C9" s="7">
        <v>3</v>
      </c>
      <c r="D9" s="26">
        <f t="shared" si="0"/>
        <v>145.29</v>
      </c>
      <c r="E9" s="3"/>
      <c r="F9" s="3"/>
      <c r="G9" s="4"/>
      <c r="H9" s="3"/>
      <c r="I9" s="7"/>
      <c r="J9" s="4"/>
      <c r="K9" s="3">
        <v>5</v>
      </c>
      <c r="L9" s="7">
        <v>12</v>
      </c>
      <c r="M9" s="5">
        <f>(K9*12+L9)*1.67</f>
        <v>120.24</v>
      </c>
      <c r="N9" s="8">
        <v>0</v>
      </c>
      <c r="O9" s="7">
        <v>3.34</v>
      </c>
      <c r="P9" s="7">
        <v>140</v>
      </c>
      <c r="Q9" s="7">
        <v>1500</v>
      </c>
      <c r="R9" s="7">
        <v>26</v>
      </c>
      <c r="S9" s="7"/>
      <c r="T9" s="7"/>
      <c r="U9" s="7">
        <v>499</v>
      </c>
      <c r="V9" s="7"/>
      <c r="W9" s="7">
        <v>1514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1">SUM(A9+1)</f>
        <v>3</v>
      </c>
      <c r="B10" s="7">
        <v>7</v>
      </c>
      <c r="C10" s="7">
        <v>4</v>
      </c>
      <c r="D10" s="26">
        <f t="shared" si="0"/>
        <v>146.95999999999998</v>
      </c>
      <c r="E10" s="3"/>
      <c r="F10" s="3"/>
      <c r="G10" s="4"/>
      <c r="H10" s="3"/>
      <c r="I10" s="7"/>
      <c r="J10" s="4"/>
      <c r="K10" s="3">
        <v>6</v>
      </c>
      <c r="L10" s="7">
        <v>3</v>
      </c>
      <c r="M10" s="5">
        <f>(K10*12+L10)*1.67</f>
        <v>125.25</v>
      </c>
      <c r="N10" s="8">
        <v>1.67</v>
      </c>
      <c r="O10" s="7">
        <v>5.01</v>
      </c>
      <c r="P10" s="7">
        <v>140</v>
      </c>
      <c r="Q10" s="7">
        <v>1500</v>
      </c>
      <c r="R10" s="7">
        <v>26</v>
      </c>
      <c r="S10" s="7"/>
      <c r="T10" s="7"/>
      <c r="U10" s="7">
        <v>499</v>
      </c>
      <c r="V10" s="7"/>
      <c r="W10" s="7">
        <v>1532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1"/>
        <v>4</v>
      </c>
      <c r="B11" s="7">
        <v>7</v>
      </c>
      <c r="C11" s="7">
        <v>5</v>
      </c>
      <c r="D11" s="26">
        <f t="shared" si="0"/>
        <v>148.63</v>
      </c>
      <c r="E11" s="3"/>
      <c r="F11" s="3"/>
      <c r="G11" s="4"/>
      <c r="H11" s="3"/>
      <c r="I11" s="7"/>
      <c r="J11" s="4"/>
      <c r="K11" s="3">
        <v>6</v>
      </c>
      <c r="L11" s="7">
        <v>6</v>
      </c>
      <c r="M11" s="5">
        <f>(K11*12+L11)*1.67</f>
        <v>130.26</v>
      </c>
      <c r="N11" s="8">
        <v>1.67</v>
      </c>
      <c r="O11" s="7">
        <v>5.01</v>
      </c>
      <c r="P11" s="7">
        <v>140</v>
      </c>
      <c r="Q11" s="7">
        <v>1500</v>
      </c>
      <c r="R11" s="7">
        <v>26</v>
      </c>
      <c r="S11" s="7"/>
      <c r="T11" s="7"/>
      <c r="U11" s="7">
        <v>499</v>
      </c>
      <c r="V11" s="7"/>
      <c r="W11" s="7">
        <v>1527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7</v>
      </c>
      <c r="C12" s="7">
        <v>6</v>
      </c>
      <c r="D12" s="26">
        <f t="shared" si="0"/>
        <v>150.29999999999998</v>
      </c>
      <c r="E12" s="3"/>
      <c r="F12" s="3"/>
      <c r="G12" s="4"/>
      <c r="H12" s="3"/>
      <c r="I12" s="7"/>
      <c r="J12" s="4"/>
      <c r="K12" s="3">
        <v>6</v>
      </c>
      <c r="L12" s="7">
        <v>9</v>
      </c>
      <c r="M12" s="27">
        <f t="shared" ref="M12:M39" si="2">(K12*12+L12)*1.67</f>
        <v>135.26999999999998</v>
      </c>
      <c r="N12" s="8">
        <v>1.67</v>
      </c>
      <c r="O12" s="7">
        <v>5.01</v>
      </c>
      <c r="P12" s="7">
        <v>140</v>
      </c>
      <c r="Q12" s="7">
        <v>1500</v>
      </c>
      <c r="R12" s="7">
        <v>26</v>
      </c>
      <c r="S12" s="7"/>
      <c r="T12" s="7"/>
      <c r="U12" s="7">
        <v>499</v>
      </c>
      <c r="V12" s="7"/>
      <c r="W12" s="7">
        <v>1547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7</v>
      </c>
      <c r="C13" s="7">
        <v>6</v>
      </c>
      <c r="D13" s="26">
        <f t="shared" si="0"/>
        <v>150.29999999999998</v>
      </c>
      <c r="E13" s="3"/>
      <c r="F13" s="3"/>
      <c r="G13" s="4"/>
      <c r="H13" s="3"/>
      <c r="I13" s="7"/>
      <c r="J13" s="4"/>
      <c r="K13" s="3">
        <v>7</v>
      </c>
      <c r="L13" s="7">
        <v>0</v>
      </c>
      <c r="M13" s="27">
        <f t="shared" si="2"/>
        <v>140.28</v>
      </c>
      <c r="N13" s="8">
        <v>0</v>
      </c>
      <c r="O13" s="7">
        <v>5.01</v>
      </c>
      <c r="P13" s="7">
        <v>130</v>
      </c>
      <c r="Q13" s="7">
        <v>1500</v>
      </c>
      <c r="R13" s="7">
        <v>26</v>
      </c>
      <c r="S13" s="7"/>
      <c r="T13" s="7"/>
      <c r="U13" s="7">
        <v>478</v>
      </c>
      <c r="V13" s="7"/>
      <c r="W13" s="7">
        <v>1508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7</v>
      </c>
      <c r="C14" s="7">
        <v>7</v>
      </c>
      <c r="D14" s="26">
        <f t="shared" si="0"/>
        <v>151.97</v>
      </c>
      <c r="E14" s="3"/>
      <c r="F14" s="3"/>
      <c r="G14" s="4"/>
      <c r="H14" s="3"/>
      <c r="I14" s="7"/>
      <c r="J14" s="4"/>
      <c r="K14" s="3">
        <v>7</v>
      </c>
      <c r="L14" s="7">
        <v>2</v>
      </c>
      <c r="M14" s="27">
        <f t="shared" si="2"/>
        <v>143.62</v>
      </c>
      <c r="N14" s="8">
        <v>1.67</v>
      </c>
      <c r="O14" s="7">
        <v>3.34</v>
      </c>
      <c r="P14" s="7">
        <v>590</v>
      </c>
      <c r="Q14" s="7">
        <v>1500</v>
      </c>
      <c r="R14" s="7">
        <v>26</v>
      </c>
      <c r="S14" s="7"/>
      <c r="T14" s="7"/>
      <c r="U14" s="7">
        <v>356</v>
      </c>
      <c r="V14" s="7"/>
      <c r="W14" s="7">
        <v>1406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7</v>
      </c>
      <c r="C15" s="7">
        <v>7</v>
      </c>
      <c r="D15" s="26">
        <f t="shared" si="0"/>
        <v>151.97</v>
      </c>
      <c r="E15" s="3"/>
      <c r="F15" s="3"/>
      <c r="G15" s="4"/>
      <c r="H15" s="3"/>
      <c r="I15" s="7"/>
      <c r="J15" s="4"/>
      <c r="K15" s="3">
        <v>7</v>
      </c>
      <c r="L15" s="7">
        <v>3</v>
      </c>
      <c r="M15" s="27">
        <f t="shared" si="2"/>
        <v>145.29</v>
      </c>
      <c r="N15" s="8">
        <v>0</v>
      </c>
      <c r="O15" s="7">
        <v>1.67</v>
      </c>
      <c r="P15" s="7">
        <v>620</v>
      </c>
      <c r="Q15" s="7">
        <v>1500</v>
      </c>
      <c r="R15" s="7">
        <v>26</v>
      </c>
      <c r="S15" s="7"/>
      <c r="T15" s="7"/>
      <c r="U15" s="7">
        <v>0</v>
      </c>
      <c r="V15" s="7"/>
      <c r="W15" s="7">
        <v>1125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7</v>
      </c>
      <c r="C16" s="7">
        <v>8</v>
      </c>
      <c r="D16" s="26">
        <f t="shared" si="0"/>
        <v>153.63999999999999</v>
      </c>
      <c r="E16" s="3"/>
      <c r="F16" s="3"/>
      <c r="G16" s="4"/>
      <c r="H16" s="3"/>
      <c r="I16" s="7"/>
      <c r="J16" s="4"/>
      <c r="K16" s="3">
        <v>7</v>
      </c>
      <c r="L16" s="7">
        <v>7</v>
      </c>
      <c r="M16" s="27">
        <f t="shared" si="2"/>
        <v>151.97</v>
      </c>
      <c r="N16" s="8">
        <v>1.67</v>
      </c>
      <c r="O16" s="7">
        <v>6.68</v>
      </c>
      <c r="P16" s="7">
        <v>140</v>
      </c>
      <c r="Q16" s="7">
        <v>1450</v>
      </c>
      <c r="R16" s="7">
        <v>26</v>
      </c>
      <c r="S16" s="7"/>
      <c r="T16" s="7"/>
      <c r="U16" s="7">
        <v>432</v>
      </c>
      <c r="V16" s="7"/>
      <c r="W16" s="7">
        <v>1502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7</v>
      </c>
      <c r="C17" s="7">
        <v>8</v>
      </c>
      <c r="D17" s="26">
        <f t="shared" si="0"/>
        <v>153.63999999999999</v>
      </c>
      <c r="E17" s="3"/>
      <c r="F17" s="3"/>
      <c r="G17" s="4"/>
      <c r="H17" s="3"/>
      <c r="I17" s="7"/>
      <c r="J17" s="4"/>
      <c r="K17" s="3">
        <v>1</v>
      </c>
      <c r="L17" s="7">
        <v>6</v>
      </c>
      <c r="M17" s="27">
        <f t="shared" si="2"/>
        <v>30.06</v>
      </c>
      <c r="N17" s="8">
        <v>0</v>
      </c>
      <c r="O17" s="7">
        <v>8</v>
      </c>
      <c r="P17" s="7">
        <v>75</v>
      </c>
      <c r="Q17" s="7">
        <v>1550</v>
      </c>
      <c r="R17" s="7">
        <v>26</v>
      </c>
      <c r="S17" s="7"/>
      <c r="T17" s="7"/>
      <c r="U17" s="7">
        <v>432</v>
      </c>
      <c r="V17" s="7"/>
      <c r="W17" s="7">
        <v>1503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7</v>
      </c>
      <c r="C18" s="7">
        <v>9</v>
      </c>
      <c r="D18" s="26">
        <f t="shared" si="0"/>
        <v>155.31</v>
      </c>
      <c r="E18" s="3"/>
      <c r="F18" s="3"/>
      <c r="G18" s="4"/>
      <c r="H18" s="3"/>
      <c r="I18" s="7"/>
      <c r="J18" s="4"/>
      <c r="K18" s="3">
        <v>2</v>
      </c>
      <c r="L18" s="7">
        <v>4</v>
      </c>
      <c r="M18" s="27">
        <f t="shared" si="2"/>
        <v>46.76</v>
      </c>
      <c r="N18" s="8">
        <v>1.67</v>
      </c>
      <c r="O18" s="7">
        <v>16.7</v>
      </c>
      <c r="P18" s="7">
        <v>150</v>
      </c>
      <c r="Q18" s="7">
        <v>1700</v>
      </c>
      <c r="R18" s="7">
        <v>26</v>
      </c>
      <c r="S18" s="7"/>
      <c r="T18" s="7"/>
      <c r="U18" s="7">
        <v>456</v>
      </c>
      <c r="V18" s="7"/>
      <c r="W18" s="7">
        <v>1594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7</v>
      </c>
      <c r="C19" s="7">
        <v>10</v>
      </c>
      <c r="D19" s="26">
        <f t="shared" si="0"/>
        <v>156.97999999999999</v>
      </c>
      <c r="E19" s="3"/>
      <c r="F19" s="3"/>
      <c r="G19" s="4"/>
      <c r="H19" s="3"/>
      <c r="I19" s="7"/>
      <c r="J19" s="4"/>
      <c r="K19" s="3">
        <v>2</v>
      </c>
      <c r="L19" s="7">
        <v>9</v>
      </c>
      <c r="M19" s="27">
        <f t="shared" si="2"/>
        <v>55.11</v>
      </c>
      <c r="N19" s="8">
        <v>1.67</v>
      </c>
      <c r="O19" s="7">
        <v>8.35</v>
      </c>
      <c r="P19" s="7">
        <v>145</v>
      </c>
      <c r="Q19" s="7">
        <v>1700</v>
      </c>
      <c r="R19" s="7">
        <v>26</v>
      </c>
      <c r="S19" s="7"/>
      <c r="T19" s="7"/>
      <c r="U19" s="7">
        <v>432</v>
      </c>
      <c r="V19" s="7"/>
      <c r="W19" s="7">
        <v>1696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7</v>
      </c>
      <c r="C20" s="7">
        <v>11</v>
      </c>
      <c r="D20" s="26">
        <f t="shared" si="0"/>
        <v>158.65</v>
      </c>
      <c r="E20" s="3"/>
      <c r="F20" s="3"/>
      <c r="G20" s="4"/>
      <c r="H20" s="3"/>
      <c r="I20" s="7"/>
      <c r="J20" s="4"/>
      <c r="K20" s="3">
        <v>3</v>
      </c>
      <c r="L20" s="7">
        <v>0</v>
      </c>
      <c r="M20" s="27">
        <f t="shared" si="2"/>
        <v>60.12</v>
      </c>
      <c r="N20" s="8">
        <v>1.67</v>
      </c>
      <c r="O20" s="7">
        <v>5.01</v>
      </c>
      <c r="P20" s="7">
        <v>400</v>
      </c>
      <c r="Q20" s="7">
        <v>1700</v>
      </c>
      <c r="R20" s="7">
        <v>26</v>
      </c>
      <c r="S20" s="7"/>
      <c r="T20" s="7"/>
      <c r="U20" s="7">
        <v>456</v>
      </c>
      <c r="V20" s="17"/>
      <c r="W20" s="17">
        <v>1651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8</v>
      </c>
      <c r="C21" s="7">
        <v>0</v>
      </c>
      <c r="D21" s="26">
        <f t="shared" si="0"/>
        <v>160.32</v>
      </c>
      <c r="E21" s="3"/>
      <c r="F21" s="3"/>
      <c r="G21" s="4"/>
      <c r="H21" s="3"/>
      <c r="I21" s="7"/>
      <c r="J21" s="4"/>
      <c r="K21" s="3">
        <v>3</v>
      </c>
      <c r="L21" s="7">
        <v>3</v>
      </c>
      <c r="M21" s="27">
        <f t="shared" si="2"/>
        <v>65.13</v>
      </c>
      <c r="N21" s="8">
        <v>1.67</v>
      </c>
      <c r="O21" s="7">
        <v>5.01</v>
      </c>
      <c r="P21" s="7">
        <v>130</v>
      </c>
      <c r="Q21" s="7">
        <v>1700</v>
      </c>
      <c r="R21" s="11">
        <v>26</v>
      </c>
      <c r="S21" s="7"/>
      <c r="T21" s="7"/>
      <c r="U21" s="7">
        <v>402</v>
      </c>
      <c r="V21" s="7"/>
      <c r="W21" s="7">
        <v>1431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8</v>
      </c>
      <c r="C22" s="7">
        <v>1</v>
      </c>
      <c r="D22" s="26">
        <f t="shared" si="0"/>
        <v>161.98999999999998</v>
      </c>
      <c r="E22" s="3"/>
      <c r="F22" s="3"/>
      <c r="G22" s="4"/>
      <c r="H22" s="3"/>
      <c r="I22" s="7"/>
      <c r="J22" s="4"/>
      <c r="K22" s="3">
        <v>3</v>
      </c>
      <c r="L22" s="7">
        <v>5</v>
      </c>
      <c r="M22" s="27">
        <f t="shared" si="2"/>
        <v>68.47</v>
      </c>
      <c r="N22" s="8">
        <v>1.67</v>
      </c>
      <c r="O22" s="7">
        <v>3.34</v>
      </c>
      <c r="P22" s="7">
        <v>140</v>
      </c>
      <c r="Q22" s="7">
        <v>1700</v>
      </c>
      <c r="R22" s="7">
        <v>26</v>
      </c>
      <c r="S22" s="7"/>
      <c r="T22" s="7"/>
      <c r="U22" s="7">
        <v>395</v>
      </c>
      <c r="V22" s="7"/>
      <c r="W22" s="7">
        <v>1549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8</v>
      </c>
      <c r="C23" s="7">
        <v>1</v>
      </c>
      <c r="D23" s="26">
        <f t="shared" si="0"/>
        <v>161.98999999999998</v>
      </c>
      <c r="E23" s="3"/>
      <c r="F23" s="3"/>
      <c r="G23" s="4"/>
      <c r="H23" s="3"/>
      <c r="I23" s="7"/>
      <c r="J23" s="4"/>
      <c r="K23" s="3">
        <v>3</v>
      </c>
      <c r="L23" s="7">
        <v>7</v>
      </c>
      <c r="M23" s="27">
        <f t="shared" si="2"/>
        <v>71.81</v>
      </c>
      <c r="N23" s="8">
        <v>0</v>
      </c>
      <c r="O23" s="7">
        <v>3.34</v>
      </c>
      <c r="P23" s="7">
        <v>175</v>
      </c>
      <c r="Q23" s="7">
        <v>1800</v>
      </c>
      <c r="R23" s="7">
        <v>26</v>
      </c>
      <c r="S23" s="7"/>
      <c r="T23" s="7"/>
      <c r="U23" s="7">
        <v>430</v>
      </c>
      <c r="V23" s="7"/>
      <c r="W23" s="7">
        <v>1618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8</v>
      </c>
      <c r="C24" s="7">
        <v>2</v>
      </c>
      <c r="D24" s="26">
        <f t="shared" si="0"/>
        <v>163.66</v>
      </c>
      <c r="E24" s="3"/>
      <c r="F24" s="3"/>
      <c r="G24" s="4"/>
      <c r="H24" s="3"/>
      <c r="I24" s="7"/>
      <c r="J24" s="4"/>
      <c r="K24" s="3">
        <v>3</v>
      </c>
      <c r="L24" s="7">
        <v>8</v>
      </c>
      <c r="M24" s="27">
        <f t="shared" si="2"/>
        <v>73.47999999999999</v>
      </c>
      <c r="N24" s="8">
        <v>1.67</v>
      </c>
      <c r="O24" s="7">
        <v>1.67</v>
      </c>
      <c r="P24" s="7">
        <v>150</v>
      </c>
      <c r="Q24" s="7">
        <v>1775</v>
      </c>
      <c r="R24" s="7">
        <v>26</v>
      </c>
      <c r="S24" s="7"/>
      <c r="T24" s="7"/>
      <c r="U24" s="7">
        <v>430</v>
      </c>
      <c r="V24" s="7"/>
      <c r="W24" s="7">
        <v>1587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8</v>
      </c>
      <c r="C25" s="7">
        <v>3</v>
      </c>
      <c r="D25" s="26">
        <f t="shared" si="0"/>
        <v>165.32999999999998</v>
      </c>
      <c r="E25" s="3"/>
      <c r="F25" s="3"/>
      <c r="G25" s="4"/>
      <c r="H25" s="3"/>
      <c r="I25" s="7"/>
      <c r="J25" s="4"/>
      <c r="K25" s="3">
        <v>3</v>
      </c>
      <c r="L25" s="7">
        <v>9</v>
      </c>
      <c r="M25" s="27">
        <f t="shared" si="2"/>
        <v>75.149999999999991</v>
      </c>
      <c r="N25" s="8">
        <v>1.67</v>
      </c>
      <c r="O25" s="7">
        <v>1.67</v>
      </c>
      <c r="P25" s="7">
        <v>160</v>
      </c>
      <c r="Q25" s="7">
        <v>1775</v>
      </c>
      <c r="R25" s="7">
        <v>26</v>
      </c>
      <c r="S25" s="7"/>
      <c r="T25" s="7"/>
      <c r="U25" s="7">
        <v>408</v>
      </c>
      <c r="V25" s="18"/>
      <c r="W25" s="18">
        <v>1590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1"/>
        <v>19</v>
      </c>
      <c r="B26" s="7">
        <v>8</v>
      </c>
      <c r="C26" s="7">
        <v>4</v>
      </c>
      <c r="D26" s="26">
        <f t="shared" si="0"/>
        <v>167</v>
      </c>
      <c r="E26" s="3"/>
      <c r="F26" s="3"/>
      <c r="G26" s="4"/>
      <c r="H26" s="3"/>
      <c r="I26" s="7"/>
      <c r="J26" s="4"/>
      <c r="K26" s="3">
        <v>3</v>
      </c>
      <c r="L26" s="7">
        <v>11</v>
      </c>
      <c r="M26" s="27">
        <f t="shared" si="2"/>
        <v>78.489999999999995</v>
      </c>
      <c r="N26" s="8">
        <v>1.67</v>
      </c>
      <c r="O26" s="7">
        <v>3.34</v>
      </c>
      <c r="P26" s="7">
        <v>160</v>
      </c>
      <c r="Q26" s="7">
        <v>1775</v>
      </c>
      <c r="R26" s="7">
        <v>26</v>
      </c>
      <c r="S26" s="7"/>
      <c r="T26" s="7"/>
      <c r="U26" s="7">
        <v>405</v>
      </c>
      <c r="V26" s="7"/>
      <c r="W26" s="7">
        <v>1593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8</v>
      </c>
      <c r="C27" s="7">
        <v>4</v>
      </c>
      <c r="D27" s="26">
        <f t="shared" si="0"/>
        <v>167</v>
      </c>
      <c r="E27" s="3"/>
      <c r="F27" s="3"/>
      <c r="G27" s="4"/>
      <c r="H27" s="3"/>
      <c r="I27" s="7"/>
      <c r="J27" s="4"/>
      <c r="K27" s="3">
        <v>4</v>
      </c>
      <c r="L27" s="7">
        <v>2</v>
      </c>
      <c r="M27" s="27">
        <f t="shared" si="2"/>
        <v>83.5</v>
      </c>
      <c r="N27" s="8">
        <v>0</v>
      </c>
      <c r="O27" s="7">
        <v>5.01</v>
      </c>
      <c r="P27" s="7">
        <v>160</v>
      </c>
      <c r="Q27" s="7">
        <v>1750</v>
      </c>
      <c r="R27" s="7">
        <v>26</v>
      </c>
      <c r="S27" s="7"/>
      <c r="T27" s="7"/>
      <c r="U27" s="7">
        <v>420</v>
      </c>
      <c r="V27" s="7"/>
      <c r="W27" s="7">
        <v>1584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8</v>
      </c>
      <c r="C28" s="7">
        <v>5</v>
      </c>
      <c r="D28" s="26">
        <f t="shared" si="0"/>
        <v>168.67</v>
      </c>
      <c r="E28" s="3"/>
      <c r="F28" s="3"/>
      <c r="G28" s="4"/>
      <c r="H28" s="3"/>
      <c r="I28" s="7"/>
      <c r="J28" s="4"/>
      <c r="K28" s="3">
        <v>4</v>
      </c>
      <c r="L28" s="7">
        <v>4</v>
      </c>
      <c r="M28" s="27">
        <f t="shared" si="2"/>
        <v>86.84</v>
      </c>
      <c r="N28" s="8">
        <v>1.67</v>
      </c>
      <c r="O28" s="7">
        <v>3.34</v>
      </c>
      <c r="P28" s="7">
        <v>160</v>
      </c>
      <c r="Q28" s="7">
        <v>1750</v>
      </c>
      <c r="R28" s="7">
        <v>26</v>
      </c>
      <c r="S28" s="7"/>
      <c r="T28" s="7"/>
      <c r="U28" s="7">
        <v>408</v>
      </c>
      <c r="V28" s="7"/>
      <c r="W28" s="7">
        <v>1560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8</v>
      </c>
      <c r="C29" s="7">
        <v>6</v>
      </c>
      <c r="D29" s="26">
        <f t="shared" si="0"/>
        <v>170.34</v>
      </c>
      <c r="E29" s="3"/>
      <c r="F29" s="3"/>
      <c r="G29" s="4"/>
      <c r="H29" s="3"/>
      <c r="I29" s="7"/>
      <c r="J29" s="4"/>
      <c r="K29" s="3">
        <v>4</v>
      </c>
      <c r="L29" s="7">
        <v>7</v>
      </c>
      <c r="M29" s="27">
        <f t="shared" si="2"/>
        <v>91.85</v>
      </c>
      <c r="N29" s="8">
        <v>1.67</v>
      </c>
      <c r="O29" s="7">
        <v>5.01</v>
      </c>
      <c r="P29" s="7">
        <v>170</v>
      </c>
      <c r="Q29" s="7">
        <v>1750</v>
      </c>
      <c r="R29" s="7">
        <v>26</v>
      </c>
      <c r="S29" s="7"/>
      <c r="T29" s="7"/>
      <c r="U29" s="7">
        <v>395</v>
      </c>
      <c r="V29" s="7"/>
      <c r="W29" s="7">
        <v>1548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8</v>
      </c>
      <c r="C30" s="7">
        <v>6</v>
      </c>
      <c r="D30" s="26">
        <f t="shared" si="0"/>
        <v>170.34</v>
      </c>
      <c r="E30" s="3"/>
      <c r="F30" s="3"/>
      <c r="G30" s="4"/>
      <c r="H30" s="3"/>
      <c r="I30" s="7"/>
      <c r="J30" s="4"/>
      <c r="K30" s="3">
        <v>4</v>
      </c>
      <c r="L30" s="7">
        <v>9</v>
      </c>
      <c r="M30" s="27">
        <f t="shared" si="2"/>
        <v>95.19</v>
      </c>
      <c r="N30" s="8">
        <v>0</v>
      </c>
      <c r="O30" s="7">
        <v>3.34</v>
      </c>
      <c r="P30" s="7">
        <v>150</v>
      </c>
      <c r="Q30" s="7">
        <v>1750</v>
      </c>
      <c r="R30" s="7">
        <v>26</v>
      </c>
      <c r="S30" s="7"/>
      <c r="T30" s="7"/>
      <c r="U30" s="7">
        <v>353</v>
      </c>
      <c r="V30" s="7"/>
      <c r="W30" s="7">
        <v>1512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8</v>
      </c>
      <c r="C31" s="7">
        <v>7</v>
      </c>
      <c r="D31" s="26">
        <f t="shared" si="0"/>
        <v>172.01</v>
      </c>
      <c r="E31" s="3"/>
      <c r="F31" s="3"/>
      <c r="G31" s="4"/>
      <c r="H31" s="3"/>
      <c r="I31" s="7"/>
      <c r="J31" s="4"/>
      <c r="K31" s="3">
        <v>4</v>
      </c>
      <c r="L31" s="7">
        <v>11</v>
      </c>
      <c r="M31" s="27">
        <f t="shared" si="2"/>
        <v>98.53</v>
      </c>
      <c r="N31" s="8">
        <v>1.67</v>
      </c>
      <c r="O31" s="7">
        <v>3.34</v>
      </c>
      <c r="P31" s="7">
        <v>120</v>
      </c>
      <c r="Q31" s="7">
        <v>1725</v>
      </c>
      <c r="R31" s="7">
        <v>26</v>
      </c>
      <c r="S31" s="7"/>
      <c r="T31" s="7"/>
      <c r="U31" s="7">
        <v>338</v>
      </c>
      <c r="V31" s="7"/>
      <c r="W31" s="7">
        <v>1463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8</v>
      </c>
      <c r="C32" s="7">
        <v>7</v>
      </c>
      <c r="D32" s="26">
        <f t="shared" si="0"/>
        <v>172.01</v>
      </c>
      <c r="E32" s="3"/>
      <c r="F32" s="3"/>
      <c r="G32" s="4"/>
      <c r="H32" s="3"/>
      <c r="I32" s="7"/>
      <c r="J32" s="4"/>
      <c r="K32" s="3">
        <v>5</v>
      </c>
      <c r="L32" s="7">
        <v>1</v>
      </c>
      <c r="M32" s="27">
        <f t="shared" si="2"/>
        <v>101.86999999999999</v>
      </c>
      <c r="N32" s="8">
        <v>0</v>
      </c>
      <c r="O32" s="7">
        <v>3.34</v>
      </c>
      <c r="P32" s="7">
        <v>150</v>
      </c>
      <c r="Q32" s="7">
        <v>1725</v>
      </c>
      <c r="R32" s="7">
        <v>26</v>
      </c>
      <c r="S32" s="7"/>
      <c r="T32" s="7"/>
      <c r="U32" s="7">
        <v>402</v>
      </c>
      <c r="V32" s="7"/>
      <c r="W32" s="7">
        <v>1512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8</v>
      </c>
      <c r="C33" s="7">
        <v>7</v>
      </c>
      <c r="D33" s="26">
        <f t="shared" si="0"/>
        <v>172.01</v>
      </c>
      <c r="E33" s="3"/>
      <c r="F33" s="3"/>
      <c r="G33" s="4"/>
      <c r="H33" s="3"/>
      <c r="I33" s="7"/>
      <c r="J33" s="4"/>
      <c r="K33" s="3">
        <v>5</v>
      </c>
      <c r="L33" s="7">
        <v>3</v>
      </c>
      <c r="M33" s="27">
        <f t="shared" si="2"/>
        <v>105.21</v>
      </c>
      <c r="N33" s="8">
        <v>0</v>
      </c>
      <c r="O33" s="7">
        <v>3.34</v>
      </c>
      <c r="P33" s="7">
        <v>150</v>
      </c>
      <c r="Q33" s="7">
        <v>1725</v>
      </c>
      <c r="R33" s="7">
        <v>26</v>
      </c>
      <c r="S33" s="7"/>
      <c r="T33" s="7"/>
      <c r="U33" s="7">
        <v>395</v>
      </c>
      <c r="V33" s="7"/>
      <c r="W33" s="7">
        <v>1527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8</v>
      </c>
      <c r="C34" s="7">
        <v>8</v>
      </c>
      <c r="D34" s="26">
        <f t="shared" si="0"/>
        <v>173.68</v>
      </c>
      <c r="E34" s="3"/>
      <c r="F34" s="3"/>
      <c r="G34" s="4"/>
      <c r="H34" s="3"/>
      <c r="I34" s="7"/>
      <c r="J34" s="4"/>
      <c r="K34" s="3">
        <v>6</v>
      </c>
      <c r="L34" s="7">
        <v>2</v>
      </c>
      <c r="M34" s="27">
        <f t="shared" si="2"/>
        <v>123.58</v>
      </c>
      <c r="N34" s="8">
        <v>1.67</v>
      </c>
      <c r="O34" s="7">
        <v>3.34</v>
      </c>
      <c r="P34" s="7">
        <v>150</v>
      </c>
      <c r="Q34" s="7">
        <v>1700</v>
      </c>
      <c r="R34" s="7">
        <v>26</v>
      </c>
      <c r="S34" s="7"/>
      <c r="T34" s="7"/>
      <c r="U34" s="7">
        <v>444</v>
      </c>
      <c r="V34" s="7"/>
      <c r="W34" s="7">
        <v>1563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8</v>
      </c>
      <c r="C35" s="7">
        <v>9</v>
      </c>
      <c r="D35" s="26">
        <f t="shared" si="0"/>
        <v>175.35</v>
      </c>
      <c r="E35" s="3"/>
      <c r="F35" s="3"/>
      <c r="G35" s="4"/>
      <c r="H35" s="3"/>
      <c r="I35" s="7"/>
      <c r="J35" s="4"/>
      <c r="K35" s="3">
        <v>6</v>
      </c>
      <c r="L35" s="7">
        <v>4</v>
      </c>
      <c r="M35" s="27">
        <f t="shared" si="2"/>
        <v>126.91999999999999</v>
      </c>
      <c r="N35" s="8">
        <v>1.67</v>
      </c>
      <c r="O35" s="7">
        <v>3.34</v>
      </c>
      <c r="P35" s="7">
        <v>140</v>
      </c>
      <c r="Q35" s="7">
        <v>1700</v>
      </c>
      <c r="R35" s="7">
        <v>26</v>
      </c>
      <c r="S35" s="7"/>
      <c r="T35" s="7"/>
      <c r="U35" s="7">
        <v>420</v>
      </c>
      <c r="V35" s="7"/>
      <c r="W35" s="7">
        <v>1546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8</v>
      </c>
      <c r="C36" s="7">
        <v>10</v>
      </c>
      <c r="D36" s="26">
        <f t="shared" si="0"/>
        <v>177.01999999999998</v>
      </c>
      <c r="E36" s="3"/>
      <c r="F36" s="3"/>
      <c r="G36" s="4"/>
      <c r="H36" s="3"/>
      <c r="I36" s="7"/>
      <c r="J36" s="4"/>
      <c r="K36" s="3">
        <v>6</v>
      </c>
      <c r="L36" s="7">
        <v>6</v>
      </c>
      <c r="M36" s="27">
        <f t="shared" si="2"/>
        <v>130.26</v>
      </c>
      <c r="N36" s="8">
        <v>1.67</v>
      </c>
      <c r="O36" s="7">
        <v>3.34</v>
      </c>
      <c r="P36" s="7">
        <v>150</v>
      </c>
      <c r="Q36" s="7">
        <v>1700</v>
      </c>
      <c r="R36" s="7">
        <v>26</v>
      </c>
      <c r="S36" s="7"/>
      <c r="T36" s="7"/>
      <c r="U36" s="7">
        <v>408</v>
      </c>
      <c r="V36" s="7"/>
      <c r="W36" s="7">
        <v>1538</v>
      </c>
      <c r="X36" s="99" t="s">
        <v>72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8</v>
      </c>
      <c r="C37" s="7">
        <v>10</v>
      </c>
      <c r="D37" s="26">
        <f t="shared" si="0"/>
        <v>177.01999999999998</v>
      </c>
      <c r="E37" s="3"/>
      <c r="F37" s="3"/>
      <c r="G37" s="4"/>
      <c r="H37" s="3"/>
      <c r="I37" s="7"/>
      <c r="J37" s="4"/>
      <c r="K37" s="3">
        <v>6</v>
      </c>
      <c r="L37" s="7">
        <v>8</v>
      </c>
      <c r="M37" s="27">
        <f t="shared" si="2"/>
        <v>133.6</v>
      </c>
      <c r="N37" s="8">
        <v>0</v>
      </c>
      <c r="O37" s="7">
        <v>3.34</v>
      </c>
      <c r="P37" s="7">
        <v>140</v>
      </c>
      <c r="Q37" s="7">
        <v>1700</v>
      </c>
      <c r="R37" s="7">
        <v>26</v>
      </c>
      <c r="S37" s="7"/>
      <c r="T37" s="7"/>
      <c r="U37" s="7">
        <v>408</v>
      </c>
      <c r="V37" s="7"/>
      <c r="W37" s="7">
        <v>1538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8</v>
      </c>
      <c r="C38" s="7">
        <v>11</v>
      </c>
      <c r="D38" s="26">
        <f t="shared" si="0"/>
        <v>178.69</v>
      </c>
      <c r="E38" s="3"/>
      <c r="F38" s="3"/>
      <c r="G38" s="4"/>
      <c r="H38" s="3"/>
      <c r="I38" s="7"/>
      <c r="J38" s="4"/>
      <c r="K38" s="3">
        <v>6</v>
      </c>
      <c r="L38" s="7">
        <v>10</v>
      </c>
      <c r="M38" s="27">
        <f t="shared" si="2"/>
        <v>136.94</v>
      </c>
      <c r="N38" s="8">
        <v>1.67</v>
      </c>
      <c r="O38" s="7">
        <v>3.34</v>
      </c>
      <c r="P38" s="7">
        <v>150</v>
      </c>
      <c r="Q38" s="7">
        <v>1700</v>
      </c>
      <c r="R38" s="7">
        <v>26</v>
      </c>
      <c r="S38" s="7"/>
      <c r="T38" s="7"/>
      <c r="U38" s="7">
        <v>395</v>
      </c>
      <c r="V38" s="7"/>
      <c r="W38" s="7">
        <v>1508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9</v>
      </c>
      <c r="C39" s="7">
        <v>0</v>
      </c>
      <c r="D39" s="26">
        <f t="shared" si="0"/>
        <v>180.35999999999999</v>
      </c>
      <c r="E39" s="3"/>
      <c r="F39" s="3"/>
      <c r="G39" s="4"/>
      <c r="H39" s="3"/>
      <c r="I39" s="7"/>
      <c r="J39" s="4"/>
      <c r="K39" s="3">
        <v>7</v>
      </c>
      <c r="L39" s="7">
        <v>1</v>
      </c>
      <c r="M39" s="27">
        <f t="shared" si="2"/>
        <v>141.94999999999999</v>
      </c>
      <c r="N39" s="8">
        <v>1.67</v>
      </c>
      <c r="O39" s="7">
        <v>5.01</v>
      </c>
      <c r="P39" s="7">
        <v>140</v>
      </c>
      <c r="Q39" s="7">
        <v>1675</v>
      </c>
      <c r="R39" s="7">
        <v>26</v>
      </c>
      <c r="S39" s="7"/>
      <c r="T39" s="7"/>
      <c r="U39" s="7">
        <v>395</v>
      </c>
      <c r="V39" s="7"/>
      <c r="W39" s="7">
        <v>1503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35.070000000000014</v>
      </c>
      <c r="O40" s="12">
        <f>SUM(O9:O39)</f>
        <v>139.93000000000004</v>
      </c>
      <c r="T40" s="19" t="s">
        <v>26</v>
      </c>
      <c r="U40" s="12">
        <f>SUM(U9:U39)</f>
        <v>12689</v>
      </c>
      <c r="V40" s="12">
        <f>SUM(V9:V39)</f>
        <v>0</v>
      </c>
      <c r="W40" s="12">
        <f>SUM(W9:W39)</f>
        <v>47375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SUM(June!N42)</f>
        <v>145.29000000000005</v>
      </c>
      <c r="O41" s="6">
        <f>SUM(June!O42)</f>
        <v>551.1099999999999</v>
      </c>
      <c r="Q41" t="s">
        <v>43</v>
      </c>
      <c r="U41" s="6">
        <f>SUM(June!U42)</f>
        <v>37843</v>
      </c>
      <c r="V41" s="6">
        <f>SUM(June!V42)</f>
        <v>0</v>
      </c>
      <c r="W41" s="6">
        <f>SUM(June!W42)</f>
        <v>108207</v>
      </c>
    </row>
    <row r="42" spans="1:31" x14ac:dyDescent="0.2">
      <c r="K42" t="s">
        <v>44</v>
      </c>
      <c r="N42" s="84">
        <f>SUM(N40:N41)</f>
        <v>180.36000000000007</v>
      </c>
      <c r="O42" s="6">
        <f>SUM(O40:O41)</f>
        <v>691.04</v>
      </c>
      <c r="S42" t="s">
        <v>44</v>
      </c>
      <c r="U42" s="6">
        <f>SUM(U40:U41)</f>
        <v>50532</v>
      </c>
      <c r="V42" s="6">
        <f>SUM(V40:V41)</f>
        <v>0</v>
      </c>
      <c r="W42" s="6">
        <f>SUM(W40:W41)</f>
        <v>155582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E42"/>
  <sheetViews>
    <sheetView showGridLines="0" topLeftCell="A8" zoomScale="93" zoomScaleNormal="93" workbookViewId="0">
      <selection activeCell="B39" sqref="B39:M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51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20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9</v>
      </c>
      <c r="C8" s="7">
        <v>0</v>
      </c>
      <c r="D8" s="26">
        <f t="shared" ref="D8:D39" si="0">(B8*12+C8)*1.67</f>
        <v>180.35999999999999</v>
      </c>
      <c r="E8" s="3"/>
      <c r="F8" s="3"/>
      <c r="G8" s="4"/>
      <c r="H8" s="3"/>
      <c r="I8" s="3"/>
      <c r="J8" s="4"/>
      <c r="K8" s="3">
        <v>7</v>
      </c>
      <c r="L8" s="3">
        <v>1</v>
      </c>
      <c r="M8" s="27">
        <f>(K8*12+L8)*1.67</f>
        <v>141.94999999999999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9</v>
      </c>
      <c r="C9" s="7">
        <v>1</v>
      </c>
      <c r="D9" s="26">
        <f t="shared" si="0"/>
        <v>182.03</v>
      </c>
      <c r="E9" s="3"/>
      <c r="F9" s="3"/>
      <c r="G9" s="4"/>
      <c r="H9" s="3"/>
      <c r="I9" s="7"/>
      <c r="J9" s="4"/>
      <c r="K9" s="3">
        <v>7</v>
      </c>
      <c r="L9" s="7">
        <v>3</v>
      </c>
      <c r="M9" s="5">
        <f>(K9*12+L9)*1.67</f>
        <v>145.29</v>
      </c>
      <c r="N9" s="8">
        <v>1.67</v>
      </c>
      <c r="O9" s="7">
        <v>3.34</v>
      </c>
      <c r="P9" s="7">
        <v>170</v>
      </c>
      <c r="Q9" s="7">
        <v>650</v>
      </c>
      <c r="R9" s="7">
        <v>26</v>
      </c>
      <c r="S9" s="7"/>
      <c r="T9" s="7"/>
      <c r="U9" s="7">
        <v>395</v>
      </c>
      <c r="V9" s="7"/>
      <c r="W9" s="7">
        <v>1487</v>
      </c>
      <c r="X9" s="9">
        <v>43322</v>
      </c>
      <c r="Y9" s="7" t="s">
        <v>69</v>
      </c>
      <c r="Z9" s="7">
        <v>13859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1">SUM(A9+1)</f>
        <v>3</v>
      </c>
      <c r="B10" s="7">
        <v>9</v>
      </c>
      <c r="C10" s="7">
        <v>2</v>
      </c>
      <c r="D10" s="26">
        <f t="shared" si="0"/>
        <v>183.7</v>
      </c>
      <c r="E10" s="3"/>
      <c r="F10" s="3"/>
      <c r="G10" s="4"/>
      <c r="H10" s="3"/>
      <c r="I10" s="7"/>
      <c r="J10" s="4"/>
      <c r="K10" s="3">
        <v>7</v>
      </c>
      <c r="L10" s="7">
        <v>5</v>
      </c>
      <c r="M10" s="5">
        <f>(K10*12+L10)*1.67</f>
        <v>148.63</v>
      </c>
      <c r="N10" s="8">
        <v>1.67</v>
      </c>
      <c r="O10" s="7">
        <v>3.34</v>
      </c>
      <c r="P10" s="7">
        <v>155</v>
      </c>
      <c r="Q10" s="7">
        <v>1650</v>
      </c>
      <c r="R10" s="7">
        <v>26</v>
      </c>
      <c r="S10" s="7"/>
      <c r="T10" s="7"/>
      <c r="U10" s="7">
        <v>395</v>
      </c>
      <c r="V10" s="7"/>
      <c r="W10" s="7">
        <v>1504</v>
      </c>
      <c r="X10" s="9">
        <v>43342</v>
      </c>
      <c r="Y10" s="7">
        <v>1</v>
      </c>
      <c r="Z10" s="7">
        <v>5760711</v>
      </c>
      <c r="AA10" s="7">
        <v>10</v>
      </c>
      <c r="AB10" s="7">
        <v>7</v>
      </c>
      <c r="AC10" s="7">
        <v>1</v>
      </c>
      <c r="AD10" s="7">
        <v>3</v>
      </c>
      <c r="AE10" s="10">
        <v>186.68</v>
      </c>
    </row>
    <row r="11" spans="1:31" x14ac:dyDescent="0.2">
      <c r="A11" s="6">
        <f t="shared" si="1"/>
        <v>4</v>
      </c>
      <c r="B11" s="7">
        <v>9</v>
      </c>
      <c r="C11" s="7">
        <v>2</v>
      </c>
      <c r="D11" s="26">
        <f t="shared" si="0"/>
        <v>183.7</v>
      </c>
      <c r="E11" s="3"/>
      <c r="F11" s="3"/>
      <c r="G11" s="4"/>
      <c r="H11" s="3"/>
      <c r="I11" s="7"/>
      <c r="J11" s="4"/>
      <c r="K11" s="3">
        <v>7</v>
      </c>
      <c r="L11" s="7">
        <v>8</v>
      </c>
      <c r="M11" s="5">
        <f>(K11*12+L11)*1.67</f>
        <v>153.63999999999999</v>
      </c>
      <c r="N11" s="8">
        <v>1.67</v>
      </c>
      <c r="O11" s="7">
        <v>5.01</v>
      </c>
      <c r="P11" s="7">
        <v>150</v>
      </c>
      <c r="Q11" s="7">
        <v>1650</v>
      </c>
      <c r="R11" s="7">
        <v>26</v>
      </c>
      <c r="S11" s="7"/>
      <c r="T11" s="7"/>
      <c r="U11" s="7">
        <v>395</v>
      </c>
      <c r="V11" s="7"/>
      <c r="W11" s="7">
        <v>1512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9</v>
      </c>
      <c r="C12" s="7">
        <v>3</v>
      </c>
      <c r="D12" s="26">
        <f t="shared" si="0"/>
        <v>185.37</v>
      </c>
      <c r="E12" s="3"/>
      <c r="F12" s="3"/>
      <c r="G12" s="4"/>
      <c r="H12" s="3"/>
      <c r="I12" s="7"/>
      <c r="J12" s="4"/>
      <c r="K12" s="3">
        <v>7</v>
      </c>
      <c r="L12" s="7">
        <v>10</v>
      </c>
      <c r="M12" s="27">
        <f t="shared" ref="M12:M39" si="2">(K12*12+L12)*1.67</f>
        <v>156.97999999999999</v>
      </c>
      <c r="N12" s="8">
        <v>1.67</v>
      </c>
      <c r="O12" s="7">
        <v>3.34</v>
      </c>
      <c r="P12" s="7">
        <v>150</v>
      </c>
      <c r="Q12" s="7">
        <v>1650</v>
      </c>
      <c r="R12" s="7">
        <v>26</v>
      </c>
      <c r="S12" s="7"/>
      <c r="T12" s="7"/>
      <c r="U12" s="7">
        <v>395</v>
      </c>
      <c r="V12" s="7"/>
      <c r="W12" s="7">
        <v>1511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9</v>
      </c>
      <c r="C13" s="7">
        <v>4</v>
      </c>
      <c r="D13" s="26">
        <f t="shared" si="0"/>
        <v>187.04</v>
      </c>
      <c r="E13" s="3"/>
      <c r="F13" s="3"/>
      <c r="G13" s="4"/>
      <c r="H13" s="3"/>
      <c r="I13" s="7"/>
      <c r="J13" s="4"/>
      <c r="K13" s="3">
        <v>7</v>
      </c>
      <c r="L13" s="7">
        <v>11</v>
      </c>
      <c r="M13" s="27">
        <f t="shared" si="2"/>
        <v>158.65</v>
      </c>
      <c r="N13" s="8">
        <v>1.67</v>
      </c>
      <c r="O13" s="7">
        <v>1.67</v>
      </c>
      <c r="P13" s="7">
        <v>160</v>
      </c>
      <c r="Q13" s="7">
        <v>1650</v>
      </c>
      <c r="R13" s="7">
        <v>26</v>
      </c>
      <c r="S13" s="7"/>
      <c r="T13" s="7"/>
      <c r="U13" s="7">
        <v>408</v>
      </c>
      <c r="V13" s="7"/>
      <c r="W13" s="7">
        <v>1517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9</v>
      </c>
      <c r="C14" s="7">
        <v>5</v>
      </c>
      <c r="D14" s="26">
        <f t="shared" si="0"/>
        <v>188.70999999999998</v>
      </c>
      <c r="E14" s="3"/>
      <c r="F14" s="3"/>
      <c r="G14" s="4"/>
      <c r="H14" s="3"/>
      <c r="I14" s="7"/>
      <c r="J14" s="4"/>
      <c r="K14" s="3">
        <v>8</v>
      </c>
      <c r="L14" s="7">
        <v>1</v>
      </c>
      <c r="M14" s="27">
        <f t="shared" si="2"/>
        <v>161.98999999999998</v>
      </c>
      <c r="N14" s="8">
        <v>1.67</v>
      </c>
      <c r="O14" s="7">
        <v>3.34</v>
      </c>
      <c r="P14" s="7">
        <v>160</v>
      </c>
      <c r="Q14" s="7">
        <v>1650</v>
      </c>
      <c r="R14" s="7">
        <v>26</v>
      </c>
      <c r="S14" s="7"/>
      <c r="T14" s="7"/>
      <c r="U14" s="7">
        <v>408</v>
      </c>
      <c r="V14" s="7"/>
      <c r="W14" s="7">
        <v>1518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9</v>
      </c>
      <c r="C15" s="7">
        <v>6</v>
      </c>
      <c r="D15" s="26">
        <f t="shared" si="0"/>
        <v>190.38</v>
      </c>
      <c r="E15" s="3"/>
      <c r="F15" s="3"/>
      <c r="G15" s="4"/>
      <c r="H15" s="3"/>
      <c r="I15" s="7"/>
      <c r="J15" s="4"/>
      <c r="K15" s="3">
        <v>8</v>
      </c>
      <c r="L15" s="7">
        <v>3</v>
      </c>
      <c r="M15" s="27">
        <f t="shared" si="2"/>
        <v>165.32999999999998</v>
      </c>
      <c r="N15" s="8">
        <v>1.67</v>
      </c>
      <c r="O15" s="7">
        <v>3.34</v>
      </c>
      <c r="P15" s="7">
        <v>160</v>
      </c>
      <c r="Q15" s="7">
        <v>1650</v>
      </c>
      <c r="R15" s="7">
        <v>26</v>
      </c>
      <c r="S15" s="7"/>
      <c r="T15" s="7"/>
      <c r="U15" s="7">
        <v>395</v>
      </c>
      <c r="V15" s="7"/>
      <c r="W15" s="7">
        <v>1489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9</v>
      </c>
      <c r="C16" s="7">
        <v>7</v>
      </c>
      <c r="D16" s="26">
        <f t="shared" si="0"/>
        <v>192.04999999999998</v>
      </c>
      <c r="E16" s="3"/>
      <c r="F16" s="3"/>
      <c r="G16" s="4"/>
      <c r="H16" s="3"/>
      <c r="I16" s="7"/>
      <c r="J16" s="4"/>
      <c r="K16" s="3">
        <v>8</v>
      </c>
      <c r="L16" s="7">
        <v>5</v>
      </c>
      <c r="M16" s="27">
        <f t="shared" si="2"/>
        <v>168.67</v>
      </c>
      <c r="N16" s="8">
        <v>3.34</v>
      </c>
      <c r="O16" s="7">
        <v>3.34</v>
      </c>
      <c r="P16" s="7">
        <v>170</v>
      </c>
      <c r="Q16" s="7">
        <v>1625</v>
      </c>
      <c r="R16" s="7">
        <v>26</v>
      </c>
      <c r="S16" s="7"/>
      <c r="T16" s="7"/>
      <c r="U16" s="7">
        <v>384</v>
      </c>
      <c r="V16" s="7"/>
      <c r="W16" s="7">
        <v>1476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9</v>
      </c>
      <c r="C17" s="7">
        <v>8</v>
      </c>
      <c r="D17" s="26">
        <f t="shared" si="0"/>
        <v>193.72</v>
      </c>
      <c r="E17" s="3"/>
      <c r="F17" s="3"/>
      <c r="G17" s="4"/>
      <c r="H17" s="3"/>
      <c r="I17" s="7"/>
      <c r="J17" s="4"/>
      <c r="K17" s="3">
        <v>2</v>
      </c>
      <c r="L17" s="7">
        <v>2</v>
      </c>
      <c r="M17" s="27">
        <f t="shared" si="2"/>
        <v>43.42</v>
      </c>
      <c r="N17" s="8">
        <v>1.67</v>
      </c>
      <c r="O17" s="7">
        <v>3.34</v>
      </c>
      <c r="P17" s="7">
        <v>160</v>
      </c>
      <c r="Q17" s="7">
        <v>1625</v>
      </c>
      <c r="R17" s="7">
        <v>26</v>
      </c>
      <c r="S17" s="7"/>
      <c r="T17" s="7"/>
      <c r="U17" s="7">
        <v>408</v>
      </c>
      <c r="V17" s="7"/>
      <c r="W17" s="7">
        <v>1509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9</v>
      </c>
      <c r="C18" s="7">
        <v>9</v>
      </c>
      <c r="D18" s="26">
        <f t="shared" si="0"/>
        <v>195.39</v>
      </c>
      <c r="E18" s="3"/>
      <c r="F18" s="3"/>
      <c r="G18" s="4"/>
      <c r="H18" s="3"/>
      <c r="I18" s="7"/>
      <c r="J18" s="4"/>
      <c r="K18" s="3">
        <v>2</v>
      </c>
      <c r="L18" s="7">
        <v>4</v>
      </c>
      <c r="M18" s="27">
        <f t="shared" si="2"/>
        <v>46.76</v>
      </c>
      <c r="N18" s="8">
        <v>1.67</v>
      </c>
      <c r="O18" s="7">
        <v>3.34</v>
      </c>
      <c r="P18" s="7">
        <v>165</v>
      </c>
      <c r="Q18" s="7">
        <v>1600</v>
      </c>
      <c r="R18" s="7">
        <v>26</v>
      </c>
      <c r="S18" s="7"/>
      <c r="T18" s="7"/>
      <c r="U18" s="7">
        <v>395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9</v>
      </c>
      <c r="C19" s="7">
        <v>10</v>
      </c>
      <c r="D19" s="26">
        <f t="shared" si="0"/>
        <v>197.06</v>
      </c>
      <c r="E19" s="3"/>
      <c r="F19" s="3"/>
      <c r="G19" s="4"/>
      <c r="H19" s="3"/>
      <c r="I19" s="7"/>
      <c r="J19" s="4"/>
      <c r="K19" s="3">
        <v>2</v>
      </c>
      <c r="L19" s="7">
        <v>6</v>
      </c>
      <c r="M19" s="27">
        <f t="shared" si="2"/>
        <v>50.099999999999994</v>
      </c>
      <c r="N19" s="8">
        <v>1.67</v>
      </c>
      <c r="O19" s="7">
        <v>3.34</v>
      </c>
      <c r="P19" s="7">
        <v>160</v>
      </c>
      <c r="Q19" s="7">
        <v>1600</v>
      </c>
      <c r="R19" s="7">
        <v>26</v>
      </c>
      <c r="S19" s="7"/>
      <c r="T19" s="7"/>
      <c r="U19" s="7">
        <v>381</v>
      </c>
      <c r="V19" s="7"/>
      <c r="W19" s="7">
        <v>1466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9</v>
      </c>
      <c r="C20" s="7">
        <v>10</v>
      </c>
      <c r="D20" s="26">
        <f t="shared" si="0"/>
        <v>197.06</v>
      </c>
      <c r="E20" s="3"/>
      <c r="F20" s="3"/>
      <c r="G20" s="4"/>
      <c r="H20" s="3"/>
      <c r="I20" s="7"/>
      <c r="J20" s="4"/>
      <c r="K20" s="3">
        <v>2</v>
      </c>
      <c r="L20" s="7">
        <v>8</v>
      </c>
      <c r="M20" s="27">
        <f t="shared" si="2"/>
        <v>53.44</v>
      </c>
      <c r="N20" s="8">
        <v>0</v>
      </c>
      <c r="O20" s="7">
        <v>3.34</v>
      </c>
      <c r="P20" s="7">
        <v>170</v>
      </c>
      <c r="Q20" s="7">
        <v>1600</v>
      </c>
      <c r="R20" s="7">
        <v>26</v>
      </c>
      <c r="S20" s="7"/>
      <c r="T20" s="7"/>
      <c r="U20" s="7">
        <v>381</v>
      </c>
      <c r="V20" s="17"/>
      <c r="W20" s="17">
        <v>1441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9</v>
      </c>
      <c r="C21" s="7">
        <v>11</v>
      </c>
      <c r="D21" s="26">
        <f t="shared" si="0"/>
        <v>198.73</v>
      </c>
      <c r="E21" s="3"/>
      <c r="F21" s="3"/>
      <c r="G21" s="4"/>
      <c r="H21" s="3"/>
      <c r="I21" s="7"/>
      <c r="J21" s="4"/>
      <c r="K21" s="3">
        <v>2</v>
      </c>
      <c r="L21" s="7">
        <v>10</v>
      </c>
      <c r="M21" s="27">
        <f t="shared" si="2"/>
        <v>56.78</v>
      </c>
      <c r="N21" s="8">
        <v>1.67</v>
      </c>
      <c r="O21" s="7">
        <v>3.34</v>
      </c>
      <c r="P21" s="7">
        <v>200</v>
      </c>
      <c r="Q21" s="7">
        <v>1600</v>
      </c>
      <c r="R21" s="11">
        <v>26</v>
      </c>
      <c r="S21" s="7"/>
      <c r="T21" s="7"/>
      <c r="U21" s="7">
        <v>372</v>
      </c>
      <c r="V21" s="7"/>
      <c r="W21" s="7">
        <v>1474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9</v>
      </c>
      <c r="C22" s="7">
        <v>11</v>
      </c>
      <c r="D22" s="26">
        <f t="shared" si="0"/>
        <v>198.73</v>
      </c>
      <c r="E22" s="3"/>
      <c r="F22" s="3"/>
      <c r="G22" s="4"/>
      <c r="H22" s="3"/>
      <c r="I22" s="7"/>
      <c r="J22" s="4"/>
      <c r="K22" s="3">
        <v>5</v>
      </c>
      <c r="L22" s="7">
        <v>2</v>
      </c>
      <c r="M22" s="27">
        <f t="shared" si="2"/>
        <v>103.53999999999999</v>
      </c>
      <c r="N22" s="8">
        <v>0</v>
      </c>
      <c r="O22" s="7">
        <v>46.76</v>
      </c>
      <c r="P22" s="7">
        <v>150</v>
      </c>
      <c r="Q22" s="7">
        <v>1600</v>
      </c>
      <c r="R22" s="7">
        <v>26</v>
      </c>
      <c r="S22" s="7"/>
      <c r="T22" s="7"/>
      <c r="U22" s="7">
        <v>408</v>
      </c>
      <c r="V22" s="7"/>
      <c r="W22" s="7">
        <v>1521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10</v>
      </c>
      <c r="C23" s="7">
        <v>0</v>
      </c>
      <c r="D23" s="26">
        <f t="shared" si="0"/>
        <v>200.39999999999998</v>
      </c>
      <c r="E23" s="3"/>
      <c r="F23" s="3"/>
      <c r="G23" s="4"/>
      <c r="H23" s="3"/>
      <c r="I23" s="7"/>
      <c r="J23" s="4"/>
      <c r="K23" s="3">
        <v>5</v>
      </c>
      <c r="L23" s="7">
        <v>4</v>
      </c>
      <c r="M23" s="27">
        <f t="shared" si="2"/>
        <v>106.88</v>
      </c>
      <c r="N23" s="8">
        <v>1.67</v>
      </c>
      <c r="O23" s="7">
        <v>3.34</v>
      </c>
      <c r="P23" s="7">
        <v>160</v>
      </c>
      <c r="Q23" s="7">
        <v>1575</v>
      </c>
      <c r="R23" s="7">
        <v>26</v>
      </c>
      <c r="S23" s="7"/>
      <c r="T23" s="7"/>
      <c r="U23" s="7">
        <v>395</v>
      </c>
      <c r="V23" s="7"/>
      <c r="W23" s="7">
        <v>1512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10</v>
      </c>
      <c r="C24" s="7">
        <v>1</v>
      </c>
      <c r="D24" s="26">
        <f t="shared" si="0"/>
        <v>202.07</v>
      </c>
      <c r="E24" s="3"/>
      <c r="F24" s="3"/>
      <c r="G24" s="4"/>
      <c r="H24" s="3"/>
      <c r="I24" s="7"/>
      <c r="J24" s="4"/>
      <c r="K24" s="3">
        <v>5</v>
      </c>
      <c r="L24" s="7">
        <v>6</v>
      </c>
      <c r="M24" s="27">
        <f t="shared" si="2"/>
        <v>110.22</v>
      </c>
      <c r="N24" s="8">
        <v>1.67</v>
      </c>
      <c r="O24" s="7">
        <v>3.34</v>
      </c>
      <c r="P24" s="7">
        <v>150</v>
      </c>
      <c r="Q24" s="7">
        <v>1575</v>
      </c>
      <c r="R24" s="7">
        <v>26</v>
      </c>
      <c r="S24" s="7"/>
      <c r="T24" s="7"/>
      <c r="U24" s="7">
        <v>395</v>
      </c>
      <c r="V24" s="7"/>
      <c r="W24" s="7">
        <v>1495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10</v>
      </c>
      <c r="C25" s="7">
        <v>1</v>
      </c>
      <c r="D25" s="26">
        <f t="shared" si="0"/>
        <v>202.07</v>
      </c>
      <c r="E25" s="3"/>
      <c r="F25" s="3"/>
      <c r="G25" s="4"/>
      <c r="H25" s="3"/>
      <c r="I25" s="7"/>
      <c r="J25" s="4"/>
      <c r="K25" s="3">
        <v>5</v>
      </c>
      <c r="L25" s="7">
        <v>8</v>
      </c>
      <c r="M25" s="27">
        <f t="shared" si="2"/>
        <v>113.56</v>
      </c>
      <c r="N25" s="8">
        <v>0</v>
      </c>
      <c r="O25" s="7">
        <v>3.34</v>
      </c>
      <c r="P25" s="7">
        <v>165</v>
      </c>
      <c r="Q25" s="7">
        <v>1550</v>
      </c>
      <c r="R25" s="7">
        <v>26</v>
      </c>
      <c r="S25" s="7"/>
      <c r="T25" s="7"/>
      <c r="U25" s="7">
        <v>395</v>
      </c>
      <c r="V25" s="18"/>
      <c r="W25" s="18">
        <v>1513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1"/>
        <v>19</v>
      </c>
      <c r="B26" s="7">
        <v>10</v>
      </c>
      <c r="C26" s="7">
        <v>2</v>
      </c>
      <c r="D26" s="26">
        <f t="shared" si="0"/>
        <v>203.73999999999998</v>
      </c>
      <c r="E26" s="3"/>
      <c r="F26" s="3"/>
      <c r="G26" s="4"/>
      <c r="H26" s="3"/>
      <c r="I26" s="7"/>
      <c r="J26" s="4"/>
      <c r="K26" s="3">
        <v>5</v>
      </c>
      <c r="L26" s="7">
        <v>10</v>
      </c>
      <c r="M26" s="27">
        <f t="shared" si="2"/>
        <v>116.89999999999999</v>
      </c>
      <c r="N26" s="8">
        <v>1.67</v>
      </c>
      <c r="O26" s="7">
        <v>3.34</v>
      </c>
      <c r="P26" s="7">
        <v>165</v>
      </c>
      <c r="Q26" s="7">
        <v>1550</v>
      </c>
      <c r="R26" s="7">
        <v>26</v>
      </c>
      <c r="S26" s="7"/>
      <c r="T26" s="7"/>
      <c r="U26" s="7">
        <v>395</v>
      </c>
      <c r="V26" s="7"/>
      <c r="W26" s="7">
        <v>1519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10</v>
      </c>
      <c r="C27" s="7">
        <v>3</v>
      </c>
      <c r="D27" s="26">
        <f t="shared" si="0"/>
        <v>205.41</v>
      </c>
      <c r="E27" s="3"/>
      <c r="F27" s="3"/>
      <c r="G27" s="4"/>
      <c r="H27" s="3"/>
      <c r="I27" s="7"/>
      <c r="J27" s="4"/>
      <c r="K27" s="3">
        <v>6</v>
      </c>
      <c r="L27" s="7">
        <v>0</v>
      </c>
      <c r="M27" s="27">
        <f t="shared" si="2"/>
        <v>120.24</v>
      </c>
      <c r="N27" s="8">
        <v>1.67</v>
      </c>
      <c r="O27" s="7">
        <v>3.34</v>
      </c>
      <c r="P27" s="7">
        <v>140</v>
      </c>
      <c r="Q27" s="7">
        <v>1550</v>
      </c>
      <c r="R27" s="7">
        <v>26</v>
      </c>
      <c r="S27" s="7"/>
      <c r="T27" s="7"/>
      <c r="U27" s="7">
        <v>384</v>
      </c>
      <c r="V27" s="7"/>
      <c r="W27" s="7">
        <v>1513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10</v>
      </c>
      <c r="C28" s="7">
        <v>3</v>
      </c>
      <c r="D28" s="26">
        <f t="shared" si="0"/>
        <v>205.41</v>
      </c>
      <c r="E28" s="3"/>
      <c r="F28" s="3"/>
      <c r="G28" s="4"/>
      <c r="H28" s="3"/>
      <c r="I28" s="7"/>
      <c r="J28" s="4"/>
      <c r="K28" s="3">
        <v>6</v>
      </c>
      <c r="L28" s="7">
        <v>2</v>
      </c>
      <c r="M28" s="27">
        <f t="shared" si="2"/>
        <v>123.58</v>
      </c>
      <c r="N28" s="8">
        <v>0</v>
      </c>
      <c r="O28" s="7">
        <v>3.34</v>
      </c>
      <c r="P28" s="7">
        <v>180</v>
      </c>
      <c r="Q28" s="7">
        <v>1550</v>
      </c>
      <c r="R28" s="7">
        <v>26</v>
      </c>
      <c r="S28" s="7"/>
      <c r="T28" s="7"/>
      <c r="U28" s="7">
        <v>372</v>
      </c>
      <c r="V28" s="7"/>
      <c r="W28" s="7">
        <v>1471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10</v>
      </c>
      <c r="C29" s="7">
        <v>4</v>
      </c>
      <c r="D29" s="26">
        <f t="shared" si="0"/>
        <v>207.07999999999998</v>
      </c>
      <c r="E29" s="3"/>
      <c r="F29" s="3"/>
      <c r="G29" s="4"/>
      <c r="H29" s="3"/>
      <c r="I29" s="7"/>
      <c r="J29" s="4"/>
      <c r="K29" s="3">
        <v>6</v>
      </c>
      <c r="L29" s="7">
        <v>2</v>
      </c>
      <c r="M29" s="27">
        <f t="shared" si="2"/>
        <v>123.58</v>
      </c>
      <c r="N29" s="8">
        <v>1.67</v>
      </c>
      <c r="O29" s="7">
        <v>0</v>
      </c>
      <c r="P29" s="7">
        <v>180</v>
      </c>
      <c r="Q29" s="7">
        <v>1550</v>
      </c>
      <c r="R29" s="7">
        <v>26</v>
      </c>
      <c r="S29" s="7"/>
      <c r="T29" s="7"/>
      <c r="U29" s="7">
        <v>499</v>
      </c>
      <c r="V29" s="7"/>
      <c r="W29" s="7">
        <v>1647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10</v>
      </c>
      <c r="C30" s="7">
        <v>5</v>
      </c>
      <c r="D30" s="26">
        <f t="shared" si="0"/>
        <v>208.75</v>
      </c>
      <c r="E30" s="3"/>
      <c r="F30" s="3"/>
      <c r="G30" s="4"/>
      <c r="H30" s="3"/>
      <c r="I30" s="7"/>
      <c r="J30" s="4"/>
      <c r="K30" s="3">
        <v>6</v>
      </c>
      <c r="L30" s="7">
        <v>7</v>
      </c>
      <c r="M30" s="27">
        <f t="shared" si="2"/>
        <v>131.93</v>
      </c>
      <c r="N30" s="8">
        <v>1.67</v>
      </c>
      <c r="O30" s="7">
        <v>6.68</v>
      </c>
      <c r="P30" s="7">
        <v>110</v>
      </c>
      <c r="Q30" s="7">
        <v>1550</v>
      </c>
      <c r="R30" s="7">
        <v>26</v>
      </c>
      <c r="S30" s="7"/>
      <c r="T30" s="7"/>
      <c r="U30" s="7">
        <v>480</v>
      </c>
      <c r="V30" s="7"/>
      <c r="W30" s="7">
        <v>1600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10</v>
      </c>
      <c r="C31" s="7">
        <v>6</v>
      </c>
      <c r="D31" s="26">
        <f t="shared" si="0"/>
        <v>210.42</v>
      </c>
      <c r="E31" s="3"/>
      <c r="F31" s="3"/>
      <c r="G31" s="4"/>
      <c r="H31" s="3"/>
      <c r="I31" s="7"/>
      <c r="J31" s="4"/>
      <c r="K31" s="3">
        <v>7</v>
      </c>
      <c r="L31" s="7">
        <v>1</v>
      </c>
      <c r="M31" s="27">
        <f t="shared" si="2"/>
        <v>141.94999999999999</v>
      </c>
      <c r="N31" s="8">
        <v>1.67</v>
      </c>
      <c r="O31" s="7">
        <v>10.02</v>
      </c>
      <c r="P31" s="7">
        <v>110</v>
      </c>
      <c r="Q31" s="7">
        <v>1525</v>
      </c>
      <c r="R31" s="7">
        <v>26</v>
      </c>
      <c r="S31" s="7"/>
      <c r="T31" s="7"/>
      <c r="U31" s="7">
        <v>471</v>
      </c>
      <c r="V31" s="7"/>
      <c r="W31" s="7">
        <v>1538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10</v>
      </c>
      <c r="C32" s="7">
        <v>7</v>
      </c>
      <c r="D32" s="26">
        <f t="shared" si="0"/>
        <v>212.09</v>
      </c>
      <c r="E32" s="3"/>
      <c r="F32" s="3"/>
      <c r="G32" s="4"/>
      <c r="H32" s="3"/>
      <c r="I32" s="7"/>
      <c r="J32" s="4"/>
      <c r="K32" s="3">
        <v>7</v>
      </c>
      <c r="L32" s="7">
        <v>4</v>
      </c>
      <c r="M32" s="27">
        <f t="shared" si="2"/>
        <v>146.95999999999998</v>
      </c>
      <c r="N32" s="8">
        <v>1.67</v>
      </c>
      <c r="O32" s="7">
        <v>5.01</v>
      </c>
      <c r="P32" s="7">
        <v>115</v>
      </c>
      <c r="Q32" s="7">
        <v>1525</v>
      </c>
      <c r="R32" s="7">
        <v>26</v>
      </c>
      <c r="S32" s="7"/>
      <c r="T32" s="7"/>
      <c r="U32" s="7">
        <v>480</v>
      </c>
      <c r="V32" s="7"/>
      <c r="W32" s="7">
        <v>1566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10</v>
      </c>
      <c r="C33" s="7">
        <v>9</v>
      </c>
      <c r="D33" s="26">
        <f t="shared" si="0"/>
        <v>215.42999999999998</v>
      </c>
      <c r="E33" s="3"/>
      <c r="F33" s="3"/>
      <c r="G33" s="4"/>
      <c r="H33" s="3"/>
      <c r="I33" s="7"/>
      <c r="J33" s="4"/>
      <c r="K33" s="3">
        <v>7</v>
      </c>
      <c r="L33" s="7">
        <v>7</v>
      </c>
      <c r="M33" s="27">
        <f t="shared" si="2"/>
        <v>151.97</v>
      </c>
      <c r="N33" s="8">
        <v>3.34</v>
      </c>
      <c r="O33" s="7">
        <v>5.01</v>
      </c>
      <c r="P33" s="7">
        <v>120</v>
      </c>
      <c r="Q33" s="7">
        <v>1525</v>
      </c>
      <c r="R33" s="7">
        <v>26</v>
      </c>
      <c r="S33" s="7"/>
      <c r="T33" s="7"/>
      <c r="U33" s="7">
        <v>489</v>
      </c>
      <c r="V33" s="7"/>
      <c r="W33" s="7">
        <v>1588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10</v>
      </c>
      <c r="C34" s="7">
        <v>10</v>
      </c>
      <c r="D34" s="26">
        <f t="shared" si="0"/>
        <v>217.1</v>
      </c>
      <c r="E34" s="3"/>
      <c r="F34" s="3"/>
      <c r="G34" s="4"/>
      <c r="H34" s="3"/>
      <c r="I34" s="7"/>
      <c r="J34" s="4"/>
      <c r="K34" s="3">
        <v>7</v>
      </c>
      <c r="L34" s="7">
        <v>10</v>
      </c>
      <c r="M34" s="27">
        <f t="shared" si="2"/>
        <v>156.97999999999999</v>
      </c>
      <c r="N34" s="8">
        <v>1.67</v>
      </c>
      <c r="O34" s="7">
        <v>5.01</v>
      </c>
      <c r="P34" s="7">
        <v>120</v>
      </c>
      <c r="Q34" s="7">
        <v>1525</v>
      </c>
      <c r="R34" s="7">
        <v>26</v>
      </c>
      <c r="S34" s="7"/>
      <c r="T34" s="7"/>
      <c r="U34" s="7">
        <v>456</v>
      </c>
      <c r="V34" s="7"/>
      <c r="W34" s="7">
        <v>1555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10</v>
      </c>
      <c r="C35" s="7">
        <v>11</v>
      </c>
      <c r="D35" s="26">
        <f t="shared" si="0"/>
        <v>218.76999999999998</v>
      </c>
      <c r="E35" s="3"/>
      <c r="F35" s="3"/>
      <c r="G35" s="4"/>
      <c r="H35" s="3"/>
      <c r="I35" s="7"/>
      <c r="J35" s="4"/>
      <c r="K35" s="3">
        <v>8</v>
      </c>
      <c r="L35" s="7">
        <v>0</v>
      </c>
      <c r="M35" s="27">
        <f t="shared" si="2"/>
        <v>160.32</v>
      </c>
      <c r="N35" s="8">
        <v>1.67</v>
      </c>
      <c r="O35" s="7">
        <v>3.34</v>
      </c>
      <c r="P35" s="7">
        <v>150</v>
      </c>
      <c r="Q35" s="7">
        <v>1500</v>
      </c>
      <c r="R35" s="7">
        <v>26</v>
      </c>
      <c r="S35" s="7"/>
      <c r="T35" s="7"/>
      <c r="U35" s="7">
        <v>489</v>
      </c>
      <c r="V35" s="7"/>
      <c r="W35" s="7">
        <v>1524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11</v>
      </c>
      <c r="C36" s="7">
        <v>0</v>
      </c>
      <c r="D36" s="26">
        <f t="shared" si="0"/>
        <v>220.44</v>
      </c>
      <c r="E36" s="3"/>
      <c r="F36" s="3"/>
      <c r="G36" s="4"/>
      <c r="H36" s="3"/>
      <c r="I36" s="7"/>
      <c r="J36" s="4"/>
      <c r="K36" s="3">
        <v>8</v>
      </c>
      <c r="L36" s="7">
        <v>2</v>
      </c>
      <c r="M36" s="27">
        <f t="shared" si="2"/>
        <v>163.66</v>
      </c>
      <c r="N36" s="8">
        <v>1.67</v>
      </c>
      <c r="O36" s="7">
        <v>3.34</v>
      </c>
      <c r="P36" s="7">
        <v>150</v>
      </c>
      <c r="Q36" s="7">
        <v>1500</v>
      </c>
      <c r="R36" s="7">
        <v>26</v>
      </c>
      <c r="S36" s="7"/>
      <c r="T36" s="7"/>
      <c r="U36" s="7">
        <v>478</v>
      </c>
      <c r="V36" s="7"/>
      <c r="W36" s="7">
        <v>1511</v>
      </c>
      <c r="X36" s="99" t="s">
        <v>73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11</v>
      </c>
      <c r="C37" s="7">
        <v>1</v>
      </c>
      <c r="D37" s="26">
        <f t="shared" si="0"/>
        <v>222.10999999999999</v>
      </c>
      <c r="E37" s="3"/>
      <c r="F37" s="3"/>
      <c r="G37" s="4"/>
      <c r="H37" s="3"/>
      <c r="I37" s="7"/>
      <c r="J37" s="4"/>
      <c r="K37" s="3">
        <v>8</v>
      </c>
      <c r="L37" s="7">
        <v>5</v>
      </c>
      <c r="M37" s="27">
        <f t="shared" si="2"/>
        <v>168.67</v>
      </c>
      <c r="N37" s="8">
        <v>1.67</v>
      </c>
      <c r="O37" s="7">
        <v>5.01</v>
      </c>
      <c r="P37" s="7">
        <v>140</v>
      </c>
      <c r="Q37" s="7">
        <v>1475</v>
      </c>
      <c r="R37" s="7">
        <v>26</v>
      </c>
      <c r="S37" s="7"/>
      <c r="T37" s="7"/>
      <c r="U37" s="7">
        <v>478</v>
      </c>
      <c r="V37" s="7"/>
      <c r="W37" s="7">
        <v>1632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11</v>
      </c>
      <c r="C38" s="7">
        <v>2</v>
      </c>
      <c r="D38" s="26">
        <f t="shared" si="0"/>
        <v>223.78</v>
      </c>
      <c r="E38" s="3"/>
      <c r="F38" s="3"/>
      <c r="G38" s="4"/>
      <c r="H38" s="3"/>
      <c r="I38" s="7"/>
      <c r="J38" s="4"/>
      <c r="K38" s="3">
        <v>8</v>
      </c>
      <c r="L38" s="7">
        <v>7</v>
      </c>
      <c r="M38" s="27">
        <f t="shared" si="2"/>
        <v>172.01</v>
      </c>
      <c r="N38" s="8">
        <v>1.67</v>
      </c>
      <c r="O38" s="7">
        <v>3.34</v>
      </c>
      <c r="P38" s="7">
        <v>150</v>
      </c>
      <c r="Q38" s="7">
        <v>1500</v>
      </c>
      <c r="R38" s="7">
        <v>26</v>
      </c>
      <c r="S38" s="7"/>
      <c r="T38" s="7"/>
      <c r="U38" s="7">
        <v>498</v>
      </c>
      <c r="V38" s="7"/>
      <c r="W38" s="7">
        <v>1663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11</v>
      </c>
      <c r="C39" s="7">
        <v>2</v>
      </c>
      <c r="D39" s="26">
        <f t="shared" si="0"/>
        <v>223.78</v>
      </c>
      <c r="E39" s="3"/>
      <c r="F39" s="3"/>
      <c r="G39" s="4"/>
      <c r="H39" s="3"/>
      <c r="I39" s="7"/>
      <c r="J39" s="4"/>
      <c r="K39" s="3">
        <v>8</v>
      </c>
      <c r="L39" s="7">
        <v>9</v>
      </c>
      <c r="M39" s="27">
        <f t="shared" si="2"/>
        <v>175.35</v>
      </c>
      <c r="N39" s="8">
        <v>0</v>
      </c>
      <c r="O39" s="7">
        <v>3.34</v>
      </c>
      <c r="P39" s="7">
        <v>140</v>
      </c>
      <c r="Q39" s="7">
        <v>1475</v>
      </c>
      <c r="R39" s="7">
        <v>26</v>
      </c>
      <c r="S39" s="7"/>
      <c r="T39" s="7"/>
      <c r="U39" s="7">
        <v>489</v>
      </c>
      <c r="V39" s="7"/>
      <c r="W39" s="7">
        <v>1654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46.760000000000019</v>
      </c>
      <c r="O40" s="12">
        <f>SUM(O9:O39)</f>
        <v>160.32000000000002</v>
      </c>
      <c r="T40" s="19" t="s">
        <v>26</v>
      </c>
      <c r="U40" s="12">
        <f>SUM(U9:U39)</f>
        <v>13163</v>
      </c>
      <c r="V40" s="12">
        <f>SUM(V9:V39)</f>
        <v>0</v>
      </c>
      <c r="W40" s="12">
        <f>SUM(W9:W39)</f>
        <v>47418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SUM(July!N42)</f>
        <v>180.36000000000007</v>
      </c>
      <c r="O41" s="6">
        <f>SUM(July!O42)</f>
        <v>691.04</v>
      </c>
      <c r="Q41" t="s">
        <v>43</v>
      </c>
      <c r="U41" s="6">
        <f>SUM(July!U42)</f>
        <v>50532</v>
      </c>
      <c r="V41" s="6">
        <f>SUM(July!V42)</f>
        <v>0</v>
      </c>
      <c r="W41" s="6">
        <f>SUM(July!W42)</f>
        <v>155582</v>
      </c>
    </row>
    <row r="42" spans="1:31" x14ac:dyDescent="0.2">
      <c r="K42" t="s">
        <v>44</v>
      </c>
      <c r="N42" s="84">
        <f>SUM(N40:N41)</f>
        <v>227.12000000000009</v>
      </c>
      <c r="O42" s="6">
        <f>SUM(O40:O41)</f>
        <v>851.36</v>
      </c>
      <c r="S42" t="s">
        <v>44</v>
      </c>
      <c r="U42" s="6">
        <f>SUM(U40:U41)</f>
        <v>63695</v>
      </c>
      <c r="V42" s="6">
        <f>SUM(V40:V41)</f>
        <v>0</v>
      </c>
      <c r="W42" s="6">
        <f>SUM(W40:W41)</f>
        <v>203000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E42"/>
  <sheetViews>
    <sheetView showGridLines="0" topLeftCell="A9" zoomScale="92" zoomScaleNormal="92" workbookViewId="0">
      <selection activeCell="N39" sqref="N39:W39"/>
    </sheetView>
  </sheetViews>
  <sheetFormatPr defaultColWidth="9.28515625" defaultRowHeight="12.75" x14ac:dyDescent="0.2"/>
  <cols>
    <col min="1" max="1" width="5" style="42" customWidth="1"/>
    <col min="2" max="3" width="4.28515625" style="42" customWidth="1"/>
    <col min="4" max="4" width="7.7109375" style="42" customWidth="1"/>
    <col min="5" max="6" width="4.28515625" style="42" customWidth="1"/>
    <col min="7" max="7" width="7.7109375" style="42" customWidth="1"/>
    <col min="8" max="8" width="5.7109375" style="42" customWidth="1"/>
    <col min="9" max="9" width="4.28515625" style="42" customWidth="1"/>
    <col min="10" max="10" width="8" style="42" customWidth="1"/>
    <col min="11" max="12" width="4.28515625" style="42" customWidth="1"/>
    <col min="13" max="13" width="8.7109375" style="42" customWidth="1"/>
    <col min="14" max="25" width="7.7109375" style="42" customWidth="1"/>
    <col min="26" max="26" width="15.5703125" style="42" customWidth="1"/>
    <col min="27" max="30" width="4.28515625" style="42" customWidth="1"/>
    <col min="31" max="31" width="21.7109375" style="42" customWidth="1"/>
    <col min="32" max="16384" width="9.28515625" style="42"/>
  </cols>
  <sheetData>
    <row r="1" spans="1:31" x14ac:dyDescent="0.2">
      <c r="M1" s="225" t="s">
        <v>0</v>
      </c>
      <c r="N1" s="225"/>
      <c r="O1" s="225"/>
      <c r="P1" s="225"/>
      <c r="Q1" s="225"/>
      <c r="R1" s="225"/>
      <c r="S1" s="225"/>
      <c r="T1" s="225"/>
      <c r="AA1" s="226" t="s">
        <v>1</v>
      </c>
      <c r="AB1" s="226"/>
      <c r="AC1" s="226"/>
      <c r="AD1" s="226"/>
      <c r="AE1" s="226"/>
    </row>
    <row r="2" spans="1:31" x14ac:dyDescent="0.2">
      <c r="B2" s="227" t="s">
        <v>39</v>
      </c>
      <c r="C2" s="227"/>
      <c r="D2" s="227"/>
      <c r="E2" s="227"/>
      <c r="F2" s="227"/>
      <c r="G2" s="227"/>
      <c r="H2" s="227"/>
      <c r="I2" s="227"/>
      <c r="J2" s="227"/>
      <c r="S2" s="226" t="s">
        <v>2</v>
      </c>
      <c r="T2" s="226"/>
      <c r="U2" s="228" t="s">
        <v>63</v>
      </c>
      <c r="V2" s="228"/>
      <c r="W2" s="228"/>
      <c r="X2" s="228"/>
      <c r="Y2" s="228"/>
      <c r="Z2" s="228"/>
      <c r="AB2" s="229" t="s">
        <v>3</v>
      </c>
      <c r="AC2" s="229"/>
      <c r="AD2" s="133" t="s">
        <v>65</v>
      </c>
      <c r="AE2" s="228"/>
    </row>
    <row r="3" spans="1:31" x14ac:dyDescent="0.2">
      <c r="B3" s="227"/>
      <c r="C3" s="227"/>
      <c r="D3" s="227"/>
      <c r="E3" s="227"/>
      <c r="F3" s="227"/>
      <c r="G3" s="227"/>
      <c r="H3" s="227"/>
      <c r="I3" s="227"/>
      <c r="J3" s="227"/>
      <c r="S3" s="226" t="s">
        <v>4</v>
      </c>
      <c r="T3" s="226"/>
      <c r="U3" s="193" t="s">
        <v>50</v>
      </c>
      <c r="V3" s="193"/>
      <c r="W3" s="193"/>
      <c r="X3" s="193"/>
      <c r="Y3" s="193"/>
      <c r="Z3" s="193"/>
      <c r="AB3" s="229" t="s">
        <v>5</v>
      </c>
      <c r="AC3" s="229"/>
      <c r="AD3" s="219">
        <v>2018</v>
      </c>
      <c r="AE3" s="219"/>
    </row>
    <row r="5" spans="1:31" x14ac:dyDescent="0.2">
      <c r="A5" s="220" t="s">
        <v>6</v>
      </c>
      <c r="B5" s="210" t="s">
        <v>46</v>
      </c>
      <c r="C5" s="210"/>
      <c r="D5" s="210"/>
      <c r="E5" s="210" t="s">
        <v>47</v>
      </c>
      <c r="F5" s="210"/>
      <c r="G5" s="210"/>
      <c r="H5" s="210" t="s">
        <v>48</v>
      </c>
      <c r="I5" s="210"/>
      <c r="J5" s="210"/>
      <c r="K5" s="210" t="s">
        <v>49</v>
      </c>
      <c r="L5" s="210"/>
      <c r="M5" s="210"/>
      <c r="N5" s="223" t="s">
        <v>7</v>
      </c>
      <c r="O5" s="223"/>
      <c r="P5" s="224" t="s">
        <v>8</v>
      </c>
      <c r="Q5" s="224"/>
      <c r="R5" s="224"/>
      <c r="S5" s="224"/>
      <c r="T5" s="224"/>
      <c r="U5" s="224"/>
      <c r="V5" s="43"/>
      <c r="W5" s="43"/>
      <c r="X5" s="210" t="s">
        <v>9</v>
      </c>
      <c r="Y5" s="210"/>
      <c r="Z5" s="210"/>
      <c r="AA5" s="210"/>
      <c r="AB5" s="210"/>
      <c r="AC5" s="210"/>
      <c r="AD5" s="210"/>
      <c r="AE5" s="210"/>
    </row>
    <row r="6" spans="1:31" ht="21.75" customHeight="1" x14ac:dyDescent="0.2">
      <c r="A6" s="221"/>
      <c r="B6" s="210" t="s">
        <v>10</v>
      </c>
      <c r="C6" s="210"/>
      <c r="D6" s="210"/>
      <c r="E6" s="210" t="s">
        <v>10</v>
      </c>
      <c r="F6" s="210"/>
      <c r="G6" s="210"/>
      <c r="H6" s="210" t="s">
        <v>10</v>
      </c>
      <c r="I6" s="210"/>
      <c r="J6" s="210"/>
      <c r="K6" s="210" t="s">
        <v>10</v>
      </c>
      <c r="L6" s="210"/>
      <c r="M6" s="210"/>
      <c r="N6" s="216" t="s">
        <v>11</v>
      </c>
      <c r="O6" s="217" t="s">
        <v>12</v>
      </c>
      <c r="P6" s="213" t="s">
        <v>13</v>
      </c>
      <c r="Q6" s="213" t="s">
        <v>40</v>
      </c>
      <c r="R6" s="213" t="s">
        <v>14</v>
      </c>
      <c r="S6" s="213" t="s">
        <v>15</v>
      </c>
      <c r="T6" s="213" t="s">
        <v>16</v>
      </c>
      <c r="U6" s="214" t="s">
        <v>41</v>
      </c>
      <c r="V6" s="213" t="s">
        <v>53</v>
      </c>
      <c r="W6" s="213" t="s">
        <v>42</v>
      </c>
      <c r="X6" s="207" t="s">
        <v>6</v>
      </c>
      <c r="Y6" s="209" t="s">
        <v>17</v>
      </c>
      <c r="Z6" s="209" t="s">
        <v>18</v>
      </c>
      <c r="AA6" s="211" t="s">
        <v>19</v>
      </c>
      <c r="AB6" s="211"/>
      <c r="AC6" s="211" t="s">
        <v>20</v>
      </c>
      <c r="AD6" s="211"/>
      <c r="AE6" s="212" t="s">
        <v>21</v>
      </c>
    </row>
    <row r="7" spans="1:31" x14ac:dyDescent="0.2">
      <c r="A7" s="221"/>
      <c r="B7" s="44" t="s">
        <v>22</v>
      </c>
      <c r="C7" s="44" t="s">
        <v>23</v>
      </c>
      <c r="D7" s="44" t="s">
        <v>21</v>
      </c>
      <c r="E7" s="44" t="s">
        <v>22</v>
      </c>
      <c r="F7" s="44" t="s">
        <v>23</v>
      </c>
      <c r="G7" s="44" t="s">
        <v>21</v>
      </c>
      <c r="H7" s="44" t="s">
        <v>22</v>
      </c>
      <c r="I7" s="44" t="s">
        <v>23</v>
      </c>
      <c r="J7" s="44" t="s">
        <v>21</v>
      </c>
      <c r="K7" s="44" t="s">
        <v>45</v>
      </c>
      <c r="L7" s="44" t="s">
        <v>23</v>
      </c>
      <c r="M7" s="45" t="s">
        <v>21</v>
      </c>
      <c r="N7" s="212"/>
      <c r="O7" s="218"/>
      <c r="P7" s="210"/>
      <c r="Q7" s="210"/>
      <c r="R7" s="210"/>
      <c r="S7" s="210"/>
      <c r="T7" s="210"/>
      <c r="U7" s="215"/>
      <c r="V7" s="215"/>
      <c r="W7" s="210"/>
      <c r="X7" s="208"/>
      <c r="Y7" s="210"/>
      <c r="Z7" s="210"/>
      <c r="AA7" s="210"/>
      <c r="AB7" s="210"/>
      <c r="AC7" s="210"/>
      <c r="AD7" s="210"/>
      <c r="AE7" s="212"/>
    </row>
    <row r="8" spans="1:31" x14ac:dyDescent="0.2">
      <c r="A8" s="222"/>
      <c r="B8" s="7">
        <v>11</v>
      </c>
      <c r="C8" s="7">
        <v>2</v>
      </c>
      <c r="D8" s="26">
        <f t="shared" ref="D8:D39" si="0">(B8*12+C8)*1.67</f>
        <v>223.78</v>
      </c>
      <c r="E8" s="3"/>
      <c r="F8" s="3"/>
      <c r="G8" s="4"/>
      <c r="H8" s="3"/>
      <c r="I8" s="7"/>
      <c r="J8" s="4"/>
      <c r="K8" s="3">
        <v>8</v>
      </c>
      <c r="L8" s="7">
        <v>9</v>
      </c>
      <c r="M8" s="27">
        <f t="shared" ref="M8:M39" si="1">(K8*12+L8)*1.67</f>
        <v>175.35</v>
      </c>
      <c r="N8" s="207"/>
      <c r="O8" s="211"/>
      <c r="P8" s="210"/>
      <c r="Q8" s="210"/>
      <c r="R8" s="210"/>
      <c r="S8" s="210"/>
      <c r="T8" s="210"/>
      <c r="U8" s="210"/>
      <c r="V8" s="210"/>
      <c r="W8" s="210"/>
      <c r="X8" s="208"/>
      <c r="Y8" s="210"/>
      <c r="Z8" s="210"/>
      <c r="AA8" s="46" t="s">
        <v>24</v>
      </c>
      <c r="AB8" s="46" t="s">
        <v>25</v>
      </c>
      <c r="AC8" s="46" t="s">
        <v>24</v>
      </c>
      <c r="AD8" s="46" t="s">
        <v>25</v>
      </c>
      <c r="AE8" s="207"/>
    </row>
    <row r="9" spans="1:31" x14ac:dyDescent="0.2">
      <c r="A9" s="49">
        <v>2</v>
      </c>
      <c r="B9" s="50">
        <v>11</v>
      </c>
      <c r="C9" s="50">
        <v>4</v>
      </c>
      <c r="D9" s="26">
        <f t="shared" si="0"/>
        <v>227.12</v>
      </c>
      <c r="E9" s="46"/>
      <c r="F9" s="46"/>
      <c r="G9" s="47"/>
      <c r="H9" s="46"/>
      <c r="I9" s="50"/>
      <c r="J9" s="47"/>
      <c r="K9" s="46">
        <v>9</v>
      </c>
      <c r="L9" s="50">
        <v>0</v>
      </c>
      <c r="M9" s="27">
        <f t="shared" si="1"/>
        <v>180.35999999999999</v>
      </c>
      <c r="N9" s="51">
        <v>3.34</v>
      </c>
      <c r="O9" s="50">
        <v>5.01</v>
      </c>
      <c r="P9" s="50">
        <v>140</v>
      </c>
      <c r="Q9" s="50">
        <v>1450</v>
      </c>
      <c r="R9" s="50">
        <v>26</v>
      </c>
      <c r="S9" s="50"/>
      <c r="T9" s="50"/>
      <c r="U9" s="50">
        <v>478</v>
      </c>
      <c r="V9" s="50"/>
      <c r="W9" s="50">
        <v>1639</v>
      </c>
      <c r="X9" s="52">
        <v>43347</v>
      </c>
      <c r="Y9" s="7" t="s">
        <v>69</v>
      </c>
      <c r="Z9" s="50">
        <v>13790</v>
      </c>
      <c r="AA9" s="50"/>
      <c r="AB9" s="50"/>
      <c r="AC9" s="50"/>
      <c r="AD9" s="50"/>
      <c r="AE9" s="53">
        <v>130</v>
      </c>
    </row>
    <row r="10" spans="1:31" x14ac:dyDescent="0.2">
      <c r="A10" s="49">
        <f t="shared" ref="A10:A36" si="2">SUM(A9+1)</f>
        <v>3</v>
      </c>
      <c r="B10" s="50">
        <v>11</v>
      </c>
      <c r="C10" s="50">
        <v>5</v>
      </c>
      <c r="D10" s="26">
        <f t="shared" si="0"/>
        <v>228.79</v>
      </c>
      <c r="E10" s="46"/>
      <c r="F10" s="46"/>
      <c r="G10" s="47"/>
      <c r="H10" s="46"/>
      <c r="I10" s="50"/>
      <c r="J10" s="47"/>
      <c r="K10" s="46">
        <v>9</v>
      </c>
      <c r="L10" s="50">
        <v>2</v>
      </c>
      <c r="M10" s="27">
        <f t="shared" si="1"/>
        <v>183.7</v>
      </c>
      <c r="N10" s="51">
        <v>1.67</v>
      </c>
      <c r="O10" s="50">
        <v>3.34</v>
      </c>
      <c r="P10" s="50">
        <v>140</v>
      </c>
      <c r="Q10" s="50">
        <v>1425</v>
      </c>
      <c r="R10" s="50">
        <v>26</v>
      </c>
      <c r="S10" s="50"/>
      <c r="T10" s="50"/>
      <c r="U10" s="50">
        <v>78</v>
      </c>
      <c r="V10" s="50"/>
      <c r="W10" s="50">
        <v>1630</v>
      </c>
      <c r="X10" s="52">
        <v>43368</v>
      </c>
      <c r="Y10" s="50">
        <v>1</v>
      </c>
      <c r="Z10" s="50">
        <v>5916809</v>
      </c>
      <c r="AA10" s="50">
        <v>13</v>
      </c>
      <c r="AB10" s="50">
        <v>3</v>
      </c>
      <c r="AC10" s="50">
        <v>3</v>
      </c>
      <c r="AD10" s="50">
        <v>9</v>
      </c>
      <c r="AE10" s="53">
        <v>189</v>
      </c>
    </row>
    <row r="11" spans="1:31" x14ac:dyDescent="0.2">
      <c r="A11" s="49">
        <f t="shared" si="2"/>
        <v>4</v>
      </c>
      <c r="B11" s="50">
        <v>11</v>
      </c>
      <c r="C11" s="50">
        <v>6</v>
      </c>
      <c r="D11" s="26">
        <f t="shared" si="0"/>
        <v>230.45999999999998</v>
      </c>
      <c r="E11" s="46"/>
      <c r="F11" s="46"/>
      <c r="G11" s="47"/>
      <c r="H11" s="46"/>
      <c r="I11" s="50"/>
      <c r="J11" s="47"/>
      <c r="K11" s="46">
        <v>2</v>
      </c>
      <c r="L11" s="50">
        <v>10</v>
      </c>
      <c r="M11" s="27">
        <f t="shared" si="1"/>
        <v>56.78</v>
      </c>
      <c r="N11" s="51">
        <v>3.34</v>
      </c>
      <c r="O11" s="50">
        <v>3.34</v>
      </c>
      <c r="P11" s="50">
        <v>140</v>
      </c>
      <c r="Q11" s="50">
        <v>1425</v>
      </c>
      <c r="R11" s="50">
        <v>27</v>
      </c>
      <c r="S11" s="50"/>
      <c r="T11" s="50"/>
      <c r="U11" s="50">
        <v>478</v>
      </c>
      <c r="V11" s="50"/>
      <c r="W11" s="50">
        <v>1630</v>
      </c>
      <c r="X11" s="52"/>
      <c r="Y11" s="50"/>
      <c r="Z11" s="50"/>
      <c r="AA11" s="50"/>
      <c r="AB11" s="50"/>
      <c r="AC11" s="50"/>
      <c r="AD11" s="50"/>
      <c r="AE11" s="53"/>
    </row>
    <row r="12" spans="1:31" x14ac:dyDescent="0.2">
      <c r="A12" s="49">
        <f t="shared" si="2"/>
        <v>5</v>
      </c>
      <c r="B12" s="50">
        <v>11</v>
      </c>
      <c r="C12" s="50">
        <v>7</v>
      </c>
      <c r="D12" s="47">
        <f t="shared" si="0"/>
        <v>232.13</v>
      </c>
      <c r="E12" s="46"/>
      <c r="F12" s="46"/>
      <c r="G12" s="47"/>
      <c r="H12" s="46"/>
      <c r="I12" s="50"/>
      <c r="J12" s="47"/>
      <c r="K12" s="46">
        <v>3</v>
      </c>
      <c r="L12" s="50">
        <v>0</v>
      </c>
      <c r="M12" s="48">
        <f t="shared" si="1"/>
        <v>60.12</v>
      </c>
      <c r="N12" s="51">
        <v>1.67</v>
      </c>
      <c r="O12" s="50">
        <v>3.34</v>
      </c>
      <c r="P12" s="50">
        <v>135</v>
      </c>
      <c r="Q12" s="50">
        <v>1400</v>
      </c>
      <c r="R12" s="50">
        <v>27</v>
      </c>
      <c r="S12" s="50"/>
      <c r="T12" s="50"/>
      <c r="U12" s="50">
        <v>454</v>
      </c>
      <c r="V12" s="50"/>
      <c r="W12" s="50">
        <v>1610</v>
      </c>
      <c r="X12" s="52"/>
      <c r="Y12" s="50"/>
      <c r="Z12" s="50"/>
      <c r="AA12" s="50"/>
      <c r="AB12" s="50"/>
      <c r="AC12" s="50"/>
      <c r="AD12" s="50"/>
      <c r="AE12" s="53"/>
    </row>
    <row r="13" spans="1:31" x14ac:dyDescent="0.2">
      <c r="A13" s="49">
        <f t="shared" si="2"/>
        <v>6</v>
      </c>
      <c r="B13" s="50">
        <v>11</v>
      </c>
      <c r="C13" s="50">
        <v>7</v>
      </c>
      <c r="D13" s="47">
        <f t="shared" si="0"/>
        <v>232.13</v>
      </c>
      <c r="E13" s="46"/>
      <c r="F13" s="46"/>
      <c r="G13" s="47"/>
      <c r="H13" s="46"/>
      <c r="I13" s="50"/>
      <c r="J13" s="47"/>
      <c r="K13" s="46">
        <v>3</v>
      </c>
      <c r="L13" s="50">
        <v>3</v>
      </c>
      <c r="M13" s="48">
        <f t="shared" si="1"/>
        <v>65.13</v>
      </c>
      <c r="N13" s="51">
        <v>0</v>
      </c>
      <c r="O13" s="50">
        <v>5.01</v>
      </c>
      <c r="P13" s="50">
        <v>140</v>
      </c>
      <c r="Q13" s="50">
        <v>1400</v>
      </c>
      <c r="R13" s="50">
        <v>27</v>
      </c>
      <c r="S13" s="50"/>
      <c r="T13" s="50"/>
      <c r="U13" s="50">
        <v>454</v>
      </c>
      <c r="V13" s="50"/>
      <c r="W13" s="50">
        <v>1610</v>
      </c>
      <c r="X13" s="52"/>
      <c r="Y13" s="50"/>
      <c r="Z13" s="50"/>
      <c r="AA13" s="50"/>
      <c r="AB13" s="50"/>
      <c r="AC13" s="50"/>
      <c r="AD13" s="50"/>
      <c r="AE13" s="53"/>
    </row>
    <row r="14" spans="1:31" x14ac:dyDescent="0.2">
      <c r="A14" s="49">
        <f t="shared" si="2"/>
        <v>7</v>
      </c>
      <c r="B14" s="50">
        <v>11</v>
      </c>
      <c r="C14" s="50">
        <v>8</v>
      </c>
      <c r="D14" s="47">
        <f t="shared" si="0"/>
        <v>233.79999999999998</v>
      </c>
      <c r="E14" s="46"/>
      <c r="F14" s="46"/>
      <c r="G14" s="47"/>
      <c r="H14" s="46"/>
      <c r="I14" s="50"/>
      <c r="J14" s="47"/>
      <c r="K14" s="46">
        <v>3</v>
      </c>
      <c r="L14" s="50">
        <v>6</v>
      </c>
      <c r="M14" s="48">
        <f t="shared" si="1"/>
        <v>70.14</v>
      </c>
      <c r="N14" s="51">
        <v>1.67</v>
      </c>
      <c r="O14" s="50">
        <v>5.01</v>
      </c>
      <c r="P14" s="50">
        <v>135</v>
      </c>
      <c r="Q14" s="50">
        <v>1400</v>
      </c>
      <c r="R14" s="50">
        <v>27</v>
      </c>
      <c r="S14" s="50"/>
      <c r="T14" s="50"/>
      <c r="U14" s="50">
        <v>454</v>
      </c>
      <c r="V14" s="50"/>
      <c r="W14" s="50">
        <v>1593</v>
      </c>
      <c r="X14" s="52"/>
      <c r="Y14" s="50"/>
      <c r="Z14" s="50"/>
      <c r="AA14" s="50"/>
      <c r="AB14" s="50"/>
      <c r="AC14" s="50"/>
      <c r="AD14" s="50"/>
      <c r="AE14" s="53"/>
    </row>
    <row r="15" spans="1:31" x14ac:dyDescent="0.2">
      <c r="A15" s="49">
        <f t="shared" si="2"/>
        <v>8</v>
      </c>
      <c r="B15" s="50">
        <v>11</v>
      </c>
      <c r="C15" s="50">
        <v>8</v>
      </c>
      <c r="D15" s="47">
        <f t="shared" si="0"/>
        <v>233.79999999999998</v>
      </c>
      <c r="E15" s="46"/>
      <c r="F15" s="46"/>
      <c r="G15" s="47"/>
      <c r="H15" s="46"/>
      <c r="I15" s="50"/>
      <c r="J15" s="47"/>
      <c r="K15" s="46">
        <v>3</v>
      </c>
      <c r="L15" s="50">
        <v>9</v>
      </c>
      <c r="M15" s="48">
        <f t="shared" si="1"/>
        <v>75.149999999999991</v>
      </c>
      <c r="N15" s="51">
        <v>0</v>
      </c>
      <c r="O15" s="50">
        <v>5.01</v>
      </c>
      <c r="P15" s="50">
        <v>130</v>
      </c>
      <c r="Q15" s="50">
        <v>1375</v>
      </c>
      <c r="R15" s="50">
        <v>27</v>
      </c>
      <c r="S15" s="50"/>
      <c r="T15" s="50"/>
      <c r="U15" s="50">
        <v>454</v>
      </c>
      <c r="V15" s="50"/>
      <c r="W15" s="50">
        <v>1587</v>
      </c>
      <c r="X15" s="52"/>
      <c r="Y15" s="50"/>
      <c r="Z15" s="50"/>
      <c r="AA15" s="50"/>
      <c r="AB15" s="50"/>
      <c r="AC15" s="50"/>
      <c r="AD15" s="50"/>
      <c r="AE15" s="53"/>
    </row>
    <row r="16" spans="1:31" x14ac:dyDescent="0.2">
      <c r="A16" s="49">
        <f t="shared" si="2"/>
        <v>9</v>
      </c>
      <c r="B16" s="50">
        <v>11</v>
      </c>
      <c r="C16" s="50">
        <v>10</v>
      </c>
      <c r="D16" s="47">
        <f t="shared" si="0"/>
        <v>237.14</v>
      </c>
      <c r="E16" s="46"/>
      <c r="F16" s="46"/>
      <c r="G16" s="47"/>
      <c r="H16" s="46"/>
      <c r="I16" s="50"/>
      <c r="J16" s="47"/>
      <c r="K16" s="46">
        <v>4</v>
      </c>
      <c r="L16" s="50">
        <v>0</v>
      </c>
      <c r="M16" s="48">
        <f t="shared" si="1"/>
        <v>80.16</v>
      </c>
      <c r="N16" s="51">
        <v>3.34</v>
      </c>
      <c r="O16" s="50">
        <v>5.01</v>
      </c>
      <c r="P16" s="50">
        <v>145</v>
      </c>
      <c r="Q16" s="50">
        <v>1350</v>
      </c>
      <c r="R16" s="50">
        <v>27</v>
      </c>
      <c r="S16" s="50"/>
      <c r="T16" s="50"/>
      <c r="U16" s="50">
        <v>454</v>
      </c>
      <c r="V16" s="50"/>
      <c r="W16" s="50">
        <v>1563</v>
      </c>
      <c r="X16" s="52"/>
      <c r="Y16" s="50"/>
      <c r="Z16" s="50"/>
      <c r="AA16" s="50"/>
      <c r="AB16" s="50"/>
      <c r="AC16" s="50"/>
      <c r="AD16" s="50"/>
      <c r="AE16" s="53"/>
    </row>
    <row r="17" spans="1:31" x14ac:dyDescent="0.2">
      <c r="A17" s="49">
        <f t="shared" si="2"/>
        <v>10</v>
      </c>
      <c r="B17" s="50">
        <v>11</v>
      </c>
      <c r="C17" s="50">
        <v>11</v>
      </c>
      <c r="D17" s="47">
        <f t="shared" si="0"/>
        <v>238.81</v>
      </c>
      <c r="E17" s="46"/>
      <c r="F17" s="46"/>
      <c r="G17" s="47"/>
      <c r="H17" s="46"/>
      <c r="I17" s="50"/>
      <c r="J17" s="47"/>
      <c r="K17" s="46">
        <v>4</v>
      </c>
      <c r="L17" s="50">
        <v>3</v>
      </c>
      <c r="M17" s="48">
        <f t="shared" si="1"/>
        <v>85.17</v>
      </c>
      <c r="N17" s="51">
        <v>1.67</v>
      </c>
      <c r="O17" s="50">
        <v>3.34</v>
      </c>
      <c r="P17" s="50">
        <v>130</v>
      </c>
      <c r="Q17" s="50">
        <v>1350</v>
      </c>
      <c r="R17" s="50">
        <v>27</v>
      </c>
      <c r="S17" s="50"/>
      <c r="T17" s="50"/>
      <c r="U17" s="50">
        <v>430</v>
      </c>
      <c r="V17" s="50"/>
      <c r="W17" s="50">
        <v>1551</v>
      </c>
      <c r="X17" s="52"/>
      <c r="Y17" s="50"/>
      <c r="Z17" s="50"/>
      <c r="AA17" s="50"/>
      <c r="AB17" s="50"/>
      <c r="AC17" s="50"/>
      <c r="AD17" s="50"/>
      <c r="AE17" s="53"/>
    </row>
    <row r="18" spans="1:31" x14ac:dyDescent="0.2">
      <c r="A18" s="49">
        <f t="shared" si="2"/>
        <v>11</v>
      </c>
      <c r="B18" s="50">
        <v>11</v>
      </c>
      <c r="C18" s="50">
        <v>11</v>
      </c>
      <c r="D18" s="47">
        <f t="shared" si="0"/>
        <v>238.81</v>
      </c>
      <c r="E18" s="46"/>
      <c r="F18" s="46"/>
      <c r="G18" s="47"/>
      <c r="H18" s="46"/>
      <c r="I18" s="50"/>
      <c r="J18" s="47"/>
      <c r="K18" s="46">
        <v>4</v>
      </c>
      <c r="L18" s="50">
        <v>5</v>
      </c>
      <c r="M18" s="48">
        <f t="shared" si="1"/>
        <v>88.509999999999991</v>
      </c>
      <c r="N18" s="51">
        <v>0</v>
      </c>
      <c r="O18" s="50">
        <v>3.34</v>
      </c>
      <c r="P18" s="50">
        <v>130</v>
      </c>
      <c r="Q18" s="50">
        <v>1350</v>
      </c>
      <c r="R18" s="50">
        <v>27</v>
      </c>
      <c r="S18" s="50"/>
      <c r="T18" s="50"/>
      <c r="U18" s="50">
        <v>454</v>
      </c>
      <c r="V18" s="50"/>
      <c r="W18" s="50">
        <v>1534</v>
      </c>
      <c r="X18" s="52"/>
      <c r="Y18" s="50"/>
      <c r="Z18" s="50"/>
      <c r="AA18" s="50"/>
      <c r="AB18" s="50"/>
      <c r="AC18" s="50"/>
      <c r="AD18" s="50"/>
      <c r="AE18" s="53"/>
    </row>
    <row r="19" spans="1:31" ht="13.5" thickBot="1" x14ac:dyDescent="0.25">
      <c r="A19" s="49">
        <f t="shared" si="2"/>
        <v>12</v>
      </c>
      <c r="B19" s="50">
        <v>12</v>
      </c>
      <c r="C19" s="50">
        <v>0</v>
      </c>
      <c r="D19" s="47">
        <f t="shared" si="0"/>
        <v>240.48</v>
      </c>
      <c r="E19" s="46"/>
      <c r="F19" s="46"/>
      <c r="G19" s="47"/>
      <c r="H19" s="46"/>
      <c r="I19" s="50"/>
      <c r="J19" s="47"/>
      <c r="K19" s="46">
        <v>4</v>
      </c>
      <c r="L19" s="50">
        <v>8</v>
      </c>
      <c r="M19" s="48">
        <f t="shared" si="1"/>
        <v>93.52</v>
      </c>
      <c r="N19" s="51">
        <v>1.67</v>
      </c>
      <c r="O19" s="50">
        <v>5.01</v>
      </c>
      <c r="P19" s="50">
        <v>140</v>
      </c>
      <c r="Q19" s="50">
        <v>1350</v>
      </c>
      <c r="R19" s="50">
        <v>27</v>
      </c>
      <c r="S19" s="50"/>
      <c r="T19" s="50"/>
      <c r="U19" s="50">
        <v>430</v>
      </c>
      <c r="V19" s="50"/>
      <c r="W19" s="50">
        <v>1529</v>
      </c>
      <c r="X19" s="52"/>
      <c r="Y19" s="50"/>
      <c r="Z19" s="50"/>
      <c r="AA19" s="50"/>
      <c r="AB19" s="50"/>
      <c r="AC19" s="50"/>
      <c r="AD19" s="50"/>
      <c r="AE19" s="53"/>
    </row>
    <row r="20" spans="1:31" ht="13.5" thickBot="1" x14ac:dyDescent="0.25">
      <c r="A20" s="49">
        <f t="shared" si="2"/>
        <v>13</v>
      </c>
      <c r="B20" s="50">
        <v>12</v>
      </c>
      <c r="C20" s="50">
        <v>0</v>
      </c>
      <c r="D20" s="47">
        <f t="shared" si="0"/>
        <v>240.48</v>
      </c>
      <c r="E20" s="46"/>
      <c r="F20" s="46"/>
      <c r="G20" s="47"/>
      <c r="H20" s="46"/>
      <c r="I20" s="50"/>
      <c r="J20" s="47"/>
      <c r="K20" s="46">
        <v>4</v>
      </c>
      <c r="L20" s="50">
        <v>10</v>
      </c>
      <c r="M20" s="48">
        <f t="shared" si="1"/>
        <v>96.86</v>
      </c>
      <c r="N20" s="51">
        <v>0</v>
      </c>
      <c r="O20" s="50">
        <v>3.34</v>
      </c>
      <c r="P20" s="50">
        <v>135</v>
      </c>
      <c r="Q20" s="50">
        <v>1350</v>
      </c>
      <c r="R20" s="50">
        <v>27</v>
      </c>
      <c r="S20" s="50"/>
      <c r="T20" s="50"/>
      <c r="U20" s="50">
        <v>430</v>
      </c>
      <c r="V20" s="54"/>
      <c r="W20" s="54">
        <v>1527</v>
      </c>
      <c r="X20" s="201" t="s">
        <v>26</v>
      </c>
      <c r="Y20" s="202"/>
      <c r="Z20" s="202"/>
      <c r="AA20" s="202"/>
      <c r="AB20" s="202"/>
      <c r="AC20" s="202"/>
      <c r="AD20" s="202"/>
      <c r="AE20" s="55"/>
    </row>
    <row r="21" spans="1:31" x14ac:dyDescent="0.2">
      <c r="A21" s="49">
        <f t="shared" si="2"/>
        <v>14</v>
      </c>
      <c r="B21" s="50">
        <v>12</v>
      </c>
      <c r="C21" s="50">
        <v>1</v>
      </c>
      <c r="D21" s="47">
        <f t="shared" si="0"/>
        <v>242.14999999999998</v>
      </c>
      <c r="E21" s="46"/>
      <c r="F21" s="46"/>
      <c r="G21" s="47"/>
      <c r="H21" s="46"/>
      <c r="I21" s="50"/>
      <c r="J21" s="47"/>
      <c r="K21" s="46">
        <v>5</v>
      </c>
      <c r="L21" s="50">
        <v>1</v>
      </c>
      <c r="M21" s="48">
        <f t="shared" si="1"/>
        <v>101.86999999999999</v>
      </c>
      <c r="N21" s="51">
        <v>1.67</v>
      </c>
      <c r="O21" s="50">
        <v>5.01</v>
      </c>
      <c r="P21" s="50">
        <v>130</v>
      </c>
      <c r="Q21" s="50">
        <v>1325</v>
      </c>
      <c r="R21" s="56">
        <v>27</v>
      </c>
      <c r="S21" s="50"/>
      <c r="T21" s="50"/>
      <c r="U21" s="50">
        <v>430</v>
      </c>
      <c r="V21" s="50"/>
      <c r="W21" s="50">
        <v>1518</v>
      </c>
      <c r="X21" s="183" t="s">
        <v>27</v>
      </c>
      <c r="Y21" s="183"/>
      <c r="Z21" s="183"/>
      <c r="AA21" s="183"/>
      <c r="AB21" s="183"/>
      <c r="AC21" s="183"/>
      <c r="AD21" s="183"/>
      <c r="AE21" s="203"/>
    </row>
    <row r="22" spans="1:31" x14ac:dyDescent="0.2">
      <c r="A22" s="49">
        <f t="shared" si="2"/>
        <v>15</v>
      </c>
      <c r="B22" s="50">
        <v>12</v>
      </c>
      <c r="C22" s="50">
        <v>2</v>
      </c>
      <c r="D22" s="47">
        <f t="shared" si="0"/>
        <v>243.82</v>
      </c>
      <c r="E22" s="46"/>
      <c r="F22" s="46"/>
      <c r="G22" s="47"/>
      <c r="H22" s="46"/>
      <c r="I22" s="50"/>
      <c r="J22" s="47"/>
      <c r="K22" s="46">
        <v>5</v>
      </c>
      <c r="L22" s="50">
        <v>4</v>
      </c>
      <c r="M22" s="48">
        <f t="shared" si="1"/>
        <v>106.88</v>
      </c>
      <c r="N22" s="51">
        <v>1.67</v>
      </c>
      <c r="O22" s="50">
        <v>5.01</v>
      </c>
      <c r="P22" s="50">
        <v>140</v>
      </c>
      <c r="Q22" s="50">
        <v>1325</v>
      </c>
      <c r="R22" s="50">
        <v>27</v>
      </c>
      <c r="S22" s="50"/>
      <c r="T22" s="50"/>
      <c r="U22" s="50">
        <v>430</v>
      </c>
      <c r="V22" s="50"/>
      <c r="W22" s="50">
        <v>1520</v>
      </c>
      <c r="X22" s="50"/>
      <c r="Y22" s="50"/>
      <c r="Z22" s="50"/>
      <c r="AA22" s="50"/>
      <c r="AB22" s="50"/>
      <c r="AC22" s="50"/>
      <c r="AD22" s="50"/>
      <c r="AE22" s="50"/>
    </row>
    <row r="23" spans="1:31" x14ac:dyDescent="0.2">
      <c r="A23" s="49">
        <f t="shared" si="2"/>
        <v>16</v>
      </c>
      <c r="B23" s="50">
        <v>12</v>
      </c>
      <c r="C23" s="50">
        <v>3</v>
      </c>
      <c r="D23" s="47">
        <f t="shared" si="0"/>
        <v>245.48999999999998</v>
      </c>
      <c r="E23" s="46"/>
      <c r="F23" s="46"/>
      <c r="G23" s="47"/>
      <c r="H23" s="46"/>
      <c r="I23" s="50"/>
      <c r="J23" s="47"/>
      <c r="K23" s="46">
        <v>5</v>
      </c>
      <c r="L23" s="50">
        <v>6</v>
      </c>
      <c r="M23" s="48">
        <f t="shared" si="1"/>
        <v>110.22</v>
      </c>
      <c r="N23" s="51">
        <v>1.67</v>
      </c>
      <c r="O23" s="50">
        <v>3.34</v>
      </c>
      <c r="P23" s="50">
        <v>130</v>
      </c>
      <c r="Q23" s="50">
        <v>1325</v>
      </c>
      <c r="R23" s="50">
        <v>27</v>
      </c>
      <c r="S23" s="50"/>
      <c r="T23" s="50"/>
      <c r="U23" s="50">
        <v>430</v>
      </c>
      <c r="V23" s="50"/>
      <c r="W23" s="50">
        <v>1528</v>
      </c>
      <c r="X23" s="50"/>
      <c r="Y23" s="50"/>
      <c r="Z23" s="50"/>
      <c r="AA23" s="50"/>
      <c r="AB23" s="50"/>
      <c r="AC23" s="50"/>
      <c r="AD23" s="50"/>
      <c r="AE23" s="50"/>
    </row>
    <row r="24" spans="1:31" x14ac:dyDescent="0.2">
      <c r="A24" s="49">
        <f t="shared" si="2"/>
        <v>17</v>
      </c>
      <c r="B24" s="50">
        <v>12</v>
      </c>
      <c r="C24" s="50">
        <v>4</v>
      </c>
      <c r="D24" s="47">
        <f t="shared" si="0"/>
        <v>247.16</v>
      </c>
      <c r="E24" s="46"/>
      <c r="F24" s="46"/>
      <c r="G24" s="47"/>
      <c r="H24" s="46"/>
      <c r="I24" s="50"/>
      <c r="J24" s="47"/>
      <c r="K24" s="46">
        <v>7</v>
      </c>
      <c r="L24" s="50">
        <v>6</v>
      </c>
      <c r="M24" s="48">
        <f t="shared" si="1"/>
        <v>150.29999999999998</v>
      </c>
      <c r="N24" s="51">
        <v>1.67</v>
      </c>
      <c r="O24" s="50">
        <v>5.01</v>
      </c>
      <c r="P24" s="50">
        <v>130</v>
      </c>
      <c r="Q24" s="50">
        <v>1325</v>
      </c>
      <c r="R24" s="50">
        <v>27</v>
      </c>
      <c r="S24" s="50"/>
      <c r="T24" s="50"/>
      <c r="U24" s="50">
        <v>441</v>
      </c>
      <c r="V24" s="50"/>
      <c r="W24" s="50">
        <v>1522</v>
      </c>
      <c r="X24" s="50"/>
      <c r="Y24" s="50"/>
      <c r="Z24" s="50"/>
      <c r="AA24" s="50"/>
      <c r="AB24" s="50"/>
      <c r="AC24" s="50"/>
      <c r="AD24" s="50"/>
      <c r="AE24" s="50"/>
    </row>
    <row r="25" spans="1:31" x14ac:dyDescent="0.2">
      <c r="A25" s="49">
        <f t="shared" si="2"/>
        <v>18</v>
      </c>
      <c r="B25" s="50">
        <v>12</v>
      </c>
      <c r="C25" s="50">
        <v>5</v>
      </c>
      <c r="D25" s="47">
        <f t="shared" si="0"/>
        <v>248.82999999999998</v>
      </c>
      <c r="E25" s="46"/>
      <c r="F25" s="46"/>
      <c r="G25" s="47"/>
      <c r="H25" s="46"/>
      <c r="I25" s="50"/>
      <c r="J25" s="47"/>
      <c r="K25" s="46">
        <v>7</v>
      </c>
      <c r="L25" s="50">
        <v>9</v>
      </c>
      <c r="M25" s="48">
        <f t="shared" si="1"/>
        <v>155.31</v>
      </c>
      <c r="N25" s="51">
        <v>1.67</v>
      </c>
      <c r="O25" s="50">
        <v>5.01</v>
      </c>
      <c r="P25" s="50">
        <v>135</v>
      </c>
      <c r="Q25" s="50">
        <v>1325</v>
      </c>
      <c r="R25" s="50">
        <v>27</v>
      </c>
      <c r="S25" s="50"/>
      <c r="T25" s="50"/>
      <c r="U25" s="50">
        <v>454</v>
      </c>
      <c r="V25" s="57"/>
      <c r="W25" s="57">
        <v>1490</v>
      </c>
      <c r="X25" s="204" t="s">
        <v>28</v>
      </c>
      <c r="Y25" s="205"/>
      <c r="Z25" s="205"/>
      <c r="AA25" s="205"/>
      <c r="AB25" s="205"/>
      <c r="AC25" s="205"/>
      <c r="AD25" s="205"/>
      <c r="AE25" s="205"/>
    </row>
    <row r="26" spans="1:31" x14ac:dyDescent="0.2">
      <c r="A26" s="49">
        <f t="shared" si="2"/>
        <v>19</v>
      </c>
      <c r="B26" s="50">
        <v>12</v>
      </c>
      <c r="C26" s="50">
        <v>6</v>
      </c>
      <c r="D26" s="47">
        <f t="shared" si="0"/>
        <v>250.5</v>
      </c>
      <c r="E26" s="46"/>
      <c r="F26" s="46"/>
      <c r="G26" s="47"/>
      <c r="H26" s="46"/>
      <c r="I26" s="50"/>
      <c r="J26" s="47"/>
      <c r="K26" s="46">
        <v>7</v>
      </c>
      <c r="L26" s="50">
        <v>11</v>
      </c>
      <c r="M26" s="48">
        <f t="shared" si="1"/>
        <v>158.65</v>
      </c>
      <c r="N26" s="51">
        <v>1.67</v>
      </c>
      <c r="O26" s="50">
        <v>3.34</v>
      </c>
      <c r="P26" s="50">
        <v>130</v>
      </c>
      <c r="Q26" s="50">
        <v>1325</v>
      </c>
      <c r="R26" s="50">
        <v>27</v>
      </c>
      <c r="S26" s="50"/>
      <c r="T26" s="50"/>
      <c r="U26" s="50">
        <v>430</v>
      </c>
      <c r="V26" s="50"/>
      <c r="W26" s="50">
        <v>1479</v>
      </c>
      <c r="X26" s="206" t="s">
        <v>29</v>
      </c>
      <c r="Y26" s="206"/>
      <c r="Z26" s="206"/>
      <c r="AA26" s="206"/>
      <c r="AB26" s="206"/>
      <c r="AC26" s="206"/>
      <c r="AD26" s="200"/>
      <c r="AE26" s="200"/>
    </row>
    <row r="27" spans="1:31" x14ac:dyDescent="0.2">
      <c r="A27" s="49">
        <f t="shared" si="2"/>
        <v>20</v>
      </c>
      <c r="B27" s="50">
        <v>12</v>
      </c>
      <c r="C27" s="50">
        <v>8</v>
      </c>
      <c r="D27" s="47">
        <f t="shared" si="0"/>
        <v>253.83999999999997</v>
      </c>
      <c r="E27" s="46"/>
      <c r="F27" s="46"/>
      <c r="G27" s="47"/>
      <c r="H27" s="46"/>
      <c r="I27" s="50"/>
      <c r="J27" s="47"/>
      <c r="K27" s="46">
        <v>8</v>
      </c>
      <c r="L27" s="50">
        <v>2</v>
      </c>
      <c r="M27" s="48">
        <f t="shared" si="1"/>
        <v>163.66</v>
      </c>
      <c r="N27" s="51">
        <v>3.34</v>
      </c>
      <c r="O27" s="50">
        <v>5.01</v>
      </c>
      <c r="P27" s="50">
        <v>120</v>
      </c>
      <c r="Q27" s="50">
        <v>1325</v>
      </c>
      <c r="R27" s="50">
        <v>27</v>
      </c>
      <c r="S27" s="50"/>
      <c r="T27" s="50"/>
      <c r="U27" s="50">
        <v>484</v>
      </c>
      <c r="V27" s="50"/>
      <c r="W27" s="50">
        <v>1530</v>
      </c>
      <c r="X27" s="199" t="s">
        <v>9</v>
      </c>
      <c r="Y27" s="199"/>
      <c r="Z27" s="199"/>
      <c r="AA27" s="199"/>
      <c r="AB27" s="199"/>
      <c r="AC27" s="199"/>
      <c r="AD27" s="200"/>
      <c r="AE27" s="200"/>
    </row>
    <row r="28" spans="1:31" x14ac:dyDescent="0.2">
      <c r="A28" s="49">
        <f t="shared" si="2"/>
        <v>21</v>
      </c>
      <c r="B28" s="50">
        <v>12</v>
      </c>
      <c r="C28" s="50">
        <v>10</v>
      </c>
      <c r="D28" s="47">
        <f t="shared" si="0"/>
        <v>257.18</v>
      </c>
      <c r="E28" s="46"/>
      <c r="F28" s="46"/>
      <c r="G28" s="47"/>
      <c r="H28" s="46"/>
      <c r="I28" s="50"/>
      <c r="J28" s="47"/>
      <c r="K28" s="46">
        <v>8</v>
      </c>
      <c r="L28" s="50">
        <v>5</v>
      </c>
      <c r="M28" s="48">
        <f t="shared" si="1"/>
        <v>168.67</v>
      </c>
      <c r="N28" s="51">
        <v>3.34</v>
      </c>
      <c r="O28" s="50">
        <v>5.01</v>
      </c>
      <c r="P28" s="50">
        <v>120</v>
      </c>
      <c r="Q28" s="50">
        <v>1325</v>
      </c>
      <c r="R28" s="50">
        <v>27</v>
      </c>
      <c r="S28" s="50"/>
      <c r="T28" s="50"/>
      <c r="U28" s="50">
        <v>484</v>
      </c>
      <c r="V28" s="50"/>
      <c r="W28" s="50">
        <v>1532</v>
      </c>
      <c r="X28" s="199" t="s">
        <v>30</v>
      </c>
      <c r="Y28" s="199"/>
      <c r="Z28" s="199"/>
      <c r="AA28" s="199"/>
      <c r="AB28" s="199"/>
      <c r="AC28" s="199"/>
      <c r="AD28" s="200"/>
      <c r="AE28" s="200"/>
    </row>
    <row r="29" spans="1:31" x14ac:dyDescent="0.2">
      <c r="A29" s="49">
        <f t="shared" si="2"/>
        <v>22</v>
      </c>
      <c r="B29" s="50">
        <v>12</v>
      </c>
      <c r="C29" s="50">
        <v>11</v>
      </c>
      <c r="D29" s="47">
        <f t="shared" si="0"/>
        <v>258.84999999999997</v>
      </c>
      <c r="E29" s="46"/>
      <c r="F29" s="46"/>
      <c r="G29" s="47"/>
      <c r="H29" s="46"/>
      <c r="I29" s="50"/>
      <c r="J29" s="47"/>
      <c r="K29" s="46">
        <v>8</v>
      </c>
      <c r="L29" s="50">
        <v>8</v>
      </c>
      <c r="M29" s="48">
        <f t="shared" si="1"/>
        <v>173.68</v>
      </c>
      <c r="N29" s="51">
        <v>1.67</v>
      </c>
      <c r="O29" s="50">
        <v>5.01</v>
      </c>
      <c r="P29" s="50">
        <v>140</v>
      </c>
      <c r="Q29" s="50">
        <v>1300</v>
      </c>
      <c r="R29" s="50">
        <v>27</v>
      </c>
      <c r="S29" s="50"/>
      <c r="T29" s="50"/>
      <c r="U29" s="50">
        <v>454</v>
      </c>
      <c r="V29" s="50"/>
      <c r="W29" s="50">
        <v>1534</v>
      </c>
      <c r="X29" s="199" t="s">
        <v>7</v>
      </c>
      <c r="Y29" s="199"/>
      <c r="Z29" s="199"/>
      <c r="AA29" s="199"/>
      <c r="AB29" s="199"/>
      <c r="AC29" s="199"/>
      <c r="AD29" s="200"/>
      <c r="AE29" s="200"/>
    </row>
    <row r="30" spans="1:31" x14ac:dyDescent="0.2">
      <c r="A30" s="49">
        <f t="shared" si="2"/>
        <v>23</v>
      </c>
      <c r="B30" s="50">
        <v>13</v>
      </c>
      <c r="C30" s="50">
        <v>0</v>
      </c>
      <c r="D30" s="47">
        <f t="shared" si="0"/>
        <v>260.52</v>
      </c>
      <c r="E30" s="46"/>
      <c r="F30" s="46"/>
      <c r="G30" s="47"/>
      <c r="H30" s="46"/>
      <c r="I30" s="50"/>
      <c r="J30" s="47"/>
      <c r="K30" s="46">
        <v>8</v>
      </c>
      <c r="L30" s="50">
        <v>10</v>
      </c>
      <c r="M30" s="48">
        <f t="shared" si="1"/>
        <v>177.01999999999998</v>
      </c>
      <c r="N30" s="51">
        <v>1.67</v>
      </c>
      <c r="O30" s="50">
        <v>3.34</v>
      </c>
      <c r="P30" s="50">
        <v>120</v>
      </c>
      <c r="Q30" s="50">
        <v>1300</v>
      </c>
      <c r="R30" s="50">
        <v>27</v>
      </c>
      <c r="S30" s="50"/>
      <c r="T30" s="50"/>
      <c r="U30" s="50">
        <v>484</v>
      </c>
      <c r="V30" s="50"/>
      <c r="W30" s="50">
        <v>1518</v>
      </c>
      <c r="X30" s="183"/>
      <c r="Y30" s="183"/>
      <c r="Z30" s="183"/>
      <c r="AA30" s="183"/>
      <c r="AB30" s="183"/>
      <c r="AC30" s="183"/>
      <c r="AD30" s="195"/>
      <c r="AE30" s="195"/>
    </row>
    <row r="31" spans="1:31" x14ac:dyDescent="0.2">
      <c r="A31" s="49">
        <f t="shared" si="2"/>
        <v>24</v>
      </c>
      <c r="B31" s="50">
        <v>13</v>
      </c>
      <c r="C31" s="50">
        <v>2</v>
      </c>
      <c r="D31" s="47">
        <f t="shared" si="0"/>
        <v>263.86</v>
      </c>
      <c r="E31" s="46"/>
      <c r="F31" s="46"/>
      <c r="G31" s="47"/>
      <c r="H31" s="46"/>
      <c r="I31" s="50"/>
      <c r="J31" s="47"/>
      <c r="K31" s="46">
        <v>9</v>
      </c>
      <c r="L31" s="50">
        <v>0</v>
      </c>
      <c r="M31" s="48">
        <f t="shared" si="1"/>
        <v>180.35999999999999</v>
      </c>
      <c r="N31" s="51">
        <v>3.34</v>
      </c>
      <c r="O31" s="50">
        <v>3.34</v>
      </c>
      <c r="P31" s="50">
        <v>120</v>
      </c>
      <c r="Q31" s="50">
        <v>1300</v>
      </c>
      <c r="R31" s="50">
        <v>27</v>
      </c>
      <c r="S31" s="50"/>
      <c r="T31" s="50"/>
      <c r="U31" s="50">
        <v>475</v>
      </c>
      <c r="V31" s="50"/>
      <c r="W31" s="50">
        <v>1482</v>
      </c>
      <c r="X31" s="183" t="s">
        <v>31</v>
      </c>
      <c r="Y31" s="183"/>
      <c r="Z31" s="183"/>
      <c r="AA31" s="183"/>
      <c r="AB31" s="183"/>
      <c r="AC31" s="183"/>
      <c r="AD31" s="183"/>
      <c r="AE31" s="183"/>
    </row>
    <row r="32" spans="1:31" ht="13.5" customHeight="1" x14ac:dyDescent="0.2">
      <c r="A32" s="49">
        <f t="shared" si="2"/>
        <v>25</v>
      </c>
      <c r="B32" s="50">
        <v>3</v>
      </c>
      <c r="C32" s="50">
        <v>10</v>
      </c>
      <c r="D32" s="47">
        <f t="shared" si="0"/>
        <v>76.819999999999993</v>
      </c>
      <c r="E32" s="46"/>
      <c r="F32" s="46"/>
      <c r="G32" s="47"/>
      <c r="H32" s="46"/>
      <c r="I32" s="50"/>
      <c r="J32" s="47"/>
      <c r="K32" s="46">
        <v>9</v>
      </c>
      <c r="L32" s="50">
        <v>2</v>
      </c>
      <c r="M32" s="48">
        <f t="shared" si="1"/>
        <v>183.7</v>
      </c>
      <c r="N32" s="51">
        <v>3.34</v>
      </c>
      <c r="O32" s="50">
        <v>3.34</v>
      </c>
      <c r="P32" s="50">
        <v>120</v>
      </c>
      <c r="Q32" s="50">
        <v>1275</v>
      </c>
      <c r="R32" s="50">
        <v>27</v>
      </c>
      <c r="S32" s="50"/>
      <c r="T32" s="50"/>
      <c r="U32" s="50">
        <v>475</v>
      </c>
      <c r="V32" s="50"/>
      <c r="W32" s="50">
        <v>1510</v>
      </c>
      <c r="X32" s="59" t="s">
        <v>32</v>
      </c>
      <c r="Y32" s="196"/>
      <c r="Z32" s="194"/>
      <c r="AA32" s="197" t="s">
        <v>33</v>
      </c>
      <c r="AB32" s="198"/>
      <c r="AC32" s="196"/>
      <c r="AD32" s="193"/>
      <c r="AE32" s="194"/>
    </row>
    <row r="33" spans="1:31" ht="13.5" customHeight="1" x14ac:dyDescent="0.2">
      <c r="A33" s="49">
        <f t="shared" si="2"/>
        <v>26</v>
      </c>
      <c r="B33" s="50">
        <v>3</v>
      </c>
      <c r="C33" s="50">
        <v>11</v>
      </c>
      <c r="D33" s="47">
        <f t="shared" si="0"/>
        <v>78.489999999999995</v>
      </c>
      <c r="E33" s="46"/>
      <c r="F33" s="46"/>
      <c r="G33" s="47"/>
      <c r="H33" s="46"/>
      <c r="I33" s="50"/>
      <c r="J33" s="47"/>
      <c r="K33" s="46">
        <v>9</v>
      </c>
      <c r="L33" s="50">
        <v>4</v>
      </c>
      <c r="M33" s="48">
        <f t="shared" si="1"/>
        <v>187.04</v>
      </c>
      <c r="N33" s="51">
        <v>1.67</v>
      </c>
      <c r="O33" s="50">
        <v>3.34</v>
      </c>
      <c r="P33" s="50">
        <v>120</v>
      </c>
      <c r="Q33" s="50">
        <v>1250</v>
      </c>
      <c r="R33" s="50">
        <v>27</v>
      </c>
      <c r="S33" s="50"/>
      <c r="T33" s="50"/>
      <c r="U33" s="50">
        <v>465</v>
      </c>
      <c r="V33" s="50"/>
      <c r="W33" s="50">
        <v>1487</v>
      </c>
      <c r="X33" s="59" t="s">
        <v>34</v>
      </c>
      <c r="Y33" s="187"/>
      <c r="Z33" s="188"/>
      <c r="AA33" s="197" t="s">
        <v>35</v>
      </c>
      <c r="AB33" s="198"/>
      <c r="AC33" s="196"/>
      <c r="AD33" s="193"/>
      <c r="AE33" s="194"/>
    </row>
    <row r="34" spans="1:31" ht="16.5" x14ac:dyDescent="0.2">
      <c r="A34" s="49">
        <f t="shared" si="2"/>
        <v>27</v>
      </c>
      <c r="B34" s="50">
        <v>4</v>
      </c>
      <c r="C34" s="50">
        <v>0</v>
      </c>
      <c r="D34" s="47">
        <f t="shared" si="0"/>
        <v>80.16</v>
      </c>
      <c r="E34" s="46"/>
      <c r="F34" s="46"/>
      <c r="G34" s="47"/>
      <c r="H34" s="46"/>
      <c r="I34" s="50"/>
      <c r="J34" s="47"/>
      <c r="K34" s="46">
        <v>9</v>
      </c>
      <c r="L34" s="50">
        <v>6</v>
      </c>
      <c r="M34" s="48">
        <f t="shared" si="1"/>
        <v>190.38</v>
      </c>
      <c r="N34" s="51">
        <v>1.67</v>
      </c>
      <c r="O34" s="50">
        <v>3.34</v>
      </c>
      <c r="P34" s="50">
        <v>120</v>
      </c>
      <c r="Q34" s="50">
        <v>1250</v>
      </c>
      <c r="R34" s="50">
        <v>27</v>
      </c>
      <c r="S34" s="50"/>
      <c r="T34" s="50"/>
      <c r="U34" s="50">
        <v>451</v>
      </c>
      <c r="V34" s="50"/>
      <c r="W34" s="50">
        <v>1433</v>
      </c>
      <c r="X34" s="59" t="s">
        <v>36</v>
      </c>
      <c r="Y34" s="187"/>
      <c r="Z34" s="188"/>
      <c r="AA34" s="189"/>
      <c r="AB34" s="190"/>
      <c r="AC34" s="190"/>
      <c r="AD34" s="190"/>
      <c r="AE34" s="191"/>
    </row>
    <row r="35" spans="1:31" x14ac:dyDescent="0.2">
      <c r="A35" s="49">
        <f t="shared" si="2"/>
        <v>28</v>
      </c>
      <c r="B35" s="50">
        <v>4</v>
      </c>
      <c r="C35" s="50">
        <v>1</v>
      </c>
      <c r="D35" s="47">
        <f t="shared" si="0"/>
        <v>81.83</v>
      </c>
      <c r="E35" s="46"/>
      <c r="F35" s="46"/>
      <c r="G35" s="47"/>
      <c r="H35" s="46"/>
      <c r="I35" s="50"/>
      <c r="J35" s="47"/>
      <c r="K35" s="46">
        <v>9</v>
      </c>
      <c r="L35" s="50">
        <v>9</v>
      </c>
      <c r="M35" s="48">
        <f t="shared" si="1"/>
        <v>195.39</v>
      </c>
      <c r="N35" s="51">
        <v>1.67</v>
      </c>
      <c r="O35" s="50">
        <v>5.01</v>
      </c>
      <c r="P35" s="50">
        <v>120</v>
      </c>
      <c r="Q35" s="50">
        <v>1250</v>
      </c>
      <c r="R35" s="50">
        <v>27</v>
      </c>
      <c r="S35" s="50"/>
      <c r="T35" s="50"/>
      <c r="U35" s="50">
        <v>451</v>
      </c>
      <c r="V35" s="50"/>
      <c r="W35" s="50">
        <v>1423</v>
      </c>
      <c r="X35" s="60" t="s">
        <v>37</v>
      </c>
      <c r="Y35" s="60"/>
      <c r="Z35" s="192"/>
      <c r="AA35" s="193"/>
      <c r="AB35" s="193"/>
      <c r="AC35" s="193"/>
      <c r="AD35" s="193"/>
      <c r="AE35" s="194"/>
    </row>
    <row r="36" spans="1:31" x14ac:dyDescent="0.2">
      <c r="A36" s="49">
        <f t="shared" si="2"/>
        <v>29</v>
      </c>
      <c r="B36" s="50">
        <v>4</v>
      </c>
      <c r="C36" s="50">
        <v>3</v>
      </c>
      <c r="D36" s="47">
        <f t="shared" si="0"/>
        <v>85.17</v>
      </c>
      <c r="E36" s="46"/>
      <c r="F36" s="46"/>
      <c r="G36" s="47"/>
      <c r="H36" s="46"/>
      <c r="I36" s="50"/>
      <c r="J36" s="47"/>
      <c r="K36" s="46">
        <v>9</v>
      </c>
      <c r="L36" s="50">
        <v>11</v>
      </c>
      <c r="M36" s="48">
        <f t="shared" si="1"/>
        <v>198.73</v>
      </c>
      <c r="N36" s="51">
        <v>3.34</v>
      </c>
      <c r="O36" s="50">
        <v>3.34</v>
      </c>
      <c r="P36" s="50">
        <v>115</v>
      </c>
      <c r="Q36" s="50">
        <v>1250</v>
      </c>
      <c r="R36" s="50">
        <v>27</v>
      </c>
      <c r="S36" s="50"/>
      <c r="T36" s="50"/>
      <c r="U36" s="50">
        <v>464</v>
      </c>
      <c r="V36" s="50"/>
      <c r="W36" s="50">
        <v>1437</v>
      </c>
      <c r="X36" s="99" t="s">
        <v>74</v>
      </c>
      <c r="Y36" s="195"/>
      <c r="Z36" s="195"/>
      <c r="AA36" s="195"/>
      <c r="AB36" s="195"/>
      <c r="AC36" s="195"/>
      <c r="AD36" s="195"/>
      <c r="AE36" s="195"/>
    </row>
    <row r="37" spans="1:31" x14ac:dyDescent="0.2">
      <c r="A37" s="49">
        <v>30</v>
      </c>
      <c r="B37" s="50">
        <v>4</v>
      </c>
      <c r="C37" s="50">
        <v>5</v>
      </c>
      <c r="D37" s="47">
        <f t="shared" si="0"/>
        <v>88.509999999999991</v>
      </c>
      <c r="E37" s="46"/>
      <c r="F37" s="46"/>
      <c r="G37" s="47"/>
      <c r="H37" s="46"/>
      <c r="I37" s="50"/>
      <c r="J37" s="47"/>
      <c r="K37" s="46">
        <v>10</v>
      </c>
      <c r="L37" s="50">
        <v>1</v>
      </c>
      <c r="M37" s="48">
        <f t="shared" si="1"/>
        <v>202.07</v>
      </c>
      <c r="N37" s="51">
        <v>3.34</v>
      </c>
      <c r="O37" s="50">
        <v>3.34</v>
      </c>
      <c r="P37" s="50">
        <v>115</v>
      </c>
      <c r="Q37" s="50">
        <v>1250</v>
      </c>
      <c r="R37" s="50">
        <v>27</v>
      </c>
      <c r="S37" s="50"/>
      <c r="T37" s="50"/>
      <c r="U37" s="50">
        <v>464</v>
      </c>
      <c r="V37" s="50"/>
      <c r="W37" s="50">
        <v>1444</v>
      </c>
      <c r="X37" s="195"/>
      <c r="Y37" s="195"/>
      <c r="Z37" s="195"/>
      <c r="AA37" s="195"/>
      <c r="AB37" s="195"/>
      <c r="AC37" s="195"/>
      <c r="AD37" s="195"/>
      <c r="AE37" s="195"/>
    </row>
    <row r="38" spans="1:31" x14ac:dyDescent="0.2">
      <c r="A38" s="49">
        <v>31</v>
      </c>
      <c r="B38" s="50"/>
      <c r="C38" s="50"/>
      <c r="D38" s="47"/>
      <c r="E38" s="46"/>
      <c r="F38" s="46"/>
      <c r="G38" s="47"/>
      <c r="H38" s="46"/>
      <c r="I38" s="50"/>
      <c r="J38" s="47"/>
      <c r="K38" s="46"/>
      <c r="L38" s="50"/>
      <c r="M38" s="48"/>
      <c r="N38" s="51"/>
      <c r="O38" s="50"/>
      <c r="P38" s="50"/>
      <c r="Q38" s="50"/>
      <c r="R38" s="50"/>
      <c r="S38" s="50"/>
      <c r="T38" s="50"/>
      <c r="U38" s="50"/>
      <c r="V38" s="50"/>
      <c r="W38" s="50"/>
      <c r="X38" s="58"/>
      <c r="Y38" s="58"/>
      <c r="Z38" s="58"/>
      <c r="AA38" s="58"/>
      <c r="AB38" s="58"/>
      <c r="AC38" s="58"/>
      <c r="AD38" s="58"/>
      <c r="AE38" s="58"/>
    </row>
    <row r="39" spans="1:31" x14ac:dyDescent="0.2">
      <c r="A39" s="49">
        <v>1</v>
      </c>
      <c r="B39" s="50">
        <v>4</v>
      </c>
      <c r="C39" s="50">
        <v>6</v>
      </c>
      <c r="D39" s="47">
        <f t="shared" si="0"/>
        <v>90.179999999999993</v>
      </c>
      <c r="E39" s="46"/>
      <c r="F39" s="46"/>
      <c r="G39" s="47"/>
      <c r="H39" s="46"/>
      <c r="I39" s="50"/>
      <c r="J39" s="47"/>
      <c r="K39" s="46">
        <v>10</v>
      </c>
      <c r="L39" s="50">
        <v>3</v>
      </c>
      <c r="M39" s="48">
        <f t="shared" si="1"/>
        <v>205.41</v>
      </c>
      <c r="N39" s="51">
        <v>1.67</v>
      </c>
      <c r="O39" s="50">
        <v>3.34</v>
      </c>
      <c r="P39" s="50">
        <v>120</v>
      </c>
      <c r="Q39" s="50">
        <v>1250</v>
      </c>
      <c r="R39" s="50">
        <v>27</v>
      </c>
      <c r="S39" s="50"/>
      <c r="T39" s="50"/>
      <c r="U39" s="50">
        <v>464</v>
      </c>
      <c r="V39" s="50"/>
      <c r="W39" s="50">
        <v>1441</v>
      </c>
      <c r="X39" s="195"/>
      <c r="Y39" s="195"/>
      <c r="Z39" s="195"/>
      <c r="AA39" s="195"/>
      <c r="AB39" s="195"/>
      <c r="AC39" s="195"/>
      <c r="AD39" s="195"/>
      <c r="AE39" s="195"/>
    </row>
    <row r="40" spans="1:31" x14ac:dyDescent="0.2">
      <c r="M40" s="42" t="s">
        <v>26</v>
      </c>
      <c r="N40" s="61">
        <f>SUM(N9:N39)</f>
        <v>58.450000000000031</v>
      </c>
      <c r="O40" s="58">
        <f>SUM(O9:O39)</f>
        <v>123.58000000000006</v>
      </c>
      <c r="T40" s="62" t="s">
        <v>26</v>
      </c>
      <c r="U40" s="58">
        <f>SUM(U9:U39)</f>
        <v>13278</v>
      </c>
      <c r="V40" s="58">
        <f>SUM(V9:V39)</f>
        <v>0</v>
      </c>
      <c r="W40" s="58">
        <f>SUM(W9:W39)</f>
        <v>45831</v>
      </c>
      <c r="X40" s="184" t="s">
        <v>38</v>
      </c>
      <c r="Y40" s="185"/>
      <c r="Z40" s="186"/>
      <c r="AA40" s="186"/>
      <c r="AB40" s="186"/>
      <c r="AC40" s="186"/>
      <c r="AD40" s="186"/>
      <c r="AE40" s="186"/>
    </row>
    <row r="41" spans="1:31" x14ac:dyDescent="0.2">
      <c r="I41" s="42" t="s">
        <v>43</v>
      </c>
      <c r="N41" s="87">
        <f>SUM('August '!N42)</f>
        <v>227.12000000000009</v>
      </c>
      <c r="O41" s="49">
        <f>SUM('August '!O42)</f>
        <v>851.36</v>
      </c>
      <c r="Q41" s="42" t="s">
        <v>43</v>
      </c>
      <c r="U41" s="49">
        <f>SUM('August '!U42)</f>
        <v>63695</v>
      </c>
      <c r="V41" s="49">
        <f>SUM('August '!V42)</f>
        <v>0</v>
      </c>
      <c r="W41" s="49">
        <f>SUM('August '!W42)</f>
        <v>203000</v>
      </c>
    </row>
    <row r="42" spans="1:31" x14ac:dyDescent="0.2">
      <c r="K42" s="42" t="s">
        <v>44</v>
      </c>
      <c r="N42" s="87">
        <f>SUM(N40:N41)</f>
        <v>285.57000000000011</v>
      </c>
      <c r="O42" s="49">
        <f>SUM(O40:O41)</f>
        <v>974.94</v>
      </c>
      <c r="S42" s="42" t="s">
        <v>44</v>
      </c>
      <c r="U42" s="49">
        <f>SUM(U40:U41)</f>
        <v>76973</v>
      </c>
      <c r="V42" s="49">
        <f>SUM(V40:V41)</f>
        <v>0</v>
      </c>
      <c r="W42" s="49">
        <f>SUM(W40:W41)</f>
        <v>248831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E42"/>
  <sheetViews>
    <sheetView showGridLines="0" topLeftCell="A12" zoomScale="98" zoomScaleNormal="98" workbookViewId="0">
      <selection activeCell="N39" sqref="N39:W39"/>
    </sheetView>
  </sheetViews>
  <sheetFormatPr defaultColWidth="9.28515625" defaultRowHeight="12.75" x14ac:dyDescent="0.2"/>
  <cols>
    <col min="1" max="1" width="5" style="63" customWidth="1"/>
    <col min="2" max="3" width="4.28515625" style="63" customWidth="1"/>
    <col min="4" max="4" width="7.7109375" style="63" customWidth="1"/>
    <col min="5" max="6" width="4.28515625" style="63" customWidth="1"/>
    <col min="7" max="7" width="7.7109375" style="63" customWidth="1"/>
    <col min="8" max="8" width="5.7109375" style="63" customWidth="1"/>
    <col min="9" max="9" width="4.28515625" style="63" customWidth="1"/>
    <col min="10" max="10" width="8" style="63" customWidth="1"/>
    <col min="11" max="12" width="4.28515625" style="63" customWidth="1"/>
    <col min="13" max="13" width="8.7109375" style="63" customWidth="1"/>
    <col min="14" max="25" width="7.7109375" style="63" customWidth="1"/>
    <col min="26" max="26" width="15.5703125" style="63" customWidth="1"/>
    <col min="27" max="30" width="4.28515625" style="63" customWidth="1"/>
    <col min="31" max="31" width="21.7109375" style="63" customWidth="1"/>
    <col min="32" max="16384" width="9.28515625" style="63"/>
  </cols>
  <sheetData>
    <row r="1" spans="1:31" x14ac:dyDescent="0.2">
      <c r="M1" s="272" t="s">
        <v>0</v>
      </c>
      <c r="N1" s="272"/>
      <c r="O1" s="272"/>
      <c r="P1" s="272"/>
      <c r="Q1" s="272"/>
      <c r="R1" s="272"/>
      <c r="S1" s="272"/>
      <c r="T1" s="272"/>
      <c r="AA1" s="273" t="s">
        <v>1</v>
      </c>
      <c r="AB1" s="273"/>
      <c r="AC1" s="273"/>
      <c r="AD1" s="273"/>
      <c r="AE1" s="273"/>
    </row>
    <row r="2" spans="1:31" x14ac:dyDescent="0.2">
      <c r="B2" s="274" t="s">
        <v>39</v>
      </c>
      <c r="C2" s="274"/>
      <c r="D2" s="274"/>
      <c r="E2" s="274"/>
      <c r="F2" s="274"/>
      <c r="G2" s="274"/>
      <c r="H2" s="274"/>
      <c r="I2" s="274"/>
      <c r="J2" s="274"/>
      <c r="S2" s="273" t="s">
        <v>2</v>
      </c>
      <c r="T2" s="273"/>
      <c r="U2" s="275" t="s">
        <v>63</v>
      </c>
      <c r="V2" s="275"/>
      <c r="W2" s="275"/>
      <c r="X2" s="275"/>
      <c r="Y2" s="275"/>
      <c r="Z2" s="275"/>
      <c r="AB2" s="276" t="s">
        <v>3</v>
      </c>
      <c r="AC2" s="276"/>
      <c r="AD2" s="133" t="s">
        <v>66</v>
      </c>
      <c r="AE2" s="275"/>
    </row>
    <row r="3" spans="1:31" x14ac:dyDescent="0.2">
      <c r="B3" s="274"/>
      <c r="C3" s="274"/>
      <c r="D3" s="274"/>
      <c r="E3" s="274"/>
      <c r="F3" s="274"/>
      <c r="G3" s="274"/>
      <c r="H3" s="274"/>
      <c r="I3" s="274"/>
      <c r="J3" s="274"/>
      <c r="S3" s="273" t="s">
        <v>4</v>
      </c>
      <c r="T3" s="273"/>
      <c r="U3" s="239" t="s">
        <v>50</v>
      </c>
      <c r="V3" s="239"/>
      <c r="W3" s="239"/>
      <c r="X3" s="239"/>
      <c r="Y3" s="239"/>
      <c r="Z3" s="239"/>
      <c r="AB3" s="276" t="s">
        <v>5</v>
      </c>
      <c r="AC3" s="276"/>
      <c r="AD3" s="266">
        <v>2018</v>
      </c>
      <c r="AE3" s="266"/>
    </row>
    <row r="5" spans="1:31" x14ac:dyDescent="0.2">
      <c r="A5" s="267" t="s">
        <v>6</v>
      </c>
      <c r="B5" s="257" t="s">
        <v>46</v>
      </c>
      <c r="C5" s="257"/>
      <c r="D5" s="257"/>
      <c r="E5" s="257" t="s">
        <v>47</v>
      </c>
      <c r="F5" s="257"/>
      <c r="G5" s="257"/>
      <c r="H5" s="257" t="s">
        <v>48</v>
      </c>
      <c r="I5" s="257"/>
      <c r="J5" s="257"/>
      <c r="K5" s="257" t="s">
        <v>49</v>
      </c>
      <c r="L5" s="257"/>
      <c r="M5" s="257"/>
      <c r="N5" s="270" t="s">
        <v>7</v>
      </c>
      <c r="O5" s="270"/>
      <c r="P5" s="271" t="s">
        <v>8</v>
      </c>
      <c r="Q5" s="271"/>
      <c r="R5" s="271"/>
      <c r="S5" s="271"/>
      <c r="T5" s="271"/>
      <c r="U5" s="271"/>
      <c r="V5" s="64"/>
      <c r="W5" s="64"/>
      <c r="X5" s="257" t="s">
        <v>9</v>
      </c>
      <c r="Y5" s="257"/>
      <c r="Z5" s="257"/>
      <c r="AA5" s="257"/>
      <c r="AB5" s="257"/>
      <c r="AC5" s="257"/>
      <c r="AD5" s="257"/>
      <c r="AE5" s="257"/>
    </row>
    <row r="6" spans="1:31" ht="21.75" customHeight="1" x14ac:dyDescent="0.2">
      <c r="A6" s="268"/>
      <c r="B6" s="257" t="s">
        <v>10</v>
      </c>
      <c r="C6" s="257"/>
      <c r="D6" s="257"/>
      <c r="E6" s="257" t="s">
        <v>10</v>
      </c>
      <c r="F6" s="257"/>
      <c r="G6" s="257"/>
      <c r="H6" s="257" t="s">
        <v>10</v>
      </c>
      <c r="I6" s="257"/>
      <c r="J6" s="257"/>
      <c r="K6" s="257" t="s">
        <v>10</v>
      </c>
      <c r="L6" s="257"/>
      <c r="M6" s="257"/>
      <c r="N6" s="263" t="s">
        <v>11</v>
      </c>
      <c r="O6" s="264" t="s">
        <v>12</v>
      </c>
      <c r="P6" s="260" t="s">
        <v>13</v>
      </c>
      <c r="Q6" s="260" t="s">
        <v>40</v>
      </c>
      <c r="R6" s="260" t="s">
        <v>14</v>
      </c>
      <c r="S6" s="260" t="s">
        <v>15</v>
      </c>
      <c r="T6" s="260" t="s">
        <v>16</v>
      </c>
      <c r="U6" s="261" t="s">
        <v>41</v>
      </c>
      <c r="V6" s="260" t="s">
        <v>53</v>
      </c>
      <c r="W6" s="260" t="s">
        <v>42</v>
      </c>
      <c r="X6" s="254" t="s">
        <v>6</v>
      </c>
      <c r="Y6" s="256" t="s">
        <v>17</v>
      </c>
      <c r="Z6" s="256" t="s">
        <v>18</v>
      </c>
      <c r="AA6" s="258" t="s">
        <v>19</v>
      </c>
      <c r="AB6" s="258"/>
      <c r="AC6" s="258" t="s">
        <v>20</v>
      </c>
      <c r="AD6" s="258"/>
      <c r="AE6" s="259" t="s">
        <v>21</v>
      </c>
    </row>
    <row r="7" spans="1:31" x14ac:dyDescent="0.2">
      <c r="A7" s="268"/>
      <c r="B7" s="65" t="s">
        <v>22</v>
      </c>
      <c r="C7" s="65" t="s">
        <v>23</v>
      </c>
      <c r="D7" s="65" t="s">
        <v>21</v>
      </c>
      <c r="E7" s="65" t="s">
        <v>22</v>
      </c>
      <c r="F7" s="65" t="s">
        <v>23</v>
      </c>
      <c r="G7" s="65" t="s">
        <v>21</v>
      </c>
      <c r="H7" s="65" t="s">
        <v>22</v>
      </c>
      <c r="I7" s="65" t="s">
        <v>23</v>
      </c>
      <c r="J7" s="65" t="s">
        <v>21</v>
      </c>
      <c r="K7" s="65" t="s">
        <v>45</v>
      </c>
      <c r="L7" s="65" t="s">
        <v>23</v>
      </c>
      <c r="M7" s="66" t="s">
        <v>21</v>
      </c>
      <c r="N7" s="259"/>
      <c r="O7" s="265"/>
      <c r="P7" s="257"/>
      <c r="Q7" s="257"/>
      <c r="R7" s="257"/>
      <c r="S7" s="257"/>
      <c r="T7" s="257"/>
      <c r="U7" s="262"/>
      <c r="V7" s="262"/>
      <c r="W7" s="257"/>
      <c r="X7" s="255"/>
      <c r="Y7" s="257"/>
      <c r="Z7" s="257"/>
      <c r="AA7" s="257"/>
      <c r="AB7" s="257"/>
      <c r="AC7" s="257"/>
      <c r="AD7" s="257"/>
      <c r="AE7" s="259"/>
    </row>
    <row r="8" spans="1:31" x14ac:dyDescent="0.2">
      <c r="A8" s="269"/>
      <c r="B8" s="50">
        <v>4</v>
      </c>
      <c r="C8" s="50">
        <v>6</v>
      </c>
      <c r="D8" s="47">
        <f t="shared" ref="D8:D39" si="0">(B8*12+C8)*1.67</f>
        <v>90.179999999999993</v>
      </c>
      <c r="E8" s="46"/>
      <c r="F8" s="46"/>
      <c r="G8" s="47"/>
      <c r="H8" s="46"/>
      <c r="I8" s="50"/>
      <c r="J8" s="47"/>
      <c r="K8" s="46">
        <v>10</v>
      </c>
      <c r="L8" s="50">
        <v>3</v>
      </c>
      <c r="M8" s="48">
        <f t="shared" ref="M8:M39" si="1">(K8*12+L8)*1.67</f>
        <v>205.41</v>
      </c>
      <c r="N8" s="254"/>
      <c r="O8" s="258"/>
      <c r="P8" s="257"/>
      <c r="Q8" s="257"/>
      <c r="R8" s="257"/>
      <c r="S8" s="257"/>
      <c r="T8" s="257"/>
      <c r="U8" s="257"/>
      <c r="V8" s="257"/>
      <c r="W8" s="257"/>
      <c r="X8" s="255"/>
      <c r="Y8" s="257"/>
      <c r="Z8" s="257"/>
      <c r="AA8" s="67" t="s">
        <v>24</v>
      </c>
      <c r="AB8" s="67" t="s">
        <v>25</v>
      </c>
      <c r="AC8" s="67" t="s">
        <v>24</v>
      </c>
      <c r="AD8" s="67" t="s">
        <v>25</v>
      </c>
      <c r="AE8" s="254"/>
    </row>
    <row r="9" spans="1:31" x14ac:dyDescent="0.2">
      <c r="A9" s="70">
        <v>2</v>
      </c>
      <c r="B9" s="71">
        <v>4</v>
      </c>
      <c r="C9" s="71">
        <v>7</v>
      </c>
      <c r="D9" s="47">
        <f t="shared" si="0"/>
        <v>91.85</v>
      </c>
      <c r="E9" s="67"/>
      <c r="F9" s="67"/>
      <c r="G9" s="68"/>
      <c r="H9" s="67"/>
      <c r="I9" s="71"/>
      <c r="J9" s="68"/>
      <c r="K9" s="67">
        <v>10</v>
      </c>
      <c r="L9" s="71">
        <v>5</v>
      </c>
      <c r="M9" s="48">
        <f t="shared" si="1"/>
        <v>208.75</v>
      </c>
      <c r="N9" s="51">
        <v>1.67</v>
      </c>
      <c r="O9" s="50">
        <v>3.34</v>
      </c>
      <c r="P9" s="50">
        <v>120</v>
      </c>
      <c r="Q9" s="50">
        <v>1250</v>
      </c>
      <c r="R9" s="50">
        <v>27</v>
      </c>
      <c r="S9" s="50"/>
      <c r="T9" s="50"/>
      <c r="U9" s="50">
        <v>464</v>
      </c>
      <c r="V9" s="50"/>
      <c r="W9" s="50">
        <v>1435</v>
      </c>
      <c r="X9" s="73">
        <v>43375</v>
      </c>
      <c r="Y9" s="7" t="s">
        <v>69</v>
      </c>
      <c r="Z9" s="71">
        <v>13405</v>
      </c>
      <c r="AA9" s="71"/>
      <c r="AB9" s="71"/>
      <c r="AC9" s="71"/>
      <c r="AD9" s="71"/>
      <c r="AE9" s="74">
        <v>130</v>
      </c>
    </row>
    <row r="10" spans="1:31" x14ac:dyDescent="0.2">
      <c r="A10" s="70">
        <f t="shared" ref="A10:A36" si="2">SUM(A9+1)</f>
        <v>3</v>
      </c>
      <c r="B10" s="71">
        <v>4</v>
      </c>
      <c r="C10" s="71">
        <v>9</v>
      </c>
      <c r="D10" s="47">
        <f t="shared" si="0"/>
        <v>95.19</v>
      </c>
      <c r="E10" s="67"/>
      <c r="F10" s="67"/>
      <c r="G10" s="68"/>
      <c r="H10" s="67"/>
      <c r="I10" s="71"/>
      <c r="J10" s="68"/>
      <c r="K10" s="67">
        <v>4</v>
      </c>
      <c r="L10" s="71">
        <v>6</v>
      </c>
      <c r="M10" s="48">
        <f t="shared" si="1"/>
        <v>90.179999999999993</v>
      </c>
      <c r="N10" s="72">
        <v>3.34</v>
      </c>
      <c r="O10" s="71">
        <v>11.69</v>
      </c>
      <c r="P10" s="71">
        <v>120</v>
      </c>
      <c r="Q10" s="71">
        <v>1250</v>
      </c>
      <c r="R10" s="71">
        <v>27</v>
      </c>
      <c r="S10" s="71"/>
      <c r="T10" s="71"/>
      <c r="U10" s="71">
        <v>464</v>
      </c>
      <c r="V10" s="71"/>
      <c r="W10" s="71">
        <v>1425</v>
      </c>
      <c r="X10" s="73"/>
      <c r="Y10" s="71"/>
      <c r="Z10" s="71"/>
      <c r="AA10" s="71"/>
      <c r="AB10" s="71"/>
      <c r="AC10" s="71"/>
      <c r="AD10" s="71"/>
      <c r="AE10" s="74"/>
    </row>
    <row r="11" spans="1:31" x14ac:dyDescent="0.2">
      <c r="A11" s="70">
        <f t="shared" si="2"/>
        <v>4</v>
      </c>
      <c r="B11" s="71">
        <v>4</v>
      </c>
      <c r="C11" s="71">
        <v>10</v>
      </c>
      <c r="D11" s="47">
        <f t="shared" si="0"/>
        <v>96.86</v>
      </c>
      <c r="E11" s="67"/>
      <c r="F11" s="67"/>
      <c r="G11" s="68"/>
      <c r="H11" s="67"/>
      <c r="I11" s="71"/>
      <c r="J11" s="68"/>
      <c r="K11" s="67">
        <v>4</v>
      </c>
      <c r="L11" s="71">
        <v>8</v>
      </c>
      <c r="M11" s="48">
        <f t="shared" si="1"/>
        <v>93.52</v>
      </c>
      <c r="N11" s="72">
        <v>1.67</v>
      </c>
      <c r="O11" s="71">
        <v>3.34</v>
      </c>
      <c r="P11" s="71">
        <v>130</v>
      </c>
      <c r="Q11" s="71">
        <v>1250</v>
      </c>
      <c r="R11" s="71">
        <v>27</v>
      </c>
      <c r="S11" s="71"/>
      <c r="T11" s="71"/>
      <c r="U11" s="71">
        <v>451</v>
      </c>
      <c r="V11" s="71"/>
      <c r="W11" s="71">
        <v>1411</v>
      </c>
      <c r="X11" s="73"/>
      <c r="Y11" s="71"/>
      <c r="Z11" s="71"/>
      <c r="AA11" s="71"/>
      <c r="AB11" s="71"/>
      <c r="AC11" s="71"/>
      <c r="AD11" s="71"/>
      <c r="AE11" s="74"/>
    </row>
    <row r="12" spans="1:31" x14ac:dyDescent="0.2">
      <c r="A12" s="70">
        <f t="shared" si="2"/>
        <v>5</v>
      </c>
      <c r="B12" s="71">
        <v>4</v>
      </c>
      <c r="C12" s="71">
        <v>11</v>
      </c>
      <c r="D12" s="68">
        <f t="shared" si="0"/>
        <v>98.53</v>
      </c>
      <c r="E12" s="67"/>
      <c r="F12" s="67"/>
      <c r="G12" s="68"/>
      <c r="H12" s="67"/>
      <c r="I12" s="71"/>
      <c r="J12" s="68"/>
      <c r="K12" s="67">
        <v>4</v>
      </c>
      <c r="L12" s="71">
        <v>10</v>
      </c>
      <c r="M12" s="69">
        <f t="shared" si="1"/>
        <v>96.86</v>
      </c>
      <c r="N12" s="72">
        <v>1.67</v>
      </c>
      <c r="O12" s="71">
        <v>3.34</v>
      </c>
      <c r="P12" s="71">
        <v>120</v>
      </c>
      <c r="Q12" s="71">
        <v>1250</v>
      </c>
      <c r="R12" s="71">
        <v>27</v>
      </c>
      <c r="S12" s="71"/>
      <c r="T12" s="71"/>
      <c r="U12" s="71">
        <v>451</v>
      </c>
      <c r="V12" s="71"/>
      <c r="W12" s="71">
        <v>1422</v>
      </c>
      <c r="X12" s="73"/>
      <c r="Y12" s="71"/>
      <c r="Z12" s="71"/>
      <c r="AA12" s="71"/>
      <c r="AB12" s="71"/>
      <c r="AC12" s="71"/>
      <c r="AD12" s="71"/>
      <c r="AE12" s="74"/>
    </row>
    <row r="13" spans="1:31" x14ac:dyDescent="0.2">
      <c r="A13" s="70">
        <f t="shared" si="2"/>
        <v>6</v>
      </c>
      <c r="B13" s="71">
        <v>5</v>
      </c>
      <c r="C13" s="71">
        <v>1</v>
      </c>
      <c r="D13" s="68">
        <f t="shared" si="0"/>
        <v>101.86999999999999</v>
      </c>
      <c r="E13" s="67"/>
      <c r="F13" s="67"/>
      <c r="G13" s="68"/>
      <c r="H13" s="67"/>
      <c r="I13" s="71"/>
      <c r="J13" s="68"/>
      <c r="K13" s="67">
        <v>5</v>
      </c>
      <c r="L13" s="71">
        <v>1</v>
      </c>
      <c r="M13" s="69">
        <f t="shared" si="1"/>
        <v>101.86999999999999</v>
      </c>
      <c r="N13" s="72">
        <v>3.34</v>
      </c>
      <c r="O13" s="71">
        <v>5.01</v>
      </c>
      <c r="P13" s="71">
        <v>120</v>
      </c>
      <c r="Q13" s="71">
        <v>1250</v>
      </c>
      <c r="R13" s="71">
        <v>27</v>
      </c>
      <c r="S13" s="71"/>
      <c r="T13" s="71"/>
      <c r="U13" s="71">
        <v>451</v>
      </c>
      <c r="V13" s="71"/>
      <c r="W13" s="71">
        <v>1410</v>
      </c>
      <c r="X13" s="73"/>
      <c r="Y13" s="71"/>
      <c r="Z13" s="71"/>
      <c r="AA13" s="71"/>
      <c r="AB13" s="71"/>
      <c r="AC13" s="71"/>
      <c r="AD13" s="71"/>
      <c r="AE13" s="74"/>
    </row>
    <row r="14" spans="1:31" x14ac:dyDescent="0.2">
      <c r="A14" s="70">
        <f t="shared" si="2"/>
        <v>7</v>
      </c>
      <c r="B14" s="71">
        <v>5</v>
      </c>
      <c r="C14" s="71">
        <v>3</v>
      </c>
      <c r="D14" s="68">
        <f t="shared" si="0"/>
        <v>105.21</v>
      </c>
      <c r="E14" s="67"/>
      <c r="F14" s="67"/>
      <c r="G14" s="68"/>
      <c r="H14" s="67"/>
      <c r="I14" s="71"/>
      <c r="J14" s="68"/>
      <c r="K14" s="67">
        <v>5</v>
      </c>
      <c r="L14" s="71">
        <v>2</v>
      </c>
      <c r="M14" s="69">
        <f t="shared" si="1"/>
        <v>103.53999999999999</v>
      </c>
      <c r="N14" s="72">
        <v>3.34</v>
      </c>
      <c r="O14" s="71">
        <v>1.67</v>
      </c>
      <c r="P14" s="71">
        <v>120</v>
      </c>
      <c r="Q14" s="71">
        <v>1250</v>
      </c>
      <c r="R14" s="71">
        <v>27</v>
      </c>
      <c r="S14" s="71"/>
      <c r="T14" s="71"/>
      <c r="U14" s="71">
        <v>451</v>
      </c>
      <c r="V14" s="71"/>
      <c r="W14" s="71">
        <v>1412</v>
      </c>
      <c r="X14" s="73"/>
      <c r="Y14" s="71"/>
      <c r="Z14" s="71"/>
      <c r="AA14" s="71"/>
      <c r="AB14" s="71"/>
      <c r="AC14" s="71"/>
      <c r="AD14" s="71"/>
      <c r="AE14" s="74"/>
    </row>
    <row r="15" spans="1:31" x14ac:dyDescent="0.2">
      <c r="A15" s="70">
        <f t="shared" si="2"/>
        <v>8</v>
      </c>
      <c r="B15" s="71">
        <v>5</v>
      </c>
      <c r="C15" s="71">
        <v>3</v>
      </c>
      <c r="D15" s="68">
        <f t="shared" si="0"/>
        <v>105.21</v>
      </c>
      <c r="E15" s="67"/>
      <c r="F15" s="67"/>
      <c r="G15" s="68"/>
      <c r="H15" s="67"/>
      <c r="I15" s="71"/>
      <c r="J15" s="68"/>
      <c r="K15" s="67">
        <v>5</v>
      </c>
      <c r="L15" s="71">
        <v>3</v>
      </c>
      <c r="M15" s="69">
        <f t="shared" si="1"/>
        <v>105.21</v>
      </c>
      <c r="N15" s="72">
        <v>0</v>
      </c>
      <c r="O15" s="71">
        <v>1.67</v>
      </c>
      <c r="P15" s="71">
        <v>610</v>
      </c>
      <c r="Q15" s="71">
        <v>1250</v>
      </c>
      <c r="R15" s="71">
        <v>27</v>
      </c>
      <c r="S15" s="71"/>
      <c r="T15" s="71"/>
      <c r="U15" s="71">
        <v>108</v>
      </c>
      <c r="V15" s="71"/>
      <c r="W15" s="71">
        <v>1094</v>
      </c>
      <c r="X15" s="73"/>
      <c r="Y15" s="71"/>
      <c r="Z15" s="71"/>
      <c r="AA15" s="71"/>
      <c r="AB15" s="71"/>
      <c r="AC15" s="71"/>
      <c r="AD15" s="71"/>
      <c r="AE15" s="74"/>
    </row>
    <row r="16" spans="1:31" x14ac:dyDescent="0.2">
      <c r="A16" s="70">
        <f t="shared" si="2"/>
        <v>9</v>
      </c>
      <c r="B16" s="71">
        <v>5</v>
      </c>
      <c r="C16" s="71">
        <v>5</v>
      </c>
      <c r="D16" s="68">
        <f t="shared" si="0"/>
        <v>108.55</v>
      </c>
      <c r="E16" s="67"/>
      <c r="F16" s="67"/>
      <c r="G16" s="68"/>
      <c r="H16" s="67"/>
      <c r="I16" s="71"/>
      <c r="J16" s="68"/>
      <c r="K16" s="67">
        <v>5</v>
      </c>
      <c r="L16" s="71">
        <v>5</v>
      </c>
      <c r="M16" s="69">
        <f t="shared" si="1"/>
        <v>108.55</v>
      </c>
      <c r="N16" s="72">
        <v>3.34</v>
      </c>
      <c r="O16" s="71">
        <v>3.34</v>
      </c>
      <c r="P16" s="71">
        <v>130</v>
      </c>
      <c r="Q16" s="71">
        <v>1250</v>
      </c>
      <c r="R16" s="71">
        <v>27</v>
      </c>
      <c r="S16" s="71"/>
      <c r="T16" s="71"/>
      <c r="U16" s="71">
        <v>321</v>
      </c>
      <c r="V16" s="71"/>
      <c r="W16" s="71">
        <v>1271</v>
      </c>
      <c r="X16" s="73"/>
      <c r="Y16" s="71"/>
      <c r="Z16" s="71"/>
      <c r="AA16" s="71"/>
      <c r="AB16" s="71"/>
      <c r="AC16" s="71"/>
      <c r="AD16" s="71"/>
      <c r="AE16" s="74"/>
    </row>
    <row r="17" spans="1:31" x14ac:dyDescent="0.2">
      <c r="A17" s="70">
        <f t="shared" si="2"/>
        <v>10</v>
      </c>
      <c r="B17" s="71">
        <v>5</v>
      </c>
      <c r="C17" s="71">
        <v>7</v>
      </c>
      <c r="D17" s="68">
        <f t="shared" si="0"/>
        <v>111.89</v>
      </c>
      <c r="E17" s="67"/>
      <c r="F17" s="67"/>
      <c r="G17" s="68"/>
      <c r="H17" s="67"/>
      <c r="I17" s="71"/>
      <c r="J17" s="68"/>
      <c r="K17" s="67">
        <v>6</v>
      </c>
      <c r="L17" s="71">
        <v>7</v>
      </c>
      <c r="M17" s="69">
        <f t="shared" si="1"/>
        <v>131.93</v>
      </c>
      <c r="N17" s="72">
        <v>3.34</v>
      </c>
      <c r="O17" s="71">
        <v>5.01</v>
      </c>
      <c r="P17" s="71">
        <v>120</v>
      </c>
      <c r="Q17" s="71">
        <v>1250</v>
      </c>
      <c r="R17" s="71">
        <v>27</v>
      </c>
      <c r="S17" s="71"/>
      <c r="T17" s="71"/>
      <c r="U17" s="71">
        <v>451</v>
      </c>
      <c r="V17" s="71"/>
      <c r="W17" s="71">
        <v>1410</v>
      </c>
      <c r="X17" s="73"/>
      <c r="Y17" s="71"/>
      <c r="Z17" s="71"/>
      <c r="AA17" s="71"/>
      <c r="AB17" s="71"/>
      <c r="AC17" s="71"/>
      <c r="AD17" s="71"/>
      <c r="AE17" s="74"/>
    </row>
    <row r="18" spans="1:31" x14ac:dyDescent="0.2">
      <c r="A18" s="70">
        <f t="shared" si="2"/>
        <v>11</v>
      </c>
      <c r="B18" s="71">
        <v>5</v>
      </c>
      <c r="C18" s="71">
        <v>10</v>
      </c>
      <c r="D18" s="68">
        <f t="shared" si="0"/>
        <v>116.89999999999999</v>
      </c>
      <c r="E18" s="67"/>
      <c r="F18" s="67"/>
      <c r="G18" s="68"/>
      <c r="H18" s="67"/>
      <c r="I18" s="71"/>
      <c r="J18" s="68"/>
      <c r="K18" s="67">
        <v>6</v>
      </c>
      <c r="L18" s="71">
        <v>11</v>
      </c>
      <c r="M18" s="69">
        <f t="shared" si="1"/>
        <v>138.60999999999999</v>
      </c>
      <c r="N18" s="72">
        <v>5.01</v>
      </c>
      <c r="O18" s="71">
        <v>6.68</v>
      </c>
      <c r="P18" s="71">
        <v>120</v>
      </c>
      <c r="Q18" s="71">
        <v>1250</v>
      </c>
      <c r="R18" s="71">
        <v>27</v>
      </c>
      <c r="S18" s="71"/>
      <c r="T18" s="71"/>
      <c r="U18" s="71">
        <v>451</v>
      </c>
      <c r="V18" s="71"/>
      <c r="W18" s="71">
        <v>1400</v>
      </c>
      <c r="X18" s="73"/>
      <c r="Y18" s="71"/>
      <c r="Z18" s="71"/>
      <c r="AA18" s="71"/>
      <c r="AB18" s="71"/>
      <c r="AC18" s="71"/>
      <c r="AD18" s="71"/>
      <c r="AE18" s="74"/>
    </row>
    <row r="19" spans="1:31" ht="13.5" thickBot="1" x14ac:dyDescent="0.25">
      <c r="A19" s="70">
        <f t="shared" si="2"/>
        <v>12</v>
      </c>
      <c r="B19" s="71">
        <v>6</v>
      </c>
      <c r="C19" s="71">
        <v>0</v>
      </c>
      <c r="D19" s="68">
        <f t="shared" si="0"/>
        <v>120.24</v>
      </c>
      <c r="E19" s="67"/>
      <c r="F19" s="67"/>
      <c r="G19" s="68"/>
      <c r="H19" s="67"/>
      <c r="I19" s="71"/>
      <c r="J19" s="68"/>
      <c r="K19" s="67">
        <v>7</v>
      </c>
      <c r="L19" s="71">
        <v>2</v>
      </c>
      <c r="M19" s="69">
        <f t="shared" si="1"/>
        <v>143.62</v>
      </c>
      <c r="N19" s="72">
        <v>3.34</v>
      </c>
      <c r="O19" s="71">
        <v>5.01</v>
      </c>
      <c r="P19" s="71">
        <v>120</v>
      </c>
      <c r="Q19" s="71">
        <v>1250</v>
      </c>
      <c r="R19" s="71">
        <v>27</v>
      </c>
      <c r="S19" s="71"/>
      <c r="T19" s="71"/>
      <c r="U19" s="71">
        <v>451</v>
      </c>
      <c r="V19" s="71"/>
      <c r="W19" s="71">
        <v>1387</v>
      </c>
      <c r="X19" s="73"/>
      <c r="Y19" s="71"/>
      <c r="Z19" s="71"/>
      <c r="AA19" s="71"/>
      <c r="AB19" s="71"/>
      <c r="AC19" s="71"/>
      <c r="AD19" s="71"/>
      <c r="AE19" s="74"/>
    </row>
    <row r="20" spans="1:31" ht="13.5" thickBot="1" x14ac:dyDescent="0.25">
      <c r="A20" s="70">
        <f t="shared" si="2"/>
        <v>13</v>
      </c>
      <c r="B20" s="71">
        <v>6</v>
      </c>
      <c r="C20" s="71">
        <v>2</v>
      </c>
      <c r="D20" s="68">
        <f t="shared" si="0"/>
        <v>123.58</v>
      </c>
      <c r="E20" s="67"/>
      <c r="F20" s="67"/>
      <c r="G20" s="68"/>
      <c r="H20" s="67"/>
      <c r="I20" s="71"/>
      <c r="J20" s="68"/>
      <c r="K20" s="67">
        <v>7</v>
      </c>
      <c r="L20" s="71">
        <v>4</v>
      </c>
      <c r="M20" s="69">
        <f t="shared" si="1"/>
        <v>146.95999999999998</v>
      </c>
      <c r="N20" s="72">
        <v>3.34</v>
      </c>
      <c r="O20" s="71">
        <v>3.34</v>
      </c>
      <c r="P20" s="71">
        <v>135</v>
      </c>
      <c r="Q20" s="71">
        <v>1225</v>
      </c>
      <c r="R20" s="71">
        <v>27</v>
      </c>
      <c r="S20" s="71"/>
      <c r="T20" s="71"/>
      <c r="U20" s="71">
        <v>475</v>
      </c>
      <c r="V20" s="75"/>
      <c r="W20" s="75">
        <v>1447</v>
      </c>
      <c r="X20" s="248" t="s">
        <v>26</v>
      </c>
      <c r="Y20" s="249"/>
      <c r="Z20" s="249"/>
      <c r="AA20" s="249"/>
      <c r="AB20" s="249"/>
      <c r="AC20" s="249"/>
      <c r="AD20" s="249"/>
      <c r="AE20" s="76"/>
    </row>
    <row r="21" spans="1:31" x14ac:dyDescent="0.2">
      <c r="A21" s="70">
        <f t="shared" si="2"/>
        <v>14</v>
      </c>
      <c r="B21" s="71">
        <v>6</v>
      </c>
      <c r="C21" s="71">
        <v>3</v>
      </c>
      <c r="D21" s="68">
        <f t="shared" si="0"/>
        <v>125.25</v>
      </c>
      <c r="E21" s="67"/>
      <c r="F21" s="67"/>
      <c r="G21" s="68"/>
      <c r="H21" s="67"/>
      <c r="I21" s="71"/>
      <c r="J21" s="68"/>
      <c r="K21" s="67">
        <v>7</v>
      </c>
      <c r="L21" s="71">
        <v>7</v>
      </c>
      <c r="M21" s="69">
        <f t="shared" si="1"/>
        <v>151.97</v>
      </c>
      <c r="N21" s="72">
        <v>1.67</v>
      </c>
      <c r="O21" s="71">
        <v>5.01</v>
      </c>
      <c r="P21" s="71">
        <v>125</v>
      </c>
      <c r="Q21" s="71">
        <v>1225</v>
      </c>
      <c r="R21" s="77">
        <v>27</v>
      </c>
      <c r="S21" s="71"/>
      <c r="T21" s="71"/>
      <c r="U21" s="71">
        <v>454</v>
      </c>
      <c r="V21" s="71"/>
      <c r="W21" s="71">
        <v>1460</v>
      </c>
      <c r="X21" s="230" t="s">
        <v>27</v>
      </c>
      <c r="Y21" s="230"/>
      <c r="Z21" s="230"/>
      <c r="AA21" s="230"/>
      <c r="AB21" s="230"/>
      <c r="AC21" s="230"/>
      <c r="AD21" s="230"/>
      <c r="AE21" s="250"/>
    </row>
    <row r="22" spans="1:31" x14ac:dyDescent="0.2">
      <c r="A22" s="70">
        <f t="shared" si="2"/>
        <v>15</v>
      </c>
      <c r="B22" s="71">
        <v>6</v>
      </c>
      <c r="C22" s="71">
        <v>4</v>
      </c>
      <c r="D22" s="68">
        <f t="shared" si="0"/>
        <v>126.91999999999999</v>
      </c>
      <c r="E22" s="67"/>
      <c r="F22" s="67"/>
      <c r="G22" s="68"/>
      <c r="H22" s="67"/>
      <c r="I22" s="71"/>
      <c r="J22" s="68"/>
      <c r="K22" s="67">
        <v>7</v>
      </c>
      <c r="L22" s="71">
        <v>9</v>
      </c>
      <c r="M22" s="69">
        <f t="shared" si="1"/>
        <v>155.31</v>
      </c>
      <c r="N22" s="72">
        <v>1.67</v>
      </c>
      <c r="O22" s="71">
        <v>3.34</v>
      </c>
      <c r="P22" s="71">
        <v>125</v>
      </c>
      <c r="Q22" s="71">
        <v>1210</v>
      </c>
      <c r="R22" s="71">
        <v>27</v>
      </c>
      <c r="S22" s="71"/>
      <c r="T22" s="71"/>
      <c r="U22" s="71">
        <v>451</v>
      </c>
      <c r="V22" s="71"/>
      <c r="W22" s="71">
        <v>1441</v>
      </c>
      <c r="X22" s="71"/>
      <c r="Y22" s="71"/>
      <c r="Z22" s="71"/>
      <c r="AA22" s="71"/>
      <c r="AB22" s="71"/>
      <c r="AC22" s="71"/>
      <c r="AD22" s="71"/>
      <c r="AE22" s="71"/>
    </row>
    <row r="23" spans="1:31" x14ac:dyDescent="0.2">
      <c r="A23" s="70">
        <f t="shared" si="2"/>
        <v>16</v>
      </c>
      <c r="B23" s="71">
        <v>6</v>
      </c>
      <c r="C23" s="71">
        <v>5</v>
      </c>
      <c r="D23" s="68">
        <f t="shared" si="0"/>
        <v>128.59</v>
      </c>
      <c r="E23" s="67"/>
      <c r="F23" s="67"/>
      <c r="G23" s="68"/>
      <c r="H23" s="67"/>
      <c r="I23" s="71"/>
      <c r="J23" s="68"/>
      <c r="K23" s="67">
        <v>7</v>
      </c>
      <c r="L23" s="71">
        <v>10</v>
      </c>
      <c r="M23" s="69">
        <f t="shared" si="1"/>
        <v>156.97999999999999</v>
      </c>
      <c r="N23" s="72">
        <v>1.67</v>
      </c>
      <c r="O23" s="71">
        <v>1.67</v>
      </c>
      <c r="P23" s="71">
        <v>120</v>
      </c>
      <c r="Q23" s="71">
        <v>1200</v>
      </c>
      <c r="R23" s="71">
        <v>27</v>
      </c>
      <c r="S23" s="71"/>
      <c r="T23" s="71"/>
      <c r="U23" s="71">
        <v>471</v>
      </c>
      <c r="V23" s="71"/>
      <c r="W23" s="71">
        <v>1446</v>
      </c>
      <c r="X23" s="71"/>
      <c r="Y23" s="71"/>
      <c r="Z23" s="71"/>
      <c r="AA23" s="71"/>
      <c r="AB23" s="71"/>
      <c r="AC23" s="71"/>
      <c r="AD23" s="71"/>
      <c r="AE23" s="71"/>
    </row>
    <row r="24" spans="1:31" x14ac:dyDescent="0.2">
      <c r="A24" s="70">
        <f t="shared" si="2"/>
        <v>17</v>
      </c>
      <c r="B24" s="71">
        <v>6</v>
      </c>
      <c r="C24" s="71">
        <v>6</v>
      </c>
      <c r="D24" s="68">
        <f t="shared" si="0"/>
        <v>130.26</v>
      </c>
      <c r="E24" s="67"/>
      <c r="F24" s="67"/>
      <c r="G24" s="68"/>
      <c r="H24" s="67"/>
      <c r="I24" s="71"/>
      <c r="J24" s="68"/>
      <c r="K24" s="67">
        <v>8</v>
      </c>
      <c r="L24" s="71">
        <v>0</v>
      </c>
      <c r="M24" s="69">
        <f t="shared" si="1"/>
        <v>160.32</v>
      </c>
      <c r="N24" s="72">
        <v>1.67</v>
      </c>
      <c r="O24" s="71">
        <v>3.34</v>
      </c>
      <c r="P24" s="71">
        <v>120</v>
      </c>
      <c r="Q24" s="71">
        <v>1200</v>
      </c>
      <c r="R24" s="71">
        <v>27</v>
      </c>
      <c r="S24" s="71"/>
      <c r="T24" s="71"/>
      <c r="U24" s="71">
        <v>451</v>
      </c>
      <c r="V24" s="71"/>
      <c r="W24" s="71">
        <v>1413</v>
      </c>
      <c r="X24" s="71"/>
      <c r="Y24" s="71"/>
      <c r="Z24" s="71"/>
      <c r="AA24" s="71"/>
      <c r="AB24" s="71"/>
      <c r="AC24" s="71"/>
      <c r="AD24" s="71"/>
      <c r="AE24" s="71"/>
    </row>
    <row r="25" spans="1:31" x14ac:dyDescent="0.2">
      <c r="A25" s="70">
        <f t="shared" si="2"/>
        <v>18</v>
      </c>
      <c r="B25" s="71">
        <v>6</v>
      </c>
      <c r="C25" s="71">
        <v>8</v>
      </c>
      <c r="D25" s="68">
        <f t="shared" si="0"/>
        <v>133.6</v>
      </c>
      <c r="E25" s="67"/>
      <c r="F25" s="67"/>
      <c r="G25" s="68"/>
      <c r="H25" s="67"/>
      <c r="I25" s="71"/>
      <c r="J25" s="68"/>
      <c r="K25" s="67">
        <v>8</v>
      </c>
      <c r="L25" s="71">
        <v>2</v>
      </c>
      <c r="M25" s="69">
        <f t="shared" si="1"/>
        <v>163.66</v>
      </c>
      <c r="N25" s="72">
        <v>3.34</v>
      </c>
      <c r="O25" s="71">
        <v>3.34</v>
      </c>
      <c r="P25" s="71">
        <v>120</v>
      </c>
      <c r="Q25" s="71">
        <v>1200</v>
      </c>
      <c r="R25" s="71">
        <v>27</v>
      </c>
      <c r="S25" s="71"/>
      <c r="T25" s="71"/>
      <c r="U25" s="71">
        <v>451</v>
      </c>
      <c r="V25" s="78"/>
      <c r="W25" s="78">
        <v>1408</v>
      </c>
      <c r="X25" s="251" t="s">
        <v>28</v>
      </c>
      <c r="Y25" s="252"/>
      <c r="Z25" s="252"/>
      <c r="AA25" s="252"/>
      <c r="AB25" s="252"/>
      <c r="AC25" s="252"/>
      <c r="AD25" s="252"/>
      <c r="AE25" s="252"/>
    </row>
    <row r="26" spans="1:31" x14ac:dyDescent="0.2">
      <c r="A26" s="70">
        <f t="shared" si="2"/>
        <v>19</v>
      </c>
      <c r="B26" s="71">
        <v>6</v>
      </c>
      <c r="C26" s="71">
        <v>10</v>
      </c>
      <c r="D26" s="68">
        <f t="shared" si="0"/>
        <v>136.94</v>
      </c>
      <c r="E26" s="67"/>
      <c r="F26" s="67"/>
      <c r="G26" s="68"/>
      <c r="H26" s="67"/>
      <c r="I26" s="71"/>
      <c r="J26" s="68"/>
      <c r="K26" s="67">
        <v>8</v>
      </c>
      <c r="L26" s="71">
        <v>4</v>
      </c>
      <c r="M26" s="69">
        <f t="shared" si="1"/>
        <v>167</v>
      </c>
      <c r="N26" s="72">
        <v>3.34</v>
      </c>
      <c r="O26" s="71">
        <v>3.34</v>
      </c>
      <c r="P26" s="71">
        <v>120</v>
      </c>
      <c r="Q26" s="71">
        <v>1200</v>
      </c>
      <c r="R26" s="71">
        <v>27</v>
      </c>
      <c r="S26" s="71"/>
      <c r="T26" s="71"/>
      <c r="U26" s="71">
        <v>451</v>
      </c>
      <c r="V26" s="71"/>
      <c r="W26" s="71">
        <v>1413</v>
      </c>
      <c r="X26" s="253" t="s">
        <v>29</v>
      </c>
      <c r="Y26" s="253"/>
      <c r="Z26" s="253"/>
      <c r="AA26" s="253"/>
      <c r="AB26" s="253"/>
      <c r="AC26" s="253"/>
      <c r="AD26" s="247"/>
      <c r="AE26" s="247"/>
    </row>
    <row r="27" spans="1:31" x14ac:dyDescent="0.2">
      <c r="A27" s="70">
        <f t="shared" si="2"/>
        <v>20</v>
      </c>
      <c r="B27" s="71">
        <v>6</v>
      </c>
      <c r="C27" s="71">
        <v>11</v>
      </c>
      <c r="D27" s="68">
        <f t="shared" si="0"/>
        <v>138.60999999999999</v>
      </c>
      <c r="E27" s="67"/>
      <c r="F27" s="67"/>
      <c r="G27" s="68"/>
      <c r="H27" s="67"/>
      <c r="I27" s="71"/>
      <c r="J27" s="68"/>
      <c r="K27" s="67">
        <v>8</v>
      </c>
      <c r="L27" s="71">
        <v>6</v>
      </c>
      <c r="M27" s="69">
        <f t="shared" si="1"/>
        <v>170.34</v>
      </c>
      <c r="N27" s="72">
        <v>1.67</v>
      </c>
      <c r="O27" s="71">
        <v>3.34</v>
      </c>
      <c r="P27" s="71">
        <v>120</v>
      </c>
      <c r="Q27" s="71">
        <v>1200</v>
      </c>
      <c r="R27" s="71">
        <v>27</v>
      </c>
      <c r="S27" s="71"/>
      <c r="T27" s="71"/>
      <c r="U27" s="71">
        <v>451</v>
      </c>
      <c r="V27" s="71"/>
      <c r="W27" s="71">
        <v>1442</v>
      </c>
      <c r="X27" s="246" t="s">
        <v>9</v>
      </c>
      <c r="Y27" s="246"/>
      <c r="Z27" s="246"/>
      <c r="AA27" s="246"/>
      <c r="AB27" s="246"/>
      <c r="AC27" s="246"/>
      <c r="AD27" s="247"/>
      <c r="AE27" s="247"/>
    </row>
    <row r="28" spans="1:31" x14ac:dyDescent="0.2">
      <c r="A28" s="70">
        <f t="shared" si="2"/>
        <v>21</v>
      </c>
      <c r="B28" s="71">
        <v>7</v>
      </c>
      <c r="C28" s="71">
        <v>1</v>
      </c>
      <c r="D28" s="68">
        <f t="shared" si="0"/>
        <v>141.94999999999999</v>
      </c>
      <c r="E28" s="67"/>
      <c r="F28" s="67"/>
      <c r="G28" s="68"/>
      <c r="H28" s="67"/>
      <c r="I28" s="71"/>
      <c r="J28" s="68"/>
      <c r="K28" s="67">
        <v>8</v>
      </c>
      <c r="L28" s="71">
        <v>9</v>
      </c>
      <c r="M28" s="69">
        <f t="shared" si="1"/>
        <v>175.35</v>
      </c>
      <c r="N28" s="72">
        <v>3.34</v>
      </c>
      <c r="O28" s="71">
        <v>5.01</v>
      </c>
      <c r="P28" s="71">
        <v>130</v>
      </c>
      <c r="Q28" s="71">
        <v>1200</v>
      </c>
      <c r="R28" s="71">
        <v>27</v>
      </c>
      <c r="S28" s="71"/>
      <c r="T28" s="71"/>
      <c r="U28" s="71">
        <v>451</v>
      </c>
      <c r="V28" s="71"/>
      <c r="W28" s="71">
        <v>1420</v>
      </c>
      <c r="X28" s="246" t="s">
        <v>30</v>
      </c>
      <c r="Y28" s="246"/>
      <c r="Z28" s="246"/>
      <c r="AA28" s="246"/>
      <c r="AB28" s="246"/>
      <c r="AC28" s="246"/>
      <c r="AD28" s="247"/>
      <c r="AE28" s="247"/>
    </row>
    <row r="29" spans="1:31" x14ac:dyDescent="0.2">
      <c r="A29" s="70">
        <f t="shared" si="2"/>
        <v>22</v>
      </c>
      <c r="B29" s="71">
        <v>7</v>
      </c>
      <c r="C29" s="71">
        <v>2</v>
      </c>
      <c r="D29" s="68">
        <f t="shared" si="0"/>
        <v>143.62</v>
      </c>
      <c r="E29" s="67"/>
      <c r="F29" s="67"/>
      <c r="G29" s="68"/>
      <c r="H29" s="67"/>
      <c r="I29" s="71"/>
      <c r="J29" s="68"/>
      <c r="K29" s="67">
        <v>8</v>
      </c>
      <c r="L29" s="71">
        <v>11</v>
      </c>
      <c r="M29" s="69">
        <f t="shared" si="1"/>
        <v>178.69</v>
      </c>
      <c r="N29" s="72">
        <v>1.67</v>
      </c>
      <c r="O29" s="71">
        <v>3.34</v>
      </c>
      <c r="P29" s="71">
        <v>115</v>
      </c>
      <c r="Q29" s="71">
        <v>1175</v>
      </c>
      <c r="R29" s="71">
        <v>27</v>
      </c>
      <c r="S29" s="71"/>
      <c r="T29" s="71"/>
      <c r="U29" s="71">
        <v>499</v>
      </c>
      <c r="V29" s="71"/>
      <c r="W29" s="71">
        <v>1432</v>
      </c>
      <c r="X29" s="246" t="s">
        <v>7</v>
      </c>
      <c r="Y29" s="246"/>
      <c r="Z29" s="246"/>
      <c r="AA29" s="246"/>
      <c r="AB29" s="246"/>
      <c r="AC29" s="246"/>
      <c r="AD29" s="247"/>
      <c r="AE29" s="247"/>
    </row>
    <row r="30" spans="1:31" x14ac:dyDescent="0.2">
      <c r="A30" s="70">
        <f t="shared" si="2"/>
        <v>23</v>
      </c>
      <c r="B30" s="71">
        <v>7</v>
      </c>
      <c r="C30" s="71">
        <v>4</v>
      </c>
      <c r="D30" s="68">
        <f t="shared" si="0"/>
        <v>146.95999999999998</v>
      </c>
      <c r="E30" s="67"/>
      <c r="F30" s="67"/>
      <c r="G30" s="68"/>
      <c r="H30" s="67"/>
      <c r="I30" s="71"/>
      <c r="J30" s="68"/>
      <c r="K30" s="67">
        <v>9</v>
      </c>
      <c r="L30" s="71">
        <v>1</v>
      </c>
      <c r="M30" s="69">
        <f t="shared" si="1"/>
        <v>182.03</v>
      </c>
      <c r="N30" s="72">
        <v>3.34</v>
      </c>
      <c r="O30" s="71">
        <v>3.34</v>
      </c>
      <c r="P30" s="71">
        <v>110</v>
      </c>
      <c r="Q30" s="71">
        <v>1175</v>
      </c>
      <c r="R30" s="71">
        <v>27</v>
      </c>
      <c r="S30" s="71"/>
      <c r="T30" s="71"/>
      <c r="U30" s="71">
        <v>489</v>
      </c>
      <c r="V30" s="71"/>
      <c r="W30" s="71">
        <v>1423</v>
      </c>
      <c r="X30" s="230"/>
      <c r="Y30" s="230"/>
      <c r="Z30" s="230"/>
      <c r="AA30" s="230"/>
      <c r="AB30" s="230"/>
      <c r="AC30" s="230"/>
      <c r="AD30" s="242"/>
      <c r="AE30" s="242"/>
    </row>
    <row r="31" spans="1:31" x14ac:dyDescent="0.2">
      <c r="A31" s="70">
        <f t="shared" si="2"/>
        <v>24</v>
      </c>
      <c r="B31" s="71">
        <v>7</v>
      </c>
      <c r="C31" s="71">
        <v>6</v>
      </c>
      <c r="D31" s="68">
        <f t="shared" si="0"/>
        <v>150.29999999999998</v>
      </c>
      <c r="E31" s="67"/>
      <c r="F31" s="67"/>
      <c r="G31" s="68"/>
      <c r="H31" s="67"/>
      <c r="I31" s="71"/>
      <c r="J31" s="68"/>
      <c r="K31" s="67">
        <v>9</v>
      </c>
      <c r="L31" s="71">
        <v>3</v>
      </c>
      <c r="M31" s="69">
        <f t="shared" si="1"/>
        <v>185.37</v>
      </c>
      <c r="N31" s="72">
        <v>3.34</v>
      </c>
      <c r="O31" s="71">
        <v>3.34</v>
      </c>
      <c r="P31" s="71">
        <v>115</v>
      </c>
      <c r="Q31" s="71">
        <v>1175</v>
      </c>
      <c r="R31" s="71">
        <v>27</v>
      </c>
      <c r="S31" s="71"/>
      <c r="T31" s="71"/>
      <c r="U31" s="71">
        <v>451</v>
      </c>
      <c r="V31" s="71"/>
      <c r="W31" s="71">
        <v>1401</v>
      </c>
      <c r="X31" s="230" t="s">
        <v>31</v>
      </c>
      <c r="Y31" s="230"/>
      <c r="Z31" s="230"/>
      <c r="AA31" s="230"/>
      <c r="AB31" s="230"/>
      <c r="AC31" s="230"/>
      <c r="AD31" s="230"/>
      <c r="AE31" s="230"/>
    </row>
    <row r="32" spans="1:31" ht="13.5" customHeight="1" x14ac:dyDescent="0.2">
      <c r="A32" s="70">
        <f t="shared" si="2"/>
        <v>25</v>
      </c>
      <c r="B32" s="71">
        <v>7</v>
      </c>
      <c r="C32" s="71">
        <v>8</v>
      </c>
      <c r="D32" s="68">
        <f t="shared" si="0"/>
        <v>153.63999999999999</v>
      </c>
      <c r="E32" s="67"/>
      <c r="F32" s="67"/>
      <c r="G32" s="68"/>
      <c r="H32" s="67"/>
      <c r="I32" s="71"/>
      <c r="J32" s="68"/>
      <c r="K32" s="67">
        <v>9</v>
      </c>
      <c r="L32" s="71">
        <v>6</v>
      </c>
      <c r="M32" s="69">
        <f t="shared" si="1"/>
        <v>190.38</v>
      </c>
      <c r="N32" s="72">
        <v>3.34</v>
      </c>
      <c r="O32" s="71">
        <v>5.01</v>
      </c>
      <c r="P32" s="71">
        <v>130</v>
      </c>
      <c r="Q32" s="71">
        <v>1150</v>
      </c>
      <c r="R32" s="71">
        <v>27</v>
      </c>
      <c r="S32" s="71"/>
      <c r="T32" s="71"/>
      <c r="U32" s="71">
        <v>451</v>
      </c>
      <c r="V32" s="71"/>
      <c r="W32" s="71">
        <v>1385</v>
      </c>
      <c r="X32" s="80" t="s">
        <v>32</v>
      </c>
      <c r="Y32" s="243"/>
      <c r="Z32" s="240"/>
      <c r="AA32" s="244" t="s">
        <v>33</v>
      </c>
      <c r="AB32" s="245"/>
      <c r="AC32" s="243"/>
      <c r="AD32" s="239"/>
      <c r="AE32" s="240"/>
    </row>
    <row r="33" spans="1:31" ht="13.5" customHeight="1" x14ac:dyDescent="0.2">
      <c r="A33" s="70">
        <f t="shared" si="2"/>
        <v>26</v>
      </c>
      <c r="B33" s="71">
        <v>7</v>
      </c>
      <c r="C33" s="71">
        <v>9</v>
      </c>
      <c r="D33" s="68">
        <f t="shared" si="0"/>
        <v>155.31</v>
      </c>
      <c r="E33" s="67"/>
      <c r="F33" s="67"/>
      <c r="G33" s="68"/>
      <c r="H33" s="67"/>
      <c r="I33" s="71"/>
      <c r="J33" s="68"/>
      <c r="K33" s="67">
        <v>9</v>
      </c>
      <c r="L33" s="71">
        <v>8</v>
      </c>
      <c r="M33" s="69">
        <f t="shared" si="1"/>
        <v>193.72</v>
      </c>
      <c r="N33" s="72">
        <v>1.67</v>
      </c>
      <c r="O33" s="71">
        <v>3.34</v>
      </c>
      <c r="P33" s="71">
        <v>660</v>
      </c>
      <c r="Q33" s="71">
        <v>1150</v>
      </c>
      <c r="R33" s="71">
        <v>27</v>
      </c>
      <c r="S33" s="71"/>
      <c r="T33" s="71"/>
      <c r="U33" s="71">
        <v>424</v>
      </c>
      <c r="V33" s="71"/>
      <c r="W33" s="71">
        <v>1354</v>
      </c>
      <c r="X33" s="80" t="s">
        <v>34</v>
      </c>
      <c r="Y33" s="234"/>
      <c r="Z33" s="235"/>
      <c r="AA33" s="244" t="s">
        <v>35</v>
      </c>
      <c r="AB33" s="245"/>
      <c r="AC33" s="243"/>
      <c r="AD33" s="239"/>
      <c r="AE33" s="240"/>
    </row>
    <row r="34" spans="1:31" ht="16.5" x14ac:dyDescent="0.2">
      <c r="A34" s="70">
        <f t="shared" si="2"/>
        <v>27</v>
      </c>
      <c r="B34" s="71">
        <v>7</v>
      </c>
      <c r="C34" s="71">
        <v>10</v>
      </c>
      <c r="D34" s="68">
        <f t="shared" si="0"/>
        <v>156.97999999999999</v>
      </c>
      <c r="E34" s="67"/>
      <c r="F34" s="67"/>
      <c r="G34" s="68"/>
      <c r="H34" s="67"/>
      <c r="I34" s="71"/>
      <c r="J34" s="68"/>
      <c r="K34" s="67">
        <v>9</v>
      </c>
      <c r="L34" s="71">
        <v>9</v>
      </c>
      <c r="M34" s="69">
        <f t="shared" si="1"/>
        <v>195.39</v>
      </c>
      <c r="N34" s="72">
        <v>1.67</v>
      </c>
      <c r="O34" s="71">
        <v>1.67</v>
      </c>
      <c r="P34" s="71">
        <v>490</v>
      </c>
      <c r="Q34" s="71">
        <v>1150</v>
      </c>
      <c r="R34" s="71">
        <v>27</v>
      </c>
      <c r="S34" s="71"/>
      <c r="T34" s="71"/>
      <c r="U34" s="71">
        <v>128</v>
      </c>
      <c r="V34" s="71"/>
      <c r="W34" s="71">
        <v>1050</v>
      </c>
      <c r="X34" s="80" t="s">
        <v>36</v>
      </c>
      <c r="Y34" s="234"/>
      <c r="Z34" s="235"/>
      <c r="AA34" s="236"/>
      <c r="AB34" s="237"/>
      <c r="AC34" s="237"/>
      <c r="AD34" s="237"/>
      <c r="AE34" s="238"/>
    </row>
    <row r="35" spans="1:31" x14ac:dyDescent="0.2">
      <c r="A35" s="70">
        <f t="shared" si="2"/>
        <v>28</v>
      </c>
      <c r="B35" s="71">
        <v>7</v>
      </c>
      <c r="C35" s="71">
        <v>11</v>
      </c>
      <c r="D35" s="68">
        <f t="shared" si="0"/>
        <v>158.65</v>
      </c>
      <c r="E35" s="67"/>
      <c r="F35" s="67"/>
      <c r="G35" s="68"/>
      <c r="H35" s="67"/>
      <c r="I35" s="71"/>
      <c r="J35" s="68"/>
      <c r="K35" s="67">
        <v>9</v>
      </c>
      <c r="L35" s="71">
        <v>10</v>
      </c>
      <c r="M35" s="69">
        <f t="shared" si="1"/>
        <v>197.06</v>
      </c>
      <c r="N35" s="72">
        <v>1.67</v>
      </c>
      <c r="O35" s="71">
        <v>1.67</v>
      </c>
      <c r="P35" s="71">
        <v>300</v>
      </c>
      <c r="Q35" s="71">
        <v>1150</v>
      </c>
      <c r="R35" s="71">
        <v>27</v>
      </c>
      <c r="S35" s="71"/>
      <c r="T35" s="71"/>
      <c r="U35" s="71">
        <v>142</v>
      </c>
      <c r="V35" s="71"/>
      <c r="W35" s="71">
        <v>1110</v>
      </c>
      <c r="X35" s="81" t="s">
        <v>37</v>
      </c>
      <c r="Y35" s="81"/>
      <c r="Z35" s="96" t="s">
        <v>77</v>
      </c>
      <c r="AA35" s="239"/>
      <c r="AB35" s="239"/>
      <c r="AC35" s="239"/>
      <c r="AD35" s="239"/>
      <c r="AE35" s="240"/>
    </row>
    <row r="36" spans="1:31" x14ac:dyDescent="0.2">
      <c r="A36" s="70">
        <f t="shared" si="2"/>
        <v>29</v>
      </c>
      <c r="B36" s="71">
        <v>8</v>
      </c>
      <c r="C36" s="71">
        <v>0</v>
      </c>
      <c r="D36" s="68">
        <f t="shared" si="0"/>
        <v>160.32</v>
      </c>
      <c r="E36" s="67"/>
      <c r="F36" s="67"/>
      <c r="G36" s="68"/>
      <c r="H36" s="67"/>
      <c r="I36" s="71"/>
      <c r="J36" s="68"/>
      <c r="K36" s="67">
        <v>10</v>
      </c>
      <c r="L36" s="71">
        <v>0</v>
      </c>
      <c r="M36" s="69">
        <f t="shared" si="1"/>
        <v>200.39999999999998</v>
      </c>
      <c r="N36" s="72">
        <v>1.67</v>
      </c>
      <c r="O36" s="71">
        <v>3.34</v>
      </c>
      <c r="P36" s="71">
        <v>120</v>
      </c>
      <c r="Q36" s="71">
        <v>1150</v>
      </c>
      <c r="R36" s="71">
        <v>27</v>
      </c>
      <c r="S36" s="71"/>
      <c r="T36" s="71"/>
      <c r="U36" s="71">
        <v>451</v>
      </c>
      <c r="V36" s="71"/>
      <c r="W36" s="71">
        <v>1386</v>
      </c>
      <c r="X36" s="241" t="s">
        <v>75</v>
      </c>
      <c r="Y36" s="242"/>
      <c r="Z36" s="242"/>
      <c r="AA36" s="242"/>
      <c r="AB36" s="242"/>
      <c r="AC36" s="242"/>
      <c r="AD36" s="242"/>
      <c r="AE36" s="242"/>
    </row>
    <row r="37" spans="1:31" x14ac:dyDescent="0.2">
      <c r="A37" s="70">
        <v>30</v>
      </c>
      <c r="B37" s="71">
        <v>8</v>
      </c>
      <c r="C37" s="71">
        <v>2</v>
      </c>
      <c r="D37" s="68">
        <f t="shared" si="0"/>
        <v>163.66</v>
      </c>
      <c r="E37" s="67"/>
      <c r="F37" s="67"/>
      <c r="G37" s="68"/>
      <c r="H37" s="67"/>
      <c r="I37" s="71"/>
      <c r="J37" s="68"/>
      <c r="K37" s="67">
        <v>10</v>
      </c>
      <c r="L37" s="71">
        <v>3</v>
      </c>
      <c r="M37" s="69">
        <f t="shared" si="1"/>
        <v>205.41</v>
      </c>
      <c r="N37" s="72">
        <v>3.34</v>
      </c>
      <c r="O37" s="71">
        <v>5.01</v>
      </c>
      <c r="P37" s="71">
        <v>120</v>
      </c>
      <c r="Q37" s="71">
        <v>1150</v>
      </c>
      <c r="R37" s="71">
        <v>27</v>
      </c>
      <c r="S37" s="71"/>
      <c r="T37" s="71"/>
      <c r="U37" s="71">
        <v>495</v>
      </c>
      <c r="V37" s="71"/>
      <c r="W37" s="71">
        <v>1418</v>
      </c>
      <c r="X37" s="99" t="s">
        <v>76</v>
      </c>
      <c r="Y37" s="242"/>
      <c r="Z37" s="242"/>
      <c r="AA37" s="242"/>
      <c r="AB37" s="242"/>
      <c r="AC37" s="242"/>
      <c r="AD37" s="242"/>
      <c r="AE37" s="242"/>
    </row>
    <row r="38" spans="1:31" x14ac:dyDescent="0.2">
      <c r="A38" s="70">
        <v>31</v>
      </c>
      <c r="B38" s="71">
        <v>8</v>
      </c>
      <c r="C38" s="71">
        <v>5</v>
      </c>
      <c r="D38" s="68">
        <f t="shared" si="0"/>
        <v>168.67</v>
      </c>
      <c r="E38" s="67"/>
      <c r="F38" s="67"/>
      <c r="G38" s="68"/>
      <c r="H38" s="67"/>
      <c r="I38" s="71"/>
      <c r="J38" s="68"/>
      <c r="K38" s="67">
        <v>10</v>
      </c>
      <c r="L38" s="71">
        <v>6</v>
      </c>
      <c r="M38" s="69">
        <f t="shared" si="1"/>
        <v>210.42</v>
      </c>
      <c r="N38" s="72">
        <v>3.34</v>
      </c>
      <c r="O38" s="71">
        <v>5.01</v>
      </c>
      <c r="P38" s="71">
        <v>130</v>
      </c>
      <c r="Q38" s="71">
        <v>1150</v>
      </c>
      <c r="R38" s="71">
        <v>27</v>
      </c>
      <c r="S38" s="71"/>
      <c r="T38" s="71"/>
      <c r="U38" s="71">
        <v>481</v>
      </c>
      <c r="V38" s="71"/>
      <c r="W38" s="71">
        <v>1419</v>
      </c>
      <c r="X38" s="79"/>
      <c r="Y38" s="79"/>
      <c r="Z38" s="79"/>
      <c r="AA38" s="79"/>
      <c r="AB38" s="79"/>
      <c r="AC38" s="79"/>
      <c r="AD38" s="79"/>
      <c r="AE38" s="79"/>
    </row>
    <row r="39" spans="1:31" x14ac:dyDescent="0.2">
      <c r="A39" s="70">
        <v>1</v>
      </c>
      <c r="B39" s="71">
        <v>8</v>
      </c>
      <c r="C39" s="71">
        <v>7</v>
      </c>
      <c r="D39" s="68">
        <f t="shared" si="0"/>
        <v>172.01</v>
      </c>
      <c r="E39" s="67"/>
      <c r="F39" s="67"/>
      <c r="G39" s="68"/>
      <c r="H39" s="67"/>
      <c r="I39" s="71"/>
      <c r="J39" s="68"/>
      <c r="K39" s="67">
        <v>10</v>
      </c>
      <c r="L39" s="71">
        <v>8</v>
      </c>
      <c r="M39" s="69">
        <f t="shared" si="1"/>
        <v>213.76</v>
      </c>
      <c r="N39" s="72">
        <v>3.34</v>
      </c>
      <c r="O39" s="71">
        <v>3.34</v>
      </c>
      <c r="P39" s="71">
        <v>130</v>
      </c>
      <c r="Q39" s="71">
        <v>1150</v>
      </c>
      <c r="R39" s="71">
        <v>27</v>
      </c>
      <c r="S39" s="71"/>
      <c r="T39" s="71"/>
      <c r="U39" s="71">
        <v>465</v>
      </c>
      <c r="V39" s="71"/>
      <c r="W39" s="71">
        <v>1406</v>
      </c>
      <c r="X39" s="242"/>
      <c r="Y39" s="242"/>
      <c r="Z39" s="242"/>
      <c r="AA39" s="242"/>
      <c r="AB39" s="242"/>
      <c r="AC39" s="242"/>
      <c r="AD39" s="242"/>
      <c r="AE39" s="242"/>
    </row>
    <row r="40" spans="1:31" x14ac:dyDescent="0.2">
      <c r="M40" s="63" t="s">
        <v>26</v>
      </c>
      <c r="N40" s="82">
        <f>SUM(N9:N39)</f>
        <v>80.160000000000039</v>
      </c>
      <c r="O40" s="79">
        <f>SUM(O9:O39)</f>
        <v>120.24000000000005</v>
      </c>
      <c r="T40" s="83" t="s">
        <v>26</v>
      </c>
      <c r="U40" s="79">
        <f>SUM(U9:U39)</f>
        <v>13096</v>
      </c>
      <c r="V40" s="79">
        <f>SUM(V9:V39)</f>
        <v>0</v>
      </c>
      <c r="W40" s="79">
        <f>SUM(W9:W39)</f>
        <v>42751</v>
      </c>
      <c r="X40" s="231" t="s">
        <v>38</v>
      </c>
      <c r="Y40" s="232"/>
      <c r="Z40" s="233"/>
      <c r="AA40" s="233"/>
      <c r="AB40" s="233"/>
      <c r="AC40" s="233"/>
      <c r="AD40" s="233"/>
      <c r="AE40" s="233"/>
    </row>
    <row r="41" spans="1:31" x14ac:dyDescent="0.2">
      <c r="I41" s="63" t="s">
        <v>43</v>
      </c>
      <c r="N41" s="86">
        <f>SUM(September!N42)</f>
        <v>285.57000000000011</v>
      </c>
      <c r="O41" s="70">
        <f>SUM(September!O42)</f>
        <v>974.94</v>
      </c>
      <c r="Q41" s="63" t="s">
        <v>43</v>
      </c>
      <c r="U41" s="70">
        <f>SUM(September!U42)</f>
        <v>76973</v>
      </c>
      <c r="V41" s="70">
        <f>SUM(September!V42)</f>
        <v>0</v>
      </c>
      <c r="W41" s="70">
        <f>SUM(September!W42)</f>
        <v>248831</v>
      </c>
    </row>
    <row r="42" spans="1:31" x14ac:dyDescent="0.2">
      <c r="K42" s="63" t="s">
        <v>44</v>
      </c>
      <c r="N42" s="86">
        <f>SUM(N40:N41)</f>
        <v>365.73000000000013</v>
      </c>
      <c r="O42" s="70">
        <f>SUM(O40:O41)</f>
        <v>1095.18</v>
      </c>
      <c r="S42" s="63" t="s">
        <v>44</v>
      </c>
      <c r="U42" s="70">
        <f>SUM(U40:U41)</f>
        <v>90069</v>
      </c>
      <c r="V42" s="70">
        <f>SUM(V40:V41)</f>
        <v>0</v>
      </c>
      <c r="W42" s="70">
        <f>SUM(W40:W41)</f>
        <v>291582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E42"/>
  <sheetViews>
    <sheetView showGridLines="0" topLeftCell="A7" zoomScale="94" zoomScaleNormal="94" workbookViewId="0">
      <selection activeCell="B38" sqref="B38:M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60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1">
        <v>8</v>
      </c>
      <c r="C8" s="71">
        <v>7</v>
      </c>
      <c r="D8" s="68">
        <f t="shared" ref="D8:D38" si="0">(B8*12+C8)*1.67</f>
        <v>172.01</v>
      </c>
      <c r="E8" s="67"/>
      <c r="F8" s="67"/>
      <c r="G8" s="68"/>
      <c r="H8" s="67"/>
      <c r="I8" s="71"/>
      <c r="J8" s="68"/>
      <c r="K8" s="67">
        <v>10</v>
      </c>
      <c r="L8" s="71">
        <v>8</v>
      </c>
      <c r="M8" s="69">
        <f t="shared" ref="M8:M38" si="1">(K8*12+L8)*1.67</f>
        <v>213.76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8</v>
      </c>
      <c r="C9" s="7">
        <v>9</v>
      </c>
      <c r="D9" s="68">
        <f t="shared" si="0"/>
        <v>175.35</v>
      </c>
      <c r="E9" s="3"/>
      <c r="F9" s="3"/>
      <c r="G9" s="4"/>
      <c r="H9" s="3"/>
      <c r="I9" s="7"/>
      <c r="J9" s="4"/>
      <c r="K9" s="3">
        <v>4</v>
      </c>
      <c r="L9" s="7">
        <v>6</v>
      </c>
      <c r="M9" s="69">
        <f t="shared" si="1"/>
        <v>90.179999999999993</v>
      </c>
      <c r="N9" s="72">
        <v>3.34</v>
      </c>
      <c r="O9" s="71">
        <v>6.68</v>
      </c>
      <c r="P9" s="71">
        <v>120</v>
      </c>
      <c r="Q9" s="71">
        <v>1150</v>
      </c>
      <c r="R9" s="71">
        <v>27</v>
      </c>
      <c r="S9" s="71"/>
      <c r="T9" s="71"/>
      <c r="U9" s="71">
        <v>460</v>
      </c>
      <c r="V9" s="71"/>
      <c r="W9" s="71">
        <v>1400</v>
      </c>
      <c r="X9" s="9">
        <v>43406</v>
      </c>
      <c r="Y9" s="7" t="s">
        <v>69</v>
      </c>
      <c r="Z9" s="7">
        <v>13410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8</v>
      </c>
      <c r="C10" s="7">
        <v>10</v>
      </c>
      <c r="D10" s="68">
        <f t="shared" si="0"/>
        <v>177.01999999999998</v>
      </c>
      <c r="E10" s="3"/>
      <c r="F10" s="3"/>
      <c r="G10" s="4"/>
      <c r="H10" s="3"/>
      <c r="I10" s="7"/>
      <c r="J10" s="4"/>
      <c r="K10" s="3">
        <v>4</v>
      </c>
      <c r="L10" s="7">
        <v>10</v>
      </c>
      <c r="M10" s="69">
        <f t="shared" si="1"/>
        <v>96.86</v>
      </c>
      <c r="N10" s="8">
        <v>1.667</v>
      </c>
      <c r="O10" s="7">
        <v>6.68</v>
      </c>
      <c r="P10" s="7">
        <v>140</v>
      </c>
      <c r="Q10" s="7">
        <v>1150</v>
      </c>
      <c r="R10" s="7">
        <v>27</v>
      </c>
      <c r="S10" s="7"/>
      <c r="T10" s="7"/>
      <c r="U10" s="7">
        <v>458</v>
      </c>
      <c r="V10" s="7"/>
      <c r="W10" s="7">
        <v>1399</v>
      </c>
      <c r="X10" s="9">
        <v>43416</v>
      </c>
      <c r="Y10" s="7">
        <v>1</v>
      </c>
      <c r="Z10" s="7">
        <v>6147347</v>
      </c>
      <c r="AA10" s="7">
        <v>10</v>
      </c>
      <c r="AB10" s="7">
        <v>11</v>
      </c>
      <c r="AC10" s="7">
        <v>1</v>
      </c>
      <c r="AD10" s="7">
        <v>11</v>
      </c>
      <c r="AE10" s="10">
        <v>180</v>
      </c>
    </row>
    <row r="11" spans="1:31" x14ac:dyDescent="0.2">
      <c r="A11" s="6">
        <f t="shared" si="2"/>
        <v>4</v>
      </c>
      <c r="B11" s="7">
        <v>9</v>
      </c>
      <c r="C11" s="7">
        <v>1</v>
      </c>
      <c r="D11" s="68">
        <f t="shared" si="0"/>
        <v>182.03</v>
      </c>
      <c r="E11" s="3"/>
      <c r="F11" s="3"/>
      <c r="G11" s="4"/>
      <c r="H11" s="3"/>
      <c r="I11" s="7"/>
      <c r="J11" s="4"/>
      <c r="K11" s="3">
        <v>5</v>
      </c>
      <c r="L11" s="7">
        <v>0</v>
      </c>
      <c r="M11" s="69">
        <f t="shared" si="1"/>
        <v>100.19999999999999</v>
      </c>
      <c r="N11" s="8">
        <v>5.01</v>
      </c>
      <c r="O11" s="7">
        <v>3.34</v>
      </c>
      <c r="P11" s="7">
        <v>135</v>
      </c>
      <c r="Q11" s="7">
        <v>1150</v>
      </c>
      <c r="R11" s="7">
        <v>27</v>
      </c>
      <c r="S11" s="7"/>
      <c r="T11" s="7"/>
      <c r="U11" s="7">
        <v>458</v>
      </c>
      <c r="V11" s="7"/>
      <c r="W11" s="7">
        <v>1439</v>
      </c>
      <c r="X11" s="9">
        <v>43428</v>
      </c>
      <c r="Y11" s="7" t="s">
        <v>69</v>
      </c>
      <c r="Z11" s="7">
        <v>14014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9</v>
      </c>
      <c r="C12" s="7">
        <v>3</v>
      </c>
      <c r="D12" s="4">
        <f t="shared" si="0"/>
        <v>185.37</v>
      </c>
      <c r="E12" s="3"/>
      <c r="F12" s="3"/>
      <c r="G12" s="4"/>
      <c r="H12" s="3"/>
      <c r="I12" s="7"/>
      <c r="J12" s="4"/>
      <c r="K12" s="3">
        <v>5</v>
      </c>
      <c r="L12" s="7">
        <v>2</v>
      </c>
      <c r="M12" s="5">
        <f t="shared" si="1"/>
        <v>103.53999999999999</v>
      </c>
      <c r="N12" s="8">
        <v>3.34</v>
      </c>
      <c r="O12" s="7">
        <v>3.34</v>
      </c>
      <c r="P12" s="7">
        <v>130</v>
      </c>
      <c r="Q12" s="7">
        <v>1150</v>
      </c>
      <c r="R12" s="7">
        <v>27</v>
      </c>
      <c r="S12" s="7"/>
      <c r="T12" s="7"/>
      <c r="U12" s="7">
        <v>495</v>
      </c>
      <c r="V12" s="7"/>
      <c r="W12" s="7">
        <v>1372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9</v>
      </c>
      <c r="C13" s="7">
        <v>6</v>
      </c>
      <c r="D13" s="4">
        <f t="shared" si="0"/>
        <v>190.38</v>
      </c>
      <c r="E13" s="3"/>
      <c r="F13" s="3"/>
      <c r="G13" s="4"/>
      <c r="H13" s="3"/>
      <c r="I13" s="7"/>
      <c r="J13" s="4"/>
      <c r="K13" s="3">
        <v>5</v>
      </c>
      <c r="L13" s="7">
        <v>6</v>
      </c>
      <c r="M13" s="5">
        <f t="shared" si="1"/>
        <v>110.22</v>
      </c>
      <c r="N13" s="8">
        <v>5.01</v>
      </c>
      <c r="O13" s="7">
        <v>6.68</v>
      </c>
      <c r="P13" s="7">
        <v>180</v>
      </c>
      <c r="Q13" s="7">
        <v>1150</v>
      </c>
      <c r="R13" s="7">
        <v>27</v>
      </c>
      <c r="S13" s="7"/>
      <c r="T13" s="7"/>
      <c r="U13" s="7">
        <v>481</v>
      </c>
      <c r="V13" s="7"/>
      <c r="W13" s="7">
        <v>1346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9</v>
      </c>
      <c r="C14" s="7">
        <v>9</v>
      </c>
      <c r="D14" s="4">
        <f t="shared" si="0"/>
        <v>195.39</v>
      </c>
      <c r="E14" s="3"/>
      <c r="F14" s="3"/>
      <c r="G14" s="4"/>
      <c r="H14" s="3"/>
      <c r="I14" s="7"/>
      <c r="J14" s="4"/>
      <c r="K14" s="3">
        <v>5</v>
      </c>
      <c r="L14" s="7">
        <v>8</v>
      </c>
      <c r="M14" s="5">
        <f t="shared" si="1"/>
        <v>113.56</v>
      </c>
      <c r="N14" s="8">
        <v>5.01</v>
      </c>
      <c r="O14" s="7">
        <v>3.34</v>
      </c>
      <c r="P14" s="7">
        <v>145</v>
      </c>
      <c r="Q14" s="7">
        <v>1150</v>
      </c>
      <c r="R14" s="7">
        <v>27</v>
      </c>
      <c r="S14" s="7"/>
      <c r="T14" s="7"/>
      <c r="U14" s="7">
        <v>488</v>
      </c>
      <c r="V14" s="7"/>
      <c r="W14" s="7">
        <v>1360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10</v>
      </c>
      <c r="C15" s="7">
        <v>0</v>
      </c>
      <c r="D15" s="4">
        <f t="shared" si="0"/>
        <v>200.39999999999998</v>
      </c>
      <c r="E15" s="3"/>
      <c r="F15" s="3"/>
      <c r="G15" s="4"/>
      <c r="H15" s="3"/>
      <c r="I15" s="7"/>
      <c r="J15" s="4"/>
      <c r="K15" s="3">
        <v>5</v>
      </c>
      <c r="L15" s="7">
        <v>11</v>
      </c>
      <c r="M15" s="5">
        <f t="shared" si="1"/>
        <v>118.57</v>
      </c>
      <c r="N15" s="8">
        <v>5.01</v>
      </c>
      <c r="O15" s="7">
        <v>5.01</v>
      </c>
      <c r="P15" s="7">
        <v>140</v>
      </c>
      <c r="Q15" s="7">
        <v>1150</v>
      </c>
      <c r="R15" s="7">
        <v>27</v>
      </c>
      <c r="S15" s="7"/>
      <c r="T15" s="7"/>
      <c r="U15" s="7">
        <v>488</v>
      </c>
      <c r="V15" s="7"/>
      <c r="W15" s="7">
        <v>1355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10</v>
      </c>
      <c r="C16" s="7">
        <v>3</v>
      </c>
      <c r="D16" s="4">
        <f t="shared" si="0"/>
        <v>205.41</v>
      </c>
      <c r="E16" s="3"/>
      <c r="F16" s="3"/>
      <c r="G16" s="4"/>
      <c r="H16" s="3"/>
      <c r="I16" s="7"/>
      <c r="J16" s="4"/>
      <c r="K16" s="3">
        <v>6</v>
      </c>
      <c r="L16" s="7">
        <v>2</v>
      </c>
      <c r="M16" s="5">
        <f t="shared" si="1"/>
        <v>123.58</v>
      </c>
      <c r="N16" s="8">
        <v>5.01</v>
      </c>
      <c r="O16" s="7">
        <v>5.01</v>
      </c>
      <c r="P16" s="7">
        <v>130</v>
      </c>
      <c r="Q16" s="7">
        <v>1150</v>
      </c>
      <c r="R16" s="7">
        <v>27</v>
      </c>
      <c r="S16" s="7"/>
      <c r="T16" s="7"/>
      <c r="U16" s="7">
        <v>488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8</v>
      </c>
      <c r="D17" s="4">
        <f t="shared" si="0"/>
        <v>213.76</v>
      </c>
      <c r="E17" s="3"/>
      <c r="F17" s="3"/>
      <c r="G17" s="4"/>
      <c r="H17" s="3"/>
      <c r="I17" s="7"/>
      <c r="J17" s="4"/>
      <c r="K17" s="3">
        <v>6</v>
      </c>
      <c r="L17" s="7">
        <v>4</v>
      </c>
      <c r="M17" s="5">
        <f t="shared" si="1"/>
        <v>126.91999999999999</v>
      </c>
      <c r="N17" s="8">
        <v>6.68</v>
      </c>
      <c r="O17" s="7">
        <v>3.34</v>
      </c>
      <c r="P17" s="7">
        <v>135</v>
      </c>
      <c r="Q17" s="7">
        <v>1150</v>
      </c>
      <c r="R17" s="7">
        <v>27</v>
      </c>
      <c r="S17" s="7"/>
      <c r="T17" s="7"/>
      <c r="U17" s="7">
        <v>495</v>
      </c>
      <c r="V17" s="7"/>
      <c r="W17" s="7">
        <v>1362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11</v>
      </c>
      <c r="D18" s="4">
        <f t="shared" si="0"/>
        <v>218.76999999999998</v>
      </c>
      <c r="E18" s="3"/>
      <c r="F18" s="3"/>
      <c r="G18" s="4"/>
      <c r="H18" s="3"/>
      <c r="I18" s="7"/>
      <c r="J18" s="4"/>
      <c r="K18" s="3">
        <v>6</v>
      </c>
      <c r="L18" s="7">
        <v>7</v>
      </c>
      <c r="M18" s="5">
        <f t="shared" si="1"/>
        <v>131.93</v>
      </c>
      <c r="N18" s="8">
        <v>5.01</v>
      </c>
      <c r="O18" s="7">
        <v>5.01</v>
      </c>
      <c r="P18" s="7">
        <v>135</v>
      </c>
      <c r="Q18" s="7">
        <v>1125</v>
      </c>
      <c r="R18" s="7">
        <v>27</v>
      </c>
      <c r="S18" s="7"/>
      <c r="T18" s="7"/>
      <c r="U18" s="7">
        <v>538</v>
      </c>
      <c r="V18" s="7"/>
      <c r="W18" s="7">
        <v>1321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2</v>
      </c>
      <c r="D19" s="4">
        <f t="shared" si="0"/>
        <v>43.42</v>
      </c>
      <c r="E19" s="3"/>
      <c r="F19" s="3"/>
      <c r="G19" s="4"/>
      <c r="H19" s="3"/>
      <c r="I19" s="7"/>
      <c r="J19" s="4"/>
      <c r="K19" s="3">
        <v>6</v>
      </c>
      <c r="L19" s="7">
        <v>9</v>
      </c>
      <c r="M19" s="5">
        <f t="shared" si="1"/>
        <v>135.26999999999998</v>
      </c>
      <c r="N19" s="8">
        <v>5.01</v>
      </c>
      <c r="O19" s="7">
        <v>3.34</v>
      </c>
      <c r="P19" s="7">
        <v>130</v>
      </c>
      <c r="Q19" s="7">
        <v>1125</v>
      </c>
      <c r="R19" s="7">
        <v>27</v>
      </c>
      <c r="S19" s="7"/>
      <c r="T19" s="7"/>
      <c r="U19" s="7">
        <v>538</v>
      </c>
      <c r="V19" s="7"/>
      <c r="W19" s="7">
        <v>1275</v>
      </c>
      <c r="X19" s="7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5</v>
      </c>
      <c r="D20" s="4">
        <f t="shared" si="0"/>
        <v>48.43</v>
      </c>
      <c r="E20" s="3"/>
      <c r="F20" s="3"/>
      <c r="G20" s="4"/>
      <c r="H20" s="3"/>
      <c r="I20" s="7"/>
      <c r="J20" s="4"/>
      <c r="K20" s="3">
        <v>7</v>
      </c>
      <c r="L20" s="7">
        <v>0</v>
      </c>
      <c r="M20" s="5">
        <f t="shared" si="1"/>
        <v>140.28</v>
      </c>
      <c r="N20" s="8">
        <v>3.34</v>
      </c>
      <c r="O20" s="7">
        <v>5.01</v>
      </c>
      <c r="P20" s="7">
        <v>130</v>
      </c>
      <c r="Q20" s="7">
        <v>1125</v>
      </c>
      <c r="R20" s="7">
        <v>27</v>
      </c>
      <c r="S20" s="7"/>
      <c r="T20" s="7"/>
      <c r="U20" s="7">
        <v>527</v>
      </c>
      <c r="V20" s="17"/>
      <c r="W20" s="17">
        <v>1391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7</v>
      </c>
      <c r="D21" s="4">
        <f t="shared" si="0"/>
        <v>51.769999999999996</v>
      </c>
      <c r="E21" s="3"/>
      <c r="F21" s="3"/>
      <c r="G21" s="4"/>
      <c r="H21" s="3"/>
      <c r="I21" s="7"/>
      <c r="J21" s="4"/>
      <c r="K21" s="3">
        <v>7</v>
      </c>
      <c r="L21" s="7">
        <v>3</v>
      </c>
      <c r="M21" s="5">
        <f t="shared" si="1"/>
        <v>145.29</v>
      </c>
      <c r="N21" s="8">
        <v>3.34</v>
      </c>
      <c r="O21" s="7">
        <v>5.01</v>
      </c>
      <c r="P21" s="7">
        <v>140</v>
      </c>
      <c r="Q21" s="7">
        <v>1125</v>
      </c>
      <c r="R21" s="11">
        <v>27</v>
      </c>
      <c r="S21" s="7"/>
      <c r="T21" s="7"/>
      <c r="U21" s="7">
        <v>513</v>
      </c>
      <c r="V21" s="7"/>
      <c r="W21" s="7">
        <v>1443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9</v>
      </c>
      <c r="D22" s="4">
        <f t="shared" si="0"/>
        <v>55.11</v>
      </c>
      <c r="E22" s="3"/>
      <c r="F22" s="3"/>
      <c r="G22" s="4"/>
      <c r="H22" s="3"/>
      <c r="I22" s="7"/>
      <c r="J22" s="4"/>
      <c r="K22" s="3">
        <v>7</v>
      </c>
      <c r="L22" s="7">
        <v>6</v>
      </c>
      <c r="M22" s="5">
        <f t="shared" si="1"/>
        <v>150.29999999999998</v>
      </c>
      <c r="N22" s="8">
        <v>3.34</v>
      </c>
      <c r="O22" s="7">
        <v>5.01</v>
      </c>
      <c r="P22" s="7">
        <v>130</v>
      </c>
      <c r="Q22" s="7">
        <v>1100</v>
      </c>
      <c r="R22" s="7">
        <v>27</v>
      </c>
      <c r="S22" s="7"/>
      <c r="T22" s="7"/>
      <c r="U22" s="7">
        <v>538</v>
      </c>
      <c r="V22" s="7"/>
      <c r="W22" s="7">
        <v>1455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3</v>
      </c>
      <c r="C23" s="7">
        <v>0</v>
      </c>
      <c r="D23" s="4">
        <f t="shared" si="0"/>
        <v>60.12</v>
      </c>
      <c r="E23" s="3"/>
      <c r="F23" s="3"/>
      <c r="G23" s="4"/>
      <c r="H23" s="3"/>
      <c r="I23" s="7"/>
      <c r="J23" s="4"/>
      <c r="K23" s="3">
        <v>7</v>
      </c>
      <c r="L23" s="7">
        <v>8</v>
      </c>
      <c r="M23" s="5">
        <f t="shared" si="1"/>
        <v>153.63999999999999</v>
      </c>
      <c r="N23" s="8">
        <v>5.01</v>
      </c>
      <c r="O23" s="7">
        <v>3.34</v>
      </c>
      <c r="P23" s="7">
        <v>140</v>
      </c>
      <c r="Q23" s="7">
        <v>1100</v>
      </c>
      <c r="R23" s="7">
        <v>27</v>
      </c>
      <c r="S23" s="7"/>
      <c r="T23" s="7"/>
      <c r="U23" s="7">
        <v>538</v>
      </c>
      <c r="V23" s="7"/>
      <c r="W23" s="7">
        <v>1403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v>17</v>
      </c>
      <c r="B24" s="7">
        <v>3</v>
      </c>
      <c r="C24" s="7">
        <v>2</v>
      </c>
      <c r="D24" s="4">
        <f t="shared" si="0"/>
        <v>63.459999999999994</v>
      </c>
      <c r="E24" s="3"/>
      <c r="F24" s="3"/>
      <c r="G24" s="4"/>
      <c r="H24" s="3"/>
      <c r="I24" s="7"/>
      <c r="J24" s="4"/>
      <c r="K24" s="3">
        <v>7</v>
      </c>
      <c r="L24" s="7">
        <v>10</v>
      </c>
      <c r="M24" s="5">
        <f t="shared" si="1"/>
        <v>156.97999999999999</v>
      </c>
      <c r="N24" s="8">
        <v>3.34</v>
      </c>
      <c r="O24" s="7">
        <v>3.34</v>
      </c>
      <c r="P24" s="7">
        <v>140</v>
      </c>
      <c r="Q24" s="7">
        <v>1100</v>
      </c>
      <c r="R24" s="7">
        <v>27</v>
      </c>
      <c r="S24" s="7"/>
      <c r="T24" s="7"/>
      <c r="U24" s="7">
        <v>542</v>
      </c>
      <c r="V24" s="7"/>
      <c r="W24" s="7">
        <v>1390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3</v>
      </c>
      <c r="C25" s="7">
        <v>5</v>
      </c>
      <c r="D25" s="4">
        <f t="shared" si="0"/>
        <v>68.47</v>
      </c>
      <c r="E25" s="3"/>
      <c r="F25" s="3"/>
      <c r="G25" s="4"/>
      <c r="H25" s="3"/>
      <c r="I25" s="7"/>
      <c r="J25" s="4"/>
      <c r="K25" s="3">
        <v>8</v>
      </c>
      <c r="L25" s="7">
        <v>1</v>
      </c>
      <c r="M25" s="5">
        <f t="shared" si="1"/>
        <v>161.98999999999998</v>
      </c>
      <c r="N25" s="8">
        <v>5.01</v>
      </c>
      <c r="O25" s="7">
        <v>5.01</v>
      </c>
      <c r="P25" s="7">
        <v>140</v>
      </c>
      <c r="Q25" s="7">
        <v>1100</v>
      </c>
      <c r="R25" s="7">
        <v>27</v>
      </c>
      <c r="S25" s="7"/>
      <c r="T25" s="7"/>
      <c r="U25" s="7">
        <v>538</v>
      </c>
      <c r="V25" s="18"/>
      <c r="W25" s="18">
        <v>1336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3</v>
      </c>
      <c r="C26" s="7">
        <v>7</v>
      </c>
      <c r="D26" s="4">
        <f t="shared" si="0"/>
        <v>71.81</v>
      </c>
      <c r="E26" s="3"/>
      <c r="F26" s="3"/>
      <c r="G26" s="4"/>
      <c r="H26" s="3"/>
      <c r="I26" s="7"/>
      <c r="J26" s="4"/>
      <c r="K26" s="3">
        <v>8</v>
      </c>
      <c r="L26" s="7">
        <v>4</v>
      </c>
      <c r="M26" s="5">
        <f t="shared" si="1"/>
        <v>167</v>
      </c>
      <c r="N26" s="8">
        <v>3.34</v>
      </c>
      <c r="O26" s="7">
        <v>5.01</v>
      </c>
      <c r="P26" s="7">
        <v>140</v>
      </c>
      <c r="Q26" s="7">
        <v>1100</v>
      </c>
      <c r="R26" s="7">
        <v>27</v>
      </c>
      <c r="S26" s="7"/>
      <c r="T26" s="7"/>
      <c r="U26" s="7">
        <v>556</v>
      </c>
      <c r="V26" s="7"/>
      <c r="W26" s="7">
        <v>1319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3</v>
      </c>
      <c r="C27" s="7">
        <v>10</v>
      </c>
      <c r="D27" s="4">
        <f t="shared" si="0"/>
        <v>76.819999999999993</v>
      </c>
      <c r="E27" s="3"/>
      <c r="F27" s="3"/>
      <c r="G27" s="4"/>
      <c r="H27" s="3"/>
      <c r="I27" s="7"/>
      <c r="J27" s="4"/>
      <c r="K27" s="3">
        <v>8</v>
      </c>
      <c r="L27" s="7">
        <v>7</v>
      </c>
      <c r="M27" s="5">
        <f t="shared" si="1"/>
        <v>172.01</v>
      </c>
      <c r="N27" s="8">
        <v>5.01</v>
      </c>
      <c r="O27" s="7">
        <v>5.01</v>
      </c>
      <c r="P27" s="7">
        <v>140</v>
      </c>
      <c r="Q27" s="7">
        <v>1100</v>
      </c>
      <c r="R27" s="7">
        <v>27</v>
      </c>
      <c r="S27" s="7"/>
      <c r="T27" s="7"/>
      <c r="U27" s="7">
        <v>549</v>
      </c>
      <c r="V27" s="7"/>
      <c r="W27" s="7">
        <v>1429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4</v>
      </c>
      <c r="C28" s="7">
        <v>1</v>
      </c>
      <c r="D28" s="4">
        <f t="shared" si="0"/>
        <v>81.83</v>
      </c>
      <c r="E28" s="3"/>
      <c r="F28" s="3"/>
      <c r="G28" s="4"/>
      <c r="H28" s="3"/>
      <c r="I28" s="7"/>
      <c r="J28" s="4"/>
      <c r="K28" s="3">
        <v>8</v>
      </c>
      <c r="L28" s="7">
        <v>10</v>
      </c>
      <c r="M28" s="5">
        <f t="shared" si="1"/>
        <v>177.01999999999998</v>
      </c>
      <c r="N28" s="8">
        <v>5.01</v>
      </c>
      <c r="O28" s="7">
        <v>5.01</v>
      </c>
      <c r="P28" s="7">
        <v>140</v>
      </c>
      <c r="Q28" s="7">
        <v>1100</v>
      </c>
      <c r="R28" s="7">
        <v>27</v>
      </c>
      <c r="S28" s="7"/>
      <c r="T28" s="7"/>
      <c r="U28" s="7">
        <v>568</v>
      </c>
      <c r="V28" s="7"/>
      <c r="W28" s="7">
        <v>1413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4</v>
      </c>
      <c r="C29" s="7">
        <v>5</v>
      </c>
      <c r="D29" s="4">
        <f t="shared" si="0"/>
        <v>88.509999999999991</v>
      </c>
      <c r="E29" s="3"/>
      <c r="F29" s="3"/>
      <c r="G29" s="4"/>
      <c r="H29" s="3"/>
      <c r="I29" s="7"/>
      <c r="J29" s="4"/>
      <c r="K29" s="3">
        <v>9</v>
      </c>
      <c r="L29" s="7">
        <v>1</v>
      </c>
      <c r="M29" s="5">
        <f t="shared" si="1"/>
        <v>182.03</v>
      </c>
      <c r="N29" s="8">
        <v>6.68</v>
      </c>
      <c r="O29" s="7">
        <v>5.01</v>
      </c>
      <c r="P29" s="7">
        <v>140</v>
      </c>
      <c r="Q29" s="7">
        <v>1100</v>
      </c>
      <c r="R29" s="7">
        <v>27</v>
      </c>
      <c r="S29" s="7"/>
      <c r="T29" s="7"/>
      <c r="U29" s="7">
        <v>568</v>
      </c>
      <c r="V29" s="7"/>
      <c r="W29" s="7">
        <v>1411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4</v>
      </c>
      <c r="C30" s="7">
        <v>7</v>
      </c>
      <c r="D30" s="4">
        <f t="shared" si="0"/>
        <v>91.85</v>
      </c>
      <c r="E30" s="3"/>
      <c r="F30" s="3"/>
      <c r="G30" s="4"/>
      <c r="H30" s="3"/>
      <c r="I30" s="7"/>
      <c r="J30" s="4"/>
      <c r="K30" s="3">
        <v>9</v>
      </c>
      <c r="L30" s="7">
        <v>4</v>
      </c>
      <c r="M30" s="5">
        <f t="shared" si="1"/>
        <v>187.04</v>
      </c>
      <c r="N30" s="8">
        <v>3.34</v>
      </c>
      <c r="O30" s="7">
        <v>3.34</v>
      </c>
      <c r="P30" s="7">
        <v>140</v>
      </c>
      <c r="Q30" s="7">
        <v>1100</v>
      </c>
      <c r="R30" s="7">
        <v>27</v>
      </c>
      <c r="S30" s="7"/>
      <c r="T30" s="7"/>
      <c r="U30" s="7">
        <v>568</v>
      </c>
      <c r="V30" s="7"/>
      <c r="W30" s="7">
        <v>1408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4</v>
      </c>
      <c r="C31" s="7">
        <v>11</v>
      </c>
      <c r="D31" s="4">
        <f t="shared" si="0"/>
        <v>98.53</v>
      </c>
      <c r="E31" s="3"/>
      <c r="F31" s="3"/>
      <c r="G31" s="4"/>
      <c r="H31" s="3"/>
      <c r="I31" s="7"/>
      <c r="J31" s="4"/>
      <c r="K31" s="3">
        <v>4</v>
      </c>
      <c r="L31" s="7">
        <v>3</v>
      </c>
      <c r="M31" s="5">
        <f t="shared" si="1"/>
        <v>85.17</v>
      </c>
      <c r="N31" s="8">
        <v>6.68</v>
      </c>
      <c r="O31" s="7">
        <v>3.34</v>
      </c>
      <c r="P31" s="7">
        <v>140</v>
      </c>
      <c r="Q31" s="7">
        <v>1100</v>
      </c>
      <c r="R31" s="7">
        <v>27</v>
      </c>
      <c r="S31" s="7"/>
      <c r="T31" s="7"/>
      <c r="U31" s="7">
        <v>568</v>
      </c>
      <c r="V31" s="7"/>
      <c r="W31" s="7">
        <v>1414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5</v>
      </c>
      <c r="C32" s="7">
        <v>2</v>
      </c>
      <c r="D32" s="4">
        <f t="shared" si="0"/>
        <v>103.53999999999999</v>
      </c>
      <c r="E32" s="3"/>
      <c r="F32" s="3"/>
      <c r="G32" s="4"/>
      <c r="H32" s="3"/>
      <c r="I32" s="7"/>
      <c r="J32" s="4"/>
      <c r="K32" s="3">
        <v>4</v>
      </c>
      <c r="L32" s="7">
        <v>6</v>
      </c>
      <c r="M32" s="5">
        <f t="shared" si="1"/>
        <v>90.179999999999993</v>
      </c>
      <c r="N32" s="8">
        <v>5.01</v>
      </c>
      <c r="O32" s="7">
        <v>5.01</v>
      </c>
      <c r="P32" s="7">
        <v>130</v>
      </c>
      <c r="Q32" s="7">
        <v>1100</v>
      </c>
      <c r="R32" s="7">
        <v>27</v>
      </c>
      <c r="S32" s="7"/>
      <c r="T32" s="7"/>
      <c r="U32" s="7">
        <v>551</v>
      </c>
      <c r="V32" s="7"/>
      <c r="W32" s="7">
        <v>1409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5</v>
      </c>
      <c r="C33" s="7">
        <v>5</v>
      </c>
      <c r="D33" s="4">
        <f t="shared" si="0"/>
        <v>108.55</v>
      </c>
      <c r="E33" s="3"/>
      <c r="F33" s="3"/>
      <c r="G33" s="4"/>
      <c r="H33" s="3"/>
      <c r="I33" s="7"/>
      <c r="J33" s="4"/>
      <c r="K33" s="3">
        <v>4</v>
      </c>
      <c r="L33" s="7">
        <v>9</v>
      </c>
      <c r="M33" s="5">
        <f t="shared" si="1"/>
        <v>95.19</v>
      </c>
      <c r="N33" s="8">
        <v>5.01</v>
      </c>
      <c r="O33" s="7">
        <v>5.01</v>
      </c>
      <c r="P33" s="7">
        <v>130</v>
      </c>
      <c r="Q33" s="7">
        <v>1100</v>
      </c>
      <c r="R33" s="7">
        <v>27</v>
      </c>
      <c r="S33" s="7"/>
      <c r="T33" s="7"/>
      <c r="U33" s="7">
        <v>551</v>
      </c>
      <c r="V33" s="7"/>
      <c r="W33" s="7">
        <v>1404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5</v>
      </c>
      <c r="C34" s="7">
        <v>8</v>
      </c>
      <c r="D34" s="4">
        <f t="shared" si="0"/>
        <v>113.56</v>
      </c>
      <c r="E34" s="3"/>
      <c r="F34" s="3"/>
      <c r="G34" s="4"/>
      <c r="H34" s="3"/>
      <c r="I34" s="7"/>
      <c r="J34" s="4"/>
      <c r="K34" s="3">
        <v>5</v>
      </c>
      <c r="L34" s="7">
        <v>0</v>
      </c>
      <c r="M34" s="5">
        <f t="shared" si="1"/>
        <v>100.19999999999999</v>
      </c>
      <c r="N34" s="8">
        <v>5.01</v>
      </c>
      <c r="O34" s="7">
        <v>5.01</v>
      </c>
      <c r="P34" s="7">
        <v>145</v>
      </c>
      <c r="Q34" s="7">
        <v>1050</v>
      </c>
      <c r="R34" s="7">
        <v>27</v>
      </c>
      <c r="S34" s="7"/>
      <c r="T34" s="7"/>
      <c r="U34" s="7">
        <v>577</v>
      </c>
      <c r="V34" s="7"/>
      <c r="W34" s="7">
        <v>1384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6</v>
      </c>
      <c r="C35" s="7">
        <v>0</v>
      </c>
      <c r="D35" s="4">
        <f t="shared" si="0"/>
        <v>120.24</v>
      </c>
      <c r="E35" s="3"/>
      <c r="F35" s="3"/>
      <c r="G35" s="4"/>
      <c r="H35" s="3"/>
      <c r="I35" s="7"/>
      <c r="J35" s="4"/>
      <c r="K35" s="3">
        <v>5</v>
      </c>
      <c r="L35" s="7">
        <v>2</v>
      </c>
      <c r="M35" s="5">
        <f t="shared" si="1"/>
        <v>103.53999999999999</v>
      </c>
      <c r="N35" s="8">
        <v>6.68</v>
      </c>
      <c r="O35" s="7">
        <v>3.34</v>
      </c>
      <c r="P35" s="7">
        <v>140</v>
      </c>
      <c r="Q35" s="7">
        <v>1050</v>
      </c>
      <c r="R35" s="7">
        <v>27</v>
      </c>
      <c r="S35" s="7"/>
      <c r="T35" s="7"/>
      <c r="U35" s="7">
        <v>538</v>
      </c>
      <c r="V35" s="7"/>
      <c r="W35" s="7">
        <v>1373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6</v>
      </c>
      <c r="C36" s="7">
        <v>3</v>
      </c>
      <c r="D36" s="4">
        <f t="shared" si="0"/>
        <v>125.25</v>
      </c>
      <c r="E36" s="3"/>
      <c r="F36" s="3"/>
      <c r="G36" s="4"/>
      <c r="H36" s="3"/>
      <c r="I36" s="7"/>
      <c r="J36" s="4"/>
      <c r="K36" s="3">
        <v>5</v>
      </c>
      <c r="L36" s="7">
        <v>3</v>
      </c>
      <c r="M36" s="5">
        <f t="shared" si="1"/>
        <v>105.21</v>
      </c>
      <c r="N36" s="8">
        <v>5.01</v>
      </c>
      <c r="O36" s="7">
        <v>1.67</v>
      </c>
      <c r="P36" s="7">
        <v>140</v>
      </c>
      <c r="Q36" s="7">
        <v>1050</v>
      </c>
      <c r="R36" s="7">
        <v>27</v>
      </c>
      <c r="S36" s="7"/>
      <c r="T36" s="7"/>
      <c r="U36" s="7">
        <v>538</v>
      </c>
      <c r="V36" s="7"/>
      <c r="W36" s="7">
        <v>1352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6</v>
      </c>
      <c r="C37" s="7">
        <v>7</v>
      </c>
      <c r="D37" s="4">
        <f t="shared" si="0"/>
        <v>131.93</v>
      </c>
      <c r="E37" s="3"/>
      <c r="F37" s="3"/>
      <c r="G37" s="4"/>
      <c r="H37" s="3"/>
      <c r="I37" s="7"/>
      <c r="J37" s="4"/>
      <c r="K37" s="3">
        <v>5</v>
      </c>
      <c r="L37" s="7">
        <v>8</v>
      </c>
      <c r="M37" s="5">
        <f t="shared" si="1"/>
        <v>113.56</v>
      </c>
      <c r="N37" s="8">
        <v>6.68</v>
      </c>
      <c r="O37" s="7">
        <v>8.35</v>
      </c>
      <c r="P37" s="7">
        <v>140</v>
      </c>
      <c r="Q37" s="7">
        <v>1050</v>
      </c>
      <c r="R37" s="7">
        <v>27</v>
      </c>
      <c r="S37" s="7"/>
      <c r="T37" s="7"/>
      <c r="U37" s="7">
        <v>542</v>
      </c>
      <c r="V37" s="7"/>
      <c r="W37" s="7">
        <v>1532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6</v>
      </c>
      <c r="C38" s="7">
        <v>10</v>
      </c>
      <c r="D38" s="4">
        <f t="shared" si="0"/>
        <v>136.94</v>
      </c>
      <c r="E38" s="3"/>
      <c r="F38" s="3"/>
      <c r="G38" s="4"/>
      <c r="H38" s="3"/>
      <c r="I38" s="7"/>
      <c r="J38" s="4"/>
      <c r="K38" s="3">
        <v>5</v>
      </c>
      <c r="L38" s="7">
        <v>9</v>
      </c>
      <c r="M38" s="5">
        <f t="shared" si="1"/>
        <v>115.22999999999999</v>
      </c>
      <c r="N38" s="8">
        <v>5.01</v>
      </c>
      <c r="O38" s="7">
        <v>1.67</v>
      </c>
      <c r="P38" s="7">
        <v>160</v>
      </c>
      <c r="Q38" s="7">
        <v>1050</v>
      </c>
      <c r="R38" s="7">
        <v>27</v>
      </c>
      <c r="S38" s="7"/>
      <c r="T38" s="7"/>
      <c r="U38" s="7">
        <v>495</v>
      </c>
      <c r="V38" s="7"/>
      <c r="W38" s="7">
        <v>1451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141.94700000000003</v>
      </c>
      <c r="O40" s="12">
        <f>SUM(O9:O39)</f>
        <v>135.27000000000004</v>
      </c>
      <c r="T40" s="19" t="s">
        <v>26</v>
      </c>
      <c r="U40" s="12">
        <f>SUM(U9:U39)</f>
        <v>15752</v>
      </c>
      <c r="V40" s="12">
        <f>SUM(V9:V39)</f>
        <v>0</v>
      </c>
      <c r="W40" s="12">
        <f>SUM(W9:W39)</f>
        <v>41687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SUM(October!N42)</f>
        <v>365.73000000000013</v>
      </c>
      <c r="O41" s="6">
        <f>SUM(October!O42)</f>
        <v>1095.18</v>
      </c>
      <c r="Q41" t="s">
        <v>43</v>
      </c>
      <c r="U41" s="6">
        <f>SUM(October!U42)</f>
        <v>90069</v>
      </c>
      <c r="V41" s="6">
        <f>SUM(October!V42)</f>
        <v>0</v>
      </c>
      <c r="W41" s="6">
        <f>SUM(October!W42)</f>
        <v>291582</v>
      </c>
    </row>
    <row r="42" spans="1:31" x14ac:dyDescent="0.2">
      <c r="K42" t="s">
        <v>44</v>
      </c>
      <c r="N42" s="84">
        <f>SUM(N40:N41)</f>
        <v>507.67700000000013</v>
      </c>
      <c r="O42" s="6">
        <f>SUM(O40:O41)</f>
        <v>1230.45</v>
      </c>
      <c r="S42" t="s">
        <v>44</v>
      </c>
      <c r="U42" s="6">
        <f>SUM(U40:U41)</f>
        <v>105821</v>
      </c>
      <c r="V42" s="6">
        <f>SUM(V40:V41)</f>
        <v>0</v>
      </c>
      <c r="W42" s="6">
        <f>SUM(W40:W41)</f>
        <v>333269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42"/>
  <sheetViews>
    <sheetView showGridLines="0" topLeftCell="A5" zoomScale="85" zoomScaleNormal="85" workbookViewId="0">
      <selection activeCell="U39" sqref="U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61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6</v>
      </c>
      <c r="C8" s="7">
        <v>10</v>
      </c>
      <c r="D8" s="4">
        <f t="shared" ref="D8:D39" si="0">(B8*12+C8)*1.67</f>
        <v>136.94</v>
      </c>
      <c r="E8" s="3"/>
      <c r="F8" s="3"/>
      <c r="G8" s="4"/>
      <c r="H8" s="3"/>
      <c r="I8" s="7"/>
      <c r="J8" s="4"/>
      <c r="K8" s="3">
        <v>5</v>
      </c>
      <c r="L8" s="7">
        <v>9</v>
      </c>
      <c r="M8" s="5">
        <f t="shared" ref="M8:M39" si="1">(K8*12+L8)*1.67</f>
        <v>115.22999999999999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7</v>
      </c>
      <c r="C9" s="7">
        <v>1</v>
      </c>
      <c r="D9" s="4">
        <f t="shared" si="0"/>
        <v>141.94999999999999</v>
      </c>
      <c r="E9" s="3"/>
      <c r="F9" s="3"/>
      <c r="G9" s="4"/>
      <c r="H9" s="3"/>
      <c r="I9" s="7"/>
      <c r="J9" s="4"/>
      <c r="K9" s="3">
        <v>5</v>
      </c>
      <c r="L9" s="7">
        <v>11</v>
      </c>
      <c r="M9" s="5">
        <f t="shared" si="1"/>
        <v>118.57</v>
      </c>
      <c r="N9" s="8">
        <v>5.01</v>
      </c>
      <c r="O9" s="7">
        <v>3.34</v>
      </c>
      <c r="P9" s="7">
        <v>150</v>
      </c>
      <c r="Q9" s="7">
        <v>1125</v>
      </c>
      <c r="R9" s="7">
        <v>27</v>
      </c>
      <c r="S9" s="7"/>
      <c r="T9" s="7"/>
      <c r="U9" s="7">
        <v>576</v>
      </c>
      <c r="V9" s="7"/>
      <c r="W9" s="7">
        <v>1429</v>
      </c>
      <c r="X9" s="9">
        <v>43454</v>
      </c>
      <c r="Y9" s="7">
        <v>1</v>
      </c>
      <c r="Z9" s="7">
        <v>6347391</v>
      </c>
      <c r="AA9" s="7">
        <v>11</v>
      </c>
      <c r="AB9" s="7">
        <v>0</v>
      </c>
      <c r="AC9" s="7">
        <v>1</v>
      </c>
      <c r="AD9" s="7">
        <v>5</v>
      </c>
      <c r="AE9" s="10">
        <v>190</v>
      </c>
    </row>
    <row r="10" spans="1:31" x14ac:dyDescent="0.2">
      <c r="A10" s="6">
        <f t="shared" ref="A10:A36" si="2">SUM(A9+1)</f>
        <v>3</v>
      </c>
      <c r="B10" s="7">
        <v>7</v>
      </c>
      <c r="C10" s="7">
        <v>4</v>
      </c>
      <c r="D10" s="4">
        <f t="shared" si="0"/>
        <v>146.95999999999998</v>
      </c>
      <c r="E10" s="3"/>
      <c r="F10" s="3"/>
      <c r="G10" s="4"/>
      <c r="H10" s="3"/>
      <c r="I10" s="7"/>
      <c r="J10" s="4"/>
      <c r="K10" s="3">
        <v>6</v>
      </c>
      <c r="L10" s="7">
        <v>3</v>
      </c>
      <c r="M10" s="5">
        <f t="shared" si="1"/>
        <v>125.25</v>
      </c>
      <c r="N10" s="8">
        <v>5.01</v>
      </c>
      <c r="O10" s="7">
        <v>6.68</v>
      </c>
      <c r="P10" s="7">
        <v>150</v>
      </c>
      <c r="Q10" s="7">
        <v>1150</v>
      </c>
      <c r="R10" s="7">
        <v>27</v>
      </c>
      <c r="S10" s="7"/>
      <c r="T10" s="7"/>
      <c r="U10" s="7">
        <v>576</v>
      </c>
      <c r="V10" s="7"/>
      <c r="W10" s="7">
        <v>1429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7</v>
      </c>
      <c r="C11" s="7">
        <v>7</v>
      </c>
      <c r="D11" s="4">
        <f t="shared" si="0"/>
        <v>151.97</v>
      </c>
      <c r="E11" s="3"/>
      <c r="F11" s="3"/>
      <c r="G11" s="4"/>
      <c r="H11" s="3"/>
      <c r="I11" s="7"/>
      <c r="J11" s="4"/>
      <c r="K11" s="3">
        <v>6</v>
      </c>
      <c r="L11" s="7">
        <v>6</v>
      </c>
      <c r="M11" s="5">
        <f t="shared" si="1"/>
        <v>130.26</v>
      </c>
      <c r="N11" s="8">
        <v>5.01</v>
      </c>
      <c r="O11" s="7">
        <v>5.01</v>
      </c>
      <c r="P11" s="7">
        <v>140</v>
      </c>
      <c r="Q11" s="7">
        <v>1050</v>
      </c>
      <c r="R11" s="7">
        <v>27</v>
      </c>
      <c r="S11" s="7"/>
      <c r="T11" s="7"/>
      <c r="U11" s="7">
        <v>576</v>
      </c>
      <c r="V11" s="7"/>
      <c r="W11" s="7">
        <v>1412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10</v>
      </c>
      <c r="D12" s="4">
        <f t="shared" si="0"/>
        <v>156.97999999999999</v>
      </c>
      <c r="E12" s="3"/>
      <c r="F12" s="3"/>
      <c r="G12" s="4"/>
      <c r="H12" s="3"/>
      <c r="I12" s="7"/>
      <c r="J12" s="4"/>
      <c r="K12" s="3">
        <v>6</v>
      </c>
      <c r="L12" s="7">
        <v>9</v>
      </c>
      <c r="M12" s="5">
        <f t="shared" si="1"/>
        <v>135.26999999999998</v>
      </c>
      <c r="N12" s="8">
        <v>5.01</v>
      </c>
      <c r="O12" s="7">
        <v>5.01</v>
      </c>
      <c r="P12" s="7">
        <v>140</v>
      </c>
      <c r="Q12" s="7">
        <v>1025</v>
      </c>
      <c r="R12" s="7">
        <v>27</v>
      </c>
      <c r="S12" s="7"/>
      <c r="T12" s="7"/>
      <c r="U12" s="7">
        <v>583</v>
      </c>
      <c r="V12" s="7"/>
      <c r="W12" s="7">
        <v>1541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7</v>
      </c>
      <c r="C13" s="7">
        <v>11</v>
      </c>
      <c r="D13" s="4">
        <f t="shared" si="0"/>
        <v>158.65</v>
      </c>
      <c r="E13" s="3"/>
      <c r="F13" s="3"/>
      <c r="G13" s="4"/>
      <c r="H13" s="3"/>
      <c r="I13" s="7"/>
      <c r="J13" s="4"/>
      <c r="K13" s="3">
        <v>6</v>
      </c>
      <c r="L13" s="7">
        <v>10</v>
      </c>
      <c r="M13" s="5">
        <f t="shared" si="1"/>
        <v>136.94</v>
      </c>
      <c r="N13" s="8">
        <v>1.67</v>
      </c>
      <c r="O13" s="7">
        <v>1.67</v>
      </c>
      <c r="P13" s="7">
        <v>140</v>
      </c>
      <c r="Q13" s="7">
        <v>1100</v>
      </c>
      <c r="R13" s="7">
        <v>27</v>
      </c>
      <c r="S13" s="7"/>
      <c r="T13" s="7"/>
      <c r="U13" s="7">
        <v>583</v>
      </c>
      <c r="V13" s="7"/>
      <c r="W13" s="7">
        <v>1497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8</v>
      </c>
      <c r="C14" s="7">
        <v>2</v>
      </c>
      <c r="D14" s="4">
        <f t="shared" si="0"/>
        <v>163.66</v>
      </c>
      <c r="E14" s="3"/>
      <c r="F14" s="3"/>
      <c r="G14" s="4"/>
      <c r="H14" s="3"/>
      <c r="I14" s="7"/>
      <c r="J14" s="4"/>
      <c r="K14" s="3">
        <v>7</v>
      </c>
      <c r="L14" s="7">
        <v>0</v>
      </c>
      <c r="M14" s="5">
        <f t="shared" si="1"/>
        <v>140.28</v>
      </c>
      <c r="N14" s="8">
        <v>5.01</v>
      </c>
      <c r="O14" s="7">
        <v>3.34</v>
      </c>
      <c r="P14" s="7">
        <v>140</v>
      </c>
      <c r="Q14" s="7">
        <v>1050</v>
      </c>
      <c r="R14" s="7">
        <v>27</v>
      </c>
      <c r="S14" s="7"/>
      <c r="T14" s="7"/>
      <c r="U14" s="7">
        <v>570</v>
      </c>
      <c r="V14" s="7"/>
      <c r="W14" s="7">
        <v>1535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8</v>
      </c>
      <c r="C15" s="7">
        <v>4</v>
      </c>
      <c r="D15" s="4">
        <f t="shared" si="0"/>
        <v>167</v>
      </c>
      <c r="E15" s="3"/>
      <c r="F15" s="3"/>
      <c r="G15" s="4"/>
      <c r="H15" s="3"/>
      <c r="I15" s="7"/>
      <c r="J15" s="4"/>
      <c r="K15" s="3">
        <v>7</v>
      </c>
      <c r="L15" s="7">
        <v>2</v>
      </c>
      <c r="M15" s="5">
        <f t="shared" si="1"/>
        <v>143.62</v>
      </c>
      <c r="N15" s="8">
        <v>3.34</v>
      </c>
      <c r="O15" s="7">
        <v>3.34</v>
      </c>
      <c r="P15" s="7">
        <v>150</v>
      </c>
      <c r="Q15" s="7">
        <v>1000</v>
      </c>
      <c r="R15" s="7">
        <v>27</v>
      </c>
      <c r="S15" s="7"/>
      <c r="T15" s="7"/>
      <c r="U15" s="7">
        <v>534</v>
      </c>
      <c r="V15" s="7"/>
      <c r="W15" s="7">
        <v>1468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8</v>
      </c>
      <c r="C16" s="7">
        <v>6</v>
      </c>
      <c r="D16" s="4">
        <f t="shared" si="0"/>
        <v>170.34</v>
      </c>
      <c r="E16" s="3"/>
      <c r="F16" s="3"/>
      <c r="G16" s="4"/>
      <c r="H16" s="3"/>
      <c r="I16" s="7"/>
      <c r="J16" s="4"/>
      <c r="K16" s="3">
        <v>7</v>
      </c>
      <c r="L16" s="7">
        <v>5</v>
      </c>
      <c r="M16" s="5">
        <f t="shared" si="1"/>
        <v>148.63</v>
      </c>
      <c r="N16" s="8">
        <v>3.34</v>
      </c>
      <c r="O16" s="7">
        <v>5.01</v>
      </c>
      <c r="P16" s="7">
        <v>140</v>
      </c>
      <c r="Q16" s="7">
        <v>1000</v>
      </c>
      <c r="R16" s="7">
        <v>27</v>
      </c>
      <c r="S16" s="7"/>
      <c r="T16" s="7"/>
      <c r="U16" s="7">
        <v>542</v>
      </c>
      <c r="V16" s="7"/>
      <c r="W16" s="7">
        <v>1460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8</v>
      </c>
      <c r="C17" s="7">
        <v>9</v>
      </c>
      <c r="D17" s="4">
        <f t="shared" si="0"/>
        <v>175.35</v>
      </c>
      <c r="E17" s="3"/>
      <c r="F17" s="3"/>
      <c r="G17" s="4"/>
      <c r="H17" s="3"/>
      <c r="I17" s="7"/>
      <c r="J17" s="4"/>
      <c r="K17" s="3">
        <v>7</v>
      </c>
      <c r="L17" s="7">
        <v>8</v>
      </c>
      <c r="M17" s="5">
        <f t="shared" si="1"/>
        <v>153.63999999999999</v>
      </c>
      <c r="N17" s="8">
        <v>5.01</v>
      </c>
      <c r="O17" s="7">
        <v>5.01</v>
      </c>
      <c r="P17" s="7">
        <v>140</v>
      </c>
      <c r="Q17" s="7">
        <v>1000</v>
      </c>
      <c r="R17" s="7">
        <v>27</v>
      </c>
      <c r="S17" s="7"/>
      <c r="T17" s="7"/>
      <c r="U17" s="7">
        <v>552</v>
      </c>
      <c r="V17" s="7"/>
      <c r="W17" s="7">
        <v>1466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9</v>
      </c>
      <c r="C18" s="7">
        <v>0</v>
      </c>
      <c r="D18" s="4">
        <f t="shared" si="0"/>
        <v>180.35999999999999</v>
      </c>
      <c r="E18" s="3"/>
      <c r="F18" s="3"/>
      <c r="G18" s="4"/>
      <c r="H18" s="3"/>
      <c r="I18" s="7"/>
      <c r="J18" s="4"/>
      <c r="K18" s="3">
        <v>8</v>
      </c>
      <c r="L18" s="7">
        <v>0</v>
      </c>
      <c r="M18" s="5">
        <f t="shared" si="1"/>
        <v>160.32</v>
      </c>
      <c r="N18" s="8">
        <v>5.01</v>
      </c>
      <c r="O18" s="7">
        <v>6.68</v>
      </c>
      <c r="P18" s="7">
        <v>140</v>
      </c>
      <c r="Q18" s="7">
        <v>1000</v>
      </c>
      <c r="R18" s="7">
        <v>27</v>
      </c>
      <c r="S18" s="7"/>
      <c r="T18" s="7"/>
      <c r="U18" s="7">
        <v>552</v>
      </c>
      <c r="V18" s="7"/>
      <c r="W18" s="7">
        <v>1464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9</v>
      </c>
      <c r="C19" s="7">
        <v>3</v>
      </c>
      <c r="D19" s="4">
        <f t="shared" si="0"/>
        <v>185.37</v>
      </c>
      <c r="E19" s="3"/>
      <c r="F19" s="3"/>
      <c r="G19" s="4"/>
      <c r="H19" s="3"/>
      <c r="I19" s="7"/>
      <c r="J19" s="4"/>
      <c r="K19" s="3">
        <v>8</v>
      </c>
      <c r="L19" s="7">
        <v>3</v>
      </c>
      <c r="M19" s="5">
        <f t="shared" si="1"/>
        <v>165.32999999999998</v>
      </c>
      <c r="N19" s="8">
        <v>5.01</v>
      </c>
      <c r="O19" s="7">
        <v>5.01</v>
      </c>
      <c r="P19" s="7">
        <v>145</v>
      </c>
      <c r="Q19" s="7">
        <v>975</v>
      </c>
      <c r="R19" s="7">
        <v>27</v>
      </c>
      <c r="S19" s="7"/>
      <c r="T19" s="7"/>
      <c r="U19" s="7">
        <v>577</v>
      </c>
      <c r="V19" s="7"/>
      <c r="W19" s="7">
        <v>1454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6</v>
      </c>
      <c r="D20" s="4">
        <f t="shared" si="0"/>
        <v>190.38</v>
      </c>
      <c r="E20" s="3"/>
      <c r="F20" s="3"/>
      <c r="G20" s="4"/>
      <c r="H20" s="3"/>
      <c r="I20" s="7"/>
      <c r="J20" s="4"/>
      <c r="K20" s="3">
        <v>8</v>
      </c>
      <c r="L20" s="7">
        <v>6</v>
      </c>
      <c r="M20" s="5">
        <f t="shared" si="1"/>
        <v>170.34</v>
      </c>
      <c r="N20" s="8">
        <v>5.01</v>
      </c>
      <c r="O20" s="7">
        <v>5.01</v>
      </c>
      <c r="P20" s="7">
        <v>140</v>
      </c>
      <c r="Q20" s="7">
        <v>1000</v>
      </c>
      <c r="R20" s="7">
        <v>27</v>
      </c>
      <c r="S20" s="7"/>
      <c r="T20" s="7"/>
      <c r="U20" s="7">
        <v>583</v>
      </c>
      <c r="V20" s="17"/>
      <c r="W20" s="17">
        <v>1553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9</v>
      </c>
      <c r="C21" s="7">
        <v>9</v>
      </c>
      <c r="D21" s="4">
        <f t="shared" si="0"/>
        <v>195.39</v>
      </c>
      <c r="E21" s="3"/>
      <c r="F21" s="3"/>
      <c r="G21" s="4"/>
      <c r="H21" s="3"/>
      <c r="I21" s="7"/>
      <c r="J21" s="4"/>
      <c r="K21" s="3">
        <v>8</v>
      </c>
      <c r="L21" s="7">
        <v>8</v>
      </c>
      <c r="M21" s="5">
        <f t="shared" si="1"/>
        <v>173.68</v>
      </c>
      <c r="N21" s="8">
        <v>5.01</v>
      </c>
      <c r="O21" s="7">
        <v>5.01</v>
      </c>
      <c r="P21" s="7">
        <v>140</v>
      </c>
      <c r="Q21" s="7">
        <v>975</v>
      </c>
      <c r="R21" s="11">
        <v>27</v>
      </c>
      <c r="S21" s="7"/>
      <c r="T21" s="7"/>
      <c r="U21" s="7">
        <v>583</v>
      </c>
      <c r="V21" s="7"/>
      <c r="W21" s="7">
        <v>1446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10</v>
      </c>
      <c r="C22" s="7">
        <v>0</v>
      </c>
      <c r="D22" s="4">
        <f t="shared" si="0"/>
        <v>200.39999999999998</v>
      </c>
      <c r="E22" s="3"/>
      <c r="F22" s="3"/>
      <c r="G22" s="4"/>
      <c r="H22" s="3"/>
      <c r="I22" s="7"/>
      <c r="J22" s="4"/>
      <c r="K22" s="3">
        <v>8</v>
      </c>
      <c r="L22" s="7">
        <v>11</v>
      </c>
      <c r="M22" s="5">
        <f t="shared" si="1"/>
        <v>178.69</v>
      </c>
      <c r="N22" s="8">
        <v>5.01</v>
      </c>
      <c r="O22" s="7">
        <v>5.01</v>
      </c>
      <c r="P22" s="7">
        <v>140</v>
      </c>
      <c r="Q22" s="7">
        <v>975</v>
      </c>
      <c r="R22" s="7">
        <v>27</v>
      </c>
      <c r="S22" s="7"/>
      <c r="T22" s="7"/>
      <c r="U22" s="7">
        <v>577</v>
      </c>
      <c r="V22" s="7"/>
      <c r="W22" s="7">
        <v>1412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4</v>
      </c>
      <c r="D23" s="4">
        <f t="shared" si="0"/>
        <v>207.07999999999998</v>
      </c>
      <c r="E23" s="3"/>
      <c r="F23" s="3"/>
      <c r="G23" s="4"/>
      <c r="H23" s="3"/>
      <c r="I23" s="7"/>
      <c r="J23" s="4"/>
      <c r="K23" s="3">
        <v>9</v>
      </c>
      <c r="L23" s="7">
        <v>2</v>
      </c>
      <c r="M23" s="5">
        <f t="shared" si="1"/>
        <v>183.7</v>
      </c>
      <c r="N23" s="8">
        <v>6.68</v>
      </c>
      <c r="O23" s="7">
        <v>5.01</v>
      </c>
      <c r="P23" s="7">
        <v>140</v>
      </c>
      <c r="Q23" s="7">
        <v>950</v>
      </c>
      <c r="R23" s="7">
        <v>27</v>
      </c>
      <c r="S23" s="7"/>
      <c r="T23" s="7"/>
      <c r="U23" s="7">
        <v>577</v>
      </c>
      <c r="V23" s="7"/>
      <c r="W23" s="7">
        <v>1392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7</v>
      </c>
      <c r="D24" s="4">
        <f t="shared" si="0"/>
        <v>212.09</v>
      </c>
      <c r="E24" s="3"/>
      <c r="F24" s="3"/>
      <c r="G24" s="4"/>
      <c r="H24" s="3"/>
      <c r="I24" s="7"/>
      <c r="J24" s="4"/>
      <c r="K24" s="3">
        <v>9</v>
      </c>
      <c r="L24" s="7">
        <v>5</v>
      </c>
      <c r="M24" s="5">
        <f t="shared" si="1"/>
        <v>188.70999999999998</v>
      </c>
      <c r="N24" s="8">
        <v>5.01</v>
      </c>
      <c r="O24" s="7">
        <v>5.01</v>
      </c>
      <c r="P24" s="7">
        <v>140</v>
      </c>
      <c r="Q24" s="7">
        <v>950</v>
      </c>
      <c r="R24" s="7">
        <v>27</v>
      </c>
      <c r="S24" s="7"/>
      <c r="T24" s="7"/>
      <c r="U24" s="7">
        <v>577</v>
      </c>
      <c r="V24" s="7"/>
      <c r="W24" s="7">
        <v>1411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9</v>
      </c>
      <c r="D25" s="4">
        <f t="shared" si="0"/>
        <v>215.42999999999998</v>
      </c>
      <c r="E25" s="3"/>
      <c r="F25" s="3"/>
      <c r="G25" s="4"/>
      <c r="H25" s="3"/>
      <c r="I25" s="7"/>
      <c r="J25" s="4"/>
      <c r="K25" s="3">
        <v>9</v>
      </c>
      <c r="L25" s="7">
        <v>8</v>
      </c>
      <c r="M25" s="5">
        <f t="shared" si="1"/>
        <v>193.72</v>
      </c>
      <c r="N25" s="8">
        <v>3.34</v>
      </c>
      <c r="O25" s="7">
        <v>5.01</v>
      </c>
      <c r="P25" s="7">
        <v>150</v>
      </c>
      <c r="Q25" s="7">
        <v>950</v>
      </c>
      <c r="R25" s="7">
        <v>27</v>
      </c>
      <c r="S25" s="7"/>
      <c r="T25" s="7"/>
      <c r="U25" s="7">
        <v>478</v>
      </c>
      <c r="V25" s="18"/>
      <c r="W25" s="18">
        <v>1444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11</v>
      </c>
      <c r="C26" s="7">
        <v>0</v>
      </c>
      <c r="D26" s="4">
        <f t="shared" si="0"/>
        <v>220.44</v>
      </c>
      <c r="E26" s="3"/>
      <c r="F26" s="3"/>
      <c r="G26" s="4"/>
      <c r="H26" s="3"/>
      <c r="I26" s="7"/>
      <c r="J26" s="4"/>
      <c r="K26" s="3">
        <v>9</v>
      </c>
      <c r="L26" s="7">
        <v>10</v>
      </c>
      <c r="M26" s="5">
        <f t="shared" si="1"/>
        <v>197.06</v>
      </c>
      <c r="N26" s="8">
        <v>5.01</v>
      </c>
      <c r="O26" s="7">
        <v>3.34</v>
      </c>
      <c r="P26" s="7">
        <v>150</v>
      </c>
      <c r="Q26" s="7">
        <v>950</v>
      </c>
      <c r="R26" s="7">
        <v>27</v>
      </c>
      <c r="S26" s="7"/>
      <c r="T26" s="7"/>
      <c r="U26" s="7">
        <v>502</v>
      </c>
      <c r="V26" s="7"/>
      <c r="W26" s="7">
        <v>1465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/>
      <c r="F27" s="3"/>
      <c r="G27" s="4"/>
      <c r="H27" s="3"/>
      <c r="I27" s="7"/>
      <c r="J27" s="4"/>
      <c r="K27" s="3">
        <v>4</v>
      </c>
      <c r="L27" s="7">
        <v>6</v>
      </c>
      <c r="M27" s="5">
        <f t="shared" si="1"/>
        <v>90.179999999999993</v>
      </c>
      <c r="N27" s="8">
        <v>5.01</v>
      </c>
      <c r="O27" s="7">
        <v>5.01</v>
      </c>
      <c r="P27" s="7">
        <v>175</v>
      </c>
      <c r="Q27" s="7">
        <v>950</v>
      </c>
      <c r="R27" s="7">
        <v>27</v>
      </c>
      <c r="S27" s="7"/>
      <c r="T27" s="7"/>
      <c r="U27" s="7">
        <v>561</v>
      </c>
      <c r="V27" s="7"/>
      <c r="W27" s="7">
        <v>1504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0</v>
      </c>
      <c r="D28" s="4">
        <f t="shared" si="0"/>
        <v>40.08</v>
      </c>
      <c r="E28" s="3"/>
      <c r="F28" s="3"/>
      <c r="G28" s="4"/>
      <c r="H28" s="3"/>
      <c r="I28" s="7"/>
      <c r="J28" s="4"/>
      <c r="K28" s="3">
        <v>4</v>
      </c>
      <c r="L28" s="7">
        <v>9</v>
      </c>
      <c r="M28" s="5">
        <f t="shared" si="1"/>
        <v>95.19</v>
      </c>
      <c r="N28" s="8">
        <v>6.68</v>
      </c>
      <c r="O28" s="7">
        <v>5.01</v>
      </c>
      <c r="P28" s="7">
        <v>170</v>
      </c>
      <c r="Q28" s="7">
        <v>925</v>
      </c>
      <c r="R28" s="7">
        <v>27</v>
      </c>
      <c r="S28" s="7"/>
      <c r="T28" s="7"/>
      <c r="U28" s="7">
        <v>577</v>
      </c>
      <c r="V28" s="7"/>
      <c r="W28" s="7">
        <v>1490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3</v>
      </c>
      <c r="D29" s="4">
        <f t="shared" si="0"/>
        <v>45.089999999999996</v>
      </c>
      <c r="E29" s="3"/>
      <c r="F29" s="3"/>
      <c r="G29" s="4"/>
      <c r="H29" s="3"/>
      <c r="I29" s="7"/>
      <c r="J29" s="4"/>
      <c r="K29" s="3">
        <v>5</v>
      </c>
      <c r="L29" s="7">
        <v>0</v>
      </c>
      <c r="M29" s="5">
        <f t="shared" si="1"/>
        <v>100.19999999999999</v>
      </c>
      <c r="N29" s="8">
        <v>5.01</v>
      </c>
      <c r="O29" s="7">
        <v>5.01</v>
      </c>
      <c r="P29" s="7">
        <v>170</v>
      </c>
      <c r="Q29" s="7">
        <v>925</v>
      </c>
      <c r="R29" s="7">
        <v>27</v>
      </c>
      <c r="S29" s="7"/>
      <c r="T29" s="7"/>
      <c r="U29" s="7">
        <v>583</v>
      </c>
      <c r="V29" s="7"/>
      <c r="W29" s="7">
        <v>1477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2</v>
      </c>
      <c r="C30" s="7">
        <v>6</v>
      </c>
      <c r="D30" s="4">
        <f t="shared" si="0"/>
        <v>50.099999999999994</v>
      </c>
      <c r="E30" s="3"/>
      <c r="F30" s="3"/>
      <c r="G30" s="4"/>
      <c r="H30" s="3"/>
      <c r="I30" s="7"/>
      <c r="J30" s="4"/>
      <c r="K30" s="3">
        <v>5</v>
      </c>
      <c r="L30" s="7">
        <v>3</v>
      </c>
      <c r="M30" s="5">
        <f t="shared" si="1"/>
        <v>105.21</v>
      </c>
      <c r="N30" s="8">
        <v>5.01</v>
      </c>
      <c r="O30" s="7">
        <v>5.01</v>
      </c>
      <c r="P30" s="7">
        <v>150</v>
      </c>
      <c r="Q30" s="7">
        <v>925</v>
      </c>
      <c r="R30" s="7">
        <v>27</v>
      </c>
      <c r="S30" s="7"/>
      <c r="T30" s="7"/>
      <c r="U30" s="7">
        <v>594</v>
      </c>
      <c r="V30" s="7"/>
      <c r="W30" s="7">
        <v>1489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2</v>
      </c>
      <c r="C31" s="7">
        <v>9</v>
      </c>
      <c r="D31" s="4">
        <f t="shared" si="0"/>
        <v>55.11</v>
      </c>
      <c r="E31" s="3"/>
      <c r="F31" s="3"/>
      <c r="G31" s="4"/>
      <c r="H31" s="3"/>
      <c r="I31" s="7"/>
      <c r="J31" s="4"/>
      <c r="K31" s="3">
        <v>5</v>
      </c>
      <c r="L31" s="7">
        <v>6</v>
      </c>
      <c r="M31" s="5">
        <f t="shared" si="1"/>
        <v>110.22</v>
      </c>
      <c r="N31" s="8">
        <v>5.01</v>
      </c>
      <c r="O31" s="7">
        <v>5.01</v>
      </c>
      <c r="P31" s="7">
        <v>160</v>
      </c>
      <c r="Q31" s="7">
        <v>925</v>
      </c>
      <c r="R31" s="7">
        <v>27</v>
      </c>
      <c r="S31" s="7"/>
      <c r="T31" s="7"/>
      <c r="U31" s="7">
        <v>602</v>
      </c>
      <c r="V31" s="7"/>
      <c r="W31" s="7">
        <v>1476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3</v>
      </c>
      <c r="C32" s="7">
        <v>1</v>
      </c>
      <c r="D32" s="4">
        <f t="shared" si="0"/>
        <v>61.79</v>
      </c>
      <c r="E32" s="3"/>
      <c r="F32" s="3"/>
      <c r="G32" s="4"/>
      <c r="H32" s="3"/>
      <c r="I32" s="7"/>
      <c r="J32" s="4"/>
      <c r="K32" s="3">
        <v>5</v>
      </c>
      <c r="L32" s="7">
        <v>9</v>
      </c>
      <c r="M32" s="5">
        <f t="shared" si="1"/>
        <v>115.22999999999999</v>
      </c>
      <c r="N32" s="8">
        <v>6.68</v>
      </c>
      <c r="O32" s="7">
        <v>5.01</v>
      </c>
      <c r="P32" s="7">
        <v>150</v>
      </c>
      <c r="Q32" s="7">
        <v>925</v>
      </c>
      <c r="R32" s="7">
        <v>27</v>
      </c>
      <c r="S32" s="7"/>
      <c r="T32" s="7"/>
      <c r="U32" s="7">
        <v>602</v>
      </c>
      <c r="V32" s="7"/>
      <c r="W32" s="7">
        <v>1451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3</v>
      </c>
      <c r="C33" s="7">
        <v>4</v>
      </c>
      <c r="D33" s="4">
        <f t="shared" si="0"/>
        <v>66.8</v>
      </c>
      <c r="E33" s="3"/>
      <c r="F33" s="3"/>
      <c r="G33" s="4"/>
      <c r="H33" s="3"/>
      <c r="I33" s="7"/>
      <c r="J33" s="4"/>
      <c r="K33" s="3">
        <v>6</v>
      </c>
      <c r="L33" s="7">
        <v>0</v>
      </c>
      <c r="M33" s="5">
        <f t="shared" si="1"/>
        <v>120.24</v>
      </c>
      <c r="N33" s="8">
        <v>5.01</v>
      </c>
      <c r="O33" s="7">
        <v>5.01</v>
      </c>
      <c r="P33" s="7">
        <v>150</v>
      </c>
      <c r="Q33" s="7">
        <v>925</v>
      </c>
      <c r="R33" s="7">
        <v>27</v>
      </c>
      <c r="S33" s="7"/>
      <c r="T33" s="7"/>
      <c r="U33" s="7">
        <v>583</v>
      </c>
      <c r="V33" s="7"/>
      <c r="W33" s="7">
        <v>1432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3</v>
      </c>
      <c r="C34" s="7">
        <v>8</v>
      </c>
      <c r="D34" s="4">
        <f t="shared" si="0"/>
        <v>73.47999999999999</v>
      </c>
      <c r="E34" s="3"/>
      <c r="F34" s="3"/>
      <c r="G34" s="4"/>
      <c r="H34" s="3"/>
      <c r="I34" s="7"/>
      <c r="J34" s="4"/>
      <c r="K34" s="3">
        <v>6</v>
      </c>
      <c r="L34" s="7">
        <v>3</v>
      </c>
      <c r="M34" s="5">
        <f t="shared" si="1"/>
        <v>125.25</v>
      </c>
      <c r="N34" s="8">
        <v>6.68</v>
      </c>
      <c r="O34" s="7">
        <v>5.01</v>
      </c>
      <c r="P34" s="7">
        <v>150</v>
      </c>
      <c r="Q34" s="7">
        <v>900</v>
      </c>
      <c r="R34" s="7">
        <v>27</v>
      </c>
      <c r="S34" s="7"/>
      <c r="T34" s="7"/>
      <c r="U34" s="7">
        <v>583</v>
      </c>
      <c r="V34" s="7"/>
      <c r="W34" s="7">
        <v>1429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11</v>
      </c>
      <c r="D35" s="4">
        <f t="shared" si="0"/>
        <v>78.489999999999995</v>
      </c>
      <c r="E35" s="3"/>
      <c r="F35" s="3"/>
      <c r="G35" s="4"/>
      <c r="H35" s="3"/>
      <c r="I35" s="7"/>
      <c r="J35" s="4"/>
      <c r="K35" s="3">
        <v>6</v>
      </c>
      <c r="L35" s="7">
        <v>6</v>
      </c>
      <c r="M35" s="5">
        <f t="shared" si="1"/>
        <v>130.26</v>
      </c>
      <c r="N35" s="8">
        <v>5.01</v>
      </c>
      <c r="O35" s="7">
        <v>5.01</v>
      </c>
      <c r="P35" s="7">
        <v>150</v>
      </c>
      <c r="Q35" s="7">
        <v>900</v>
      </c>
      <c r="R35" s="7">
        <v>27</v>
      </c>
      <c r="S35" s="7"/>
      <c r="T35" s="7"/>
      <c r="U35" s="7">
        <v>583</v>
      </c>
      <c r="V35" s="7"/>
      <c r="W35" s="7">
        <v>1432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4</v>
      </c>
      <c r="C36" s="7">
        <v>2</v>
      </c>
      <c r="D36" s="4">
        <f t="shared" si="0"/>
        <v>83.5</v>
      </c>
      <c r="E36" s="3"/>
      <c r="F36" s="3"/>
      <c r="G36" s="4"/>
      <c r="H36" s="3"/>
      <c r="I36" s="7"/>
      <c r="J36" s="4"/>
      <c r="K36" s="3">
        <v>6</v>
      </c>
      <c r="L36" s="7">
        <v>9</v>
      </c>
      <c r="M36" s="5">
        <f t="shared" si="1"/>
        <v>135.26999999999998</v>
      </c>
      <c r="N36" s="8">
        <v>5.01</v>
      </c>
      <c r="O36" s="7">
        <v>5.01</v>
      </c>
      <c r="P36" s="7">
        <v>150</v>
      </c>
      <c r="Q36" s="7">
        <v>900</v>
      </c>
      <c r="R36" s="7">
        <v>27</v>
      </c>
      <c r="S36" s="7"/>
      <c r="T36" s="7"/>
      <c r="U36" s="7">
        <v>564</v>
      </c>
      <c r="V36" s="7"/>
      <c r="W36" s="7">
        <v>1396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4</v>
      </c>
      <c r="C37" s="7">
        <v>5</v>
      </c>
      <c r="D37" s="4">
        <f t="shared" si="0"/>
        <v>88.509999999999991</v>
      </c>
      <c r="E37" s="3"/>
      <c r="F37" s="3"/>
      <c r="G37" s="4"/>
      <c r="H37" s="3"/>
      <c r="I37" s="7"/>
      <c r="J37" s="4"/>
      <c r="K37" s="3">
        <v>7</v>
      </c>
      <c r="L37" s="7">
        <v>0</v>
      </c>
      <c r="M37" s="5">
        <f t="shared" si="1"/>
        <v>140.28</v>
      </c>
      <c r="N37" s="8">
        <v>5.01</v>
      </c>
      <c r="O37" s="7">
        <v>5.01</v>
      </c>
      <c r="P37" s="7">
        <v>140</v>
      </c>
      <c r="Q37" s="7">
        <v>900</v>
      </c>
      <c r="R37" s="7">
        <v>27</v>
      </c>
      <c r="S37" s="7"/>
      <c r="T37" s="7"/>
      <c r="U37" s="7">
        <v>564</v>
      </c>
      <c r="V37" s="7"/>
      <c r="W37" s="7">
        <v>1367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4</v>
      </c>
      <c r="C38" s="7">
        <v>8</v>
      </c>
      <c r="D38" s="4">
        <f t="shared" si="0"/>
        <v>93.52</v>
      </c>
      <c r="E38" s="3"/>
      <c r="F38" s="3"/>
      <c r="G38" s="4"/>
      <c r="H38" s="3"/>
      <c r="I38" s="7"/>
      <c r="J38" s="4"/>
      <c r="K38" s="3">
        <v>7</v>
      </c>
      <c r="L38" s="7">
        <v>2</v>
      </c>
      <c r="M38" s="5">
        <f t="shared" si="1"/>
        <v>143.62</v>
      </c>
      <c r="N38" s="8">
        <v>5.01</v>
      </c>
      <c r="O38" s="7">
        <v>3.34</v>
      </c>
      <c r="P38" s="7">
        <v>140</v>
      </c>
      <c r="Q38" s="7">
        <v>900</v>
      </c>
      <c r="R38" s="7">
        <v>27</v>
      </c>
      <c r="S38" s="7"/>
      <c r="T38" s="7"/>
      <c r="U38" s="7">
        <v>564</v>
      </c>
      <c r="V38" s="7"/>
      <c r="W38" s="7">
        <v>1347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5</v>
      </c>
      <c r="C39" s="7">
        <v>0</v>
      </c>
      <c r="D39" s="4">
        <f t="shared" si="0"/>
        <v>100.19999999999999</v>
      </c>
      <c r="E39" s="3"/>
      <c r="F39" s="3"/>
      <c r="G39" s="4"/>
      <c r="H39" s="3"/>
      <c r="I39" s="7"/>
      <c r="J39" s="4"/>
      <c r="K39" s="3">
        <v>7</v>
      </c>
      <c r="L39" s="7">
        <v>5</v>
      </c>
      <c r="M39" s="5">
        <f t="shared" si="1"/>
        <v>148.63</v>
      </c>
      <c r="N39" s="8">
        <v>6.68</v>
      </c>
      <c r="O39" s="7">
        <v>5.01</v>
      </c>
      <c r="P39" s="7">
        <v>150</v>
      </c>
      <c r="Q39" s="7">
        <v>900</v>
      </c>
      <c r="R39" s="7">
        <v>27</v>
      </c>
      <c r="S39" s="7"/>
      <c r="T39" s="7"/>
      <c r="U39" s="7">
        <v>564</v>
      </c>
      <c r="V39" s="7"/>
      <c r="W39" s="7">
        <v>1345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155.30999999999997</v>
      </c>
      <c r="O40" s="12">
        <f>SUM(O9:O39)</f>
        <v>146.96000000000004</v>
      </c>
      <c r="T40" s="19" t="s">
        <v>26</v>
      </c>
      <c r="U40" s="12">
        <f>SUM(U9:U39)</f>
        <v>17622</v>
      </c>
      <c r="V40" s="12">
        <f>SUM(V9:V39)</f>
        <v>0</v>
      </c>
      <c r="W40" s="12">
        <f>SUM(W9:W39)</f>
        <v>44913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662.98700000000008</v>
      </c>
      <c r="O42" s="6">
        <f>SUM(O40:O41)</f>
        <v>1377.41</v>
      </c>
      <c r="S42" t="s">
        <v>44</v>
      </c>
      <c r="U42" s="6">
        <f>SUM(U40:U41)</f>
        <v>123443</v>
      </c>
      <c r="V42" s="6">
        <f>SUM(V40:V41)</f>
        <v>0</v>
      </c>
      <c r="W42" s="6">
        <f>SUM(W40:W41)</f>
        <v>378182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April</vt:lpstr>
      <vt:lpstr>May</vt:lpstr>
      <vt:lpstr>June</vt:lpstr>
      <vt:lpstr>July</vt:lpstr>
      <vt:lpstr>August </vt:lpstr>
      <vt:lpstr>September</vt:lpstr>
      <vt:lpstr>October</vt:lpstr>
      <vt:lpstr>November</vt:lpstr>
      <vt:lpstr>December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  <vt:lpstr>January 2020</vt:lpstr>
      <vt:lpstr>February 2020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2020-04-22T18:48:27Z</dcterms:modified>
</cp:coreProperties>
</file>