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1\"/>
    </mc:Choice>
  </mc:AlternateContent>
  <xr:revisionPtr revIDLastSave="0" documentId="13_ncr:1_{2CACF333-46E2-4113-A02E-C31A5C404DD5}" xr6:coauthVersionLast="45" xr6:coauthVersionMax="45" xr10:uidLastSave="{00000000-0000-0000-0000-000000000000}"/>
  <bookViews>
    <workbookView xWindow="-108" yWindow="-108" windowWidth="19416" windowHeight="10440" activeTab="2" xr2:uid="{00000000-000D-0000-FFFF-FFFF00000000}"/>
  </bookViews>
  <sheets>
    <sheet name="Martinez #1" sheetId="3" r:id="rId1"/>
    <sheet name="MCT#1 Compressor" sheetId="2" r:id="rId2"/>
    <sheet name="Martinez Sales &amp; CM" sheetId="1" r:id="rId3"/>
  </sheets>
  <definedNames>
    <definedName name="_xlnm.Print_Area" localSheetId="0">'Martinez #1'!$A$1:$P$40</definedName>
    <definedName name="_xlnm.Print_Area" localSheetId="2">'Martinez Sales &amp; CM'!$A$1:$L$40</definedName>
    <definedName name="_xlnm.Print_Area" localSheetId="1">'MCT#1 Compressor'!$A$1:$Q$40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F7" i="3" s="1"/>
  <c r="I7" i="3"/>
  <c r="H7" i="3" s="1"/>
  <c r="G8" i="3"/>
  <c r="I8" i="3"/>
  <c r="H8" i="3" s="1"/>
  <c r="G9" i="3"/>
  <c r="F9" i="3" s="1"/>
  <c r="I9" i="3"/>
  <c r="H9" i="3" s="1"/>
  <c r="G10" i="3"/>
  <c r="F10" i="3" s="1"/>
  <c r="I10" i="3"/>
  <c r="H10" i="3" s="1"/>
  <c r="G11" i="3"/>
  <c r="F11" i="3" s="1"/>
  <c r="I11" i="3"/>
  <c r="G12" i="3"/>
  <c r="I12" i="3"/>
  <c r="H12" i="3" s="1"/>
  <c r="G13" i="3"/>
  <c r="F13" i="3" s="1"/>
  <c r="I13" i="3"/>
  <c r="H13" i="3" s="1"/>
  <c r="G14" i="3"/>
  <c r="F14" i="3" s="1"/>
  <c r="I14" i="3"/>
  <c r="H14" i="3" s="1"/>
  <c r="G15" i="3"/>
  <c r="F15" i="3" s="1"/>
  <c r="I15" i="3"/>
  <c r="H15" i="3" s="1"/>
  <c r="G16" i="3"/>
  <c r="F16" i="3" s="1"/>
  <c r="I16" i="3"/>
  <c r="H16" i="3" s="1"/>
  <c r="G17" i="3"/>
  <c r="F17" i="3" s="1"/>
  <c r="I17" i="3"/>
  <c r="H17" i="3" s="1"/>
  <c r="G18" i="3"/>
  <c r="F18" i="3" s="1"/>
  <c r="I18" i="3"/>
  <c r="H18" i="3" s="1"/>
  <c r="G19" i="3"/>
  <c r="F19" i="3" s="1"/>
  <c r="I19" i="3"/>
  <c r="H19" i="3" s="1"/>
  <c r="G20" i="3"/>
  <c r="F20" i="3" s="1"/>
  <c r="I20" i="3"/>
  <c r="H20" i="3" s="1"/>
  <c r="G21" i="3"/>
  <c r="F21" i="3" s="1"/>
  <c r="I21" i="3"/>
  <c r="H21" i="3" s="1"/>
  <c r="G22" i="3"/>
  <c r="F22" i="3" s="1"/>
  <c r="I22" i="3"/>
  <c r="H22" i="3" s="1"/>
  <c r="G23" i="3"/>
  <c r="F23" i="3" s="1"/>
  <c r="I23" i="3"/>
  <c r="H23" i="3" s="1"/>
  <c r="G24" i="3"/>
  <c r="F24" i="3" s="1"/>
  <c r="I24" i="3"/>
  <c r="H24" i="3" s="1"/>
  <c r="G25" i="3"/>
  <c r="F25" i="3" s="1"/>
  <c r="I25" i="3"/>
  <c r="G26" i="3"/>
  <c r="F26" i="3" s="1"/>
  <c r="I26" i="3"/>
  <c r="H26" i="3" s="1"/>
  <c r="G27" i="3"/>
  <c r="F27" i="3" s="1"/>
  <c r="I27" i="3"/>
  <c r="H27" i="3" s="1"/>
  <c r="G28" i="3"/>
  <c r="F28" i="3" s="1"/>
  <c r="I28" i="3"/>
  <c r="H28" i="3" s="1"/>
  <c r="G29" i="3"/>
  <c r="F29" i="3" s="1"/>
  <c r="I29" i="3"/>
  <c r="H29" i="3" s="1"/>
  <c r="G30" i="3"/>
  <c r="F30" i="3" s="1"/>
  <c r="I30" i="3"/>
  <c r="G31" i="3"/>
  <c r="F31" i="3" s="1"/>
  <c r="I31" i="3"/>
  <c r="H31" i="3" s="1"/>
  <c r="G32" i="3"/>
  <c r="F32" i="3" s="1"/>
  <c r="I32" i="3"/>
  <c r="H32" i="3" s="1"/>
  <c r="G33" i="3"/>
  <c r="F33" i="3" s="1"/>
  <c r="I33" i="3"/>
  <c r="H33" i="3" s="1"/>
  <c r="G34" i="3"/>
  <c r="F34" i="3" s="1"/>
  <c r="I34" i="3"/>
  <c r="H34" i="3" s="1"/>
  <c r="G35" i="3"/>
  <c r="F35" i="3" s="1"/>
  <c r="I35" i="3"/>
  <c r="H35" i="3" s="1"/>
  <c r="G36" i="3"/>
  <c r="F36" i="3" s="1"/>
  <c r="I36" i="3"/>
  <c r="H36" i="3" s="1"/>
  <c r="G37" i="3"/>
  <c r="F37" i="3" s="1"/>
  <c r="I37" i="3"/>
  <c r="H37" i="3" s="1"/>
  <c r="E39" i="3"/>
  <c r="H30" i="3" l="1"/>
  <c r="H25" i="3"/>
  <c r="H11" i="3"/>
  <c r="D38" i="1"/>
  <c r="E39" i="1"/>
  <c r="H40" i="3" l="1"/>
</calcChain>
</file>

<file path=xl/sharedStrings.xml><?xml version="1.0" encoding="utf-8"?>
<sst xmlns="http://schemas.openxmlformats.org/spreadsheetml/2006/main" count="92" uniqueCount="61">
  <si>
    <t>Conoco Monthly Gas Total</t>
  </si>
  <si>
    <t>LOG Monhtly Total</t>
  </si>
  <si>
    <t>Remarks</t>
  </si>
  <si>
    <t>Sales</t>
  </si>
  <si>
    <t>Mcf/Day</t>
  </si>
  <si>
    <t>Diff</t>
  </si>
  <si>
    <t>Static</t>
  </si>
  <si>
    <t>DAY</t>
  </si>
  <si>
    <t>Conoco</t>
  </si>
  <si>
    <t>Meter</t>
  </si>
  <si>
    <t>Check</t>
  </si>
  <si>
    <t>LOG</t>
  </si>
  <si>
    <t xml:space="preserve">RUN </t>
  </si>
  <si>
    <t>PLATE</t>
  </si>
  <si>
    <t>Martinez CM &amp; Sales</t>
  </si>
  <si>
    <t>Location</t>
  </si>
  <si>
    <t>Month</t>
  </si>
  <si>
    <t>oil psi</t>
  </si>
  <si>
    <t>Temp.</t>
  </si>
  <si>
    <t>Down</t>
  </si>
  <si>
    <t>psi</t>
  </si>
  <si>
    <t>RPMS</t>
  </si>
  <si>
    <t>Comp</t>
  </si>
  <si>
    <t>Eng.</t>
  </si>
  <si>
    <t>Hours</t>
  </si>
  <si>
    <t>Disch</t>
  </si>
  <si>
    <t>1st inter</t>
  </si>
  <si>
    <t>Suction</t>
  </si>
  <si>
    <t>Unit # 405117</t>
  </si>
  <si>
    <t>Compressor Systems Inc</t>
  </si>
  <si>
    <t>Martinez Children Trust</t>
  </si>
  <si>
    <t>Water</t>
  </si>
  <si>
    <t>Cond.</t>
  </si>
  <si>
    <t>Monthly Gas Total</t>
  </si>
  <si>
    <t>Hauled</t>
  </si>
  <si>
    <t>IN.</t>
  </si>
  <si>
    <t>FT.</t>
  </si>
  <si>
    <t>MCF/D</t>
  </si>
  <si>
    <t>HOURS</t>
  </si>
  <si>
    <t>Wtr Bbls</t>
  </si>
  <si>
    <t xml:space="preserve">Cond. </t>
  </si>
  <si>
    <t>Tank</t>
  </si>
  <si>
    <t>Net</t>
  </si>
  <si>
    <t>Daily</t>
  </si>
  <si>
    <t>FLOW</t>
  </si>
  <si>
    <t>Casing</t>
  </si>
  <si>
    <t>Tubing</t>
  </si>
  <si>
    <t>Wtr</t>
  </si>
  <si>
    <t>24/64</t>
  </si>
  <si>
    <t>CHOKE</t>
  </si>
  <si>
    <t>COEF.</t>
  </si>
  <si>
    <t>Starting water Bbls.</t>
  </si>
  <si>
    <t>Martinez Childen's Trust #1</t>
  </si>
  <si>
    <t>Starting oil Bbls.</t>
  </si>
  <si>
    <t>WELL:</t>
  </si>
  <si>
    <t>Magnum Producing LP</t>
  </si>
  <si>
    <t>500 N. Shoreline. Ste. 322</t>
  </si>
  <si>
    <t>Corpus Chisti, Texas 78401</t>
  </si>
  <si>
    <t>FT</t>
  </si>
  <si>
    <t>1 2020</t>
  </si>
  <si>
    <t>comp. down on suction control valve closing 14 hrs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</si>
</sst>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0.000"/>
  </numFmts>
  <fonts count="1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93">
    <xf numFmtId="0" fontId="0" fillId="0" borderId="0" xfId="0"/>
    <xf numFmtId="0" fontId="1" fillId="0" borderId="0" xfId="1"/>
    <xf numFmtId="12" fontId="1" fillId="0" borderId="0" xfId="1" applyNumberFormat="1" applyAlignment="1"/>
    <xf numFmtId="0" fontId="2" fillId="0" borderId="0" xfId="1" applyFont="1"/>
    <xf numFmtId="2" fontId="3" fillId="0" borderId="0" xfId="1" applyNumberFormat="1" applyFont="1"/>
    <xf numFmtId="0" fontId="3" fillId="0" borderId="0" xfId="1" applyFont="1"/>
    <xf numFmtId="0" fontId="4" fillId="0" borderId="0" xfId="1" applyFont="1"/>
    <xf numFmtId="2" fontId="3" fillId="0" borderId="0" xfId="0" applyNumberFormat="1" applyFont="1"/>
    <xf numFmtId="0" fontId="2" fillId="2" borderId="1" xfId="0" applyFont="1" applyFill="1" applyBorder="1"/>
    <xf numFmtId="0" fontId="4" fillId="0" borderId="0" xfId="0" applyFont="1"/>
    <xf numFmtId="0" fontId="1" fillId="0" borderId="0" xfId="1" applyBorder="1"/>
    <xf numFmtId="0" fontId="0" fillId="0" borderId="0" xfId="0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1" fillId="0" borderId="0" xfId="1" applyFill="1" applyBorder="1"/>
    <xf numFmtId="0" fontId="4" fillId="0" borderId="0" xfId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" fontId="1" fillId="0" borderId="0" xfId="1" applyNumberFormat="1" applyBorder="1"/>
    <xf numFmtId="1" fontId="4" fillId="0" borderId="0" xfId="1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0" xfId="1" applyFont="1" applyBorder="1"/>
    <xf numFmtId="0" fontId="5" fillId="0" borderId="0" xfId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2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2" fontId="7" fillId="0" borderId="16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0" borderId="0" xfId="1" applyFill="1"/>
    <xf numFmtId="0" fontId="7" fillId="0" borderId="0" xfId="0" applyFont="1" applyFill="1" applyAlignment="1">
      <alignment horizontal="left"/>
    </xf>
    <xf numFmtId="1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5" fontId="7" fillId="0" borderId="0" xfId="0" applyNumberFormat="1" applyFont="1" applyFill="1" applyAlignment="1">
      <alignment horizontal="center"/>
    </xf>
    <xf numFmtId="12" fontId="7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164" fontId="5" fillId="0" borderId="0" xfId="1" applyNumberFormat="1" applyFont="1" applyBorder="1" applyAlignment="1">
      <alignment horizontal="center"/>
    </xf>
    <xf numFmtId="164" fontId="1" fillId="0" borderId="0" xfId="1" applyNumberFormat="1" applyFill="1" applyBorder="1" applyAlignment="1"/>
    <xf numFmtId="164" fontId="1" fillId="0" borderId="0" xfId="1" applyNumberFormat="1" applyFill="1" applyAlignment="1"/>
    <xf numFmtId="164" fontId="7" fillId="0" borderId="6" xfId="0" applyNumberFormat="1" applyFont="1" applyFill="1" applyBorder="1" applyAlignment="1">
      <alignment horizontal="center"/>
    </xf>
    <xf numFmtId="12" fontId="8" fillId="0" borderId="0" xfId="0" applyNumberFormat="1" applyFont="1" applyAlignment="1"/>
    <xf numFmtId="0" fontId="5" fillId="0" borderId="0" xfId="1" applyFont="1" applyBorder="1" applyAlignment="1">
      <alignment horizontal="center"/>
    </xf>
    <xf numFmtId="0" fontId="1" fillId="0" borderId="0" xfId="1" applyFill="1" applyBorder="1" applyAlignment="1"/>
    <xf numFmtId="0" fontId="1" fillId="0" borderId="0" xfId="1" applyFill="1" applyAlignment="1"/>
    <xf numFmtId="12" fontId="0" fillId="0" borderId="0" xfId="0" applyNumberFormat="1" applyAlignment="1"/>
    <xf numFmtId="0" fontId="1" fillId="0" borderId="0" xfId="2"/>
    <xf numFmtId="12" fontId="1" fillId="0" borderId="0" xfId="2" applyNumberFormat="1" applyAlignment="1"/>
    <xf numFmtId="0" fontId="2" fillId="0" borderId="0" xfId="2" applyFont="1"/>
    <xf numFmtId="2" fontId="3" fillId="0" borderId="0" xfId="2" applyNumberFormat="1" applyFont="1"/>
    <xf numFmtId="0" fontId="3" fillId="0" borderId="0" xfId="2" applyFont="1"/>
    <xf numFmtId="0" fontId="4" fillId="0" borderId="0" xfId="2" applyFont="1"/>
    <xf numFmtId="0" fontId="2" fillId="0" borderId="0" xfId="2" applyFont="1" applyAlignment="1"/>
    <xf numFmtId="0" fontId="1" fillId="0" borderId="0" xfId="2" applyFill="1" applyBorder="1"/>
    <xf numFmtId="0" fontId="2" fillId="0" borderId="0" xfId="2" applyFont="1" applyAlignment="1">
      <alignment horizontal="center"/>
    </xf>
    <xf numFmtId="12" fontId="2" fillId="0" borderId="0" xfId="2" applyNumberFormat="1" applyFont="1" applyAlignment="1"/>
    <xf numFmtId="0" fontId="2" fillId="0" borderId="3" xfId="2" applyFont="1" applyFill="1" applyBorder="1" applyAlignment="1">
      <alignment horizontal="center"/>
    </xf>
    <xf numFmtId="1" fontId="2" fillId="0" borderId="3" xfId="2" applyNumberFormat="1" applyFont="1" applyFill="1" applyBorder="1" applyAlignment="1">
      <alignment horizontal="center"/>
    </xf>
    <xf numFmtId="12" fontId="2" fillId="0" borderId="4" xfId="2" applyNumberFormat="1" applyFont="1" applyFill="1" applyBorder="1" applyAlignment="1">
      <alignment horizontal="right"/>
    </xf>
    <xf numFmtId="0" fontId="2" fillId="0" borderId="3" xfId="2" applyNumberFormat="1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2" fillId="0" borderId="17" xfId="2" applyFont="1" applyFill="1" applyBorder="1" applyAlignment="1">
      <alignment horizontal="center"/>
    </xf>
    <xf numFmtId="0" fontId="2" fillId="0" borderId="12" xfId="2" applyNumberFormat="1" applyFont="1" applyBorder="1" applyAlignment="1">
      <alignment horizontal="center"/>
    </xf>
    <xf numFmtId="0" fontId="2" fillId="0" borderId="12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2" fillId="0" borderId="4" xfId="2" applyNumberFormat="1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10" fillId="0" borderId="0" xfId="3" applyAlignment="1" applyProtection="1"/>
    <xf numFmtId="0" fontId="2" fillId="0" borderId="4" xfId="2" applyFont="1" applyFill="1" applyBorder="1" applyAlignment="1">
      <alignment horizontal="center"/>
    </xf>
    <xf numFmtId="0" fontId="3" fillId="0" borderId="19" xfId="2" applyFont="1" applyBorder="1" applyAlignment="1">
      <alignment horizontal="center"/>
    </xf>
    <xf numFmtId="0" fontId="8" fillId="0" borderId="0" xfId="2" applyFont="1"/>
    <xf numFmtId="0" fontId="7" fillId="0" borderId="11" xfId="2" applyFont="1" applyFill="1" applyBorder="1" applyAlignment="1">
      <alignment horizontal="center"/>
    </xf>
    <xf numFmtId="12" fontId="7" fillId="0" borderId="11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21" xfId="2" applyFont="1" applyBorder="1" applyAlignment="1">
      <alignment horizontal="center"/>
    </xf>
    <xf numFmtId="0" fontId="7" fillId="0" borderId="15" xfId="2" applyFont="1" applyFill="1" applyBorder="1" applyAlignment="1">
      <alignment horizontal="center"/>
    </xf>
    <xf numFmtId="12" fontId="7" fillId="0" borderId="15" xfId="2" applyNumberFormat="1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7" fillId="0" borderId="23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 applyFill="1"/>
    <xf numFmtId="0" fontId="7" fillId="0" borderId="0" xfId="2" applyFont="1" applyAlignment="1">
      <alignment horizontal="left"/>
    </xf>
    <xf numFmtId="1" fontId="7" fillId="0" borderId="0" xfId="2" applyNumberFormat="1" applyFont="1" applyAlignment="1">
      <alignment horizontal="right"/>
    </xf>
    <xf numFmtId="12" fontId="8" fillId="0" borderId="0" xfId="2" applyNumberFormat="1" applyFont="1" applyAlignme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3" xfId="0" applyFont="1" applyBorder="1"/>
    <xf numFmtId="0" fontId="2" fillId="3" borderId="3" xfId="0" applyFont="1" applyFill="1" applyBorder="1"/>
    <xf numFmtId="0" fontId="2" fillId="4" borderId="3" xfId="0" applyFont="1" applyFill="1" applyBorder="1"/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16" fontId="11" fillId="0" borderId="3" xfId="0" applyNumberFormat="1" applyFont="1" applyBorder="1"/>
    <xf numFmtId="0" fontId="11" fillId="0" borderId="6" xfId="0" applyFont="1" applyBorder="1"/>
    <xf numFmtId="0" fontId="2" fillId="3" borderId="6" xfId="0" applyFont="1" applyFill="1" applyBorder="1"/>
    <xf numFmtId="0" fontId="2" fillId="4" borderId="6" xfId="0" applyFont="1" applyFill="1" applyBorder="1"/>
    <xf numFmtId="0" fontId="2" fillId="3" borderId="6" xfId="0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7" fillId="0" borderId="1" xfId="0" applyFont="1" applyBorder="1"/>
    <xf numFmtId="0" fontId="8" fillId="3" borderId="24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12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8" fillId="3" borderId="27" xfId="0" applyFont="1" applyFill="1" applyBorder="1"/>
    <xf numFmtId="0" fontId="8" fillId="4" borderId="28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12" fontId="7" fillId="0" borderId="1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3" xfId="2" applyFont="1" applyFill="1" applyBorder="1" applyAlignment="1">
      <alignment horizontal="left"/>
    </xf>
    <xf numFmtId="0" fontId="2" fillId="0" borderId="10" xfId="2" applyFont="1" applyFill="1" applyBorder="1" applyAlignment="1">
      <alignment horizontal="left"/>
    </xf>
    <xf numFmtId="0" fontId="2" fillId="0" borderId="9" xfId="2" applyFont="1" applyFill="1" applyBorder="1" applyAlignment="1">
      <alignment horizontal="left"/>
    </xf>
    <xf numFmtId="0" fontId="2" fillId="0" borderId="7" xfId="2" applyFont="1" applyFill="1" applyBorder="1" applyAlignment="1">
      <alignment horizontal="left"/>
    </xf>
    <xf numFmtId="0" fontId="2" fillId="0" borderId="0" xfId="2" applyFont="1" applyAlignment="1">
      <alignment horizontal="center"/>
    </xf>
    <xf numFmtId="0" fontId="7" fillId="0" borderId="23" xfId="2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7" fillId="0" borderId="22" xfId="2" applyFont="1" applyBorder="1" applyAlignment="1">
      <alignment horizontal="center"/>
    </xf>
    <xf numFmtId="164" fontId="7" fillId="0" borderId="21" xfId="2" applyNumberFormat="1" applyFont="1" applyBorder="1" applyAlignment="1">
      <alignment horizontal="center"/>
    </xf>
    <xf numFmtId="164" fontId="7" fillId="0" borderId="11" xfId="2" applyNumberFormat="1" applyFont="1" applyBorder="1" applyAlignment="1">
      <alignment horizontal="center"/>
    </xf>
    <xf numFmtId="164" fontId="7" fillId="0" borderId="20" xfId="2" applyNumberFormat="1" applyFont="1" applyBorder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7" fillId="0" borderId="23" xfId="2" applyFont="1" applyFill="1" applyBorder="1" applyAlignment="1">
      <alignment horizontal="center"/>
    </xf>
    <xf numFmtId="0" fontId="7" fillId="0" borderId="15" xfId="2" applyFont="1" applyFill="1" applyBorder="1" applyAlignment="1">
      <alignment horizontal="center"/>
    </xf>
    <xf numFmtId="0" fontId="7" fillId="0" borderId="22" xfId="2" applyFont="1" applyFill="1" applyBorder="1" applyAlignment="1">
      <alignment horizontal="center"/>
    </xf>
    <xf numFmtId="0" fontId="7" fillId="0" borderId="21" xfId="2" applyFont="1" applyFill="1" applyBorder="1" applyAlignment="1">
      <alignment horizontal="center"/>
    </xf>
    <xf numFmtId="0" fontId="7" fillId="0" borderId="11" xfId="2" applyFont="1" applyFill="1" applyBorder="1" applyAlignment="1">
      <alignment horizontal="center"/>
    </xf>
    <xf numFmtId="0" fontId="7" fillId="0" borderId="20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left"/>
    </xf>
    <xf numFmtId="0" fontId="7" fillId="0" borderId="0" xfId="2" applyFont="1" applyAlignment="1">
      <alignment horizontal="center"/>
    </xf>
    <xf numFmtId="0" fontId="7" fillId="0" borderId="11" xfId="2" applyFont="1" applyBorder="1" applyAlignment="1">
      <alignment horizontal="center"/>
    </xf>
    <xf numFmtId="165" fontId="7" fillId="0" borderId="11" xfId="2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zoomScale="80" zoomScaleNormal="80" workbookViewId="0">
      <pane ySplit="6" topLeftCell="A22" activePane="bottomLeft" state="frozen"/>
      <selection activeCell="B1" sqref="B1"/>
      <selection pane="bottomLeft" activeCell="M37" sqref="M37"/>
    </sheetView>
  </sheetViews>
  <sheetFormatPr defaultRowHeight="13.2" x14ac:dyDescent="0.25"/>
  <cols>
    <col min="1" max="1" width="7.88671875" customWidth="1"/>
    <col min="2" max="2" width="9.5546875" customWidth="1"/>
    <col min="3" max="3" width="10.33203125" customWidth="1"/>
    <col min="4" max="4" width="8.5546875" style="57" customWidth="1"/>
    <col min="5" max="5" width="10.88671875" customWidth="1"/>
    <col min="6" max="6" width="10.5546875" customWidth="1"/>
    <col min="7" max="7" width="9.5546875" customWidth="1"/>
    <col min="8" max="8" width="10" bestFit="1" customWidth="1"/>
    <col min="9" max="9" width="10.44140625" bestFit="1" customWidth="1"/>
    <col min="10" max="11" width="4.6640625" customWidth="1"/>
    <col min="12" max="12" width="5.6640625" customWidth="1"/>
    <col min="13" max="13" width="4.6640625" customWidth="1"/>
    <col min="14" max="14" width="10.33203125" customWidth="1"/>
    <col min="16" max="16" width="45.6640625" customWidth="1"/>
  </cols>
  <sheetData>
    <row r="1" spans="1:16" ht="18" customHeight="1" x14ac:dyDescent="0.4">
      <c r="E1" s="153" t="s">
        <v>55</v>
      </c>
      <c r="F1" s="153"/>
      <c r="G1" s="153"/>
      <c r="H1" s="153"/>
      <c r="I1" s="153"/>
    </row>
    <row r="2" spans="1:16" s="47" customFormat="1" ht="15.75" customHeight="1" x14ac:dyDescent="0.25">
      <c r="A2" s="47" t="s">
        <v>54</v>
      </c>
      <c r="D2" s="53"/>
      <c r="E2" s="154" t="s">
        <v>56</v>
      </c>
      <c r="F2" s="154"/>
      <c r="G2" s="154"/>
      <c r="H2" s="154"/>
      <c r="I2" s="154"/>
      <c r="L2" s="155" t="s">
        <v>53</v>
      </c>
      <c r="M2" s="155"/>
      <c r="N2" s="155"/>
      <c r="O2" s="145">
        <v>0</v>
      </c>
      <c r="P2" s="40" t="s">
        <v>16</v>
      </c>
    </row>
    <row r="3" spans="1:16" s="47" customFormat="1" ht="13.8" x14ac:dyDescent="0.25">
      <c r="A3" s="47" t="s">
        <v>52</v>
      </c>
      <c r="D3" s="53"/>
      <c r="E3" s="154" t="s">
        <v>57</v>
      </c>
      <c r="F3" s="154"/>
      <c r="G3" s="154"/>
      <c r="H3" s="154"/>
      <c r="I3" s="154"/>
      <c r="L3" s="156" t="s">
        <v>51</v>
      </c>
      <c r="M3" s="156"/>
      <c r="N3" s="156"/>
      <c r="O3" s="144">
        <v>88.16</v>
      </c>
      <c r="P3" s="52" t="s">
        <v>59</v>
      </c>
    </row>
    <row r="4" spans="1:16" s="47" customFormat="1" ht="14.4" thickBot="1" x14ac:dyDescent="0.3">
      <c r="A4" s="48" t="s">
        <v>12</v>
      </c>
      <c r="B4" s="48">
        <v>2.9</v>
      </c>
      <c r="D4" s="46" t="s">
        <v>13</v>
      </c>
      <c r="E4" s="143">
        <v>0.75</v>
      </c>
      <c r="F4" s="141" t="s">
        <v>50</v>
      </c>
      <c r="G4" s="142"/>
      <c r="H4" s="141" t="s">
        <v>49</v>
      </c>
      <c r="I4" s="140" t="s">
        <v>48</v>
      </c>
      <c r="J4" s="152" t="s">
        <v>32</v>
      </c>
      <c r="K4" s="152"/>
      <c r="L4" s="146" t="s">
        <v>47</v>
      </c>
      <c r="M4" s="146"/>
    </row>
    <row r="5" spans="1:16" s="47" customFormat="1" ht="14.4" thickBot="1" x14ac:dyDescent="0.3">
      <c r="A5" s="139"/>
      <c r="B5" s="138" t="s">
        <v>46</v>
      </c>
      <c r="C5" s="138" t="s">
        <v>45</v>
      </c>
      <c r="D5" s="137" t="s">
        <v>44</v>
      </c>
      <c r="E5" s="136"/>
      <c r="F5" s="135" t="s">
        <v>43</v>
      </c>
      <c r="G5" s="135" t="s">
        <v>42</v>
      </c>
      <c r="H5" s="134" t="s">
        <v>43</v>
      </c>
      <c r="I5" s="134" t="s">
        <v>42</v>
      </c>
      <c r="J5" s="147" t="s">
        <v>41</v>
      </c>
      <c r="K5" s="148"/>
      <c r="L5" s="149" t="s">
        <v>41</v>
      </c>
      <c r="M5" s="149"/>
      <c r="N5" s="133" t="s">
        <v>40</v>
      </c>
      <c r="O5" s="132" t="s">
        <v>39</v>
      </c>
    </row>
    <row r="6" spans="1:16" s="47" customFormat="1" ht="14.4" thickBot="1" x14ac:dyDescent="0.3">
      <c r="A6" s="131" t="s">
        <v>7</v>
      </c>
      <c r="B6" s="130" t="s">
        <v>20</v>
      </c>
      <c r="C6" s="130" t="s">
        <v>20</v>
      </c>
      <c r="D6" s="129" t="s">
        <v>38</v>
      </c>
      <c r="E6" s="128" t="s">
        <v>37</v>
      </c>
      <c r="F6" s="127" t="s">
        <v>32</v>
      </c>
      <c r="G6" s="127" t="s">
        <v>32</v>
      </c>
      <c r="H6" s="126" t="s">
        <v>31</v>
      </c>
      <c r="I6" s="126" t="s">
        <v>31</v>
      </c>
      <c r="J6" s="125" t="s">
        <v>36</v>
      </c>
      <c r="K6" s="123" t="s">
        <v>35</v>
      </c>
      <c r="L6" s="124" t="s">
        <v>58</v>
      </c>
      <c r="M6" s="124" t="s">
        <v>35</v>
      </c>
      <c r="N6" s="123" t="s">
        <v>34</v>
      </c>
      <c r="O6" s="122" t="s">
        <v>34</v>
      </c>
      <c r="P6" s="121" t="s">
        <v>2</v>
      </c>
    </row>
    <row r="7" spans="1:16" ht="17.399999999999999" x14ac:dyDescent="0.3">
      <c r="A7" s="120">
        <v>1</v>
      </c>
      <c r="B7" s="119">
        <v>90</v>
      </c>
      <c r="C7" s="119">
        <v>0</v>
      </c>
      <c r="D7" s="118">
        <v>24</v>
      </c>
      <c r="E7" s="117">
        <v>76</v>
      </c>
      <c r="F7" s="116">
        <f>G7-O2+(N7)</f>
        <v>0</v>
      </c>
      <c r="G7" s="116">
        <f t="shared" ref="G7:G36" si="0">(1.16)*(K7+(12*J7))</f>
        <v>0</v>
      </c>
      <c r="H7" s="115">
        <f>I7-O3+(O7)</f>
        <v>0</v>
      </c>
      <c r="I7" s="114">
        <f t="shared" ref="I7:I37" si="1">(1.16)*(M7+(12*L7))</f>
        <v>88.16</v>
      </c>
      <c r="J7" s="105">
        <v>0</v>
      </c>
      <c r="K7" s="105">
        <v>0</v>
      </c>
      <c r="L7" s="104">
        <v>6</v>
      </c>
      <c r="M7" s="104">
        <v>4</v>
      </c>
      <c r="N7" s="113"/>
      <c r="O7" s="112"/>
      <c r="P7" s="111"/>
    </row>
    <row r="8" spans="1:16" ht="17.399999999999999" x14ac:dyDescent="0.3">
      <c r="A8" s="23">
        <v>2</v>
      </c>
      <c r="B8" s="18">
        <v>90</v>
      </c>
      <c r="C8" s="18">
        <v>0</v>
      </c>
      <c r="D8" s="17">
        <v>24</v>
      </c>
      <c r="E8" s="16">
        <v>74</v>
      </c>
      <c r="F8" s="109">
        <v>0</v>
      </c>
      <c r="G8" s="108">
        <f t="shared" si="0"/>
        <v>0</v>
      </c>
      <c r="H8" s="107">
        <f t="shared" ref="H8:H37" si="2">I8-I7+(O8)</f>
        <v>0</v>
      </c>
      <c r="I8" s="106">
        <f t="shared" si="1"/>
        <v>88.16</v>
      </c>
      <c r="J8" s="105">
        <v>0</v>
      </c>
      <c r="K8" s="105">
        <v>0</v>
      </c>
      <c r="L8" s="104">
        <v>6</v>
      </c>
      <c r="M8" s="104">
        <v>4</v>
      </c>
      <c r="N8" s="103"/>
      <c r="O8" s="102"/>
      <c r="P8" s="101"/>
    </row>
    <row r="9" spans="1:16" ht="17.399999999999999" x14ac:dyDescent="0.3">
      <c r="A9" s="23">
        <v>3</v>
      </c>
      <c r="B9" s="18">
        <v>90</v>
      </c>
      <c r="C9" s="18">
        <v>0</v>
      </c>
      <c r="D9" s="17">
        <v>24</v>
      </c>
      <c r="E9" s="16">
        <v>72</v>
      </c>
      <c r="F9" s="109">
        <f t="shared" ref="F9:F37" si="3">G9-G8+(N9)</f>
        <v>0</v>
      </c>
      <c r="G9" s="108">
        <f t="shared" si="0"/>
        <v>0</v>
      </c>
      <c r="H9" s="107">
        <f t="shared" si="2"/>
        <v>0</v>
      </c>
      <c r="I9" s="106">
        <f t="shared" si="1"/>
        <v>88.16</v>
      </c>
      <c r="J9" s="105">
        <v>0</v>
      </c>
      <c r="K9" s="105">
        <v>0</v>
      </c>
      <c r="L9" s="104">
        <v>6</v>
      </c>
      <c r="M9" s="104">
        <v>4</v>
      </c>
      <c r="N9" s="103"/>
      <c r="O9" s="102"/>
      <c r="P9" s="101"/>
    </row>
    <row r="10" spans="1:16" ht="17.399999999999999" x14ac:dyDescent="0.3">
      <c r="A10" s="23">
        <v>4</v>
      </c>
      <c r="B10" s="18">
        <v>90</v>
      </c>
      <c r="C10" s="18">
        <v>0</v>
      </c>
      <c r="D10" s="17">
        <v>24</v>
      </c>
      <c r="E10" s="16">
        <v>60.7</v>
      </c>
      <c r="F10" s="109">
        <f t="shared" si="3"/>
        <v>0</v>
      </c>
      <c r="G10" s="108">
        <f t="shared" si="0"/>
        <v>0</v>
      </c>
      <c r="H10" s="107">
        <f t="shared" si="2"/>
        <v>0</v>
      </c>
      <c r="I10" s="106">
        <f t="shared" si="1"/>
        <v>88.16</v>
      </c>
      <c r="J10" s="105">
        <v>0</v>
      </c>
      <c r="K10" s="105">
        <v>0</v>
      </c>
      <c r="L10" s="104">
        <v>6</v>
      </c>
      <c r="M10" s="104">
        <v>4</v>
      </c>
      <c r="N10" s="103"/>
      <c r="O10" s="102"/>
      <c r="P10" s="101"/>
    </row>
    <row r="11" spans="1:16" ht="17.399999999999999" x14ac:dyDescent="0.3">
      <c r="A11" s="23">
        <v>5</v>
      </c>
      <c r="B11" s="18">
        <v>90</v>
      </c>
      <c r="C11" s="18">
        <v>0</v>
      </c>
      <c r="D11" s="17">
        <v>24</v>
      </c>
      <c r="E11" s="16">
        <v>77.7</v>
      </c>
      <c r="F11" s="109">
        <f t="shared" si="3"/>
        <v>0</v>
      </c>
      <c r="G11" s="108">
        <f t="shared" si="0"/>
        <v>0</v>
      </c>
      <c r="H11" s="107">
        <f t="shared" si="2"/>
        <v>0</v>
      </c>
      <c r="I11" s="106">
        <f t="shared" si="1"/>
        <v>88.16</v>
      </c>
      <c r="J11" s="105">
        <v>0</v>
      </c>
      <c r="K11" s="105">
        <v>0</v>
      </c>
      <c r="L11" s="104">
        <v>6</v>
      </c>
      <c r="M11" s="104">
        <v>4</v>
      </c>
      <c r="N11" s="103"/>
      <c r="O11" s="102"/>
      <c r="P11" s="101"/>
    </row>
    <row r="12" spans="1:16" ht="17.399999999999999" x14ac:dyDescent="0.3">
      <c r="A12" s="23">
        <v>6</v>
      </c>
      <c r="B12" s="18">
        <v>90</v>
      </c>
      <c r="C12" s="18">
        <v>0</v>
      </c>
      <c r="D12" s="17">
        <v>24</v>
      </c>
      <c r="E12" s="16">
        <v>74</v>
      </c>
      <c r="F12" s="109">
        <v>0.2</v>
      </c>
      <c r="G12" s="108">
        <f t="shared" si="0"/>
        <v>0</v>
      </c>
      <c r="H12" s="107">
        <f t="shared" si="2"/>
        <v>0</v>
      </c>
      <c r="I12" s="106">
        <f t="shared" si="1"/>
        <v>88.16</v>
      </c>
      <c r="J12" s="105">
        <v>0</v>
      </c>
      <c r="K12" s="105">
        <v>0</v>
      </c>
      <c r="L12" s="104">
        <v>6</v>
      </c>
      <c r="M12" s="104">
        <v>4</v>
      </c>
      <c r="N12" s="103"/>
      <c r="O12" s="102"/>
      <c r="P12" s="101"/>
    </row>
    <row r="13" spans="1:16" ht="17.399999999999999" x14ac:dyDescent="0.3">
      <c r="A13" s="23">
        <v>7</v>
      </c>
      <c r="B13" s="18">
        <v>120</v>
      </c>
      <c r="C13" s="18">
        <v>0</v>
      </c>
      <c r="D13" s="17">
        <v>24</v>
      </c>
      <c r="E13" s="16">
        <v>71</v>
      </c>
      <c r="F13" s="109">
        <f t="shared" si="3"/>
        <v>0</v>
      </c>
      <c r="G13" s="108">
        <f t="shared" si="0"/>
        <v>0</v>
      </c>
      <c r="H13" s="107">
        <f t="shared" si="2"/>
        <v>0</v>
      </c>
      <c r="I13" s="106">
        <f t="shared" si="1"/>
        <v>88.16</v>
      </c>
      <c r="J13" s="105">
        <v>0</v>
      </c>
      <c r="K13" s="105">
        <v>0</v>
      </c>
      <c r="L13" s="104">
        <v>6</v>
      </c>
      <c r="M13" s="104">
        <v>4</v>
      </c>
      <c r="N13" s="103"/>
      <c r="O13" s="102"/>
      <c r="P13" s="101"/>
    </row>
    <row r="14" spans="1:16" ht="17.399999999999999" x14ac:dyDescent="0.3">
      <c r="A14" s="23">
        <v>8</v>
      </c>
      <c r="B14" s="18">
        <v>115</v>
      </c>
      <c r="C14" s="18">
        <v>0</v>
      </c>
      <c r="D14" s="17">
        <v>24</v>
      </c>
      <c r="E14" s="16">
        <v>106</v>
      </c>
      <c r="F14" s="109">
        <f t="shared" si="3"/>
        <v>0</v>
      </c>
      <c r="G14" s="108">
        <f t="shared" si="0"/>
        <v>0</v>
      </c>
      <c r="H14" s="107">
        <f t="shared" si="2"/>
        <v>0</v>
      </c>
      <c r="I14" s="106">
        <f t="shared" si="1"/>
        <v>88.16</v>
      </c>
      <c r="J14" s="105">
        <v>0</v>
      </c>
      <c r="K14" s="105">
        <v>0</v>
      </c>
      <c r="L14" s="104">
        <v>6</v>
      </c>
      <c r="M14" s="104">
        <v>4</v>
      </c>
      <c r="N14" s="103"/>
      <c r="O14" s="102"/>
      <c r="P14" s="101"/>
    </row>
    <row r="15" spans="1:16" ht="17.399999999999999" x14ac:dyDescent="0.3">
      <c r="A15" s="23">
        <v>9</v>
      </c>
      <c r="B15" s="18">
        <v>110</v>
      </c>
      <c r="C15" s="18">
        <v>0</v>
      </c>
      <c r="D15" s="17">
        <v>24</v>
      </c>
      <c r="E15" s="16">
        <v>104</v>
      </c>
      <c r="F15" s="109">
        <f t="shared" si="3"/>
        <v>0</v>
      </c>
      <c r="G15" s="108">
        <f t="shared" si="0"/>
        <v>0</v>
      </c>
      <c r="H15" s="107">
        <f t="shared" si="2"/>
        <v>1.1599999999999966</v>
      </c>
      <c r="I15" s="106">
        <f t="shared" si="1"/>
        <v>89.32</v>
      </c>
      <c r="J15" s="105">
        <v>0</v>
      </c>
      <c r="K15" s="105">
        <v>0</v>
      </c>
      <c r="L15" s="104">
        <v>6</v>
      </c>
      <c r="M15" s="104">
        <v>5</v>
      </c>
      <c r="N15" s="103"/>
      <c r="O15" s="102"/>
      <c r="P15" s="101"/>
    </row>
    <row r="16" spans="1:16" ht="17.399999999999999" x14ac:dyDescent="0.3">
      <c r="A16" s="23">
        <v>10</v>
      </c>
      <c r="B16" s="18">
        <v>110</v>
      </c>
      <c r="C16" s="18">
        <v>0</v>
      </c>
      <c r="D16" s="17">
        <v>24</v>
      </c>
      <c r="E16" s="16">
        <v>84.6</v>
      </c>
      <c r="F16" s="109">
        <f t="shared" si="3"/>
        <v>0</v>
      </c>
      <c r="G16" s="108">
        <f t="shared" si="0"/>
        <v>0</v>
      </c>
      <c r="H16" s="107">
        <f t="shared" si="2"/>
        <v>0</v>
      </c>
      <c r="I16" s="106">
        <f t="shared" si="1"/>
        <v>89.32</v>
      </c>
      <c r="J16" s="105">
        <v>0</v>
      </c>
      <c r="K16" s="105">
        <v>0</v>
      </c>
      <c r="L16" s="104">
        <v>6</v>
      </c>
      <c r="M16" s="104">
        <v>5</v>
      </c>
      <c r="N16" s="103"/>
      <c r="O16" s="102"/>
      <c r="P16" s="101"/>
    </row>
    <row r="17" spans="1:16" ht="17.399999999999999" x14ac:dyDescent="0.3">
      <c r="A17" s="23">
        <v>11</v>
      </c>
      <c r="B17" s="18">
        <v>105</v>
      </c>
      <c r="C17" s="18">
        <v>0</v>
      </c>
      <c r="D17" s="17">
        <v>24</v>
      </c>
      <c r="E17" s="16">
        <v>85</v>
      </c>
      <c r="F17" s="109">
        <f t="shared" si="3"/>
        <v>0</v>
      </c>
      <c r="G17" s="108">
        <f t="shared" si="0"/>
        <v>0</v>
      </c>
      <c r="H17" s="107">
        <f t="shared" si="2"/>
        <v>0</v>
      </c>
      <c r="I17" s="106">
        <f t="shared" si="1"/>
        <v>89.32</v>
      </c>
      <c r="J17" s="105">
        <v>0</v>
      </c>
      <c r="K17" s="105">
        <v>0</v>
      </c>
      <c r="L17" s="104">
        <v>6</v>
      </c>
      <c r="M17" s="104">
        <v>5</v>
      </c>
      <c r="N17" s="103"/>
      <c r="O17" s="102"/>
      <c r="P17" s="101"/>
    </row>
    <row r="18" spans="1:16" ht="17.399999999999999" x14ac:dyDescent="0.3">
      <c r="A18" s="23">
        <v>12</v>
      </c>
      <c r="B18" s="18">
        <v>105</v>
      </c>
      <c r="C18" s="18">
        <v>0</v>
      </c>
      <c r="D18" s="17">
        <v>24</v>
      </c>
      <c r="E18" s="16">
        <v>82</v>
      </c>
      <c r="F18" s="109">
        <f t="shared" si="3"/>
        <v>0</v>
      </c>
      <c r="G18" s="108">
        <f t="shared" si="0"/>
        <v>0</v>
      </c>
      <c r="H18" s="107">
        <f t="shared" si="2"/>
        <v>0</v>
      </c>
      <c r="I18" s="106">
        <f t="shared" si="1"/>
        <v>89.32</v>
      </c>
      <c r="J18" s="105">
        <v>0</v>
      </c>
      <c r="K18" s="105">
        <v>0</v>
      </c>
      <c r="L18" s="104">
        <v>6</v>
      </c>
      <c r="M18" s="104">
        <v>5</v>
      </c>
      <c r="N18" s="103"/>
      <c r="O18" s="102"/>
      <c r="P18" s="101"/>
    </row>
    <row r="19" spans="1:16" ht="17.399999999999999" x14ac:dyDescent="0.3">
      <c r="A19" s="23">
        <v>13</v>
      </c>
      <c r="B19" s="18">
        <v>100</v>
      </c>
      <c r="C19" s="18">
        <v>0</v>
      </c>
      <c r="D19" s="17">
        <v>24</v>
      </c>
      <c r="E19" s="16">
        <v>86</v>
      </c>
      <c r="F19" s="109">
        <f t="shared" si="3"/>
        <v>0</v>
      </c>
      <c r="G19" s="108">
        <f t="shared" si="0"/>
        <v>0</v>
      </c>
      <c r="H19" s="107">
        <f t="shared" si="2"/>
        <v>0</v>
      </c>
      <c r="I19" s="106">
        <f t="shared" si="1"/>
        <v>89.32</v>
      </c>
      <c r="J19" s="105">
        <v>0</v>
      </c>
      <c r="K19" s="105">
        <v>0</v>
      </c>
      <c r="L19" s="104">
        <v>6</v>
      </c>
      <c r="M19" s="104">
        <v>5</v>
      </c>
      <c r="N19" s="103"/>
      <c r="O19" s="102"/>
      <c r="P19" s="101"/>
    </row>
    <row r="20" spans="1:16" ht="17.399999999999999" x14ac:dyDescent="0.3">
      <c r="A20" s="23">
        <v>14</v>
      </c>
      <c r="B20" s="18">
        <v>100</v>
      </c>
      <c r="C20" s="18">
        <v>0</v>
      </c>
      <c r="D20" s="17">
        <v>24</v>
      </c>
      <c r="E20" s="16">
        <v>84</v>
      </c>
      <c r="F20" s="109">
        <f t="shared" si="3"/>
        <v>0</v>
      </c>
      <c r="G20" s="108">
        <f t="shared" si="0"/>
        <v>0</v>
      </c>
      <c r="H20" s="107">
        <f t="shared" si="2"/>
        <v>0</v>
      </c>
      <c r="I20" s="106">
        <f t="shared" si="1"/>
        <v>89.32</v>
      </c>
      <c r="J20" s="105">
        <v>0</v>
      </c>
      <c r="K20" s="105">
        <v>0</v>
      </c>
      <c r="L20" s="104">
        <v>6</v>
      </c>
      <c r="M20" s="104">
        <v>5</v>
      </c>
      <c r="N20" s="103"/>
      <c r="O20" s="102"/>
      <c r="P20" s="101"/>
    </row>
    <row r="21" spans="1:16" ht="17.399999999999999" x14ac:dyDescent="0.3">
      <c r="A21" s="23">
        <v>15</v>
      </c>
      <c r="B21" s="18">
        <v>100</v>
      </c>
      <c r="C21" s="18">
        <v>0</v>
      </c>
      <c r="D21" s="17">
        <v>24</v>
      </c>
      <c r="E21" s="16">
        <v>86</v>
      </c>
      <c r="F21" s="109">
        <f t="shared" si="3"/>
        <v>0</v>
      </c>
      <c r="G21" s="108">
        <f t="shared" si="0"/>
        <v>0</v>
      </c>
      <c r="H21" s="107">
        <f t="shared" si="2"/>
        <v>0</v>
      </c>
      <c r="I21" s="106">
        <f t="shared" si="1"/>
        <v>89.32</v>
      </c>
      <c r="J21" s="105">
        <v>0</v>
      </c>
      <c r="K21" s="105">
        <v>0</v>
      </c>
      <c r="L21" s="104">
        <v>6</v>
      </c>
      <c r="M21" s="104">
        <v>5</v>
      </c>
      <c r="N21" s="103"/>
      <c r="O21" s="102"/>
      <c r="P21" s="110"/>
    </row>
    <row r="22" spans="1:16" ht="17.399999999999999" x14ac:dyDescent="0.3">
      <c r="A22" s="23">
        <v>16</v>
      </c>
      <c r="B22" s="18">
        <v>100</v>
      </c>
      <c r="C22" s="18">
        <v>0</v>
      </c>
      <c r="D22" s="17">
        <v>24</v>
      </c>
      <c r="E22" s="16">
        <v>87</v>
      </c>
      <c r="F22" s="109">
        <f t="shared" si="3"/>
        <v>0</v>
      </c>
      <c r="G22" s="108">
        <f t="shared" si="0"/>
        <v>0</v>
      </c>
      <c r="H22" s="107">
        <f t="shared" si="2"/>
        <v>1.1599999999999966</v>
      </c>
      <c r="I22" s="106">
        <f t="shared" si="1"/>
        <v>90.47999999999999</v>
      </c>
      <c r="J22" s="105">
        <v>0</v>
      </c>
      <c r="K22" s="105">
        <v>0</v>
      </c>
      <c r="L22" s="104">
        <v>6</v>
      </c>
      <c r="M22" s="104">
        <v>6</v>
      </c>
      <c r="N22" s="103"/>
      <c r="O22" s="102"/>
      <c r="P22" s="101"/>
    </row>
    <row r="23" spans="1:16" ht="17.399999999999999" x14ac:dyDescent="0.3">
      <c r="A23" s="23">
        <v>17</v>
      </c>
      <c r="B23" s="18">
        <v>100</v>
      </c>
      <c r="C23" s="18">
        <v>0</v>
      </c>
      <c r="D23" s="17">
        <v>24</v>
      </c>
      <c r="E23" s="16">
        <v>88</v>
      </c>
      <c r="F23" s="109">
        <f t="shared" si="3"/>
        <v>0</v>
      </c>
      <c r="G23" s="108">
        <f t="shared" si="0"/>
        <v>0</v>
      </c>
      <c r="H23" s="107">
        <f t="shared" si="2"/>
        <v>0</v>
      </c>
      <c r="I23" s="106">
        <f t="shared" si="1"/>
        <v>90.47999999999999</v>
      </c>
      <c r="J23" s="105">
        <v>0</v>
      </c>
      <c r="K23" s="105">
        <v>0</v>
      </c>
      <c r="L23" s="104">
        <v>6</v>
      </c>
      <c r="M23" s="104">
        <v>6</v>
      </c>
      <c r="N23" s="103"/>
      <c r="O23" s="102"/>
      <c r="P23" s="101"/>
    </row>
    <row r="24" spans="1:16" ht="17.399999999999999" x14ac:dyDescent="0.3">
      <c r="A24" s="23">
        <v>18</v>
      </c>
      <c r="B24" s="18">
        <v>100</v>
      </c>
      <c r="C24" s="18">
        <v>0</v>
      </c>
      <c r="D24" s="17">
        <v>24</v>
      </c>
      <c r="E24" s="16">
        <v>85</v>
      </c>
      <c r="F24" s="109">
        <f t="shared" si="3"/>
        <v>0</v>
      </c>
      <c r="G24" s="108">
        <f t="shared" si="0"/>
        <v>0</v>
      </c>
      <c r="H24" s="107">
        <f t="shared" si="2"/>
        <v>0</v>
      </c>
      <c r="I24" s="106">
        <f t="shared" si="1"/>
        <v>90.47999999999999</v>
      </c>
      <c r="J24" s="105">
        <v>0</v>
      </c>
      <c r="K24" s="105">
        <v>0</v>
      </c>
      <c r="L24" s="104">
        <v>6</v>
      </c>
      <c r="M24" s="104">
        <v>6</v>
      </c>
      <c r="N24" s="103"/>
      <c r="O24" s="102"/>
      <c r="P24" s="101"/>
    </row>
    <row r="25" spans="1:16" ht="17.399999999999999" x14ac:dyDescent="0.3">
      <c r="A25" s="23">
        <v>19</v>
      </c>
      <c r="B25" s="18">
        <v>100</v>
      </c>
      <c r="C25" s="18">
        <v>0</v>
      </c>
      <c r="D25" s="17">
        <v>24</v>
      </c>
      <c r="E25" s="16">
        <v>84</v>
      </c>
      <c r="F25" s="109">
        <f t="shared" si="3"/>
        <v>0</v>
      </c>
      <c r="G25" s="108">
        <f t="shared" si="0"/>
        <v>0</v>
      </c>
      <c r="H25" s="107">
        <f t="shared" si="2"/>
        <v>0</v>
      </c>
      <c r="I25" s="106">
        <f t="shared" si="1"/>
        <v>90.47999999999999</v>
      </c>
      <c r="J25" s="105">
        <v>0</v>
      </c>
      <c r="K25" s="105">
        <v>0</v>
      </c>
      <c r="L25" s="104">
        <v>6</v>
      </c>
      <c r="M25" s="104">
        <v>6</v>
      </c>
      <c r="N25" s="103"/>
      <c r="O25" s="102"/>
      <c r="P25" s="101"/>
    </row>
    <row r="26" spans="1:16" ht="17.399999999999999" x14ac:dyDescent="0.3">
      <c r="A26" s="23">
        <v>20</v>
      </c>
      <c r="B26" s="18">
        <v>100</v>
      </c>
      <c r="C26" s="18">
        <v>0</v>
      </c>
      <c r="D26" s="17">
        <v>24</v>
      </c>
      <c r="E26" s="16">
        <v>81</v>
      </c>
      <c r="F26" s="109">
        <f t="shared" si="3"/>
        <v>0</v>
      </c>
      <c r="G26" s="108">
        <f t="shared" si="0"/>
        <v>0</v>
      </c>
      <c r="H26" s="107">
        <f t="shared" si="2"/>
        <v>0</v>
      </c>
      <c r="I26" s="106">
        <f t="shared" si="1"/>
        <v>90.47999999999999</v>
      </c>
      <c r="J26" s="105">
        <v>0</v>
      </c>
      <c r="K26" s="105">
        <v>0</v>
      </c>
      <c r="L26" s="104">
        <v>6</v>
      </c>
      <c r="M26" s="104">
        <v>6</v>
      </c>
      <c r="N26" s="103"/>
      <c r="O26" s="102"/>
      <c r="P26" s="101"/>
    </row>
    <row r="27" spans="1:16" ht="17.399999999999999" x14ac:dyDescent="0.3">
      <c r="A27" s="23">
        <v>21</v>
      </c>
      <c r="B27" s="18">
        <v>100</v>
      </c>
      <c r="C27" s="18">
        <v>0</v>
      </c>
      <c r="D27" s="17">
        <v>24</v>
      </c>
      <c r="E27" s="16">
        <v>77</v>
      </c>
      <c r="F27" s="109">
        <f t="shared" si="3"/>
        <v>0</v>
      </c>
      <c r="G27" s="108">
        <f t="shared" si="0"/>
        <v>0</v>
      </c>
      <c r="H27" s="107">
        <f t="shared" si="2"/>
        <v>0</v>
      </c>
      <c r="I27" s="106">
        <f t="shared" si="1"/>
        <v>90.47999999999999</v>
      </c>
      <c r="J27" s="105">
        <v>0</v>
      </c>
      <c r="K27" s="105">
        <v>0</v>
      </c>
      <c r="L27" s="104">
        <v>6</v>
      </c>
      <c r="M27" s="104">
        <v>6</v>
      </c>
      <c r="N27" s="103"/>
      <c r="O27" s="102"/>
      <c r="P27" s="101"/>
    </row>
    <row r="28" spans="1:16" ht="17.399999999999999" x14ac:dyDescent="0.3">
      <c r="A28" s="23">
        <v>22</v>
      </c>
      <c r="B28" s="18">
        <v>100</v>
      </c>
      <c r="C28" s="18">
        <v>0</v>
      </c>
      <c r="D28" s="17">
        <v>24</v>
      </c>
      <c r="E28" s="16">
        <v>74</v>
      </c>
      <c r="F28" s="109">
        <f t="shared" si="3"/>
        <v>0</v>
      </c>
      <c r="G28" s="108">
        <f t="shared" si="0"/>
        <v>0</v>
      </c>
      <c r="H28" s="107">
        <f t="shared" si="2"/>
        <v>0</v>
      </c>
      <c r="I28" s="106">
        <f t="shared" si="1"/>
        <v>90.47999999999999</v>
      </c>
      <c r="J28" s="105">
        <v>0</v>
      </c>
      <c r="K28" s="105">
        <v>0</v>
      </c>
      <c r="L28" s="104">
        <v>6</v>
      </c>
      <c r="M28" s="104">
        <v>6</v>
      </c>
      <c r="N28" s="103"/>
      <c r="O28" s="102"/>
      <c r="P28" s="101"/>
    </row>
    <row r="29" spans="1:16" ht="17.399999999999999" x14ac:dyDescent="0.3">
      <c r="A29" s="23">
        <v>23</v>
      </c>
      <c r="B29" s="18">
        <v>100</v>
      </c>
      <c r="C29" s="18">
        <v>0</v>
      </c>
      <c r="D29" s="17">
        <v>24</v>
      </c>
      <c r="E29" s="16">
        <v>76</v>
      </c>
      <c r="F29" s="109">
        <f t="shared" si="3"/>
        <v>0</v>
      </c>
      <c r="G29" s="108">
        <f t="shared" si="0"/>
        <v>0</v>
      </c>
      <c r="H29" s="107">
        <f t="shared" si="2"/>
        <v>0</v>
      </c>
      <c r="I29" s="106">
        <f t="shared" si="1"/>
        <v>90.47999999999999</v>
      </c>
      <c r="J29" s="105">
        <v>0</v>
      </c>
      <c r="K29" s="105">
        <v>0</v>
      </c>
      <c r="L29" s="104">
        <v>6</v>
      </c>
      <c r="M29" s="104">
        <v>6</v>
      </c>
      <c r="N29" s="103"/>
      <c r="O29" s="102"/>
      <c r="P29" s="101"/>
    </row>
    <row r="30" spans="1:16" ht="17.399999999999999" x14ac:dyDescent="0.3">
      <c r="A30" s="23">
        <v>24</v>
      </c>
      <c r="B30" s="18">
        <v>100</v>
      </c>
      <c r="C30" s="18">
        <v>0</v>
      </c>
      <c r="D30" s="17">
        <v>24</v>
      </c>
      <c r="E30" s="16">
        <v>74</v>
      </c>
      <c r="F30" s="109">
        <f t="shared" si="3"/>
        <v>0</v>
      </c>
      <c r="G30" s="108">
        <f t="shared" si="0"/>
        <v>0</v>
      </c>
      <c r="H30" s="107">
        <f t="shared" si="2"/>
        <v>0</v>
      </c>
      <c r="I30" s="106">
        <f t="shared" si="1"/>
        <v>90.47999999999999</v>
      </c>
      <c r="J30" s="105">
        <v>0</v>
      </c>
      <c r="K30" s="105">
        <v>0</v>
      </c>
      <c r="L30" s="104">
        <v>6</v>
      </c>
      <c r="M30" s="104">
        <v>6</v>
      </c>
      <c r="N30" s="103"/>
      <c r="O30" s="102"/>
      <c r="P30" s="101"/>
    </row>
    <row r="31" spans="1:16" ht="17.399999999999999" x14ac:dyDescent="0.3">
      <c r="A31" s="23">
        <v>25</v>
      </c>
      <c r="B31" s="18">
        <v>100</v>
      </c>
      <c r="C31" s="18">
        <v>0</v>
      </c>
      <c r="D31" s="17">
        <v>24</v>
      </c>
      <c r="E31" s="16">
        <v>73</v>
      </c>
      <c r="F31" s="109">
        <f t="shared" si="3"/>
        <v>0</v>
      </c>
      <c r="G31" s="108">
        <f t="shared" si="0"/>
        <v>0</v>
      </c>
      <c r="H31" s="107">
        <f t="shared" si="2"/>
        <v>0</v>
      </c>
      <c r="I31" s="106">
        <f t="shared" si="1"/>
        <v>90.47999999999999</v>
      </c>
      <c r="J31" s="105">
        <v>0</v>
      </c>
      <c r="K31" s="105">
        <v>0</v>
      </c>
      <c r="L31" s="104">
        <v>6</v>
      </c>
      <c r="M31" s="104">
        <v>6</v>
      </c>
      <c r="N31" s="103"/>
      <c r="O31" s="102"/>
      <c r="P31" s="101"/>
    </row>
    <row r="32" spans="1:16" ht="17.399999999999999" x14ac:dyDescent="0.3">
      <c r="A32" s="23">
        <v>26</v>
      </c>
      <c r="B32" s="18">
        <v>100</v>
      </c>
      <c r="C32" s="18">
        <v>0</v>
      </c>
      <c r="D32" s="17">
        <v>24</v>
      </c>
      <c r="E32" s="16">
        <v>76</v>
      </c>
      <c r="F32" s="109">
        <f t="shared" si="3"/>
        <v>0</v>
      </c>
      <c r="G32" s="108">
        <f t="shared" si="0"/>
        <v>0</v>
      </c>
      <c r="H32" s="107">
        <f t="shared" si="2"/>
        <v>1.1600000000000108</v>
      </c>
      <c r="I32" s="106">
        <f t="shared" si="1"/>
        <v>91.64</v>
      </c>
      <c r="J32" s="105">
        <v>0</v>
      </c>
      <c r="K32" s="105">
        <v>0</v>
      </c>
      <c r="L32" s="104">
        <v>6</v>
      </c>
      <c r="M32" s="104">
        <v>7</v>
      </c>
      <c r="N32" s="103"/>
      <c r="O32" s="102"/>
      <c r="P32" s="101"/>
    </row>
    <row r="33" spans="1:16" ht="17.399999999999999" x14ac:dyDescent="0.3">
      <c r="A33" s="23">
        <v>27</v>
      </c>
      <c r="B33" s="18">
        <v>100</v>
      </c>
      <c r="C33" s="18">
        <v>0</v>
      </c>
      <c r="D33" s="17">
        <v>24</v>
      </c>
      <c r="E33" s="16">
        <v>74</v>
      </c>
      <c r="F33" s="109">
        <f t="shared" si="3"/>
        <v>0</v>
      </c>
      <c r="G33" s="108">
        <f t="shared" si="0"/>
        <v>0</v>
      </c>
      <c r="H33" s="107">
        <f t="shared" si="2"/>
        <v>0</v>
      </c>
      <c r="I33" s="106">
        <f t="shared" si="1"/>
        <v>91.64</v>
      </c>
      <c r="J33" s="105">
        <v>0</v>
      </c>
      <c r="K33" s="105">
        <v>0</v>
      </c>
      <c r="L33" s="104">
        <v>6</v>
      </c>
      <c r="M33" s="104">
        <v>7</v>
      </c>
      <c r="N33" s="103"/>
      <c r="O33" s="102"/>
      <c r="P33" s="101"/>
    </row>
    <row r="34" spans="1:16" ht="17.399999999999999" x14ac:dyDescent="0.3">
      <c r="A34" s="23">
        <v>28</v>
      </c>
      <c r="B34" s="18">
        <v>100</v>
      </c>
      <c r="C34" s="18">
        <v>0</v>
      </c>
      <c r="D34" s="17">
        <v>24</v>
      </c>
      <c r="E34" s="16">
        <v>72</v>
      </c>
      <c r="F34" s="109">
        <f t="shared" si="3"/>
        <v>0</v>
      </c>
      <c r="G34" s="108">
        <f t="shared" si="0"/>
        <v>0</v>
      </c>
      <c r="H34" s="107">
        <f t="shared" si="2"/>
        <v>0</v>
      </c>
      <c r="I34" s="106">
        <f t="shared" si="1"/>
        <v>91.64</v>
      </c>
      <c r="J34" s="105">
        <v>0</v>
      </c>
      <c r="K34" s="105">
        <v>0</v>
      </c>
      <c r="L34" s="104">
        <v>6</v>
      </c>
      <c r="M34" s="104">
        <v>7</v>
      </c>
      <c r="N34" s="103"/>
      <c r="O34" s="102"/>
      <c r="P34" s="101"/>
    </row>
    <row r="35" spans="1:16" ht="17.399999999999999" x14ac:dyDescent="0.3">
      <c r="A35" s="23">
        <v>29</v>
      </c>
      <c r="B35" s="18">
        <v>100</v>
      </c>
      <c r="C35" s="18">
        <v>0</v>
      </c>
      <c r="D35" s="17">
        <v>24</v>
      </c>
      <c r="E35" s="16">
        <v>84</v>
      </c>
      <c r="F35" s="109">
        <f t="shared" si="3"/>
        <v>0</v>
      </c>
      <c r="G35" s="108">
        <f t="shared" si="0"/>
        <v>0</v>
      </c>
      <c r="H35" s="107">
        <f t="shared" si="2"/>
        <v>0</v>
      </c>
      <c r="I35" s="106">
        <f t="shared" si="1"/>
        <v>91.64</v>
      </c>
      <c r="J35" s="105">
        <v>0</v>
      </c>
      <c r="K35" s="105">
        <v>0</v>
      </c>
      <c r="L35" s="104">
        <v>6</v>
      </c>
      <c r="M35" s="104">
        <v>7</v>
      </c>
      <c r="N35" s="103"/>
      <c r="O35" s="102"/>
      <c r="P35" s="101"/>
    </row>
    <row r="36" spans="1:16" ht="17.399999999999999" x14ac:dyDescent="0.3">
      <c r="A36" s="23">
        <v>30</v>
      </c>
      <c r="B36" s="18">
        <v>100</v>
      </c>
      <c r="C36" s="18">
        <v>0</v>
      </c>
      <c r="D36" s="17">
        <v>24</v>
      </c>
      <c r="E36" s="16">
        <v>85</v>
      </c>
      <c r="F36" s="109">
        <f t="shared" si="3"/>
        <v>0</v>
      </c>
      <c r="G36" s="108">
        <f t="shared" si="0"/>
        <v>0</v>
      </c>
      <c r="H36" s="107">
        <f t="shared" si="2"/>
        <v>0</v>
      </c>
      <c r="I36" s="106">
        <f t="shared" si="1"/>
        <v>91.64</v>
      </c>
      <c r="J36" s="105">
        <v>0</v>
      </c>
      <c r="K36" s="105">
        <v>0</v>
      </c>
      <c r="L36" s="104">
        <v>6</v>
      </c>
      <c r="M36" s="104">
        <v>7</v>
      </c>
      <c r="N36" s="103"/>
      <c r="O36" s="102"/>
      <c r="P36" s="101"/>
    </row>
    <row r="37" spans="1:16" ht="17.399999999999999" x14ac:dyDescent="0.3">
      <c r="A37" s="19">
        <v>31</v>
      </c>
      <c r="B37" s="18">
        <v>100</v>
      </c>
      <c r="C37" s="18">
        <v>0</v>
      </c>
      <c r="D37" s="17">
        <v>24</v>
      </c>
      <c r="E37" s="16">
        <v>87</v>
      </c>
      <c r="F37" s="109">
        <f t="shared" si="3"/>
        <v>6.9599999999999991</v>
      </c>
      <c r="G37" s="108">
        <f>(1.16)*(L37+(12*K37))</f>
        <v>6.9599999999999991</v>
      </c>
      <c r="H37" s="107">
        <f t="shared" si="2"/>
        <v>0</v>
      </c>
      <c r="I37" s="106">
        <f t="shared" si="1"/>
        <v>91.64</v>
      </c>
      <c r="J37" s="105">
        <v>0</v>
      </c>
      <c r="K37" s="105">
        <v>0</v>
      </c>
      <c r="L37" s="104">
        <v>6</v>
      </c>
      <c r="M37" s="104">
        <v>7</v>
      </c>
      <c r="N37" s="103"/>
      <c r="O37" s="102"/>
      <c r="P37" s="101"/>
    </row>
    <row r="38" spans="1:16" x14ac:dyDescent="0.25">
      <c r="E38" s="11"/>
      <c r="F38" s="11"/>
      <c r="G38" s="11"/>
    </row>
    <row r="39" spans="1:16" ht="17.399999999999999" x14ac:dyDescent="0.3">
      <c r="A39" s="9"/>
      <c r="B39" s="150" t="s">
        <v>33</v>
      </c>
      <c r="C39" s="150"/>
      <c r="D39" s="150"/>
      <c r="E39" s="100">
        <f>SUM(E7:E37)</f>
        <v>2500</v>
      </c>
      <c r="F39" s="99"/>
      <c r="G39" s="98"/>
      <c r="H39" s="98"/>
    </row>
    <row r="40" spans="1:16" ht="17.399999999999999" x14ac:dyDescent="0.3">
      <c r="A40" s="9"/>
      <c r="B40" s="9"/>
      <c r="C40" s="151"/>
      <c r="D40" s="151"/>
      <c r="E40" s="98" t="s">
        <v>32</v>
      </c>
      <c r="F40" s="99">
        <v>0</v>
      </c>
      <c r="G40" s="98" t="s">
        <v>31</v>
      </c>
      <c r="H40" s="98">
        <f>SUM(H7:H37)</f>
        <v>3.480000000000004</v>
      </c>
    </row>
  </sheetData>
  <mergeCells count="11">
    <mergeCell ref="E1:I1"/>
    <mergeCell ref="E2:I2"/>
    <mergeCell ref="L2:N2"/>
    <mergeCell ref="E3:I3"/>
    <mergeCell ref="L3:N3"/>
    <mergeCell ref="L4:M4"/>
    <mergeCell ref="J5:K5"/>
    <mergeCell ref="L5:M5"/>
    <mergeCell ref="B39:D39"/>
    <mergeCell ref="C40:D40"/>
    <mergeCell ref="J4:K4"/>
  </mergeCells>
  <printOptions horizontalCentered="1" verticalCentered="1"/>
  <pageMargins left="0" right="0" top="0" bottom="0" header="0" footer="0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="80" zoomScaleNormal="80" workbookViewId="0">
      <pane ySplit="6" topLeftCell="A7" activePane="bottomLeft" state="frozen"/>
      <selection activeCell="B1" sqref="B1"/>
      <selection pane="bottomLeft" activeCell="M3" sqref="M3:Q3"/>
    </sheetView>
  </sheetViews>
  <sheetFormatPr defaultColWidth="9.109375" defaultRowHeight="13.2" x14ac:dyDescent="0.25"/>
  <cols>
    <col min="1" max="1" width="7.88671875" style="58" customWidth="1"/>
    <col min="2" max="2" width="9.5546875" style="58" customWidth="1"/>
    <col min="3" max="3" width="11.5546875" style="58" customWidth="1"/>
    <col min="4" max="4" width="9.109375" style="59" customWidth="1"/>
    <col min="5" max="5" width="12.109375" style="58" customWidth="1"/>
    <col min="6" max="6" width="11.6640625" style="58" customWidth="1"/>
    <col min="7" max="7" width="10" style="58" bestFit="1" customWidth="1"/>
    <col min="8" max="8" width="11.5546875" style="58" bestFit="1" customWidth="1"/>
    <col min="9" max="9" width="10.44140625" style="58" bestFit="1" customWidth="1"/>
    <col min="10" max="10" width="3.88671875" style="58" customWidth="1"/>
    <col min="11" max="12" width="4.6640625" style="58" customWidth="1"/>
    <col min="13" max="13" width="5.6640625" style="58" customWidth="1"/>
    <col min="14" max="14" width="4.6640625" style="58" customWidth="1"/>
    <col min="15" max="15" width="10.33203125" style="58" customWidth="1"/>
    <col min="16" max="16" width="9.109375" style="58"/>
    <col min="17" max="17" width="30.6640625" style="58" customWidth="1"/>
    <col min="18" max="16384" width="9.109375" style="58"/>
  </cols>
  <sheetData>
    <row r="1" spans="1:17" ht="18" customHeight="1" thickBot="1" x14ac:dyDescent="0.45">
      <c r="E1" s="153" t="s">
        <v>55</v>
      </c>
      <c r="F1" s="153"/>
      <c r="G1" s="153"/>
      <c r="H1" s="153"/>
      <c r="I1" s="153"/>
    </row>
    <row r="2" spans="1:17" s="84" customFormat="1" ht="15.75" customHeight="1" x14ac:dyDescent="0.25">
      <c r="D2" s="97"/>
      <c r="E2" s="154" t="s">
        <v>56</v>
      </c>
      <c r="F2" s="154"/>
      <c r="G2" s="154"/>
      <c r="H2" s="154"/>
      <c r="I2" s="154"/>
      <c r="M2" s="162" t="s">
        <v>16</v>
      </c>
      <c r="N2" s="163"/>
      <c r="O2" s="163"/>
      <c r="P2" s="163"/>
      <c r="Q2" s="164"/>
    </row>
    <row r="3" spans="1:17" s="84" customFormat="1" ht="14.4" thickBot="1" x14ac:dyDescent="0.3">
      <c r="A3" s="177" t="s">
        <v>30</v>
      </c>
      <c r="B3" s="177"/>
      <c r="C3" s="177"/>
      <c r="D3" s="177"/>
      <c r="E3" s="154" t="s">
        <v>57</v>
      </c>
      <c r="F3" s="154"/>
      <c r="G3" s="154"/>
      <c r="H3" s="154"/>
      <c r="I3" s="154"/>
      <c r="M3" s="165"/>
      <c r="N3" s="166"/>
      <c r="O3" s="166"/>
      <c r="P3" s="166"/>
      <c r="Q3" s="167"/>
    </row>
    <row r="4" spans="1:17" s="84" customFormat="1" ht="14.4" thickBot="1" x14ac:dyDescent="0.3">
      <c r="A4" s="178" t="s">
        <v>29</v>
      </c>
      <c r="B4" s="178"/>
      <c r="C4" s="178"/>
      <c r="D4" s="178"/>
      <c r="E4" s="179" t="s">
        <v>28</v>
      </c>
      <c r="F4" s="179"/>
      <c r="G4" s="178"/>
      <c r="H4" s="178"/>
      <c r="I4" s="96"/>
      <c r="J4" s="95"/>
      <c r="K4" s="168"/>
      <c r="L4" s="168"/>
      <c r="M4" s="169"/>
      <c r="N4" s="169"/>
      <c r="O4" s="94"/>
      <c r="P4" s="94"/>
      <c r="Q4" s="93"/>
    </row>
    <row r="5" spans="1:17" s="84" customFormat="1" ht="13.8" x14ac:dyDescent="0.25">
      <c r="A5" s="92"/>
      <c r="B5" s="91" t="s">
        <v>27</v>
      </c>
      <c r="C5" s="91" t="s">
        <v>26</v>
      </c>
      <c r="D5" s="90" t="s">
        <v>25</v>
      </c>
      <c r="E5" s="89" t="s">
        <v>24</v>
      </c>
      <c r="F5" s="89" t="s">
        <v>23</v>
      </c>
      <c r="G5" s="89" t="s">
        <v>23</v>
      </c>
      <c r="H5" s="89" t="s">
        <v>22</v>
      </c>
      <c r="I5" s="89" t="s">
        <v>21</v>
      </c>
      <c r="J5" s="170"/>
      <c r="K5" s="171"/>
      <c r="L5" s="171"/>
      <c r="M5" s="171"/>
      <c r="N5" s="171"/>
      <c r="O5" s="171"/>
      <c r="P5" s="171"/>
      <c r="Q5" s="172"/>
    </row>
    <row r="6" spans="1:17" s="84" customFormat="1" ht="14.4" thickBot="1" x14ac:dyDescent="0.3">
      <c r="A6" s="88" t="s">
        <v>7</v>
      </c>
      <c r="B6" s="87" t="s">
        <v>20</v>
      </c>
      <c r="C6" s="87" t="s">
        <v>20</v>
      </c>
      <c r="D6" s="86" t="s">
        <v>20</v>
      </c>
      <c r="E6" s="85" t="s">
        <v>19</v>
      </c>
      <c r="F6" s="85" t="s">
        <v>18</v>
      </c>
      <c r="G6" s="85" t="s">
        <v>17</v>
      </c>
      <c r="H6" s="85" t="s">
        <v>17</v>
      </c>
      <c r="I6" s="85"/>
      <c r="J6" s="173" t="s">
        <v>2</v>
      </c>
      <c r="K6" s="174"/>
      <c r="L6" s="174"/>
      <c r="M6" s="174"/>
      <c r="N6" s="174"/>
      <c r="O6" s="174"/>
      <c r="P6" s="174"/>
      <c r="Q6" s="175"/>
    </row>
    <row r="7" spans="1:17" ht="17.399999999999999" x14ac:dyDescent="0.3">
      <c r="A7" s="83">
        <v>1</v>
      </c>
      <c r="B7" s="79"/>
      <c r="C7" s="79"/>
      <c r="D7" s="78">
        <v>645</v>
      </c>
      <c r="E7" s="82">
        <v>0</v>
      </c>
      <c r="F7" s="69"/>
      <c r="G7" s="69"/>
      <c r="H7" s="69"/>
      <c r="I7" s="74"/>
      <c r="J7" s="176"/>
      <c r="K7" s="176"/>
      <c r="L7" s="176"/>
      <c r="M7" s="176"/>
      <c r="N7" s="176"/>
      <c r="O7" s="176"/>
      <c r="P7" s="176"/>
      <c r="Q7" s="176"/>
    </row>
    <row r="8" spans="1:17" ht="17.399999999999999" x14ac:dyDescent="0.3">
      <c r="A8" s="80">
        <v>2</v>
      </c>
      <c r="B8" s="72"/>
      <c r="C8" s="79"/>
      <c r="D8" s="78"/>
      <c r="E8" s="82"/>
      <c r="F8" s="69"/>
      <c r="G8" s="68"/>
      <c r="H8" s="69"/>
      <c r="I8" s="74"/>
      <c r="J8" s="157"/>
      <c r="K8" s="157"/>
      <c r="L8" s="157"/>
      <c r="M8" s="157"/>
      <c r="N8" s="157"/>
      <c r="O8" s="157"/>
      <c r="P8" s="157"/>
      <c r="Q8" s="157"/>
    </row>
    <row r="9" spans="1:17" ht="17.399999999999999" x14ac:dyDescent="0.3">
      <c r="A9" s="80">
        <v>3</v>
      </c>
      <c r="B9" s="79"/>
      <c r="C9" s="79"/>
      <c r="D9" s="78"/>
      <c r="E9" s="82"/>
      <c r="F9" s="69"/>
      <c r="G9" s="68"/>
      <c r="H9" s="69"/>
      <c r="I9" s="74"/>
      <c r="J9" s="157"/>
      <c r="K9" s="157"/>
      <c r="L9" s="157"/>
      <c r="M9" s="157"/>
      <c r="N9" s="157"/>
      <c r="O9" s="157"/>
      <c r="P9" s="157"/>
      <c r="Q9" s="157"/>
    </row>
    <row r="10" spans="1:17" ht="17.399999999999999" x14ac:dyDescent="0.3">
      <c r="A10" s="80">
        <v>4</v>
      </c>
      <c r="B10" s="79"/>
      <c r="C10" s="79"/>
      <c r="D10" s="78"/>
      <c r="E10" s="82"/>
      <c r="F10" s="69"/>
      <c r="G10" s="68"/>
      <c r="H10" s="69"/>
      <c r="I10" s="74"/>
      <c r="J10" s="157"/>
      <c r="K10" s="157"/>
      <c r="L10" s="157"/>
      <c r="M10" s="157"/>
      <c r="N10" s="157"/>
      <c r="O10" s="157"/>
      <c r="P10" s="157"/>
      <c r="Q10" s="157"/>
    </row>
    <row r="11" spans="1:17" ht="17.399999999999999" x14ac:dyDescent="0.3">
      <c r="A11" s="80">
        <v>5</v>
      </c>
      <c r="B11" s="79"/>
      <c r="C11" s="79"/>
      <c r="D11" s="78"/>
      <c r="E11" s="70"/>
      <c r="F11" s="69"/>
      <c r="G11" s="68"/>
      <c r="H11" s="69"/>
      <c r="I11" s="74"/>
      <c r="J11" s="157"/>
      <c r="K11" s="157"/>
      <c r="L11" s="157"/>
      <c r="M11" s="157"/>
      <c r="N11" s="157"/>
      <c r="O11" s="157"/>
      <c r="P11" s="157"/>
      <c r="Q11" s="157"/>
    </row>
    <row r="12" spans="1:17" ht="17.399999999999999" x14ac:dyDescent="0.3">
      <c r="A12" s="80">
        <v>6</v>
      </c>
      <c r="B12" s="79"/>
      <c r="C12" s="79"/>
      <c r="D12" s="78"/>
      <c r="E12" s="82"/>
      <c r="F12" s="69"/>
      <c r="G12" s="68"/>
      <c r="H12" s="69"/>
      <c r="I12" s="74"/>
      <c r="J12" s="157"/>
      <c r="K12" s="157"/>
      <c r="L12" s="157"/>
      <c r="M12" s="157"/>
      <c r="N12" s="157"/>
      <c r="O12" s="157"/>
      <c r="P12" s="157"/>
      <c r="Q12" s="157"/>
    </row>
    <row r="13" spans="1:17" ht="17.399999999999999" x14ac:dyDescent="0.3">
      <c r="A13" s="80">
        <v>7</v>
      </c>
      <c r="B13" s="79"/>
      <c r="C13" s="72"/>
      <c r="D13" s="78"/>
      <c r="E13" s="70"/>
      <c r="F13" s="69"/>
      <c r="G13" s="68"/>
      <c r="H13" s="69"/>
      <c r="I13" s="74"/>
      <c r="J13" s="157"/>
      <c r="K13" s="157"/>
      <c r="L13" s="157"/>
      <c r="M13" s="157"/>
      <c r="N13" s="157"/>
      <c r="O13" s="157"/>
      <c r="P13" s="157"/>
      <c r="Q13" s="157"/>
    </row>
    <row r="14" spans="1:17" ht="17.399999999999999" x14ac:dyDescent="0.3">
      <c r="A14" s="80">
        <v>8</v>
      </c>
      <c r="B14" s="79"/>
      <c r="C14" s="72"/>
      <c r="D14" s="78"/>
      <c r="E14" s="82"/>
      <c r="F14" s="69"/>
      <c r="G14" s="68"/>
      <c r="H14" s="69"/>
      <c r="I14" s="74"/>
      <c r="J14" s="157"/>
      <c r="K14" s="157"/>
      <c r="L14" s="157"/>
      <c r="M14" s="157"/>
      <c r="N14" s="157"/>
      <c r="O14" s="157"/>
      <c r="P14" s="157"/>
      <c r="Q14" s="157"/>
    </row>
    <row r="15" spans="1:17" ht="17.399999999999999" x14ac:dyDescent="0.3">
      <c r="A15" s="80">
        <v>9</v>
      </c>
      <c r="B15" s="79"/>
      <c r="C15" s="72"/>
      <c r="D15" s="78"/>
      <c r="E15" s="70"/>
      <c r="F15" s="69"/>
      <c r="G15" s="68"/>
      <c r="H15" s="69"/>
      <c r="I15" s="74"/>
      <c r="J15" s="157"/>
      <c r="K15" s="157"/>
      <c r="L15" s="157"/>
      <c r="M15" s="157"/>
      <c r="N15" s="157"/>
      <c r="O15" s="157"/>
      <c r="P15" s="157"/>
      <c r="Q15" s="157"/>
    </row>
    <row r="16" spans="1:17" ht="17.399999999999999" x14ac:dyDescent="0.3">
      <c r="A16" s="80">
        <v>10</v>
      </c>
      <c r="B16" s="79"/>
      <c r="C16" s="72"/>
      <c r="D16" s="78"/>
      <c r="E16" s="70"/>
      <c r="F16" s="69"/>
      <c r="G16" s="68"/>
      <c r="H16" s="69"/>
      <c r="I16" s="74"/>
      <c r="J16" s="157"/>
      <c r="K16" s="157"/>
      <c r="L16" s="157"/>
      <c r="M16" s="157"/>
      <c r="N16" s="157"/>
      <c r="O16" s="157"/>
      <c r="P16" s="157"/>
      <c r="Q16" s="157"/>
    </row>
    <row r="17" spans="1:18" ht="17.399999999999999" x14ac:dyDescent="0.3">
      <c r="A17" s="80">
        <v>11</v>
      </c>
      <c r="B17" s="79"/>
      <c r="C17" s="72"/>
      <c r="D17" s="78"/>
      <c r="E17" s="82"/>
      <c r="F17" s="69"/>
      <c r="G17" s="68"/>
      <c r="H17" s="69"/>
      <c r="I17" s="74"/>
      <c r="J17" s="157"/>
      <c r="K17" s="157"/>
      <c r="L17" s="157"/>
      <c r="M17" s="157"/>
      <c r="N17" s="157"/>
      <c r="O17" s="157"/>
      <c r="P17" s="157"/>
      <c r="Q17" s="157"/>
    </row>
    <row r="18" spans="1:18" ht="17.399999999999999" x14ac:dyDescent="0.3">
      <c r="A18" s="80">
        <v>12</v>
      </c>
      <c r="B18" s="79"/>
      <c r="C18" s="72"/>
      <c r="D18" s="78"/>
      <c r="E18" s="70"/>
      <c r="F18" s="69"/>
      <c r="G18" s="68"/>
      <c r="H18" s="69"/>
      <c r="I18" s="74"/>
      <c r="J18" s="157"/>
      <c r="K18" s="157"/>
      <c r="L18" s="157"/>
      <c r="M18" s="157"/>
      <c r="N18" s="157"/>
      <c r="O18" s="157"/>
      <c r="P18" s="157"/>
      <c r="Q18" s="157"/>
    </row>
    <row r="19" spans="1:18" ht="17.399999999999999" x14ac:dyDescent="0.3">
      <c r="A19" s="80">
        <v>13</v>
      </c>
      <c r="B19" s="79"/>
      <c r="C19" s="72"/>
      <c r="D19" s="78"/>
      <c r="E19" s="70"/>
      <c r="F19" s="69"/>
      <c r="G19" s="68"/>
      <c r="H19" s="69"/>
      <c r="I19" s="74"/>
      <c r="J19" s="157"/>
      <c r="K19" s="157"/>
      <c r="L19" s="157"/>
      <c r="M19" s="157"/>
      <c r="N19" s="157"/>
      <c r="O19" s="157"/>
      <c r="P19" s="157"/>
      <c r="Q19" s="157"/>
    </row>
    <row r="20" spans="1:18" ht="17.399999999999999" x14ac:dyDescent="0.3">
      <c r="A20" s="80">
        <v>14</v>
      </c>
      <c r="B20" s="79"/>
      <c r="C20" s="72"/>
      <c r="D20" s="78"/>
      <c r="E20" s="70"/>
      <c r="F20" s="69"/>
      <c r="G20" s="68"/>
      <c r="H20" s="69"/>
      <c r="I20" s="74"/>
      <c r="J20" s="157"/>
      <c r="K20" s="157"/>
      <c r="L20" s="157"/>
      <c r="M20" s="157"/>
      <c r="N20" s="157"/>
      <c r="O20" s="157"/>
      <c r="P20" s="157"/>
      <c r="Q20" s="157"/>
    </row>
    <row r="21" spans="1:18" ht="17.399999999999999" x14ac:dyDescent="0.3">
      <c r="A21" s="80">
        <v>15</v>
      </c>
      <c r="B21" s="79"/>
      <c r="C21" s="72"/>
      <c r="D21" s="78"/>
      <c r="E21" s="70"/>
      <c r="F21" s="69"/>
      <c r="G21" s="68"/>
      <c r="H21" s="69"/>
      <c r="I21" s="74"/>
      <c r="J21" s="157"/>
      <c r="K21" s="157"/>
      <c r="L21" s="157"/>
      <c r="M21" s="157"/>
      <c r="N21" s="157"/>
      <c r="O21" s="157"/>
      <c r="P21" s="157"/>
      <c r="Q21" s="157"/>
    </row>
    <row r="22" spans="1:18" ht="17.399999999999999" x14ac:dyDescent="0.3">
      <c r="A22" s="80">
        <v>16</v>
      </c>
      <c r="B22" s="79"/>
      <c r="C22" s="72"/>
      <c r="D22" s="78"/>
      <c r="E22" s="70"/>
      <c r="F22" s="69"/>
      <c r="G22" s="68"/>
      <c r="H22" s="69"/>
      <c r="I22" s="74"/>
      <c r="J22" s="157"/>
      <c r="K22" s="157"/>
      <c r="L22" s="157"/>
      <c r="M22" s="157"/>
      <c r="N22" s="157"/>
      <c r="O22" s="157"/>
      <c r="P22" s="157"/>
      <c r="Q22" s="157"/>
    </row>
    <row r="23" spans="1:18" ht="17.399999999999999" x14ac:dyDescent="0.3">
      <c r="A23" s="80">
        <v>17</v>
      </c>
      <c r="B23" s="79"/>
      <c r="C23" s="72"/>
      <c r="D23" s="78"/>
      <c r="E23" s="70"/>
      <c r="F23" s="69"/>
      <c r="G23" s="68"/>
      <c r="H23" s="69"/>
      <c r="I23" s="74"/>
      <c r="J23" s="157"/>
      <c r="K23" s="157"/>
      <c r="L23" s="157"/>
      <c r="M23" s="157"/>
      <c r="N23" s="157"/>
      <c r="O23" s="157"/>
      <c r="P23" s="157"/>
      <c r="Q23" s="157"/>
    </row>
    <row r="24" spans="1:18" ht="17.399999999999999" x14ac:dyDescent="0.3">
      <c r="A24" s="80">
        <v>18</v>
      </c>
      <c r="B24" s="79"/>
      <c r="C24" s="72"/>
      <c r="D24" s="78"/>
      <c r="E24" s="70"/>
      <c r="F24" s="69"/>
      <c r="G24" s="68"/>
      <c r="H24" s="69"/>
      <c r="I24" s="74"/>
      <c r="J24" s="157"/>
      <c r="K24" s="157"/>
      <c r="L24" s="157"/>
      <c r="M24" s="157"/>
      <c r="N24" s="157"/>
      <c r="O24" s="157"/>
      <c r="P24" s="157"/>
      <c r="Q24" s="157"/>
    </row>
    <row r="25" spans="1:18" ht="17.399999999999999" x14ac:dyDescent="0.3">
      <c r="A25" s="80">
        <v>19</v>
      </c>
      <c r="B25" s="79"/>
      <c r="C25" s="72"/>
      <c r="D25" s="78"/>
      <c r="E25" s="70"/>
      <c r="F25" s="69"/>
      <c r="G25" s="68"/>
      <c r="H25" s="69"/>
      <c r="I25" s="74"/>
      <c r="J25" s="157"/>
      <c r="K25" s="157"/>
      <c r="L25" s="157"/>
      <c r="M25" s="157"/>
      <c r="N25" s="157"/>
      <c r="O25" s="157"/>
      <c r="P25" s="157"/>
      <c r="Q25" s="157"/>
    </row>
    <row r="26" spans="1:18" ht="17.399999999999999" x14ac:dyDescent="0.3">
      <c r="A26" s="80">
        <v>20</v>
      </c>
      <c r="B26" s="79"/>
      <c r="C26" s="72"/>
      <c r="D26" s="78"/>
      <c r="E26" s="70"/>
      <c r="F26" s="69"/>
      <c r="G26" s="68"/>
      <c r="H26" s="69"/>
      <c r="I26" s="74"/>
      <c r="J26" s="157"/>
      <c r="K26" s="157"/>
      <c r="L26" s="157"/>
      <c r="M26" s="157"/>
      <c r="N26" s="157"/>
      <c r="O26" s="157"/>
      <c r="P26" s="157"/>
      <c r="Q26" s="157"/>
      <c r="R26" s="81"/>
    </row>
    <row r="27" spans="1:18" ht="17.399999999999999" x14ac:dyDescent="0.3">
      <c r="A27" s="80">
        <v>21</v>
      </c>
      <c r="B27" s="79"/>
      <c r="C27" s="72"/>
      <c r="D27" s="78"/>
      <c r="E27" s="70"/>
      <c r="F27" s="69"/>
      <c r="G27" s="68"/>
      <c r="H27" s="69"/>
      <c r="I27" s="74"/>
      <c r="J27" s="157"/>
      <c r="K27" s="157"/>
      <c r="L27" s="157"/>
      <c r="M27" s="157"/>
      <c r="N27" s="157"/>
      <c r="O27" s="157"/>
      <c r="P27" s="157"/>
      <c r="Q27" s="157"/>
    </row>
    <row r="28" spans="1:18" ht="17.399999999999999" x14ac:dyDescent="0.3">
      <c r="A28" s="80">
        <v>22</v>
      </c>
      <c r="B28" s="79"/>
      <c r="C28" s="72"/>
      <c r="D28" s="78"/>
      <c r="E28" s="70"/>
      <c r="F28" s="69"/>
      <c r="G28" s="68"/>
      <c r="H28" s="69"/>
      <c r="I28" s="74"/>
      <c r="J28" s="157"/>
      <c r="K28" s="157"/>
      <c r="L28" s="157"/>
      <c r="M28" s="157"/>
      <c r="N28" s="157"/>
      <c r="O28" s="157"/>
      <c r="P28" s="157"/>
      <c r="Q28" s="157"/>
    </row>
    <row r="29" spans="1:18" ht="17.399999999999999" x14ac:dyDescent="0.3">
      <c r="A29" s="80">
        <v>23</v>
      </c>
      <c r="B29" s="79"/>
      <c r="C29" s="79"/>
      <c r="D29" s="78"/>
      <c r="E29" s="70"/>
      <c r="F29" s="69"/>
      <c r="G29" s="68"/>
      <c r="H29" s="69"/>
      <c r="I29" s="74"/>
      <c r="J29" s="157"/>
      <c r="K29" s="157"/>
      <c r="L29" s="157"/>
      <c r="M29" s="157"/>
      <c r="N29" s="157"/>
      <c r="O29" s="157"/>
      <c r="P29" s="157"/>
      <c r="Q29" s="157"/>
    </row>
    <row r="30" spans="1:18" ht="17.399999999999999" x14ac:dyDescent="0.3">
      <c r="A30" s="80">
        <v>24</v>
      </c>
      <c r="B30" s="79"/>
      <c r="C30" s="79"/>
      <c r="D30" s="78"/>
      <c r="E30" s="70"/>
      <c r="F30" s="69"/>
      <c r="G30" s="68"/>
      <c r="H30" s="69"/>
      <c r="I30" s="74"/>
      <c r="J30" s="157"/>
      <c r="K30" s="157"/>
      <c r="L30" s="157"/>
      <c r="M30" s="157"/>
      <c r="N30" s="157"/>
      <c r="O30" s="157"/>
      <c r="P30" s="157"/>
      <c r="Q30" s="157"/>
    </row>
    <row r="31" spans="1:18" ht="17.399999999999999" x14ac:dyDescent="0.3">
      <c r="A31" s="80">
        <v>25</v>
      </c>
      <c r="B31" s="79"/>
      <c r="C31" s="79"/>
      <c r="D31" s="78"/>
      <c r="E31" s="70"/>
      <c r="F31" s="69"/>
      <c r="G31" s="68"/>
      <c r="H31" s="69"/>
      <c r="I31" s="74"/>
      <c r="J31" s="157"/>
      <c r="K31" s="157"/>
      <c r="L31" s="157"/>
      <c r="M31" s="157"/>
      <c r="N31" s="157"/>
      <c r="O31" s="157"/>
      <c r="P31" s="157"/>
      <c r="Q31" s="157"/>
    </row>
    <row r="32" spans="1:18" ht="17.399999999999999" x14ac:dyDescent="0.3">
      <c r="A32" s="80">
        <v>26</v>
      </c>
      <c r="B32" s="79"/>
      <c r="C32" s="79"/>
      <c r="D32" s="78"/>
      <c r="E32" s="70"/>
      <c r="F32" s="69"/>
      <c r="G32" s="68"/>
      <c r="H32" s="69"/>
      <c r="I32" s="74"/>
      <c r="J32" s="157"/>
      <c r="K32" s="157"/>
      <c r="L32" s="157"/>
      <c r="M32" s="157"/>
      <c r="N32" s="157"/>
      <c r="O32" s="157"/>
      <c r="P32" s="157"/>
      <c r="Q32" s="157"/>
    </row>
    <row r="33" spans="1:17" ht="17.399999999999999" x14ac:dyDescent="0.3">
      <c r="A33" s="80">
        <v>27</v>
      </c>
      <c r="B33" s="79"/>
      <c r="C33" s="79"/>
      <c r="D33" s="78"/>
      <c r="E33" s="70"/>
      <c r="F33" s="69"/>
      <c r="G33" s="68"/>
      <c r="H33" s="69"/>
      <c r="I33" s="74"/>
      <c r="J33" s="157"/>
      <c r="K33" s="157"/>
      <c r="L33" s="157"/>
      <c r="M33" s="157"/>
      <c r="N33" s="157"/>
      <c r="O33" s="157"/>
      <c r="P33" s="157"/>
      <c r="Q33" s="157"/>
    </row>
    <row r="34" spans="1:17" ht="17.399999999999999" x14ac:dyDescent="0.3">
      <c r="A34" s="80">
        <v>28</v>
      </c>
      <c r="B34" s="79"/>
      <c r="C34" s="79"/>
      <c r="D34" s="78"/>
      <c r="E34" s="70"/>
      <c r="F34" s="69"/>
      <c r="G34" s="68"/>
      <c r="H34" s="69"/>
      <c r="I34" s="74"/>
      <c r="J34" s="157"/>
      <c r="K34" s="157"/>
      <c r="L34" s="157"/>
      <c r="M34" s="157"/>
      <c r="N34" s="157"/>
      <c r="O34" s="157"/>
      <c r="P34" s="157"/>
      <c r="Q34" s="157"/>
    </row>
    <row r="35" spans="1:17" ht="17.399999999999999" x14ac:dyDescent="0.3">
      <c r="A35" s="80">
        <v>29</v>
      </c>
      <c r="B35" s="79"/>
      <c r="C35" s="79"/>
      <c r="D35" s="78"/>
      <c r="E35" s="70"/>
      <c r="F35" s="69"/>
      <c r="G35" s="68"/>
      <c r="H35" s="69"/>
      <c r="I35" s="74"/>
      <c r="J35" s="157"/>
      <c r="K35" s="157"/>
      <c r="L35" s="157"/>
      <c r="M35" s="157"/>
      <c r="N35" s="157"/>
      <c r="O35" s="157"/>
      <c r="P35" s="157"/>
      <c r="Q35" s="157"/>
    </row>
    <row r="36" spans="1:17" ht="17.399999999999999" x14ac:dyDescent="0.3">
      <c r="A36" s="77">
        <v>30</v>
      </c>
      <c r="B36" s="76"/>
      <c r="C36" s="76"/>
      <c r="D36" s="75"/>
      <c r="E36" s="70"/>
      <c r="F36" s="69"/>
      <c r="G36" s="68"/>
      <c r="H36" s="69"/>
      <c r="I36" s="74"/>
      <c r="J36" s="157"/>
      <c r="K36" s="157"/>
      <c r="L36" s="157"/>
      <c r="M36" s="157"/>
      <c r="N36" s="157"/>
      <c r="O36" s="157"/>
      <c r="P36" s="157"/>
      <c r="Q36" s="157"/>
    </row>
    <row r="37" spans="1:17" ht="17.399999999999999" x14ac:dyDescent="0.3">
      <c r="A37" s="73">
        <v>31</v>
      </c>
      <c r="B37" s="72"/>
      <c r="C37" s="72"/>
      <c r="D37" s="71"/>
      <c r="E37" s="70"/>
      <c r="F37" s="69"/>
      <c r="G37" s="68"/>
      <c r="H37" s="69"/>
      <c r="I37" s="68"/>
      <c r="J37" s="158"/>
      <c r="K37" s="159"/>
      <c r="L37" s="159"/>
      <c r="M37" s="159"/>
      <c r="N37" s="159"/>
      <c r="O37" s="159"/>
      <c r="P37" s="159"/>
      <c r="Q37" s="160"/>
    </row>
    <row r="38" spans="1:17" ht="15" x14ac:dyDescent="0.25">
      <c r="B38" s="60"/>
      <c r="C38" s="60"/>
      <c r="D38" s="67"/>
      <c r="E38" s="66"/>
      <c r="F38" s="66"/>
      <c r="G38" s="66"/>
      <c r="H38" s="60"/>
      <c r="I38" s="60"/>
      <c r="Q38" s="65"/>
    </row>
    <row r="39" spans="1:17" ht="17.399999999999999" x14ac:dyDescent="0.3">
      <c r="A39" s="63"/>
      <c r="B39" s="64"/>
      <c r="C39" s="64"/>
      <c r="D39" s="64"/>
      <c r="E39" s="62"/>
      <c r="F39" s="61"/>
    </row>
    <row r="40" spans="1:17" ht="17.399999999999999" x14ac:dyDescent="0.3">
      <c r="A40" s="63"/>
      <c r="B40" s="63"/>
      <c r="C40" s="161"/>
      <c r="D40" s="161"/>
      <c r="E40" s="62"/>
      <c r="F40" s="61"/>
      <c r="G40" s="60"/>
      <c r="J40" s="60"/>
    </row>
  </sheetData>
  <mergeCells count="45">
    <mergeCell ref="E1:I1"/>
    <mergeCell ref="E2:I2"/>
    <mergeCell ref="A3:D3"/>
    <mergeCell ref="E3:I3"/>
    <mergeCell ref="A4:D4"/>
    <mergeCell ref="E4:F4"/>
    <mergeCell ref="G4:H4"/>
    <mergeCell ref="J14:Q14"/>
    <mergeCell ref="K4:L4"/>
    <mergeCell ref="M4:N4"/>
    <mergeCell ref="J5:Q5"/>
    <mergeCell ref="J6:Q6"/>
    <mergeCell ref="J7:Q7"/>
    <mergeCell ref="J8:Q8"/>
    <mergeCell ref="J9:Q9"/>
    <mergeCell ref="J10:Q10"/>
    <mergeCell ref="J11:Q11"/>
    <mergeCell ref="J12:Q12"/>
    <mergeCell ref="J13:Q13"/>
    <mergeCell ref="J26:Q26"/>
    <mergeCell ref="J27:Q27"/>
    <mergeCell ref="J28:Q28"/>
    <mergeCell ref="J29:Q29"/>
    <mergeCell ref="J15:Q15"/>
    <mergeCell ref="J16:Q16"/>
    <mergeCell ref="J17:Q17"/>
    <mergeCell ref="J18:Q18"/>
    <mergeCell ref="J19:Q19"/>
    <mergeCell ref="J20:Q20"/>
    <mergeCell ref="J36:Q36"/>
    <mergeCell ref="J37:Q37"/>
    <mergeCell ref="C40:D40"/>
    <mergeCell ref="M2:Q2"/>
    <mergeCell ref="M3:Q3"/>
    <mergeCell ref="J30:Q30"/>
    <mergeCell ref="J31:Q31"/>
    <mergeCell ref="J32:Q32"/>
    <mergeCell ref="J33:Q33"/>
    <mergeCell ref="J34:Q34"/>
    <mergeCell ref="J21:Q21"/>
    <mergeCell ref="J22:Q22"/>
    <mergeCell ref="J23:Q23"/>
    <mergeCell ref="J35:Q35"/>
    <mergeCell ref="J24:Q24"/>
    <mergeCell ref="J25:Q25"/>
  </mergeCells>
  <printOptions horizontalCentered="1" verticalCentered="1"/>
  <pageMargins left="0" right="0" top="0" bottom="0" header="0" footer="0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tabSelected="1" zoomScale="80" zoomScaleNormal="80" workbookViewId="0">
      <pane ySplit="6" topLeftCell="A25" activePane="bottomLeft" state="frozen"/>
      <selection activeCell="B1" sqref="B1"/>
      <selection pane="bottomLeft" activeCell="E37" sqref="E37"/>
    </sheetView>
  </sheetViews>
  <sheetFormatPr defaultColWidth="9.109375" defaultRowHeight="13.2" x14ac:dyDescent="0.25"/>
  <cols>
    <col min="1" max="1" width="7.88671875" style="1" customWidth="1"/>
    <col min="2" max="2" width="10.33203125" style="1" customWidth="1"/>
    <col min="3" max="3" width="11.33203125" style="1" customWidth="1"/>
    <col min="4" max="4" width="11.33203125" style="2" customWidth="1"/>
    <col min="5" max="5" width="12.109375" style="1" customWidth="1"/>
    <col min="6" max="6" width="11.6640625" style="1" customWidth="1"/>
    <col min="7" max="8" width="10" style="1" bestFit="1" customWidth="1"/>
    <col min="9" max="9" width="10.44140625" style="1" bestFit="1" customWidth="1"/>
    <col min="10" max="10" width="47.44140625" style="1" customWidth="1"/>
    <col min="11" max="11" width="7.44140625" style="1" customWidth="1"/>
    <col min="12" max="13" width="7" style="1" customWidth="1"/>
    <col min="14" max="14" width="8.109375" style="1" customWidth="1"/>
    <col min="15" max="15" width="10.33203125" style="1" customWidth="1"/>
    <col min="16" max="16" width="9.109375" style="1"/>
    <col min="17" max="17" width="9.6640625" style="1" customWidth="1"/>
    <col min="18" max="16384" width="9.109375" style="1"/>
  </cols>
  <sheetData>
    <row r="1" spans="1:17" ht="18" customHeight="1" x14ac:dyDescent="0.4">
      <c r="A1"/>
      <c r="B1"/>
      <c r="C1"/>
      <c r="D1" s="57"/>
      <c r="E1" s="153" t="s">
        <v>55</v>
      </c>
      <c r="F1" s="153"/>
      <c r="G1" s="153"/>
      <c r="H1" s="153"/>
      <c r="I1" s="153"/>
      <c r="J1"/>
    </row>
    <row r="2" spans="1:17" ht="15.75" customHeight="1" x14ac:dyDescent="0.3">
      <c r="A2" s="47"/>
      <c r="B2" s="47"/>
      <c r="C2" s="47"/>
      <c r="D2" s="53"/>
      <c r="E2" s="154" t="s">
        <v>56</v>
      </c>
      <c r="F2" s="154"/>
      <c r="G2" s="154"/>
      <c r="H2" s="154"/>
      <c r="I2" s="154"/>
      <c r="J2" s="40" t="s">
        <v>16</v>
      </c>
      <c r="K2" s="56"/>
      <c r="L2" s="56"/>
      <c r="M2" s="56"/>
      <c r="N2" s="56"/>
      <c r="O2" s="56"/>
      <c r="P2" s="55"/>
      <c r="Q2" s="54"/>
    </row>
    <row r="3" spans="1:17" ht="15.6" x14ac:dyDescent="0.3">
      <c r="A3" s="47" t="s">
        <v>15</v>
      </c>
      <c r="B3" s="47"/>
      <c r="C3" s="47"/>
      <c r="D3" s="53"/>
      <c r="E3" s="154" t="s">
        <v>57</v>
      </c>
      <c r="F3" s="154"/>
      <c r="G3" s="154"/>
      <c r="H3" s="154"/>
      <c r="I3" s="154"/>
      <c r="J3" s="52" t="s">
        <v>59</v>
      </c>
      <c r="K3" s="51"/>
      <c r="L3" s="51"/>
      <c r="M3" s="51"/>
      <c r="N3" s="51"/>
      <c r="O3" s="51"/>
      <c r="P3" s="50"/>
      <c r="Q3" s="49"/>
    </row>
    <row r="4" spans="1:17" ht="16.2" thickBot="1" x14ac:dyDescent="0.35">
      <c r="A4" s="48" t="s">
        <v>14</v>
      </c>
      <c r="B4" s="48"/>
      <c r="C4" s="47"/>
      <c r="D4" s="46" t="s">
        <v>13</v>
      </c>
      <c r="E4" s="45">
        <v>0.5</v>
      </c>
      <c r="F4" s="44" t="s">
        <v>12</v>
      </c>
      <c r="G4" s="42">
        <v>2.9</v>
      </c>
      <c r="H4" s="44"/>
      <c r="I4" s="43"/>
      <c r="J4" s="42"/>
      <c r="K4" s="191"/>
      <c r="L4" s="191"/>
      <c r="M4" s="192"/>
      <c r="N4" s="192"/>
      <c r="O4" s="41"/>
      <c r="P4" s="41"/>
      <c r="Q4" s="10"/>
    </row>
    <row r="5" spans="1:17" ht="13.8" x14ac:dyDescent="0.25">
      <c r="A5" s="40"/>
      <c r="B5" s="40" t="s">
        <v>11</v>
      </c>
      <c r="C5" s="40" t="s">
        <v>10</v>
      </c>
      <c r="D5" s="39" t="s">
        <v>9</v>
      </c>
      <c r="E5" s="38" t="s">
        <v>8</v>
      </c>
      <c r="F5" s="37"/>
      <c r="G5" s="185"/>
      <c r="H5" s="186"/>
      <c r="I5" s="186"/>
      <c r="J5" s="187"/>
      <c r="K5" s="183"/>
      <c r="L5" s="183"/>
      <c r="M5" s="183"/>
      <c r="N5" s="183"/>
      <c r="O5" s="13"/>
      <c r="P5" s="13"/>
      <c r="Q5" s="36"/>
    </row>
    <row r="6" spans="1:17" ht="16.2" thickBot="1" x14ac:dyDescent="0.35">
      <c r="A6" s="35" t="s">
        <v>7</v>
      </c>
      <c r="B6" s="35" t="s">
        <v>6</v>
      </c>
      <c r="C6" s="35" t="s">
        <v>5</v>
      </c>
      <c r="D6" s="34" t="s">
        <v>4</v>
      </c>
      <c r="E6" s="33" t="s">
        <v>3</v>
      </c>
      <c r="F6" s="32"/>
      <c r="G6" s="188" t="s">
        <v>2</v>
      </c>
      <c r="H6" s="189"/>
      <c r="I6" s="189"/>
      <c r="J6" s="190"/>
      <c r="K6" s="31"/>
      <c r="L6" s="31"/>
      <c r="M6" s="31"/>
      <c r="N6" s="31"/>
      <c r="O6" s="13"/>
      <c r="P6" s="13"/>
      <c r="Q6" s="30"/>
    </row>
    <row r="7" spans="1:17" ht="17.399999999999999" x14ac:dyDescent="0.3">
      <c r="A7" s="29">
        <v>1</v>
      </c>
      <c r="B7" s="28">
        <v>755</v>
      </c>
      <c r="C7" s="28">
        <v>1.9</v>
      </c>
      <c r="D7" s="27">
        <v>62</v>
      </c>
      <c r="E7" s="26">
        <v>33</v>
      </c>
      <c r="F7" s="15"/>
      <c r="G7" s="184"/>
      <c r="H7" s="184"/>
      <c r="I7" s="184"/>
      <c r="J7" s="184"/>
      <c r="K7" s="14"/>
      <c r="L7" s="14"/>
      <c r="M7" s="14"/>
      <c r="N7" s="14"/>
      <c r="O7" s="13"/>
      <c r="P7" s="13"/>
      <c r="Q7" s="10"/>
    </row>
    <row r="8" spans="1:17" ht="17.399999999999999" x14ac:dyDescent="0.3">
      <c r="A8" s="23">
        <v>2</v>
      </c>
      <c r="B8" s="18">
        <v>752</v>
      </c>
      <c r="C8" s="22">
        <v>1.8</v>
      </c>
      <c r="D8" s="21">
        <v>61</v>
      </c>
      <c r="E8" s="20">
        <v>31</v>
      </c>
      <c r="F8" s="15"/>
      <c r="G8" s="181"/>
      <c r="H8" s="181"/>
      <c r="I8" s="181"/>
      <c r="J8" s="181"/>
      <c r="K8" s="14"/>
      <c r="L8" s="14"/>
      <c r="M8" s="14"/>
      <c r="N8" s="14"/>
      <c r="O8" s="13"/>
      <c r="P8" s="13"/>
      <c r="Q8" s="10"/>
    </row>
    <row r="9" spans="1:17" ht="17.399999999999999" x14ac:dyDescent="0.3">
      <c r="A9" s="23">
        <v>3</v>
      </c>
      <c r="B9" s="22">
        <v>749</v>
      </c>
      <c r="C9" s="22">
        <v>1.8</v>
      </c>
      <c r="D9" s="21">
        <v>60</v>
      </c>
      <c r="E9" s="20">
        <v>32</v>
      </c>
      <c r="F9" s="15"/>
      <c r="G9" s="181"/>
      <c r="H9" s="181"/>
      <c r="I9" s="181"/>
      <c r="J9" s="181"/>
      <c r="K9" s="14"/>
      <c r="L9" s="14"/>
      <c r="M9" s="14"/>
      <c r="N9" s="14"/>
      <c r="O9" s="13"/>
      <c r="P9" s="13"/>
      <c r="Q9" s="10"/>
    </row>
    <row r="10" spans="1:17" ht="17.399999999999999" x14ac:dyDescent="0.3">
      <c r="A10" s="23">
        <v>4</v>
      </c>
      <c r="B10" s="22">
        <v>779</v>
      </c>
      <c r="C10" s="22">
        <v>1.4</v>
      </c>
      <c r="D10" s="21">
        <v>78</v>
      </c>
      <c r="E10" s="20">
        <v>32.9</v>
      </c>
      <c r="F10" s="15"/>
      <c r="G10" s="181"/>
      <c r="H10" s="181"/>
      <c r="I10" s="181"/>
      <c r="J10" s="181"/>
      <c r="K10" s="14"/>
      <c r="L10" s="14"/>
      <c r="M10" s="14"/>
      <c r="N10" s="14"/>
      <c r="O10" s="13"/>
      <c r="P10" s="13"/>
      <c r="Q10" s="10"/>
    </row>
    <row r="11" spans="1:17" ht="17.399999999999999" x14ac:dyDescent="0.3">
      <c r="A11" s="23">
        <v>5</v>
      </c>
      <c r="B11" s="22">
        <v>755</v>
      </c>
      <c r="C11" s="22">
        <v>2.5</v>
      </c>
      <c r="D11" s="21">
        <v>81.5</v>
      </c>
      <c r="E11" s="20">
        <v>34.1</v>
      </c>
      <c r="F11" s="15"/>
      <c r="G11" s="181"/>
      <c r="H11" s="181"/>
      <c r="I11" s="181"/>
      <c r="J11" s="181"/>
      <c r="K11" s="14"/>
      <c r="L11" s="14"/>
      <c r="M11" s="14"/>
      <c r="N11" s="14"/>
      <c r="O11" s="13"/>
      <c r="P11" s="13"/>
      <c r="Q11" s="10"/>
    </row>
    <row r="12" spans="1:17" ht="17.399999999999999" x14ac:dyDescent="0.3">
      <c r="A12" s="23">
        <v>6</v>
      </c>
      <c r="B12" s="22">
        <v>758</v>
      </c>
      <c r="C12" s="22">
        <v>2.4</v>
      </c>
      <c r="D12" s="21">
        <v>80</v>
      </c>
      <c r="E12" s="20">
        <v>34.5</v>
      </c>
      <c r="F12" s="15"/>
      <c r="G12" s="181"/>
      <c r="H12" s="181"/>
      <c r="I12" s="181"/>
      <c r="J12" s="181"/>
      <c r="K12" s="14"/>
      <c r="L12" s="14"/>
      <c r="M12" s="14"/>
      <c r="N12" s="14"/>
      <c r="O12" s="13"/>
      <c r="P12" s="13"/>
      <c r="Q12" s="10"/>
    </row>
    <row r="13" spans="1:17" ht="17.399999999999999" x14ac:dyDescent="0.3">
      <c r="A13" s="23">
        <v>7</v>
      </c>
      <c r="B13" s="22">
        <v>764</v>
      </c>
      <c r="C13" s="18">
        <v>2.2000000000000002</v>
      </c>
      <c r="D13" s="21">
        <v>77</v>
      </c>
      <c r="E13" s="20">
        <v>32.299999999999997</v>
      </c>
      <c r="F13" s="15"/>
      <c r="G13" s="181" t="s">
        <v>60</v>
      </c>
      <c r="H13" s="181"/>
      <c r="I13" s="181"/>
      <c r="J13" s="181"/>
      <c r="K13" s="14"/>
      <c r="L13" s="14"/>
      <c r="M13" s="14"/>
      <c r="N13" s="14"/>
      <c r="O13" s="13"/>
      <c r="P13" s="13"/>
      <c r="Q13" s="10"/>
    </row>
    <row r="14" spans="1:17" ht="17.399999999999999" x14ac:dyDescent="0.3">
      <c r="A14" s="23">
        <v>8</v>
      </c>
      <c r="B14" s="22">
        <v>764</v>
      </c>
      <c r="C14" s="18">
        <v>2.4</v>
      </c>
      <c r="D14" s="21">
        <v>78</v>
      </c>
      <c r="E14" s="20">
        <v>34</v>
      </c>
      <c r="F14" s="15"/>
      <c r="G14" s="181"/>
      <c r="H14" s="181"/>
      <c r="I14" s="181"/>
      <c r="J14" s="181"/>
      <c r="K14" s="14"/>
      <c r="L14" s="14"/>
      <c r="M14" s="14"/>
      <c r="N14" s="14"/>
      <c r="O14" s="13"/>
      <c r="P14" s="13"/>
      <c r="Q14" s="10"/>
    </row>
    <row r="15" spans="1:17" ht="17.399999999999999" x14ac:dyDescent="0.3">
      <c r="A15" s="23">
        <v>9</v>
      </c>
      <c r="B15" s="22">
        <v>740</v>
      </c>
      <c r="C15" s="18">
        <v>4</v>
      </c>
      <c r="D15" s="21">
        <v>96</v>
      </c>
      <c r="E15" s="20">
        <v>84</v>
      </c>
      <c r="F15" s="15"/>
      <c r="G15" s="181"/>
      <c r="H15" s="181"/>
      <c r="I15" s="181"/>
      <c r="J15" s="181"/>
      <c r="K15" s="14"/>
      <c r="L15" s="14"/>
      <c r="M15" s="14"/>
      <c r="N15" s="14"/>
      <c r="O15" s="13"/>
      <c r="P15" s="13"/>
      <c r="Q15" s="10"/>
    </row>
    <row r="16" spans="1:17" ht="17.399999999999999" x14ac:dyDescent="0.3">
      <c r="A16" s="23">
        <v>10</v>
      </c>
      <c r="B16" s="22">
        <v>748</v>
      </c>
      <c r="C16" s="18">
        <v>5</v>
      </c>
      <c r="D16" s="21">
        <v>102.7</v>
      </c>
      <c r="E16" s="20">
        <v>62</v>
      </c>
      <c r="F16" s="15"/>
      <c r="G16" s="181"/>
      <c r="H16" s="181"/>
      <c r="I16" s="181"/>
      <c r="J16" s="181"/>
      <c r="K16" s="14"/>
      <c r="L16" s="14"/>
      <c r="M16" s="25"/>
      <c r="N16" s="14"/>
      <c r="O16" s="13"/>
      <c r="P16" s="13"/>
      <c r="Q16" s="10"/>
    </row>
    <row r="17" spans="1:17" ht="17.399999999999999" x14ac:dyDescent="0.3">
      <c r="A17" s="23">
        <v>11</v>
      </c>
      <c r="B17" s="22">
        <v>744</v>
      </c>
      <c r="C17" s="18">
        <v>4</v>
      </c>
      <c r="D17" s="21">
        <v>96</v>
      </c>
      <c r="E17" s="20">
        <v>59</v>
      </c>
      <c r="F17" s="15"/>
      <c r="G17" s="181"/>
      <c r="H17" s="181"/>
      <c r="I17" s="181"/>
      <c r="J17" s="181"/>
      <c r="K17" s="14"/>
      <c r="L17" s="14"/>
      <c r="M17" s="14"/>
      <c r="N17" s="14"/>
      <c r="O17" s="13"/>
      <c r="P17" s="13"/>
      <c r="Q17" s="10"/>
    </row>
    <row r="18" spans="1:17" ht="17.399999999999999" x14ac:dyDescent="0.3">
      <c r="A18" s="23">
        <v>12</v>
      </c>
      <c r="B18" s="22">
        <v>741</v>
      </c>
      <c r="C18" s="18">
        <v>3.2</v>
      </c>
      <c r="D18" s="21">
        <v>86</v>
      </c>
      <c r="E18" s="20">
        <v>55</v>
      </c>
      <c r="F18" s="15"/>
      <c r="G18" s="181"/>
      <c r="H18" s="181"/>
      <c r="I18" s="181"/>
      <c r="J18" s="181"/>
      <c r="K18" s="14"/>
      <c r="L18" s="14"/>
      <c r="M18" s="14"/>
      <c r="N18" s="14"/>
      <c r="O18" s="13"/>
      <c r="P18" s="13"/>
      <c r="Q18" s="10"/>
    </row>
    <row r="19" spans="1:17" ht="17.399999999999999" x14ac:dyDescent="0.3">
      <c r="A19" s="23">
        <v>13</v>
      </c>
      <c r="B19" s="22">
        <v>740</v>
      </c>
      <c r="C19" s="18">
        <v>3.3</v>
      </c>
      <c r="D19" s="21">
        <v>88</v>
      </c>
      <c r="E19" s="20">
        <v>62</v>
      </c>
      <c r="F19" s="15"/>
      <c r="G19" s="181"/>
      <c r="H19" s="181"/>
      <c r="I19" s="181"/>
      <c r="J19" s="181"/>
      <c r="K19" s="14"/>
      <c r="L19" s="14"/>
      <c r="M19" s="14"/>
      <c r="N19" s="14"/>
      <c r="O19" s="13"/>
      <c r="P19" s="13"/>
      <c r="Q19" s="10"/>
    </row>
    <row r="20" spans="1:17" ht="17.399999999999999" x14ac:dyDescent="0.3">
      <c r="A20" s="23">
        <v>14</v>
      </c>
      <c r="B20" s="22">
        <v>736</v>
      </c>
      <c r="C20" s="18">
        <v>3</v>
      </c>
      <c r="D20" s="21">
        <v>84</v>
      </c>
      <c r="E20" s="20">
        <v>58</v>
      </c>
      <c r="F20" s="15"/>
      <c r="G20" s="181"/>
      <c r="H20" s="181"/>
      <c r="I20" s="181"/>
      <c r="J20" s="181"/>
      <c r="K20" s="14"/>
      <c r="L20" s="14"/>
      <c r="M20" s="14"/>
      <c r="N20" s="14"/>
      <c r="O20" s="13"/>
      <c r="P20" s="13"/>
      <c r="Q20" s="10"/>
    </row>
    <row r="21" spans="1:17" ht="17.399999999999999" x14ac:dyDescent="0.3">
      <c r="A21" s="23">
        <v>15</v>
      </c>
      <c r="B21" s="22">
        <v>734</v>
      </c>
      <c r="C21" s="18">
        <v>2.9</v>
      </c>
      <c r="D21" s="21">
        <v>82</v>
      </c>
      <c r="E21" s="20">
        <v>56</v>
      </c>
      <c r="F21" s="15"/>
      <c r="G21" s="181"/>
      <c r="H21" s="181"/>
      <c r="I21" s="181"/>
      <c r="J21" s="181"/>
      <c r="K21" s="14"/>
      <c r="L21" s="14"/>
      <c r="M21" s="14"/>
      <c r="N21" s="14"/>
      <c r="O21" s="13"/>
      <c r="P21" s="13"/>
      <c r="Q21" s="24"/>
    </row>
    <row r="22" spans="1:17" ht="17.399999999999999" x14ac:dyDescent="0.3">
      <c r="A22" s="23">
        <v>16</v>
      </c>
      <c r="B22" s="22">
        <v>738</v>
      </c>
      <c r="C22" s="18">
        <v>3</v>
      </c>
      <c r="D22" s="21">
        <v>84</v>
      </c>
      <c r="E22" s="20">
        <v>61</v>
      </c>
      <c r="F22" s="15"/>
      <c r="G22" s="181"/>
      <c r="H22" s="181"/>
      <c r="I22" s="181"/>
      <c r="J22" s="181"/>
      <c r="K22" s="14"/>
      <c r="L22" s="14"/>
      <c r="M22" s="14"/>
      <c r="N22" s="14"/>
      <c r="O22" s="13"/>
      <c r="P22" s="13"/>
      <c r="Q22" s="10"/>
    </row>
    <row r="23" spans="1:17" ht="17.399999999999999" x14ac:dyDescent="0.3">
      <c r="A23" s="23">
        <v>17</v>
      </c>
      <c r="B23" s="22">
        <v>736</v>
      </c>
      <c r="C23" s="18">
        <v>2.9</v>
      </c>
      <c r="D23" s="21">
        <v>86</v>
      </c>
      <c r="E23" s="20">
        <v>63</v>
      </c>
      <c r="F23" s="15"/>
      <c r="G23" s="181"/>
      <c r="H23" s="181"/>
      <c r="I23" s="181"/>
      <c r="J23" s="181"/>
      <c r="K23" s="14"/>
      <c r="L23" s="14"/>
      <c r="M23" s="14"/>
      <c r="N23" s="14"/>
      <c r="O23" s="13"/>
      <c r="P23" s="13"/>
      <c r="Q23" s="10"/>
    </row>
    <row r="24" spans="1:17" ht="17.399999999999999" x14ac:dyDescent="0.3">
      <c r="A24" s="23">
        <v>18</v>
      </c>
      <c r="B24" s="22">
        <v>740</v>
      </c>
      <c r="C24" s="18">
        <v>2.8</v>
      </c>
      <c r="D24" s="21">
        <v>83</v>
      </c>
      <c r="E24" s="20">
        <v>61</v>
      </c>
      <c r="F24" s="15"/>
      <c r="G24" s="181"/>
      <c r="H24" s="181"/>
      <c r="I24" s="181"/>
      <c r="J24" s="181"/>
      <c r="K24" s="14"/>
      <c r="L24" s="14"/>
      <c r="M24" s="14"/>
      <c r="N24" s="14"/>
      <c r="O24" s="13"/>
      <c r="P24" s="13"/>
      <c r="Q24" s="10"/>
    </row>
    <row r="25" spans="1:17" ht="17.399999999999999" x14ac:dyDescent="0.3">
      <c r="A25" s="23">
        <v>19</v>
      </c>
      <c r="B25" s="22">
        <v>748</v>
      </c>
      <c r="C25" s="18">
        <v>2.7</v>
      </c>
      <c r="D25" s="21">
        <v>78</v>
      </c>
      <c r="E25" s="20">
        <v>58</v>
      </c>
      <c r="F25" s="15"/>
      <c r="G25" s="181"/>
      <c r="H25" s="181"/>
      <c r="I25" s="181"/>
      <c r="J25" s="181"/>
      <c r="K25" s="14"/>
      <c r="L25" s="14"/>
      <c r="M25" s="14"/>
      <c r="N25" s="14"/>
      <c r="O25" s="13"/>
      <c r="P25" s="13"/>
      <c r="Q25" s="10"/>
    </row>
    <row r="26" spans="1:17" ht="17.399999999999999" x14ac:dyDescent="0.3">
      <c r="A26" s="23">
        <v>20</v>
      </c>
      <c r="B26" s="22">
        <v>751</v>
      </c>
      <c r="C26" s="18">
        <v>2.6</v>
      </c>
      <c r="D26" s="21">
        <v>74</v>
      </c>
      <c r="E26" s="20">
        <v>55</v>
      </c>
      <c r="F26" s="15"/>
      <c r="G26" s="181"/>
      <c r="H26" s="181"/>
      <c r="I26" s="181"/>
      <c r="J26" s="181"/>
      <c r="K26" s="14"/>
      <c r="L26" s="14"/>
      <c r="M26" s="14"/>
      <c r="N26" s="14"/>
      <c r="O26" s="13"/>
      <c r="P26" s="13"/>
      <c r="Q26" s="10"/>
    </row>
    <row r="27" spans="1:17" ht="17.399999999999999" x14ac:dyDescent="0.3">
      <c r="A27" s="23">
        <v>21</v>
      </c>
      <c r="B27" s="22">
        <v>755</v>
      </c>
      <c r="C27" s="18">
        <v>2.6</v>
      </c>
      <c r="D27" s="21">
        <v>72</v>
      </c>
      <c r="E27" s="20">
        <v>52</v>
      </c>
      <c r="F27" s="15"/>
      <c r="G27" s="181"/>
      <c r="H27" s="181"/>
      <c r="I27" s="181"/>
      <c r="J27" s="181"/>
      <c r="K27" s="14"/>
      <c r="L27" s="14"/>
      <c r="M27" s="14"/>
      <c r="N27" s="14"/>
      <c r="O27" s="13"/>
      <c r="P27" s="13"/>
      <c r="Q27" s="10"/>
    </row>
    <row r="28" spans="1:17" ht="17.399999999999999" x14ac:dyDescent="0.3">
      <c r="A28" s="23">
        <v>22</v>
      </c>
      <c r="B28" s="22">
        <v>754</v>
      </c>
      <c r="C28" s="18">
        <v>2.5</v>
      </c>
      <c r="D28" s="21">
        <v>69</v>
      </c>
      <c r="E28" s="20">
        <v>49</v>
      </c>
      <c r="F28" s="15"/>
      <c r="G28" s="181"/>
      <c r="H28" s="181"/>
      <c r="I28" s="181"/>
      <c r="J28" s="181"/>
      <c r="K28" s="14"/>
      <c r="L28" s="14"/>
      <c r="M28" s="14"/>
      <c r="N28" s="14"/>
      <c r="O28" s="13"/>
      <c r="P28" s="13"/>
      <c r="Q28" s="10"/>
    </row>
    <row r="29" spans="1:17" ht="17.399999999999999" x14ac:dyDescent="0.3">
      <c r="A29" s="23">
        <v>23</v>
      </c>
      <c r="B29" s="22">
        <v>755</v>
      </c>
      <c r="C29" s="22">
        <v>2.6</v>
      </c>
      <c r="D29" s="21">
        <v>70</v>
      </c>
      <c r="E29" s="20">
        <v>52</v>
      </c>
      <c r="F29" s="15"/>
      <c r="G29" s="181"/>
      <c r="H29" s="181"/>
      <c r="I29" s="181"/>
      <c r="J29" s="181"/>
      <c r="K29" s="14"/>
      <c r="L29" s="14"/>
      <c r="M29" s="14"/>
      <c r="N29" s="14"/>
      <c r="O29" s="13"/>
      <c r="P29" s="13"/>
      <c r="Q29" s="10"/>
    </row>
    <row r="30" spans="1:17" ht="17.399999999999999" x14ac:dyDescent="0.3">
      <c r="A30" s="23">
        <v>24</v>
      </c>
      <c r="B30" s="22">
        <v>758</v>
      </c>
      <c r="C30" s="22">
        <v>2.7</v>
      </c>
      <c r="D30" s="21">
        <v>71</v>
      </c>
      <c r="E30" s="20">
        <v>54</v>
      </c>
      <c r="F30" s="15"/>
      <c r="G30" s="181"/>
      <c r="H30" s="181"/>
      <c r="I30" s="181"/>
      <c r="J30" s="181"/>
      <c r="K30" s="14"/>
      <c r="L30" s="14"/>
      <c r="M30" s="14"/>
      <c r="N30" s="14"/>
      <c r="O30" s="13"/>
      <c r="P30" s="13"/>
      <c r="Q30" s="10"/>
    </row>
    <row r="31" spans="1:17" ht="17.399999999999999" x14ac:dyDescent="0.3">
      <c r="A31" s="23">
        <v>25</v>
      </c>
      <c r="B31" s="22">
        <v>753</v>
      </c>
      <c r="C31" s="22">
        <v>2.5</v>
      </c>
      <c r="D31" s="21">
        <v>69</v>
      </c>
      <c r="E31" s="20">
        <v>52</v>
      </c>
      <c r="F31" s="15"/>
      <c r="G31" s="181"/>
      <c r="H31" s="181"/>
      <c r="I31" s="181"/>
      <c r="J31" s="181"/>
      <c r="K31" s="14"/>
      <c r="L31" s="14"/>
      <c r="M31" s="14"/>
      <c r="N31" s="14"/>
      <c r="O31" s="13"/>
      <c r="P31" s="13"/>
      <c r="Q31" s="10"/>
    </row>
    <row r="32" spans="1:17" ht="17.399999999999999" x14ac:dyDescent="0.3">
      <c r="A32" s="23">
        <v>26</v>
      </c>
      <c r="B32" s="22">
        <v>755</v>
      </c>
      <c r="C32" s="22">
        <v>2.7</v>
      </c>
      <c r="D32" s="21">
        <v>71</v>
      </c>
      <c r="E32" s="20">
        <v>55</v>
      </c>
      <c r="F32" s="15"/>
      <c r="G32" s="181"/>
      <c r="H32" s="181"/>
      <c r="I32" s="181"/>
      <c r="J32" s="181"/>
      <c r="K32" s="14"/>
      <c r="L32" s="14"/>
      <c r="M32" s="14"/>
      <c r="N32" s="14"/>
      <c r="O32" s="13"/>
      <c r="P32" s="13"/>
      <c r="Q32" s="10"/>
    </row>
    <row r="33" spans="1:17" ht="17.399999999999999" x14ac:dyDescent="0.3">
      <c r="A33" s="23">
        <v>27</v>
      </c>
      <c r="B33" s="22">
        <v>758</v>
      </c>
      <c r="C33" s="22">
        <v>2.6</v>
      </c>
      <c r="D33" s="21">
        <v>69</v>
      </c>
      <c r="E33" s="20">
        <v>49</v>
      </c>
      <c r="F33" s="15"/>
      <c r="G33" s="181"/>
      <c r="H33" s="181"/>
      <c r="I33" s="181"/>
      <c r="J33" s="181"/>
      <c r="K33" s="14"/>
      <c r="L33" s="14"/>
      <c r="M33" s="14"/>
      <c r="N33" s="14"/>
      <c r="O33" s="13"/>
      <c r="P33" s="13"/>
      <c r="Q33" s="10"/>
    </row>
    <row r="34" spans="1:17" ht="17.399999999999999" x14ac:dyDescent="0.3">
      <c r="A34" s="23">
        <v>28</v>
      </c>
      <c r="B34" s="22">
        <v>760</v>
      </c>
      <c r="C34" s="22">
        <v>2.5</v>
      </c>
      <c r="D34" s="21">
        <v>65</v>
      </c>
      <c r="E34" s="20">
        <v>47</v>
      </c>
      <c r="F34" s="15"/>
      <c r="G34" s="181"/>
      <c r="H34" s="181"/>
      <c r="I34" s="181"/>
      <c r="J34" s="181"/>
      <c r="K34" s="14"/>
      <c r="L34" s="14"/>
      <c r="M34" s="14"/>
      <c r="N34" s="14"/>
      <c r="O34" s="13"/>
      <c r="P34" s="13"/>
      <c r="Q34" s="10"/>
    </row>
    <row r="35" spans="1:17" ht="17.399999999999999" x14ac:dyDescent="0.3">
      <c r="A35" s="23">
        <v>29</v>
      </c>
      <c r="B35" s="22">
        <v>763</v>
      </c>
      <c r="C35" s="22">
        <v>4</v>
      </c>
      <c r="D35" s="21">
        <v>92</v>
      </c>
      <c r="E35" s="20">
        <v>54.4</v>
      </c>
      <c r="F35" s="15"/>
      <c r="G35" s="181"/>
      <c r="H35" s="181"/>
      <c r="I35" s="181"/>
      <c r="J35" s="181"/>
      <c r="K35" s="14"/>
      <c r="L35" s="14"/>
      <c r="M35" s="14"/>
      <c r="N35" s="14"/>
      <c r="O35" s="13"/>
      <c r="P35" s="13"/>
      <c r="Q35" s="10"/>
    </row>
    <row r="36" spans="1:17" ht="17.399999999999999" x14ac:dyDescent="0.3">
      <c r="A36" s="23">
        <v>30</v>
      </c>
      <c r="B36" s="22">
        <v>765</v>
      </c>
      <c r="C36" s="22">
        <v>3.8</v>
      </c>
      <c r="D36" s="21">
        <v>88</v>
      </c>
      <c r="E36" s="20">
        <v>53.2</v>
      </c>
      <c r="F36" s="15"/>
      <c r="G36" s="181"/>
      <c r="H36" s="181"/>
      <c r="I36" s="181"/>
      <c r="J36" s="181"/>
      <c r="K36" s="14"/>
      <c r="L36" s="14"/>
      <c r="M36" s="14"/>
      <c r="N36" s="14"/>
      <c r="O36" s="13"/>
      <c r="P36" s="13"/>
      <c r="Q36" s="10"/>
    </row>
    <row r="37" spans="1:17" ht="17.399999999999999" x14ac:dyDescent="0.3">
      <c r="A37" s="19">
        <v>31</v>
      </c>
      <c r="B37" s="18">
        <v>762</v>
      </c>
      <c r="C37" s="18">
        <v>3.6</v>
      </c>
      <c r="D37" s="17">
        <v>85</v>
      </c>
      <c r="E37" s="16">
        <v>51.2</v>
      </c>
      <c r="F37" s="15"/>
      <c r="G37" s="181"/>
      <c r="H37" s="181"/>
      <c r="I37" s="181"/>
      <c r="J37" s="181"/>
      <c r="K37" s="14"/>
      <c r="L37" s="14"/>
      <c r="M37" s="14"/>
      <c r="N37" s="14"/>
      <c r="O37" s="13"/>
      <c r="P37" s="13"/>
      <c r="Q37" s="10"/>
    </row>
    <row r="38" spans="1:17" ht="21.75" customHeight="1" thickBot="1" x14ac:dyDescent="0.35">
      <c r="A38" s="182" t="s">
        <v>1</v>
      </c>
      <c r="B38" s="182"/>
      <c r="C38" s="182"/>
      <c r="D38" s="12">
        <f>SUM(D7:D37)</f>
        <v>2438.1999999999998</v>
      </c>
      <c r="E38" s="11"/>
      <c r="F38" s="11"/>
      <c r="G38" s="11"/>
      <c r="H38"/>
      <c r="I38"/>
      <c r="J38"/>
      <c r="Q38" s="10"/>
    </row>
    <row r="39" spans="1:17" ht="18" thickBot="1" x14ac:dyDescent="0.35">
      <c r="A39" s="9"/>
      <c r="B39" s="150" t="s">
        <v>0</v>
      </c>
      <c r="C39" s="150"/>
      <c r="D39" s="150"/>
      <c r="E39" s="8">
        <f>SUM(E7:E37)</f>
        <v>1566.6000000000001</v>
      </c>
      <c r="F39" s="7"/>
      <c r="G39"/>
      <c r="H39"/>
      <c r="I39"/>
      <c r="J39"/>
    </row>
    <row r="40" spans="1:17" ht="17.399999999999999" x14ac:dyDescent="0.3">
      <c r="A40" s="6"/>
      <c r="B40" s="6"/>
      <c r="C40" s="180"/>
      <c r="D40" s="180"/>
      <c r="E40" s="5"/>
      <c r="F40" s="4"/>
      <c r="G40" s="3"/>
      <c r="J40" s="3"/>
    </row>
  </sheetData>
  <mergeCells count="42">
    <mergeCell ref="E1:I1"/>
    <mergeCell ref="E2:I2"/>
    <mergeCell ref="E3:I3"/>
    <mergeCell ref="K4:L4"/>
    <mergeCell ref="M4:N4"/>
    <mergeCell ref="K5:L5"/>
    <mergeCell ref="M5:N5"/>
    <mergeCell ref="G7:J7"/>
    <mergeCell ref="G8:J8"/>
    <mergeCell ref="G5:J6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29:J29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0:J30"/>
    <mergeCell ref="G31:J31"/>
    <mergeCell ref="G32:J32"/>
    <mergeCell ref="B39:D39"/>
    <mergeCell ref="G37:J37"/>
    <mergeCell ref="C40:D40"/>
    <mergeCell ref="G33:J33"/>
    <mergeCell ref="G34:J34"/>
    <mergeCell ref="G35:J35"/>
    <mergeCell ref="G36:J36"/>
    <mergeCell ref="A38:C38"/>
  </mergeCells>
  <printOptions horizontalCentered="1" verticalCentered="1"/>
  <pageMargins left="0.5" right="0.5" top="0.25" bottom="0.25" header="0" footer="0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Martinez #1</vt:lpstr>
      <vt:lpstr>MCT#1 Compressor</vt:lpstr>
      <vt:lpstr>Martinez Sales &amp; CM</vt:lpstr>
      <vt:lpstr>'Martinez #1'!Print_Area</vt:lpstr>
      <vt:lpstr>'Martinez Sales &amp; CM'!Print_Area</vt:lpstr>
      <vt:lpstr>'MCT#1 Compressor'!Print_Area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Catalani</dc:creator>
  <cp:lastModifiedBy>dalvarado1stx.rr.com</cp:lastModifiedBy>
  <dcterms:created xsi:type="dcterms:W3CDTF">2013-01-01T01:52:32Z</dcterms:created>
  <dcterms:modified xsi:type="dcterms:W3CDTF">2020-02-02T04:40:16Z</dcterms:modified>
</cp:coreProperties>
</file>