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50EF4599-285A-4457-B2BC-544379C7817D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6" l="1"/>
  <c r="K41" i="5" l="1"/>
  <c r="A45" i="4" l="1"/>
  <c r="AE9" i="3" l="1"/>
  <c r="J55" i="2" l="1"/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K35" i="4" s="1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K41" i="4" s="1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K47" i="4" s="1"/>
  <c r="G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K57" i="4" s="1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K38" i="12" s="1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K44" i="2" s="1"/>
  <c r="G44" i="2"/>
  <c r="J44" i="2"/>
  <c r="D45" i="2"/>
  <c r="G45" i="2"/>
  <c r="J45" i="2"/>
  <c r="D46" i="2"/>
  <c r="G46" i="2"/>
  <c r="J46" i="2"/>
  <c r="D47" i="2"/>
  <c r="G47" i="2"/>
  <c r="J47" i="2"/>
  <c r="D48" i="2"/>
  <c r="K48" i="2" s="1"/>
  <c r="G48" i="2"/>
  <c r="J48" i="2"/>
  <c r="D49" i="2"/>
  <c r="G49" i="2"/>
  <c r="J49" i="2"/>
  <c r="D50" i="2"/>
  <c r="K50" i="2" s="1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K36" i="3" s="1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K30" i="5" s="1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49" i="4" l="1"/>
  <c r="K40" i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46" i="4" s="1"/>
  <c r="A47" i="4" s="1"/>
  <c r="A48" i="4" s="1"/>
  <c r="A49" i="4" s="1"/>
  <c r="A50" i="4" s="1"/>
  <c r="A52" i="4"/>
  <c r="A53" i="4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</calcChain>
</file>

<file path=xl/sharedStrings.xml><?xml version="1.0" encoding="utf-8"?>
<sst xmlns="http://schemas.openxmlformats.org/spreadsheetml/2006/main" count="1243" uniqueCount="118">
  <si>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</si>
  <si>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</si>
  <si>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</si>
  <si>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</si>
  <si>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</si>
  <si>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</si>
  <si>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</si>
  <si>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</si>
  <si>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</si>
  <si>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</si>
  <si>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</si>
  <si>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</si>
  <si>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</si>
  <si>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</si>
  <si>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</si>
  <si>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</si>
  <si>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</si>
  <si>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</si>
  <si>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</si>
  <si>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</si>
  <si>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</si>
  <si>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</si>
  <si>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</si>
  <si>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</si>
  <si>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</si>
  <si>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</si>
  <si>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</si>
  <si>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</si>
  <si>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</si>
  <si>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</si>
  <si>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</si>
  <si>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</si>
  <si>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</si>
  <si>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</si>
  <si>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</si>
  <si>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</si>
  <si>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</si>
  <si>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</si>
  <si>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</si>
  <si>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</si>
  <si>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</si>
  <si>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</si>
  <si>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</si>
  <si>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</si>
  <si>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</si>
  <si>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</si>
  <si>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</si>
  <si>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</si>
  <si>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</si>
  <si>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</si>
  <si>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</si>
  <si>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</si>
  <si>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</si>
  <si>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</si>
  <si>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</si>
  <si>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</si>
  <si>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</si>
  <si>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</si>
  <si>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</si>
  <si>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</si>
  <si>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</si>
  <si>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</si>
  <si>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</si>
  <si>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</si>
  <si>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</si>
  <si>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</si>
  <si>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</si>
  <si>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</si>
  <si>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</si>
  <si>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</si>
  <si>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</si>
  <si>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</si>
  <si>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</si>
  <si>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</si>
  <si>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</si>
  <si>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</si>
  <si>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</si>
  <si>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</si>
  <si>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</si>
  <si>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</si>
  <si>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</si>
  <si>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</si>
  <si>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</si>
  <si>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</si>
  <si>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</si>
  <si>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</si>
  <si>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</si>
  <si>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</si>
  <si>
    <t>feb</t>
  </si>
  <si>
    <t>pwbol, sitp 840, 8/64 choke, fluid hit 20 min, down to 240</t>
  </si>
  <si>
    <t xml:space="preserve">open choke to a 10, drop b/p </t>
  </si>
  <si>
    <t>10</t>
  </si>
  <si>
    <t>s/I for build. No flow</t>
  </si>
  <si>
    <t>s/I for buil no flow</t>
  </si>
  <si>
    <t>pbol, sitp 920, 8/64 choke, fluid hit 25 minutes, down to 250</t>
  </si>
  <si>
    <t>open choke to a 12, drop back pressure</t>
  </si>
  <si>
    <t>21</t>
  </si>
  <si>
    <t>pwbol at 0930hrs, fluid hit in 50min, ftp down to 420</t>
  </si>
  <si>
    <t>s/I no flow</t>
  </si>
  <si>
    <t>choke to a 12, drop b/p</t>
  </si>
  <si>
    <t>pbol at 0800hrs, w/ 1540 sitp. Down to 1050 fluid hit , 45min</t>
  </si>
  <si>
    <t>bump choke to a 12/64, drop   b /p</t>
  </si>
  <si>
    <t>14</t>
  </si>
  <si>
    <t>bump choke to a 14/64</t>
  </si>
  <si>
    <t>pbol liquid hit 1hr, down to 1050</t>
  </si>
  <si>
    <t>choke to a 12</t>
  </si>
  <si>
    <t>choke to a 10/64, drop b/p</t>
  </si>
  <si>
    <t>s/I for build, no flow</t>
  </si>
  <si>
    <t>h2o ticket from 26 april</t>
  </si>
  <si>
    <t>pbol at 1300hrs, 1690 sitp. 8/64 choke, fluid hit 45 min, ftp to 1020</t>
  </si>
  <si>
    <t>open choke to 10/64, drop b/p</t>
  </si>
  <si>
    <t>run ticket from 21may</t>
  </si>
  <si>
    <t>3 loads of h2o and clean up bottom of #2 oil tank</t>
  </si>
  <si>
    <t>open to 10/64 drop b/p</t>
  </si>
  <si>
    <t>open to 12/64</t>
  </si>
  <si>
    <t>open to 10</t>
  </si>
  <si>
    <t>pbol, 1905 sitp</t>
  </si>
  <si>
    <t>pbol, sitp 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</si>
</sst>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1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79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5" fillId="2" borderId="3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/>
    <xf numFmtId="12" fontId="15" fillId="3" borderId="14" xfId="1" applyNumberFormat="1" applyFont="1" applyFill="1" applyBorder="1" applyAlignment="1" applyProtection="1"/>
    <xf numFmtId="2" fontId="5" fillId="3" borderId="3" xfId="1" applyNumberFormat="1" applyFont="1" applyFill="1" applyBorder="1" applyAlignment="1" applyProtection="1">
      <alignment vertical="center"/>
    </xf>
    <xf numFmtId="0" fontId="15" fillId="3" borderId="16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2" fontId="5" fillId="4" borderId="3" xfId="1" applyNumberFormat="1" applyFont="1" applyFill="1" applyBorder="1" applyAlignment="1" applyProtection="1">
      <alignment vertical="center"/>
    </xf>
    <xf numFmtId="0" fontId="15" fillId="4" borderId="16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4" fontId="13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0" fontId="13" fillId="5" borderId="17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" fillId="9" borderId="0" xfId="1" applyNumberFormat="1" applyFont="1" applyFill="1" applyBorder="1" applyAlignment="1" applyProtection="1">
      <alignment vertical="top"/>
    </xf>
    <xf numFmtId="0" fontId="15" fillId="10" borderId="16" xfId="1" applyNumberFormat="1" applyFont="1" applyFill="1" applyBorder="1" applyAlignment="1" applyProtection="1">
      <alignment vertical="center"/>
    </xf>
    <xf numFmtId="2" fontId="5" fillId="10" borderId="3" xfId="1" applyNumberFormat="1" applyFont="1" applyFill="1" applyBorder="1" applyAlignment="1" applyProtection="1">
      <alignment vertical="center"/>
    </xf>
    <xf numFmtId="12" fontId="15" fillId="10" borderId="16" xfId="1" applyNumberFormat="1" applyFont="1" applyFill="1" applyBorder="1" applyAlignment="1" applyProtection="1">
      <alignment vertical="center"/>
    </xf>
    <xf numFmtId="0" fontId="5" fillId="10" borderId="3" xfId="1" applyNumberFormat="1" applyFont="1" applyFill="1" applyBorder="1" applyAlignment="1" applyProtection="1">
      <alignment vertical="center"/>
    </xf>
    <xf numFmtId="2" fontId="5" fillId="10" borderId="14" xfId="1" applyNumberFormat="1" applyFont="1" applyFill="1" applyBorder="1" applyAlignment="1" applyProtection="1">
      <alignment vertical="center"/>
    </xf>
    <xf numFmtId="2" fontId="13" fillId="10" borderId="15" xfId="1" applyNumberFormat="1" applyFont="1" applyFill="1" applyBorder="1" applyAlignment="1" applyProtection="1">
      <alignment vertical="center"/>
    </xf>
    <xf numFmtId="2" fontId="13" fillId="10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14" fontId="13" fillId="10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49" fontId="13" fillId="10" borderId="16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2" fontId="5" fillId="7" borderId="3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10" borderId="15" xfId="1" applyNumberFormat="1" applyFont="1" applyFill="1" applyBorder="1" applyAlignment="1" applyProtection="1">
      <alignment vertical="center"/>
    </xf>
    <xf numFmtId="12" fontId="13" fillId="10" borderId="16" xfId="1" applyNumberFormat="1" applyFont="1" applyFill="1" applyBorder="1" applyAlignment="1" applyProtection="1">
      <alignment vertical="center"/>
    </xf>
    <xf numFmtId="0" fontId="15" fillId="10" borderId="17" xfId="1" applyNumberFormat="1" applyFont="1" applyFill="1" applyBorder="1" applyAlignment="1" applyProtection="1">
      <alignment vertical="center"/>
    </xf>
    <xf numFmtId="0" fontId="13" fillId="10" borderId="17" xfId="1" applyNumberFormat="1" applyFont="1" applyFill="1" applyBorder="1" applyAlignment="1" applyProtection="1">
      <alignment vertical="center"/>
    </xf>
    <xf numFmtId="0" fontId="15" fillId="10" borderId="18" xfId="1" applyNumberFormat="1" applyFont="1" applyFill="1" applyBorder="1" applyAlignment="1" applyProtection="1">
      <alignment vertical="center"/>
    </xf>
    <xf numFmtId="0" fontId="13" fillId="10" borderId="18" xfId="1" applyNumberFormat="1" applyFont="1" applyFill="1" applyBorder="1" applyAlignment="1" applyProtection="1">
      <alignment vertical="center"/>
    </xf>
    <xf numFmtId="0" fontId="5" fillId="10" borderId="0" xfId="1" applyNumberFormat="1" applyFont="1" applyFill="1" applyBorder="1" applyAlignment="1" applyProtection="1">
      <alignment vertical="center"/>
    </xf>
    <xf numFmtId="0" fontId="16" fillId="10" borderId="0" xfId="1" applyNumberFormat="1" applyFont="1" applyFill="1" applyBorder="1" applyAlignment="1" applyProtection="1">
      <alignment horizontal="right" vertical="center"/>
    </xf>
    <xf numFmtId="2" fontId="16" fillId="10" borderId="0" xfId="1" applyNumberFormat="1" applyFont="1" applyFill="1" applyBorder="1" applyAlignment="1" applyProtection="1">
      <alignment horizontal="center" vertical="center"/>
    </xf>
    <xf numFmtId="0" fontId="16" fillId="10" borderId="0" xfId="1" applyNumberFormat="1" applyFont="1" applyFill="1" applyBorder="1" applyAlignment="1" applyProtection="1">
      <alignment horizontal="center" vertical="center"/>
    </xf>
    <xf numFmtId="0" fontId="2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/>
    <xf numFmtId="0" fontId="15" fillId="10" borderId="14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64" fontId="13" fillId="10" borderId="15" xfId="1" applyNumberFormat="1" applyFont="1" applyFill="1" applyBorder="1" applyAlignment="1" applyProtection="1">
      <alignment vertical="center"/>
    </xf>
    <xf numFmtId="0" fontId="2" fillId="10" borderId="16" xfId="1" applyNumberFormat="1" applyFont="1" applyFill="1" applyBorder="1" applyAlignment="1" applyProtection="1">
      <alignment horizontal="center"/>
    </xf>
    <xf numFmtId="49" fontId="13" fillId="7" borderId="16" xfId="1" applyNumberFormat="1" applyFont="1" applyFill="1" applyBorder="1" applyAlignment="1" applyProtection="1">
      <alignment vertical="center"/>
    </xf>
    <xf numFmtId="0" fontId="2" fillId="10" borderId="18" xfId="1" applyNumberFormat="1" applyFont="1" applyFill="1" applyBorder="1" applyAlignment="1" applyProtection="1">
      <alignment horizontal="center"/>
    </xf>
    <xf numFmtId="49" fontId="13" fillId="10" borderId="18" xfId="1" applyNumberFormat="1" applyFont="1" applyFill="1" applyBorder="1" applyAlignment="1" applyProtection="1">
      <alignment vertical="center"/>
    </xf>
    <xf numFmtId="0" fontId="2" fillId="10" borderId="0" xfId="1" applyNumberFormat="1" applyFont="1" applyFill="1" applyBorder="1" applyAlignment="1" applyProtection="1"/>
    <xf numFmtId="12" fontId="15" fillId="3" borderId="16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0" fontId="2" fillId="3" borderId="17" xfId="1" applyNumberFormat="1" applyFont="1" applyFill="1" applyBorder="1" applyAlignment="1" applyProtection="1">
      <alignment horizontal="center"/>
    </xf>
    <xf numFmtId="12" fontId="15" fillId="10" borderId="14" xfId="1" applyNumberFormat="1" applyFont="1" applyFill="1" applyBorder="1" applyAlignment="1" applyProtection="1">
      <alignment vertical="center"/>
    </xf>
    <xf numFmtId="12" fontId="13" fillId="10" borderId="15" xfId="1" applyNumberFormat="1" applyFont="1" applyFill="1" applyBorder="1" applyAlignment="1" applyProtection="1">
      <alignment vertical="center"/>
    </xf>
    <xf numFmtId="0" fontId="15" fillId="9" borderId="16" xfId="1" applyNumberFormat="1" applyFont="1" applyFill="1" applyBorder="1" applyAlignment="1" applyProtection="1">
      <alignment vertical="center"/>
    </xf>
    <xf numFmtId="2" fontId="5" fillId="9" borderId="3" xfId="1" applyNumberFormat="1" applyFont="1" applyFill="1" applyBorder="1" applyAlignment="1" applyProtection="1">
      <alignment vertical="center"/>
    </xf>
    <xf numFmtId="12" fontId="15" fillId="9" borderId="16" xfId="1" applyNumberFormat="1" applyFont="1" applyFill="1" applyBorder="1" applyAlignment="1" applyProtection="1">
      <alignment vertical="center"/>
    </xf>
    <xf numFmtId="0" fontId="5" fillId="9" borderId="3" xfId="1" applyNumberFormat="1" applyFont="1" applyFill="1" applyBorder="1" applyAlignment="1" applyProtection="1">
      <alignment vertical="center"/>
    </xf>
    <xf numFmtId="2" fontId="5" fillId="9" borderId="14" xfId="1" applyNumberFormat="1" applyFont="1" applyFill="1" applyBorder="1" applyAlignment="1" applyProtection="1">
      <alignment vertical="center"/>
    </xf>
    <xf numFmtId="2" fontId="13" fillId="9" borderId="15" xfId="1" applyNumberFormat="1" applyFont="1" applyFill="1" applyBorder="1" applyAlignment="1" applyProtection="1">
      <alignment vertical="center"/>
    </xf>
    <xf numFmtId="2" fontId="13" fillId="9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12" fontId="13" fillId="9" borderId="16" xfId="1" applyNumberFormat="1" applyFont="1" applyFill="1" applyBorder="1" applyAlignment="1" applyProtection="1">
      <alignment vertical="center"/>
    </xf>
    <xf numFmtId="49" fontId="13" fillId="9" borderId="16" xfId="1" applyNumberFormat="1" applyFont="1" applyFill="1" applyBorder="1" applyAlignment="1" applyProtection="1">
      <alignment vertical="center"/>
    </xf>
    <xf numFmtId="14" fontId="13" fillId="9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20" xfId="1" applyNumberFormat="1" applyFont="1" applyFill="1" applyBorder="1" applyAlignment="1" applyProtection="1">
      <alignment horizontal="left" vertical="center"/>
    </xf>
    <xf numFmtId="0" fontId="8" fillId="9" borderId="21" xfId="1" applyNumberFormat="1" applyFont="1" applyFill="1" applyBorder="1" applyAlignment="1" applyProtection="1">
      <alignment horizontal="left" vertical="center"/>
    </xf>
    <xf numFmtId="0" fontId="15" fillId="9" borderId="18" xfId="1" applyNumberFormat="1" applyFont="1" applyFill="1" applyBorder="1" applyAlignment="1" applyProtection="1">
      <alignment vertical="center"/>
    </xf>
    <xf numFmtId="12" fontId="15" fillId="9" borderId="18" xfId="1" applyNumberFormat="1" applyFont="1" applyFill="1" applyBorder="1" applyAlignment="1" applyProtection="1">
      <alignment vertical="center"/>
    </xf>
    <xf numFmtId="0" fontId="13" fillId="9" borderId="18" xfId="1" applyNumberFormat="1" applyFont="1" applyFill="1" applyBorder="1" applyAlignment="1" applyProtection="1">
      <alignment vertical="center"/>
    </xf>
    <xf numFmtId="12" fontId="13" fillId="9" borderId="18" xfId="1" applyNumberFormat="1" applyFont="1" applyFill="1" applyBorder="1" applyAlignment="1" applyProtection="1">
      <alignment vertical="center"/>
    </xf>
    <xf numFmtId="49" fontId="13" fillId="9" borderId="18" xfId="1" applyNumberFormat="1" applyFont="1" applyFill="1" applyBorder="1" applyAlignment="1" applyProtection="1">
      <alignment vertical="center"/>
    </xf>
    <xf numFmtId="0" fontId="15" fillId="12" borderId="16" xfId="1" applyNumberFormat="1" applyFont="1" applyFill="1" applyBorder="1" applyAlignment="1" applyProtection="1">
      <alignment vertical="center"/>
    </xf>
    <xf numFmtId="12" fontId="15" fillId="12" borderId="16" xfId="1" applyNumberFormat="1" applyFont="1" applyFill="1" applyBorder="1" applyAlignment="1" applyProtection="1">
      <alignment vertical="center"/>
    </xf>
    <xf numFmtId="2" fontId="5" fillId="12" borderId="3" xfId="1" applyNumberFormat="1" applyFont="1" applyFill="1" applyBorder="1" applyAlignment="1" applyProtection="1">
      <alignment vertical="center"/>
    </xf>
    <xf numFmtId="0" fontId="5" fillId="12" borderId="3" xfId="1" applyNumberFormat="1" applyFont="1" applyFill="1" applyBorder="1" applyAlignment="1" applyProtection="1">
      <alignment vertical="center"/>
    </xf>
    <xf numFmtId="2" fontId="5" fillId="12" borderId="14" xfId="1" applyNumberFormat="1" applyFont="1" applyFill="1" applyBorder="1" applyAlignment="1" applyProtection="1">
      <alignment vertical="center"/>
    </xf>
    <xf numFmtId="2" fontId="13" fillId="12" borderId="15" xfId="1" applyNumberFormat="1" applyFont="1" applyFill="1" applyBorder="1" applyAlignment="1" applyProtection="1">
      <alignment vertical="center"/>
    </xf>
    <xf numFmtId="2" fontId="13" fillId="12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2" fontId="13" fillId="12" borderId="16" xfId="1" applyNumberFormat="1" applyFont="1" applyFill="1" applyBorder="1" applyAlignment="1" applyProtection="1">
      <alignment vertical="center"/>
    </xf>
    <xf numFmtId="49" fontId="13" fillId="12" borderId="16" xfId="1" applyNumberFormat="1" applyFont="1" applyFill="1" applyBorder="1" applyAlignment="1" applyProtection="1">
      <alignment vertical="center"/>
    </xf>
    <xf numFmtId="14" fontId="13" fillId="12" borderId="16" xfId="1" applyNumberFormat="1" applyFont="1" applyFill="1" applyBorder="1" applyAlignment="1" applyProtection="1">
      <alignment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12" borderId="20" xfId="1" applyNumberFormat="1" applyFont="1" applyFill="1" applyBorder="1" applyAlignment="1" applyProtection="1">
      <alignment horizontal="left" vertical="center"/>
    </xf>
    <xf numFmtId="0" fontId="8" fillId="12" borderId="21" xfId="1" applyNumberFormat="1" applyFont="1" applyFill="1" applyBorder="1" applyAlignment="1" applyProtection="1">
      <alignment horizontal="left" vertical="center"/>
    </xf>
    <xf numFmtId="0" fontId="15" fillId="12" borderId="17" xfId="1" applyNumberFormat="1" applyFont="1" applyFill="1" applyBorder="1" applyAlignment="1" applyProtection="1">
      <alignment vertical="center"/>
    </xf>
    <xf numFmtId="12" fontId="15" fillId="12" borderId="17" xfId="1" applyNumberFormat="1" applyFont="1" applyFill="1" applyBorder="1" applyAlignment="1" applyProtection="1">
      <alignment vertical="center"/>
    </xf>
    <xf numFmtId="0" fontId="13" fillId="12" borderId="17" xfId="1" applyNumberFormat="1" applyFont="1" applyFill="1" applyBorder="1" applyAlignment="1" applyProtection="1">
      <alignment vertical="center"/>
    </xf>
    <xf numFmtId="12" fontId="13" fillId="12" borderId="17" xfId="1" applyNumberFormat="1" applyFont="1" applyFill="1" applyBorder="1" applyAlignment="1" applyProtection="1">
      <alignment vertical="center"/>
    </xf>
    <xf numFmtId="49" fontId="13" fillId="12" borderId="17" xfId="1" applyNumberFormat="1" applyFont="1" applyFill="1" applyBorder="1" applyAlignment="1" applyProtection="1">
      <alignment vertical="center"/>
    </xf>
    <xf numFmtId="0" fontId="8" fillId="12" borderId="22" xfId="1" applyNumberFormat="1" applyFont="1" applyFill="1" applyBorder="1" applyAlignment="1" applyProtection="1">
      <alignment horizontal="left" vertical="center"/>
    </xf>
    <xf numFmtId="0" fontId="8" fillId="12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>
      <alignment vertical="center"/>
    </xf>
    <xf numFmtId="12" fontId="15" fillId="3" borderId="14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64" fontId="13" fillId="3" borderId="15" xfId="1" applyNumberFormat="1" applyFont="1" applyFill="1" applyBorder="1" applyAlignment="1" applyProtection="1">
      <alignment vertical="center"/>
    </xf>
    <xf numFmtId="49" fontId="13" fillId="3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0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167" fontId="13" fillId="3" borderId="16" xfId="1" applyNumberFormat="1" applyFont="1" applyFill="1" applyBorder="1" applyAlignment="1" applyProtection="1">
      <alignment vertical="center"/>
    </xf>
    <xf numFmtId="0" fontId="15" fillId="14" borderId="16" xfId="1" applyNumberFormat="1" applyFont="1" applyFill="1" applyBorder="1" applyAlignment="1" applyProtection="1">
      <alignment vertical="center"/>
    </xf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5" borderId="16" xfId="1" applyNumberFormat="1" applyFont="1" applyFill="1" applyBorder="1" applyAlignment="1" applyProtection="1">
      <alignment vertical="center"/>
    </xf>
    <xf numFmtId="2" fontId="5" fillId="15" borderId="3" xfId="1" applyNumberFormat="1" applyFont="1" applyFill="1" applyBorder="1" applyAlignment="1" applyProtection="1">
      <alignment vertical="center"/>
    </xf>
    <xf numFmtId="12" fontId="15" fillId="15" borderId="16" xfId="1" applyNumberFormat="1" applyFont="1" applyFill="1" applyBorder="1" applyAlignment="1" applyProtection="1">
      <alignment vertical="center"/>
    </xf>
    <xf numFmtId="0" fontId="5" fillId="15" borderId="3" xfId="1" applyNumberFormat="1" applyFont="1" applyFill="1" applyBorder="1" applyAlignment="1" applyProtection="1">
      <alignment vertical="center"/>
    </xf>
    <xf numFmtId="2" fontId="5" fillId="15" borderId="14" xfId="1" applyNumberFormat="1" applyFont="1" applyFill="1" applyBorder="1" applyAlignment="1" applyProtection="1">
      <alignment vertical="center"/>
    </xf>
    <xf numFmtId="2" fontId="13" fillId="15" borderId="15" xfId="1" applyNumberFormat="1" applyFont="1" applyFill="1" applyBorder="1" applyAlignment="1" applyProtection="1">
      <alignment vertical="center"/>
    </xf>
    <xf numFmtId="2" fontId="13" fillId="15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49" fontId="13" fillId="15" borderId="16" xfId="1" applyNumberFormat="1" applyFont="1" applyFill="1" applyBorder="1" applyAlignment="1" applyProtection="1">
      <alignment vertical="center"/>
    </xf>
    <xf numFmtId="0" fontId="15" fillId="16" borderId="16" xfId="1" applyNumberFormat="1" applyFont="1" applyFill="1" applyBorder="1" applyAlignment="1" applyProtection="1">
      <alignment vertical="center"/>
    </xf>
    <xf numFmtId="2" fontId="5" fillId="16" borderId="3" xfId="1" applyNumberFormat="1" applyFont="1" applyFill="1" applyBorder="1" applyAlignment="1" applyProtection="1">
      <alignment vertical="center"/>
    </xf>
    <xf numFmtId="12" fontId="15" fillId="16" borderId="16" xfId="1" applyNumberFormat="1" applyFont="1" applyFill="1" applyBorder="1" applyAlignment="1" applyProtection="1">
      <alignment vertical="center"/>
    </xf>
    <xf numFmtId="0" fontId="5" fillId="16" borderId="3" xfId="1" applyNumberFormat="1" applyFont="1" applyFill="1" applyBorder="1" applyAlignment="1" applyProtection="1">
      <alignment vertical="center"/>
    </xf>
    <xf numFmtId="0" fontId="2" fillId="4" borderId="17" xfId="1" applyNumberFormat="1" applyFont="1" applyFill="1" applyBorder="1" applyAlignment="1" applyProtection="1">
      <alignment horizontal="center"/>
    </xf>
    <xf numFmtId="0" fontId="13" fillId="15" borderId="17" xfId="1" applyNumberFormat="1" applyFont="1" applyFill="1" applyBorder="1" applyAlignment="1" applyProtection="1">
      <alignment vertical="center"/>
    </xf>
    <xf numFmtId="49" fontId="13" fillId="15" borderId="17" xfId="1" applyNumberFormat="1" applyFont="1" applyFill="1" applyBorder="1" applyAlignment="1" applyProtection="1">
      <alignment vertical="center"/>
    </xf>
    <xf numFmtId="0" fontId="8" fillId="15" borderId="24" xfId="1" applyNumberFormat="1" applyFont="1" applyFill="1" applyBorder="1" applyAlignment="1" applyProtection="1">
      <alignment horizontal="left" vertical="center"/>
    </xf>
    <xf numFmtId="0" fontId="8" fillId="15" borderId="22" xfId="1" applyNumberFormat="1" applyFont="1" applyFill="1" applyBorder="1" applyAlignment="1" applyProtection="1">
      <alignment horizontal="left" vertical="center"/>
    </xf>
    <xf numFmtId="0" fontId="8" fillId="15" borderId="23" xfId="1" applyNumberFormat="1" applyFont="1" applyFill="1" applyBorder="1" applyAlignment="1" applyProtection="1">
      <alignment horizontal="left" vertic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0" fontId="1" fillId="10" borderId="0" xfId="1" applyNumberFormat="1" applyFont="1" applyFill="1" applyBorder="1" applyAlignment="1" applyProtection="1">
      <alignment vertical="top"/>
    </xf>
    <xf numFmtId="16" fontId="13" fillId="10" borderId="16" xfId="1" applyNumberFormat="1" applyFont="1" applyFill="1" applyBorder="1" applyAlignment="1" applyProtection="1">
      <alignment vertical="center"/>
    </xf>
    <xf numFmtId="165" fontId="13" fillId="10" borderId="16" xfId="1" applyNumberFormat="1" applyFont="1" applyFill="1" applyBorder="1" applyAlignment="1" applyProtection="1">
      <alignment vertical="center"/>
    </xf>
    <xf numFmtId="0" fontId="2" fillId="10" borderId="17" xfId="1" applyNumberFormat="1" applyFont="1" applyFill="1" applyBorder="1" applyAlignment="1" applyProtection="1">
      <alignment horizontal="center"/>
    </xf>
    <xf numFmtId="0" fontId="13" fillId="10" borderId="26" xfId="1" applyNumberFormat="1" applyFont="1" applyFill="1" applyBorder="1" applyAlignment="1" applyProtection="1">
      <alignment vertical="center"/>
    </xf>
    <xf numFmtId="14" fontId="13" fillId="10" borderId="17" xfId="1" applyNumberFormat="1" applyFont="1" applyFill="1" applyBorder="1" applyAlignment="1" applyProtection="1">
      <alignment vertical="center"/>
    </xf>
    <xf numFmtId="0" fontId="2" fillId="13" borderId="16" xfId="1" applyNumberFormat="1" applyFont="1" applyFill="1" applyBorder="1" applyAlignment="1" applyProtection="1">
      <alignment horizontal="center"/>
    </xf>
    <xf numFmtId="0" fontId="13" fillId="13" borderId="15" xfId="1" applyNumberFormat="1" applyFont="1" applyFill="1" applyBorder="1" applyAlignment="1" applyProtection="1">
      <alignment vertical="center"/>
    </xf>
    <xf numFmtId="49" fontId="13" fillId="13" borderId="15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0" fontId="2" fillId="17" borderId="16" xfId="1" applyNumberFormat="1" applyFont="1" applyFill="1" applyBorder="1" applyAlignment="1" applyProtection="1">
      <alignment horizontal="center"/>
    </xf>
    <xf numFmtId="0" fontId="15" fillId="17" borderId="16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2" fontId="5" fillId="17" borderId="14" xfId="1" applyNumberFormat="1" applyFont="1" applyFill="1" applyBorder="1" applyAlignment="1" applyProtection="1">
      <alignment vertical="center"/>
    </xf>
    <xf numFmtId="2" fontId="13" fillId="17" borderId="15" xfId="1" applyNumberFormat="1" applyFont="1" applyFill="1" applyBorder="1" applyAlignment="1" applyProtection="1">
      <alignment vertical="center"/>
    </xf>
    <xf numFmtId="2" fontId="13" fillId="17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49" fontId="13" fillId="17" borderId="16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16" fontId="13" fillId="14" borderId="16" xfId="1" applyNumberFormat="1" applyFont="1" applyFill="1" applyBorder="1" applyAlignment="1" applyProtection="1">
      <alignment vertical="center"/>
    </xf>
    <xf numFmtId="0" fontId="2" fillId="12" borderId="16" xfId="1" applyNumberFormat="1" applyFont="1" applyFill="1" applyBorder="1" applyAlignment="1" applyProtection="1">
      <alignment horizontal="center"/>
    </xf>
    <xf numFmtId="16" fontId="13" fillId="3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49" fontId="13" fillId="10" borderId="17" xfId="1" applyNumberFormat="1" applyFont="1" applyFill="1" applyBorder="1" applyAlignment="1" applyProtection="1">
      <alignment vertical="center"/>
    </xf>
    <xf numFmtId="0" fontId="17" fillId="4" borderId="14" xfId="1" applyNumberFormat="1" applyFont="1" applyFill="1" applyBorder="1" applyAlignment="1" applyProtection="1">
      <alignment horizontal="center"/>
    </xf>
    <xf numFmtId="0" fontId="18" fillId="4" borderId="14" xfId="1" applyNumberFormat="1" applyFont="1" applyFill="1" applyBorder="1" applyAlignment="1" applyProtection="1"/>
    <xf numFmtId="0" fontId="18" fillId="4" borderId="3" xfId="1" applyNumberFormat="1" applyFont="1" applyFill="1" applyBorder="1" applyAlignment="1" applyProtection="1">
      <alignment vertical="center"/>
    </xf>
    <xf numFmtId="0" fontId="18" fillId="4" borderId="14" xfId="1" applyNumberFormat="1" applyFont="1" applyFill="1" applyBorder="1" applyAlignment="1" applyProtection="1">
      <alignment vertical="center"/>
    </xf>
    <xf numFmtId="2" fontId="18" fillId="4" borderId="14" xfId="1" applyNumberFormat="1" applyFont="1" applyFill="1" applyBorder="1" applyAlignment="1" applyProtection="1">
      <alignment vertical="center"/>
    </xf>
    <xf numFmtId="2" fontId="18" fillId="4" borderId="15" xfId="1" applyNumberFormat="1" applyFont="1" applyFill="1" applyBorder="1" applyAlignment="1" applyProtection="1">
      <alignment vertical="center"/>
    </xf>
    <xf numFmtId="2" fontId="18" fillId="4" borderId="16" xfId="1" applyNumberFormat="1" applyFont="1" applyFill="1" applyBorder="1" applyAlignment="1" applyProtection="1">
      <alignment vertical="center"/>
    </xf>
    <xf numFmtId="0" fontId="18" fillId="4" borderId="15" xfId="1" applyNumberFormat="1" applyFont="1" applyFill="1" applyBorder="1" applyAlignment="1" applyProtection="1">
      <alignment vertical="center"/>
    </xf>
    <xf numFmtId="164" fontId="18" fillId="4" borderId="15" xfId="1" applyNumberFormat="1" applyFont="1" applyFill="1" applyBorder="1" applyAlignment="1" applyProtection="1">
      <alignment vertical="center"/>
    </xf>
    <xf numFmtId="49" fontId="18" fillId="4" borderId="15" xfId="1" applyNumberFormat="1" applyFont="1" applyFill="1" applyBorder="1" applyAlignment="1" applyProtection="1">
      <alignment vertical="center"/>
    </xf>
    <xf numFmtId="0" fontId="13" fillId="17" borderId="15" xfId="1" applyNumberFormat="1" applyFont="1" applyFill="1" applyBorder="1" applyAlignment="1" applyProtection="1">
      <alignment vertical="center"/>
    </xf>
    <xf numFmtId="14" fontId="13" fillId="17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0" fontId="2" fillId="4" borderId="18" xfId="1" applyNumberFormat="1" applyFont="1" applyFill="1" applyBorder="1" applyAlignment="1" applyProtection="1">
      <alignment horizont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19" borderId="16" xfId="1" applyNumberFormat="1" applyFont="1" applyFill="1" applyBorder="1" applyAlignment="1" applyProtection="1">
      <alignment horizontal="center"/>
    </xf>
    <xf numFmtId="0" fontId="15" fillId="19" borderId="14" xfId="1" applyNumberFormat="1" applyFont="1" applyFill="1" applyBorder="1" applyAlignment="1" applyProtection="1"/>
    <xf numFmtId="2" fontId="5" fillId="19" borderId="3" xfId="1" applyNumberFormat="1" applyFont="1" applyFill="1" applyBorder="1" applyAlignment="1" applyProtection="1">
      <alignment vertical="center"/>
    </xf>
    <xf numFmtId="0" fontId="15" fillId="19" borderId="14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2" fontId="13" fillId="19" borderId="15" xfId="1" applyNumberFormat="1" applyFont="1" applyFill="1" applyBorder="1" applyAlignment="1" applyProtection="1">
      <alignment vertical="center"/>
    </xf>
    <xf numFmtId="2" fontId="13" fillId="19" borderId="16" xfId="1" applyNumberFormat="1" applyFont="1" applyFill="1" applyBorder="1" applyAlignment="1" applyProtection="1">
      <alignment vertical="center"/>
    </xf>
    <xf numFmtId="0" fontId="13" fillId="19" borderId="15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14" fontId="13" fillId="19" borderId="16" xfId="1" applyNumberFormat="1" applyFont="1" applyFill="1" applyBorder="1" applyAlignment="1" applyProtection="1">
      <alignment vertical="center"/>
    </xf>
    <xf numFmtId="12" fontId="13" fillId="19" borderId="16" xfId="1" applyNumberFormat="1" applyFont="1" applyFill="1" applyBorder="1" applyAlignment="1" applyProtection="1">
      <alignment vertical="center"/>
    </xf>
    <xf numFmtId="165" fontId="13" fillId="19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0" borderId="16" xfId="1" applyNumberFormat="1" applyFont="1" applyFill="1" applyBorder="1" applyAlignment="1" applyProtection="1">
      <alignment horizontal="center"/>
    </xf>
    <xf numFmtId="0" fontId="15" fillId="20" borderId="14" xfId="1" applyNumberFormat="1" applyFont="1" applyFill="1" applyBorder="1" applyAlignment="1" applyProtection="1"/>
    <xf numFmtId="2" fontId="5" fillId="20" borderId="3" xfId="1" applyNumberFormat="1" applyFont="1" applyFill="1" applyBorder="1" applyAlignment="1" applyProtection="1">
      <alignment vertical="center"/>
    </xf>
    <xf numFmtId="0" fontId="15" fillId="20" borderId="14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2" fontId="5" fillId="20" borderId="14" xfId="1" applyNumberFormat="1" applyFont="1" applyFill="1" applyBorder="1" applyAlignment="1" applyProtection="1">
      <alignment vertical="center"/>
    </xf>
    <xf numFmtId="2" fontId="13" fillId="20" borderId="15" xfId="1" applyNumberFormat="1" applyFont="1" applyFill="1" applyBorder="1" applyAlignment="1" applyProtection="1">
      <alignment vertical="center"/>
    </xf>
    <xf numFmtId="2" fontId="13" fillId="20" borderId="16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horizontal="left" vertical="center"/>
    </xf>
    <xf numFmtId="0" fontId="13" fillId="20" borderId="15" xfId="1" applyNumberFormat="1" applyFont="1" applyFill="1" applyBorder="1" applyAlignment="1" applyProtection="1">
      <alignment vertical="center"/>
    </xf>
    <xf numFmtId="49" fontId="13" fillId="20" borderId="15" xfId="1" applyNumberFormat="1" applyFont="1" applyFill="1" applyBorder="1" applyAlignment="1" applyProtection="1">
      <alignment vertical="center"/>
    </xf>
    <xf numFmtId="14" fontId="13" fillId="20" borderId="16" xfId="1" applyNumberFormat="1" applyFont="1" applyFill="1" applyBorder="1" applyAlignment="1" applyProtection="1">
      <alignment horizontal="left" vertical="center"/>
    </xf>
    <xf numFmtId="12" fontId="13" fillId="20" borderId="16" xfId="1" applyNumberFormat="1" applyFont="1" applyFill="1" applyBorder="1" applyAlignment="1" applyProtection="1">
      <alignment horizontal="left" vertical="center"/>
    </xf>
    <xf numFmtId="165" fontId="13" fillId="20" borderId="16" xfId="1" applyNumberFormat="1" applyFont="1" applyFill="1" applyBorder="1" applyAlignment="1" applyProtection="1">
      <alignment horizontal="left" vertical="center"/>
    </xf>
    <xf numFmtId="0" fontId="13" fillId="20" borderId="16" xfId="1" applyNumberFormat="1" applyFont="1" applyFill="1" applyBorder="1" applyAlignment="1" applyProtection="1">
      <alignment horizontal="right" vertical="center"/>
    </xf>
    <xf numFmtId="49" fontId="13" fillId="20" borderId="16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16" fontId="13" fillId="20" borderId="16" xfId="1" applyNumberFormat="1" applyFont="1" applyFill="1" applyBorder="1" applyAlignment="1" applyProtection="1">
      <alignment horizontal="left" vertical="center"/>
    </xf>
    <xf numFmtId="0" fontId="15" fillId="20" borderId="16" xfId="1" applyNumberFormat="1" applyFont="1" applyFill="1" applyBorder="1" applyAlignment="1" applyProtection="1">
      <alignment vertical="center"/>
    </xf>
    <xf numFmtId="12" fontId="15" fillId="20" borderId="16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/>
    <xf numFmtId="14" fontId="13" fillId="0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0" fontId="2" fillId="20" borderId="14" xfId="1" applyNumberFormat="1" applyFont="1" applyFill="1" applyBorder="1" applyAlignment="1" applyProtection="1">
      <alignment horizontal="center"/>
    </xf>
    <xf numFmtId="12" fontId="15" fillId="20" borderId="14" xfId="1" applyNumberFormat="1" applyFont="1" applyFill="1" applyBorder="1" applyAlignment="1" applyProtection="1"/>
    <xf numFmtId="164" fontId="13" fillId="20" borderId="15" xfId="1" applyNumberFormat="1" applyFont="1" applyFill="1" applyBorder="1" applyAlignment="1" applyProtection="1">
      <alignment vertical="center"/>
    </xf>
    <xf numFmtId="14" fontId="13" fillId="20" borderId="16" xfId="1" applyNumberFormat="1" applyFont="1" applyFill="1" applyBorder="1" applyAlignment="1" applyProtection="1">
      <alignment vertical="center"/>
    </xf>
    <xf numFmtId="12" fontId="13" fillId="20" borderId="16" xfId="1" applyNumberFormat="1" applyFont="1" applyFill="1" applyBorder="1" applyAlignment="1" applyProtection="1">
      <alignment vertical="center"/>
    </xf>
    <xf numFmtId="0" fontId="1" fillId="20" borderId="0" xfId="1" applyNumberFormat="1" applyFont="1" applyFill="1" applyBorder="1" applyAlignment="1" applyProtection="1">
      <alignment vertical="top"/>
    </xf>
    <xf numFmtId="49" fontId="13" fillId="20" borderId="16" xfId="1" applyNumberFormat="1" applyFont="1" applyFill="1" applyBorder="1" applyAlignment="1" applyProtection="1">
      <alignment vertical="center"/>
    </xf>
    <xf numFmtId="0" fontId="2" fillId="21" borderId="16" xfId="1" applyNumberFormat="1" applyFont="1" applyFill="1" applyBorder="1" applyAlignment="1" applyProtection="1">
      <alignment horizontal="center"/>
    </xf>
    <xf numFmtId="0" fontId="15" fillId="21" borderId="14" xfId="1" applyNumberFormat="1" applyFont="1" applyFill="1" applyBorder="1" applyAlignment="1" applyProtection="1"/>
    <xf numFmtId="12" fontId="15" fillId="21" borderId="14" xfId="1" applyNumberFormat="1" applyFont="1" applyFill="1" applyBorder="1" applyAlignment="1" applyProtection="1"/>
    <xf numFmtId="2" fontId="5" fillId="21" borderId="3" xfId="1" applyNumberFormat="1" applyFont="1" applyFill="1" applyBorder="1" applyAlignment="1" applyProtection="1">
      <alignment vertical="center"/>
    </xf>
    <xf numFmtId="0" fontId="15" fillId="21" borderId="16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2" fontId="5" fillId="21" borderId="14" xfId="1" applyNumberFormat="1" applyFont="1" applyFill="1" applyBorder="1" applyAlignment="1" applyProtection="1">
      <alignment vertical="center"/>
    </xf>
    <xf numFmtId="2" fontId="13" fillId="21" borderId="15" xfId="1" applyNumberFormat="1" applyFont="1" applyFill="1" applyBorder="1" applyAlignment="1" applyProtection="1">
      <alignment vertical="center"/>
    </xf>
    <xf numFmtId="2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vertical="center"/>
    </xf>
    <xf numFmtId="49" fontId="13" fillId="21" borderId="16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vertical="center"/>
    </xf>
    <xf numFmtId="12" fontId="13" fillId="21" borderId="16" xfId="1" applyNumberFormat="1" applyFont="1" applyFill="1" applyBorder="1" applyAlignment="1" applyProtection="1">
      <alignment vertical="center"/>
    </xf>
    <xf numFmtId="0" fontId="13" fillId="21" borderId="15" xfId="1" applyNumberFormat="1" applyFont="1" applyFill="1" applyBorder="1" applyAlignment="1" applyProtection="1">
      <alignment vertical="center"/>
    </xf>
    <xf numFmtId="49" fontId="13" fillId="21" borderId="15" xfId="1" applyNumberFormat="1" applyFont="1" applyFill="1" applyBorder="1" applyAlignment="1" applyProtection="1">
      <alignment vertical="center"/>
    </xf>
    <xf numFmtId="16" fontId="13" fillId="21" borderId="16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20" borderId="17" xfId="1" applyNumberFormat="1" applyFont="1" applyFill="1" applyBorder="1" applyAlignment="1" applyProtection="1">
      <alignment horizontal="center"/>
    </xf>
    <xf numFmtId="0" fontId="15" fillId="20" borderId="17" xfId="1" applyNumberFormat="1" applyFont="1" applyFill="1" applyBorder="1" applyAlignment="1" applyProtection="1">
      <alignment vertical="center"/>
    </xf>
    <xf numFmtId="12" fontId="15" fillId="20" borderId="17" xfId="1" applyNumberFormat="1" applyFont="1" applyFill="1" applyBorder="1" applyAlignment="1" applyProtection="1">
      <alignment vertical="center"/>
    </xf>
    <xf numFmtId="0" fontId="13" fillId="20" borderId="17" xfId="1" applyNumberFormat="1" applyFont="1" applyFill="1" applyBorder="1" applyAlignment="1" applyProtection="1">
      <alignment vertical="center"/>
    </xf>
    <xf numFmtId="14" fontId="13" fillId="20" borderId="17" xfId="1" applyNumberFormat="1" applyFont="1" applyFill="1" applyBorder="1" applyAlignment="1" applyProtection="1">
      <alignment vertical="center"/>
    </xf>
    <xf numFmtId="49" fontId="13" fillId="20" borderId="17" xfId="1" applyNumberFormat="1" applyFont="1" applyFill="1" applyBorder="1" applyAlignment="1" applyProtection="1">
      <alignment vertical="center"/>
    </xf>
    <xf numFmtId="0" fontId="2" fillId="20" borderId="18" xfId="1" applyNumberFormat="1" applyFont="1" applyFill="1" applyBorder="1" applyAlignment="1" applyProtection="1">
      <alignment horizontal="center"/>
    </xf>
    <xf numFmtId="0" fontId="15" fillId="20" borderId="18" xfId="1" applyNumberFormat="1" applyFont="1" applyFill="1" applyBorder="1" applyAlignment="1" applyProtection="1">
      <alignment vertical="center"/>
    </xf>
    <xf numFmtId="12" fontId="15" fillId="20" borderId="18" xfId="1" applyNumberFormat="1" applyFont="1" applyFill="1" applyBorder="1" applyAlignment="1" applyProtection="1">
      <alignment vertical="center"/>
    </xf>
    <xf numFmtId="0" fontId="13" fillId="20" borderId="18" xfId="1" applyNumberFormat="1" applyFont="1" applyFill="1" applyBorder="1" applyAlignment="1" applyProtection="1">
      <alignment vertical="center"/>
    </xf>
    <xf numFmtId="49" fontId="13" fillId="20" borderId="18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>
      <alignment vertical="center"/>
    </xf>
    <xf numFmtId="12" fontId="15" fillId="0" borderId="18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14" fontId="1" fillId="0" borderId="0" xfId="1" applyNumberFormat="1" applyFont="1" applyFill="1" applyBorder="1" applyAlignment="1" applyProtection="1">
      <alignment vertical="top"/>
    </xf>
    <xf numFmtId="0" fontId="2" fillId="21" borderId="17" xfId="1" applyNumberFormat="1" applyFont="1" applyFill="1" applyBorder="1" applyAlignment="1" applyProtection="1">
      <alignment horizontal="center"/>
    </xf>
    <xf numFmtId="0" fontId="15" fillId="21" borderId="17" xfId="1" applyNumberFormat="1" applyFont="1" applyFill="1" applyBorder="1" applyAlignment="1" applyProtection="1">
      <alignment vertical="center"/>
    </xf>
    <xf numFmtId="0" fontId="13" fillId="21" borderId="17" xfId="1" applyNumberFormat="1" applyFont="1" applyFill="1" applyBorder="1" applyAlignment="1" applyProtection="1">
      <alignment vertical="center"/>
    </xf>
    <xf numFmtId="49" fontId="13" fillId="21" borderId="17" xfId="1" applyNumberFormat="1" applyFont="1" applyFill="1" applyBorder="1" applyAlignment="1" applyProtection="1">
      <alignment vertical="center"/>
    </xf>
    <xf numFmtId="0" fontId="0" fillId="0" borderId="0" xfId="0" applyFill="1"/>
    <xf numFmtId="0" fontId="2" fillId="21" borderId="14" xfId="1" applyNumberFormat="1" applyFont="1" applyFill="1" applyBorder="1" applyAlignment="1" applyProtection="1">
      <alignment horizontal="center"/>
    </xf>
    <xf numFmtId="0" fontId="15" fillId="21" borderId="14" xfId="1" applyNumberFormat="1" applyFont="1" applyFill="1" applyBorder="1" applyAlignment="1" applyProtection="1">
      <alignment vertical="center"/>
    </xf>
    <xf numFmtId="12" fontId="15" fillId="21" borderId="14" xfId="1" applyNumberFormat="1" applyFont="1" applyFill="1" applyBorder="1" applyAlignment="1" applyProtection="1">
      <alignment vertical="center"/>
    </xf>
    <xf numFmtId="164" fontId="13" fillId="21" borderId="15" xfId="1" applyNumberFormat="1" applyFont="1" applyFill="1" applyBorder="1" applyAlignment="1" applyProtection="1">
      <alignment vertical="center"/>
    </xf>
    <xf numFmtId="12" fontId="13" fillId="21" borderId="15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12" fontId="15" fillId="21" borderId="17" xfId="1" applyNumberFormat="1" applyFont="1" applyFill="1" applyBorder="1" applyAlignment="1" applyProtection="1">
      <alignment vertical="center"/>
    </xf>
    <xf numFmtId="0" fontId="2" fillId="21" borderId="18" xfId="1" applyNumberFormat="1" applyFont="1" applyFill="1" applyBorder="1" applyAlignment="1" applyProtection="1">
      <alignment horizontal="center"/>
    </xf>
    <xf numFmtId="0" fontId="15" fillId="21" borderId="18" xfId="1" applyNumberFormat="1" applyFont="1" applyFill="1" applyBorder="1" applyAlignment="1" applyProtection="1">
      <alignment vertical="center"/>
    </xf>
    <xf numFmtId="12" fontId="15" fillId="21" borderId="18" xfId="1" applyNumberFormat="1" applyFont="1" applyFill="1" applyBorder="1" applyAlignment="1" applyProtection="1">
      <alignment vertical="center"/>
    </xf>
    <xf numFmtId="0" fontId="13" fillId="21" borderId="18" xfId="1" applyNumberFormat="1" applyFont="1" applyFill="1" applyBorder="1" applyAlignment="1" applyProtection="1">
      <alignment vertical="center"/>
    </xf>
    <xf numFmtId="0" fontId="15" fillId="0" borderId="16" xfId="1" applyNumberFormat="1" applyFont="1" applyFill="1" applyBorder="1" applyAlignment="1" applyProtection="1">
      <alignment horizontal="center" vertical="center"/>
    </xf>
    <xf numFmtId="12" fontId="15" fillId="0" borderId="16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0" fillId="0" borderId="25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19" borderId="15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0" borderId="15" xfId="1" applyNumberFormat="1" applyFont="1" applyFill="1" applyBorder="1" applyAlignment="1" applyProtection="1">
      <alignment horizontal="left" vertical="center"/>
    </xf>
    <xf numFmtId="0" fontId="8" fillId="20" borderId="16" xfId="1" applyNumberFormat="1" applyFont="1" applyFill="1" applyBorder="1" applyAlignment="1" applyProtection="1">
      <alignment horizontal="left" vertical="center"/>
    </xf>
    <xf numFmtId="0" fontId="8" fillId="21" borderId="16" xfId="1" applyNumberFormat="1" applyFont="1" applyFill="1" applyBorder="1" applyAlignment="1" applyProtection="1">
      <alignment horizontal="left" vertical="center"/>
    </xf>
    <xf numFmtId="0" fontId="8" fillId="20" borderId="18" xfId="1" applyNumberFormat="1" applyFont="1" applyFill="1" applyBorder="1" applyAlignment="1" applyProtection="1">
      <alignment horizontal="left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21" borderId="15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0" borderId="15" xfId="1" applyNumberFormat="1" applyFont="1" applyFill="1" applyBorder="1" applyAlignment="1" applyProtection="1">
      <alignment horizontal="left" vertical="center"/>
    </xf>
    <xf numFmtId="0" fontId="8" fillId="9" borderId="15" xfId="1" applyNumberFormat="1" applyFont="1" applyFill="1" applyBorder="1" applyAlignment="1" applyProtection="1">
      <alignment horizontal="left" vertical="center"/>
    </xf>
    <xf numFmtId="0" fontId="8" fillId="7" borderId="15" xfId="1" applyNumberFormat="1" applyFont="1" applyFill="1" applyBorder="1" applyAlignment="1" applyProtection="1">
      <alignment horizontal="left" vertical="center"/>
    </xf>
    <xf numFmtId="0" fontId="8" fillId="12" borderId="15" xfId="1" applyNumberFormat="1" applyFont="1" applyFill="1" applyBorder="1" applyAlignment="1" applyProtection="1">
      <alignment horizontal="left" vertical="center"/>
    </xf>
    <xf numFmtId="0" fontId="8" fillId="12" borderId="16" xfId="1" applyNumberFormat="1" applyFont="1" applyFill="1" applyBorder="1" applyAlignment="1" applyProtection="1">
      <alignment horizontal="left"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18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5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10" borderId="16" xfId="1" applyNumberFormat="1" applyFont="1" applyFill="1" applyBorder="1" applyAlignment="1" applyProtection="1">
      <alignment horizontal="left" vertical="center"/>
    </xf>
    <xf numFmtId="0" fontId="8" fillId="3" borderId="17" xfId="1" applyNumberFormat="1" applyFont="1" applyFill="1" applyBorder="1" applyAlignment="1" applyProtection="1">
      <alignment horizontal="left" vertical="center"/>
    </xf>
    <xf numFmtId="0" fontId="8" fillId="10" borderId="10" xfId="1" applyNumberFormat="1" applyFont="1" applyFill="1" applyBorder="1" applyAlignment="1" applyProtection="1">
      <alignment horizontal="left" vertical="center"/>
    </xf>
    <xf numFmtId="0" fontId="8" fillId="10" borderId="17" xfId="1" applyNumberFormat="1" applyFont="1" applyFill="1" applyBorder="1" applyAlignment="1" applyProtection="1">
      <alignment horizontal="left" vertical="center"/>
    </xf>
    <xf numFmtId="0" fontId="8" fillId="17" borderId="16" xfId="1" applyNumberFormat="1" applyFont="1" applyFill="1" applyBorder="1" applyAlignment="1" applyProtection="1">
      <alignment horizontal="left" vertical="center"/>
    </xf>
    <xf numFmtId="0" fontId="8" fillId="10" borderId="18" xfId="1" applyNumberFormat="1" applyFont="1" applyFill="1" applyBorder="1" applyAlignment="1" applyProtection="1">
      <alignment horizontal="left" vertical="center"/>
    </xf>
    <xf numFmtId="0" fontId="19" fillId="4" borderId="15" xfId="1" applyNumberFormat="1" applyFont="1" applyFill="1" applyBorder="1" applyAlignment="1" applyProtection="1">
      <alignment horizontal="left" vertical="center"/>
    </xf>
    <xf numFmtId="0" fontId="8" fillId="17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  <xf numFmtId="0" fontId="15" fillId="20" borderId="14" xfId="1" applyNumberFormat="1" applyFont="1" applyFill="1" applyBorder="1" applyAlignment="1" applyProtection="1">
      <alignment horizontal="center"/>
    </xf>
    <xf numFmtId="0" fontId="15" fillId="20" borderId="16" xfId="1" applyNumberFormat="1" applyFont="1" applyFill="1" applyBorder="1" applyAlignment="1" applyProtection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43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20"/>
      <c r="B1" s="320"/>
      <c r="C1" s="320"/>
      <c r="D1" s="320"/>
      <c r="E1" s="320"/>
      <c r="F1" s="320"/>
      <c r="G1" s="321"/>
      <c r="H1" s="321"/>
      <c r="I1" s="321"/>
      <c r="J1" s="321"/>
      <c r="K1" s="321"/>
      <c r="L1" s="321"/>
      <c r="M1" s="321" t="s">
        <v>0</v>
      </c>
      <c r="N1" s="321"/>
      <c r="O1" s="321"/>
      <c r="P1" s="321"/>
      <c r="Q1" s="321"/>
      <c r="R1" s="321"/>
      <c r="S1" s="321"/>
      <c r="T1" s="321"/>
      <c r="U1" s="322"/>
      <c r="V1" s="320"/>
      <c r="W1" s="320"/>
      <c r="X1" s="320"/>
      <c r="Y1" s="320"/>
      <c r="Z1" s="320"/>
      <c r="AA1" s="320"/>
      <c r="AB1" s="320"/>
      <c r="AC1" s="320"/>
      <c r="AD1" s="320"/>
      <c r="AE1" s="323"/>
      <c r="AF1" s="323"/>
      <c r="AG1" s="323"/>
      <c r="AH1" s="320"/>
    </row>
    <row r="2" spans="1:34" ht="4.5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4"/>
    </row>
    <row r="3" spans="1:34" ht="18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324"/>
    </row>
    <row r="4" spans="1:34" ht="12.7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324"/>
    </row>
    <row r="5" spans="1:34" ht="4.5" customHeight="1">
      <c r="A5" s="324"/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324"/>
      <c r="AF5" s="324"/>
      <c r="AG5" s="324"/>
      <c r="AH5" s="324"/>
    </row>
    <row r="6" spans="1:34" ht="12.75" customHeight="1">
      <c r="A6" s="324" t="s">
        <v>3</v>
      </c>
      <c r="B6" s="485" t="s">
        <v>4</v>
      </c>
      <c r="C6" s="485"/>
      <c r="D6" s="485"/>
      <c r="E6" s="485"/>
      <c r="F6" s="485"/>
      <c r="G6" s="485"/>
      <c r="H6" s="485"/>
      <c r="I6" s="485"/>
      <c r="J6" s="324"/>
      <c r="K6" s="324" t="s">
        <v>5</v>
      </c>
      <c r="L6" s="326" t="s">
        <v>6</v>
      </c>
      <c r="M6" s="486"/>
      <c r="N6" s="486"/>
      <c r="O6" s="486"/>
      <c r="P6" s="326" t="s">
        <v>7</v>
      </c>
      <c r="Q6" s="326"/>
      <c r="R6" s="326"/>
      <c r="S6" s="326"/>
      <c r="T6" s="326"/>
      <c r="U6" s="487" t="s">
        <v>8</v>
      </c>
      <c r="V6" s="487"/>
      <c r="W6" s="324"/>
      <c r="X6" s="324"/>
      <c r="Y6" s="324"/>
      <c r="Z6" s="324"/>
      <c r="AA6" s="324"/>
      <c r="AB6" s="324"/>
      <c r="AC6" s="324"/>
      <c r="AD6" s="324"/>
      <c r="AE6" s="324"/>
      <c r="AF6" s="324"/>
      <c r="AG6" s="324"/>
      <c r="AH6" s="324"/>
    </row>
    <row r="7" spans="1:34" ht="12.75" customHeight="1">
      <c r="A7" s="324"/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488" t="s">
        <v>9</v>
      </c>
      <c r="AB7" s="488"/>
      <c r="AC7" s="488"/>
      <c r="AD7" s="488"/>
      <c r="AE7" s="489">
        <v>0</v>
      </c>
      <c r="AF7" s="489"/>
      <c r="AG7" s="489"/>
      <c r="AH7" s="324"/>
    </row>
    <row r="8" spans="1:34" ht="12.75" customHeight="1">
      <c r="A8" s="324" t="s">
        <v>10</v>
      </c>
      <c r="B8" s="324"/>
      <c r="C8" s="490" t="s">
        <v>11</v>
      </c>
      <c r="D8" s="490"/>
      <c r="E8" s="490"/>
      <c r="F8" s="490"/>
      <c r="G8" s="324" t="s">
        <v>12</v>
      </c>
      <c r="H8" s="490">
        <v>2020</v>
      </c>
      <c r="I8" s="490"/>
      <c r="J8" s="324"/>
      <c r="K8" s="324" t="s">
        <v>13</v>
      </c>
      <c r="L8" s="326" t="s">
        <v>14</v>
      </c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4"/>
      <c r="X8" s="324"/>
      <c r="Y8" s="324"/>
      <c r="Z8" s="327" t="s">
        <v>15</v>
      </c>
      <c r="AA8" s="488" t="s">
        <v>16</v>
      </c>
      <c r="AB8" s="488"/>
      <c r="AC8" s="488"/>
      <c r="AD8" s="488"/>
      <c r="AE8" s="491">
        <v>215.43</v>
      </c>
      <c r="AF8" s="491"/>
      <c r="AG8" s="491"/>
      <c r="AH8" s="324"/>
    </row>
    <row r="9" spans="1:34" ht="12.75" customHeight="1">
      <c r="A9" s="324"/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7" t="s">
        <v>17</v>
      </c>
      <c r="AA9" s="488" t="s">
        <v>18</v>
      </c>
      <c r="AB9" s="488"/>
      <c r="AC9" s="488"/>
      <c r="AD9" s="488"/>
      <c r="AE9" s="492">
        <v>215.43</v>
      </c>
      <c r="AF9" s="492"/>
      <c r="AG9" s="492"/>
      <c r="AH9" s="324"/>
    </row>
    <row r="10" spans="1:34" ht="12.75" customHeight="1">
      <c r="A10" s="324" t="s">
        <v>19</v>
      </c>
      <c r="B10" s="324"/>
      <c r="C10" s="493" t="s">
        <v>20</v>
      </c>
      <c r="D10" s="493"/>
      <c r="E10" s="493"/>
      <c r="F10" s="493"/>
      <c r="G10" s="493"/>
      <c r="H10" s="493"/>
      <c r="I10" s="493"/>
      <c r="J10" s="324"/>
      <c r="K10" s="328" t="s">
        <v>21</v>
      </c>
      <c r="L10" s="329"/>
      <c r="M10" s="329"/>
      <c r="N10" s="494"/>
      <c r="O10" s="494"/>
      <c r="P10" s="329" t="s">
        <v>22</v>
      </c>
      <c r="Q10" s="495"/>
      <c r="R10" s="495"/>
      <c r="S10" s="495"/>
      <c r="T10" s="495"/>
      <c r="U10" s="495"/>
      <c r="V10" s="495"/>
      <c r="W10" s="324"/>
      <c r="X10" s="324"/>
      <c r="Y10" s="324"/>
      <c r="Z10" s="327" t="s">
        <v>23</v>
      </c>
      <c r="AA10" s="488" t="s">
        <v>24</v>
      </c>
      <c r="AB10" s="488"/>
      <c r="AC10" s="488"/>
      <c r="AD10" s="488"/>
      <c r="AE10" s="492">
        <v>203.74</v>
      </c>
      <c r="AF10" s="492"/>
      <c r="AG10" s="492"/>
      <c r="AH10" s="324"/>
    </row>
    <row r="11" spans="1:34" ht="12.75" customHeight="1">
      <c r="A11" s="324"/>
      <c r="B11" s="324"/>
      <c r="C11" s="324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7" t="s">
        <v>17</v>
      </c>
      <c r="AA11" s="496" t="s">
        <v>25</v>
      </c>
      <c r="AB11" s="496"/>
      <c r="AC11" s="496"/>
      <c r="AD11" s="496"/>
      <c r="AE11" s="491">
        <v>11.69</v>
      </c>
      <c r="AF11" s="491"/>
      <c r="AG11" s="491"/>
      <c r="AH11" s="324"/>
    </row>
    <row r="12" spans="1:34" ht="5.25" customHeight="1">
      <c r="A12" s="324"/>
      <c r="B12" s="324"/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9"/>
      <c r="AB12" s="329"/>
      <c r="AC12" s="329"/>
      <c r="AD12" s="329"/>
      <c r="AE12" s="324"/>
      <c r="AF12" s="324"/>
      <c r="AG12" s="324"/>
      <c r="AH12" s="324"/>
    </row>
    <row r="13" spans="1:34" ht="5.25" customHeight="1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30"/>
      <c r="AB13" s="330"/>
      <c r="AC13" s="330"/>
      <c r="AD13" s="330"/>
      <c r="AE13" s="326"/>
      <c r="AF13" s="326"/>
      <c r="AG13" s="326"/>
      <c r="AH13" s="326"/>
    </row>
    <row r="14" spans="1:34" ht="12.75" customHeight="1">
      <c r="A14" s="331"/>
      <c r="B14" s="497" t="s">
        <v>26</v>
      </c>
      <c r="C14" s="497"/>
      <c r="D14" s="497"/>
      <c r="E14" s="497"/>
      <c r="F14" s="497"/>
      <c r="G14" s="497"/>
      <c r="H14" s="497"/>
      <c r="I14" s="497"/>
      <c r="J14" s="497"/>
      <c r="K14" s="332" t="s">
        <v>27</v>
      </c>
      <c r="L14" s="498" t="s">
        <v>28</v>
      </c>
      <c r="M14" s="498"/>
      <c r="N14" s="498"/>
      <c r="O14" s="499" t="s">
        <v>29</v>
      </c>
      <c r="P14" s="499"/>
      <c r="Q14" s="499"/>
      <c r="R14" s="499"/>
      <c r="S14" s="499"/>
      <c r="T14" s="499"/>
      <c r="U14" s="499"/>
      <c r="V14" s="500" t="s">
        <v>30</v>
      </c>
      <c r="W14" s="500"/>
      <c r="X14" s="333"/>
      <c r="Y14" s="501" t="s">
        <v>31</v>
      </c>
      <c r="Z14" s="501"/>
      <c r="AA14" s="502" t="s">
        <v>32</v>
      </c>
      <c r="AB14" s="502"/>
      <c r="AC14" s="334"/>
      <c r="AD14" s="335"/>
      <c r="AE14" s="335"/>
      <c r="AF14" s="335"/>
      <c r="AG14" s="335"/>
      <c r="AH14" s="336"/>
    </row>
    <row r="15" spans="1:34" ht="5.25" customHeight="1">
      <c r="A15" s="337"/>
      <c r="B15" s="497"/>
      <c r="C15" s="497"/>
      <c r="D15" s="497"/>
      <c r="E15" s="497"/>
      <c r="F15" s="497"/>
      <c r="G15" s="497"/>
      <c r="H15" s="497"/>
      <c r="I15" s="497"/>
      <c r="J15" s="497"/>
      <c r="K15" s="337"/>
      <c r="L15" s="338"/>
      <c r="M15" s="338"/>
      <c r="N15" s="338"/>
      <c r="O15" s="499"/>
      <c r="P15" s="499"/>
      <c r="Q15" s="499"/>
      <c r="R15" s="499"/>
      <c r="S15" s="499"/>
      <c r="T15" s="499"/>
      <c r="U15" s="499"/>
      <c r="V15" s="339"/>
      <c r="W15" s="340"/>
      <c r="X15" s="326"/>
      <c r="Y15" s="339"/>
      <c r="Z15" s="326"/>
      <c r="AA15" s="341"/>
      <c r="AB15" s="341"/>
      <c r="AC15" s="339"/>
      <c r="AD15" s="326"/>
      <c r="AE15" s="326"/>
      <c r="AF15" s="326"/>
      <c r="AG15" s="326"/>
      <c r="AH15" s="340"/>
    </row>
    <row r="16" spans="1:34" ht="4.5" customHeight="1">
      <c r="A16" s="338"/>
      <c r="B16" s="342"/>
      <c r="C16" s="324"/>
      <c r="D16" s="324"/>
      <c r="E16" s="343"/>
      <c r="F16" s="335"/>
      <c r="G16" s="336"/>
      <c r="H16" s="324"/>
      <c r="I16" s="324"/>
      <c r="J16" s="324"/>
      <c r="K16" s="337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42"/>
      <c r="AD16" s="324"/>
      <c r="AE16" s="324"/>
      <c r="AF16" s="324"/>
      <c r="AG16" s="324"/>
      <c r="AH16" s="344"/>
    </row>
    <row r="17" spans="1:34" ht="12.75" customHeight="1">
      <c r="A17" s="345" t="s">
        <v>33</v>
      </c>
      <c r="B17" s="504" t="s">
        <v>34</v>
      </c>
      <c r="C17" s="504"/>
      <c r="D17" s="504"/>
      <c r="E17" s="505" t="s">
        <v>34</v>
      </c>
      <c r="F17" s="505"/>
      <c r="G17" s="505"/>
      <c r="H17" s="493" t="s">
        <v>35</v>
      </c>
      <c r="I17" s="493"/>
      <c r="J17" s="493"/>
      <c r="K17" s="337" t="s">
        <v>36</v>
      </c>
      <c r="L17" s="347"/>
      <c r="M17" s="347"/>
      <c r="N17" s="347"/>
      <c r="O17" s="347"/>
      <c r="P17" s="347"/>
      <c r="Q17" s="507" t="s">
        <v>37</v>
      </c>
      <c r="R17" s="507"/>
      <c r="S17" s="507" t="s">
        <v>38</v>
      </c>
      <c r="T17" s="507"/>
      <c r="U17" s="347"/>
      <c r="V17" s="347"/>
      <c r="W17" s="347"/>
      <c r="X17" s="347"/>
      <c r="Y17" s="347"/>
      <c r="Z17" s="347"/>
      <c r="AA17" s="347"/>
      <c r="AB17" s="347"/>
      <c r="AC17" s="503" t="s">
        <v>39</v>
      </c>
      <c r="AD17" s="503"/>
      <c r="AE17" s="503"/>
      <c r="AF17" s="503"/>
      <c r="AG17" s="503"/>
      <c r="AH17" s="503"/>
    </row>
    <row r="18" spans="1:34" ht="3" customHeight="1">
      <c r="A18" s="345"/>
      <c r="B18" s="342"/>
      <c r="C18" s="324"/>
      <c r="D18" s="324"/>
      <c r="E18" s="342"/>
      <c r="F18" s="324"/>
      <c r="G18" s="344"/>
      <c r="H18" s="324"/>
      <c r="I18" s="324"/>
      <c r="J18" s="324"/>
      <c r="K18" s="337"/>
      <c r="L18" s="347"/>
      <c r="M18" s="347"/>
      <c r="N18" s="347"/>
      <c r="O18" s="347"/>
      <c r="P18" s="347"/>
      <c r="Q18" s="507"/>
      <c r="R18" s="507"/>
      <c r="S18" s="507"/>
      <c r="T18" s="507"/>
      <c r="U18" s="347"/>
      <c r="V18" s="347"/>
      <c r="W18" s="347"/>
      <c r="X18" s="347"/>
      <c r="Y18" s="347"/>
      <c r="Z18" s="347"/>
      <c r="AA18" s="347"/>
      <c r="AB18" s="347"/>
      <c r="AC18" s="348"/>
      <c r="AD18" s="329"/>
      <c r="AE18" s="329"/>
      <c r="AF18" s="329"/>
      <c r="AG18" s="329"/>
      <c r="AH18" s="349"/>
    </row>
    <row r="19" spans="1:34" ht="12.75" customHeight="1">
      <c r="A19" s="345" t="s">
        <v>40</v>
      </c>
      <c r="B19" s="504" t="s">
        <v>41</v>
      </c>
      <c r="C19" s="504"/>
      <c r="D19" s="504"/>
      <c r="E19" s="505" t="s">
        <v>41</v>
      </c>
      <c r="F19" s="505"/>
      <c r="G19" s="505"/>
      <c r="H19" s="493" t="s">
        <v>41</v>
      </c>
      <c r="I19" s="493"/>
      <c r="J19" s="493"/>
      <c r="K19" s="337" t="s">
        <v>42</v>
      </c>
      <c r="L19" s="350" t="s">
        <v>43</v>
      </c>
      <c r="M19" s="350" t="s">
        <v>44</v>
      </c>
      <c r="N19" s="350" t="s">
        <v>45</v>
      </c>
      <c r="O19" s="350" t="s">
        <v>46</v>
      </c>
      <c r="P19" s="350" t="s">
        <v>47</v>
      </c>
      <c r="Q19" s="507"/>
      <c r="R19" s="507"/>
      <c r="S19" s="507"/>
      <c r="T19" s="507"/>
      <c r="U19" s="350" t="s">
        <v>48</v>
      </c>
      <c r="V19" s="350" t="s">
        <v>47</v>
      </c>
      <c r="W19" s="350" t="s">
        <v>48</v>
      </c>
      <c r="X19" s="350" t="s">
        <v>49</v>
      </c>
      <c r="Y19" s="350" t="s">
        <v>50</v>
      </c>
      <c r="Z19" s="347" t="s">
        <v>50</v>
      </c>
      <c r="AA19" s="350" t="s">
        <v>51</v>
      </c>
      <c r="AB19" s="350" t="s">
        <v>52</v>
      </c>
      <c r="AC19" s="506" t="s">
        <v>53</v>
      </c>
      <c r="AD19" s="506"/>
      <c r="AE19" s="506"/>
      <c r="AF19" s="506"/>
      <c r="AG19" s="506"/>
      <c r="AH19" s="506"/>
    </row>
    <row r="20" spans="1:34" ht="12.75" customHeight="1">
      <c r="A20" s="345"/>
      <c r="B20" s="342"/>
      <c r="C20" s="324"/>
      <c r="D20" s="324"/>
      <c r="E20" s="342"/>
      <c r="F20" s="324"/>
      <c r="G20" s="344"/>
      <c r="H20" s="324"/>
      <c r="I20" s="324"/>
      <c r="J20" s="324"/>
      <c r="K20" s="338"/>
      <c r="L20" s="347"/>
      <c r="M20" s="347"/>
      <c r="N20" s="347"/>
      <c r="O20" s="347"/>
      <c r="P20" s="350"/>
      <c r="Q20" s="507"/>
      <c r="R20" s="507"/>
      <c r="S20" s="507"/>
      <c r="T20" s="507"/>
      <c r="U20" s="350"/>
      <c r="V20" s="347"/>
      <c r="W20" s="350"/>
      <c r="X20" s="350"/>
      <c r="Y20" s="350"/>
      <c r="Z20" s="347"/>
      <c r="AA20" s="347"/>
      <c r="AB20" s="347"/>
      <c r="AC20" s="329"/>
      <c r="AD20" s="329"/>
      <c r="AE20" s="329"/>
      <c r="AF20" s="329"/>
      <c r="AG20" s="329"/>
      <c r="AH20" s="351"/>
    </row>
    <row r="21" spans="1:34" ht="12" customHeight="1">
      <c r="A21" s="342"/>
      <c r="B21" s="342"/>
      <c r="C21" s="324"/>
      <c r="D21" s="352">
        <v>1.67</v>
      </c>
      <c r="E21" s="342"/>
      <c r="F21" s="324"/>
      <c r="G21" s="353">
        <v>1.67</v>
      </c>
      <c r="H21" s="324"/>
      <c r="I21" s="324"/>
      <c r="J21" s="352">
        <v>1.67</v>
      </c>
      <c r="K21" s="354">
        <v>203.74</v>
      </c>
      <c r="L21" s="347"/>
      <c r="M21" s="347"/>
      <c r="N21" s="347"/>
      <c r="O21" s="347"/>
      <c r="P21" s="350" t="s">
        <v>54</v>
      </c>
      <c r="Q21" s="507"/>
      <c r="R21" s="507"/>
      <c r="S21" s="507"/>
      <c r="T21" s="507"/>
      <c r="U21" s="350" t="s">
        <v>43</v>
      </c>
      <c r="V21" s="350" t="s">
        <v>54</v>
      </c>
      <c r="W21" s="350" t="s">
        <v>44</v>
      </c>
      <c r="X21" s="350" t="s">
        <v>55</v>
      </c>
      <c r="Y21" s="350" t="s">
        <v>56</v>
      </c>
      <c r="Z21" s="347" t="s">
        <v>57</v>
      </c>
      <c r="AA21" s="347"/>
      <c r="AB21" s="347"/>
      <c r="AC21" s="329"/>
      <c r="AD21" s="329"/>
      <c r="AE21" s="329"/>
      <c r="AF21" s="329"/>
      <c r="AG21" s="329"/>
      <c r="AH21" s="349"/>
    </row>
    <row r="22" spans="1:34" ht="4.5" customHeight="1">
      <c r="A22" s="342"/>
      <c r="B22" s="342"/>
      <c r="C22" s="324"/>
      <c r="D22" s="324"/>
      <c r="E22" s="342"/>
      <c r="F22" s="324"/>
      <c r="G22" s="344"/>
      <c r="H22" s="324"/>
      <c r="I22" s="324"/>
      <c r="J22" s="324"/>
      <c r="K22" s="337"/>
      <c r="L22" s="347"/>
      <c r="M22" s="347"/>
      <c r="N22" s="347"/>
      <c r="O22" s="347"/>
      <c r="P22" s="347"/>
      <c r="Q22" s="507"/>
      <c r="R22" s="507"/>
      <c r="S22" s="507"/>
      <c r="T22" s="507"/>
      <c r="U22" s="347"/>
      <c r="V22" s="347"/>
      <c r="W22" s="347"/>
      <c r="X22" s="347"/>
      <c r="Y22" s="347"/>
      <c r="Z22" s="347"/>
      <c r="AA22" s="347"/>
      <c r="AB22" s="347"/>
      <c r="AC22" s="329"/>
      <c r="AD22" s="329"/>
      <c r="AE22" s="329"/>
      <c r="AF22" s="329"/>
      <c r="AG22" s="329"/>
      <c r="AH22" s="349"/>
    </row>
    <row r="23" spans="1:34" ht="3.75" customHeight="1">
      <c r="A23" s="339"/>
      <c r="B23" s="339"/>
      <c r="C23" s="326"/>
      <c r="D23" s="326"/>
      <c r="E23" s="339"/>
      <c r="F23" s="326"/>
      <c r="G23" s="340"/>
      <c r="H23" s="326"/>
      <c r="I23" s="326"/>
      <c r="J23" s="340"/>
      <c r="K23" s="338"/>
      <c r="L23" s="347"/>
      <c r="M23" s="347"/>
      <c r="N23" s="347"/>
      <c r="O23" s="347"/>
      <c r="P23" s="347"/>
      <c r="Q23" s="507"/>
      <c r="R23" s="507"/>
      <c r="S23" s="507"/>
      <c r="T23" s="507"/>
      <c r="U23" s="347"/>
      <c r="V23" s="347"/>
      <c r="W23" s="347"/>
      <c r="X23" s="347"/>
      <c r="Y23" s="347"/>
      <c r="Z23" s="347"/>
      <c r="AA23" s="347"/>
      <c r="AB23" s="347"/>
      <c r="AC23" s="329"/>
      <c r="AD23" s="329"/>
      <c r="AE23" s="329"/>
      <c r="AF23" s="329"/>
      <c r="AG23" s="329"/>
      <c r="AH23" s="349"/>
    </row>
    <row r="24" spans="1:34" ht="4.5" customHeight="1">
      <c r="A24" s="342"/>
      <c r="B24" s="331"/>
      <c r="C24" s="331"/>
      <c r="D24" s="331"/>
      <c r="E24" s="331"/>
      <c r="F24" s="331"/>
      <c r="G24" s="331"/>
      <c r="H24" s="331"/>
      <c r="I24" s="331"/>
      <c r="J24" s="324"/>
      <c r="K24" s="338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29"/>
      <c r="AD24" s="329"/>
      <c r="AE24" s="329"/>
      <c r="AF24" s="329"/>
      <c r="AG24" s="329"/>
      <c r="AH24" s="349"/>
    </row>
    <row r="25" spans="1:34" ht="12.75" customHeight="1">
      <c r="A25" s="355" t="s">
        <v>46</v>
      </c>
      <c r="B25" s="350" t="s">
        <v>58</v>
      </c>
      <c r="C25" s="350" t="s">
        <v>59</v>
      </c>
      <c r="D25" s="337" t="s">
        <v>60</v>
      </c>
      <c r="E25" s="350" t="s">
        <v>58</v>
      </c>
      <c r="F25" s="350" t="s">
        <v>59</v>
      </c>
      <c r="G25" s="337" t="s">
        <v>60</v>
      </c>
      <c r="H25" s="350" t="s">
        <v>58</v>
      </c>
      <c r="I25" s="350" t="s">
        <v>59</v>
      </c>
      <c r="J25" s="356" t="s">
        <v>60</v>
      </c>
      <c r="K25" s="337" t="s">
        <v>60</v>
      </c>
      <c r="L25" s="350" t="s">
        <v>61</v>
      </c>
      <c r="M25" s="350" t="s">
        <v>61</v>
      </c>
      <c r="N25" s="350" t="s">
        <v>62</v>
      </c>
      <c r="O25" s="350"/>
      <c r="P25" s="350"/>
      <c r="Q25" s="350" t="s">
        <v>63</v>
      </c>
      <c r="R25" s="350" t="s">
        <v>59</v>
      </c>
      <c r="S25" s="350" t="s">
        <v>63</v>
      </c>
      <c r="T25" s="350" t="s">
        <v>59</v>
      </c>
      <c r="U25" s="350" t="s">
        <v>60</v>
      </c>
      <c r="V25" s="350"/>
      <c r="W25" s="350" t="s">
        <v>60</v>
      </c>
      <c r="X25" s="350"/>
      <c r="Y25" s="350"/>
      <c r="Z25" s="357" t="s">
        <v>64</v>
      </c>
      <c r="AA25" s="350" t="s">
        <v>65</v>
      </c>
      <c r="AB25" s="350" t="s">
        <v>65</v>
      </c>
      <c r="AC25" s="358"/>
      <c r="AD25" s="358"/>
      <c r="AE25" s="358"/>
      <c r="AF25" s="358"/>
      <c r="AG25" s="358"/>
      <c r="AH25" s="359"/>
    </row>
    <row r="26" spans="1:34" ht="4.5" customHeight="1">
      <c r="A26" s="339"/>
      <c r="B26" s="341"/>
      <c r="C26" s="341"/>
      <c r="D26" s="341"/>
      <c r="E26" s="341"/>
      <c r="F26" s="341"/>
      <c r="G26" s="341"/>
      <c r="H26" s="341"/>
      <c r="I26" s="341"/>
      <c r="J26" s="326"/>
      <c r="K26" s="341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  <c r="AC26" s="361"/>
      <c r="AD26" s="330"/>
      <c r="AE26" s="330"/>
      <c r="AF26" s="330"/>
      <c r="AG26" s="330"/>
      <c r="AH26" s="362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508"/>
      <c r="AD27" s="508"/>
      <c r="AE27" s="508"/>
      <c r="AF27" s="508"/>
      <c r="AG27" s="508"/>
      <c r="AH27" s="508"/>
    </row>
    <row r="28" spans="1:34" ht="12.75" customHeight="1">
      <c r="A28" s="367">
        <f t="shared" ref="A28:A55" si="4">A27+1</f>
        <v>3</v>
      </c>
      <c r="B28" s="368"/>
      <c r="C28" s="368"/>
      <c r="D28" s="369">
        <f t="shared" si="0"/>
        <v>0</v>
      </c>
      <c r="E28" s="370"/>
      <c r="F28" s="370"/>
      <c r="G28" s="371">
        <f t="shared" si="1"/>
        <v>0</v>
      </c>
      <c r="H28" s="370"/>
      <c r="I28" s="370"/>
      <c r="J28" s="372">
        <f t="shared" si="2"/>
        <v>0</v>
      </c>
      <c r="K28" s="372">
        <f t="shared" si="3"/>
        <v>0</v>
      </c>
      <c r="L28" s="373"/>
      <c r="M28" s="374"/>
      <c r="N28" s="375"/>
      <c r="O28" s="376"/>
      <c r="P28" s="376"/>
      <c r="Q28" s="376"/>
      <c r="R28" s="376"/>
      <c r="S28" s="376"/>
      <c r="T28" s="376"/>
      <c r="U28" s="376"/>
      <c r="V28" s="376"/>
      <c r="W28" s="376"/>
      <c r="X28" s="376"/>
      <c r="Y28" s="376"/>
      <c r="Z28" s="377"/>
      <c r="AA28" s="376"/>
      <c r="AB28" s="376"/>
      <c r="AC28" s="509"/>
      <c r="AD28" s="509"/>
      <c r="AE28" s="509"/>
      <c r="AF28" s="509"/>
      <c r="AG28" s="509"/>
      <c r="AH28" s="509"/>
    </row>
    <row r="29" spans="1:34" ht="12.75" customHeight="1">
      <c r="A29" s="367">
        <f t="shared" si="4"/>
        <v>4</v>
      </c>
      <c r="B29" s="368"/>
      <c r="C29" s="368"/>
      <c r="D29" s="369">
        <f t="shared" si="0"/>
        <v>0</v>
      </c>
      <c r="E29" s="370"/>
      <c r="F29" s="370"/>
      <c r="G29" s="371">
        <f t="shared" si="1"/>
        <v>0</v>
      </c>
      <c r="H29" s="370"/>
      <c r="I29" s="370"/>
      <c r="J29" s="372">
        <f t="shared" si="2"/>
        <v>0</v>
      </c>
      <c r="K29" s="372">
        <f t="shared" si="3"/>
        <v>0</v>
      </c>
      <c r="L29" s="373"/>
      <c r="M29" s="374"/>
      <c r="N29" s="375"/>
      <c r="O29" s="378"/>
      <c r="P29" s="376"/>
      <c r="Q29" s="376"/>
      <c r="R29" s="379"/>
      <c r="S29" s="376"/>
      <c r="T29" s="379"/>
      <c r="U29" s="376"/>
      <c r="V29" s="376"/>
      <c r="W29" s="376"/>
      <c r="X29" s="376"/>
      <c r="Y29" s="376"/>
      <c r="Z29" s="377"/>
      <c r="AA29" s="376"/>
      <c r="AB29" s="376"/>
      <c r="AC29" s="509"/>
      <c r="AD29" s="509"/>
      <c r="AE29" s="509"/>
      <c r="AF29" s="509"/>
      <c r="AG29" s="509"/>
      <c r="AH29" s="509"/>
    </row>
    <row r="30" spans="1:34" ht="12.75" customHeight="1">
      <c r="A30" s="367">
        <f t="shared" si="4"/>
        <v>5</v>
      </c>
      <c r="B30" s="368"/>
      <c r="C30" s="368"/>
      <c r="D30" s="369">
        <f t="shared" si="0"/>
        <v>0</v>
      </c>
      <c r="E30" s="370"/>
      <c r="F30" s="370"/>
      <c r="G30" s="371">
        <f t="shared" si="1"/>
        <v>0</v>
      </c>
      <c r="H30" s="370"/>
      <c r="I30" s="370"/>
      <c r="J30" s="372">
        <f t="shared" si="2"/>
        <v>0</v>
      </c>
      <c r="K30" s="372">
        <f t="shared" si="3"/>
        <v>0</v>
      </c>
      <c r="L30" s="373"/>
      <c r="M30" s="374"/>
      <c r="N30" s="375"/>
      <c r="O30" s="376"/>
      <c r="P30" s="376"/>
      <c r="Q30" s="376"/>
      <c r="R30" s="376"/>
      <c r="S30" s="376"/>
      <c r="T30" s="376"/>
      <c r="U30" s="376"/>
      <c r="V30" s="376"/>
      <c r="W30" s="376"/>
      <c r="X30" s="376"/>
      <c r="Y30" s="376"/>
      <c r="Z30" s="377"/>
      <c r="AA30" s="376"/>
      <c r="AB30" s="376"/>
      <c r="AC30" s="509"/>
      <c r="AD30" s="509"/>
      <c r="AE30" s="509"/>
      <c r="AF30" s="509"/>
      <c r="AG30" s="509"/>
      <c r="AH30" s="509"/>
    </row>
    <row r="31" spans="1:34" ht="12.75" customHeight="1">
      <c r="A31" s="367">
        <f t="shared" si="4"/>
        <v>6</v>
      </c>
      <c r="B31" s="368"/>
      <c r="C31" s="368"/>
      <c r="D31" s="369">
        <f t="shared" si="0"/>
        <v>0</v>
      </c>
      <c r="E31" s="370"/>
      <c r="F31" s="370"/>
      <c r="G31" s="371">
        <f t="shared" si="1"/>
        <v>0</v>
      </c>
      <c r="H31" s="370"/>
      <c r="I31" s="370"/>
      <c r="J31" s="372">
        <f t="shared" si="2"/>
        <v>0</v>
      </c>
      <c r="K31" s="372">
        <f t="shared" si="3"/>
        <v>0</v>
      </c>
      <c r="L31" s="373"/>
      <c r="M31" s="374"/>
      <c r="N31" s="375"/>
      <c r="O31" s="378"/>
      <c r="P31" s="376"/>
      <c r="Q31" s="376"/>
      <c r="R31" s="376"/>
      <c r="S31" s="376"/>
      <c r="T31" s="376"/>
      <c r="U31" s="376"/>
      <c r="V31" s="376"/>
      <c r="W31" s="376"/>
      <c r="X31" s="376"/>
      <c r="Y31" s="376"/>
      <c r="Z31" s="377"/>
      <c r="AA31" s="376"/>
      <c r="AB31" s="376"/>
      <c r="AC31" s="509"/>
      <c r="AD31" s="509"/>
      <c r="AE31" s="509"/>
      <c r="AF31" s="509"/>
      <c r="AG31" s="509"/>
      <c r="AH31" s="509"/>
    </row>
    <row r="32" spans="1:34" ht="12.75" customHeight="1">
      <c r="A32" s="367">
        <f t="shared" si="4"/>
        <v>7</v>
      </c>
      <c r="B32" s="368"/>
      <c r="C32" s="368"/>
      <c r="D32" s="369">
        <f t="shared" si="0"/>
        <v>0</v>
      </c>
      <c r="E32" s="370"/>
      <c r="F32" s="370"/>
      <c r="G32" s="371">
        <f t="shared" si="1"/>
        <v>0</v>
      </c>
      <c r="H32" s="370"/>
      <c r="I32" s="370"/>
      <c r="J32" s="372">
        <f t="shared" si="2"/>
        <v>0</v>
      </c>
      <c r="K32" s="372">
        <f t="shared" si="3"/>
        <v>0</v>
      </c>
      <c r="L32" s="373"/>
      <c r="M32" s="374"/>
      <c r="N32" s="375"/>
      <c r="O32" s="376"/>
      <c r="P32" s="376"/>
      <c r="Q32" s="376"/>
      <c r="R32" s="376"/>
      <c r="S32" s="376"/>
      <c r="T32" s="376"/>
      <c r="U32" s="376"/>
      <c r="V32" s="376"/>
      <c r="W32" s="376"/>
      <c r="X32" s="376"/>
      <c r="Y32" s="376"/>
      <c r="Z32" s="377"/>
      <c r="AA32" s="376"/>
      <c r="AB32" s="376"/>
      <c r="AC32" s="509"/>
      <c r="AD32" s="509"/>
      <c r="AE32" s="509"/>
      <c r="AF32" s="509"/>
      <c r="AG32" s="509"/>
      <c r="AH32" s="509"/>
    </row>
    <row r="33" spans="1:34" ht="12.75" customHeight="1">
      <c r="A33" s="367">
        <f t="shared" si="4"/>
        <v>8</v>
      </c>
      <c r="B33" s="368"/>
      <c r="C33" s="368"/>
      <c r="D33" s="369">
        <f t="shared" si="0"/>
        <v>0</v>
      </c>
      <c r="E33" s="370"/>
      <c r="F33" s="370"/>
      <c r="G33" s="371">
        <f t="shared" si="1"/>
        <v>0</v>
      </c>
      <c r="H33" s="370"/>
      <c r="I33" s="370"/>
      <c r="J33" s="372">
        <f t="shared" si="2"/>
        <v>0</v>
      </c>
      <c r="K33" s="372">
        <f t="shared" si="3"/>
        <v>0</v>
      </c>
      <c r="L33" s="373"/>
      <c r="M33" s="374"/>
      <c r="N33" s="375"/>
      <c r="O33" s="376"/>
      <c r="P33" s="376"/>
      <c r="Q33" s="376"/>
      <c r="R33" s="376"/>
      <c r="S33" s="376"/>
      <c r="T33" s="376"/>
      <c r="U33" s="376"/>
      <c r="V33" s="376"/>
      <c r="W33" s="376"/>
      <c r="X33" s="376"/>
      <c r="Y33" s="376"/>
      <c r="Z33" s="377"/>
      <c r="AA33" s="376"/>
      <c r="AB33" s="376"/>
      <c r="AC33" s="510"/>
      <c r="AD33" s="510"/>
      <c r="AE33" s="510"/>
      <c r="AF33" s="510"/>
      <c r="AG33" s="510"/>
      <c r="AH33" s="510"/>
    </row>
    <row r="34" spans="1:34" ht="12.75" customHeight="1">
      <c r="A34" s="367">
        <f t="shared" si="4"/>
        <v>9</v>
      </c>
      <c r="B34" s="368"/>
      <c r="C34" s="368"/>
      <c r="D34" s="369">
        <f t="shared" si="0"/>
        <v>0</v>
      </c>
      <c r="E34" s="370"/>
      <c r="F34" s="370"/>
      <c r="G34" s="371">
        <f t="shared" si="1"/>
        <v>0</v>
      </c>
      <c r="H34" s="370"/>
      <c r="I34" s="370"/>
      <c r="J34" s="372">
        <f t="shared" si="2"/>
        <v>0</v>
      </c>
      <c r="K34" s="372">
        <f t="shared" si="3"/>
        <v>0</v>
      </c>
      <c r="L34" s="373"/>
      <c r="M34" s="374"/>
      <c r="N34" s="375"/>
      <c r="O34" s="376"/>
      <c r="P34" s="376"/>
      <c r="Q34" s="376"/>
      <c r="R34" s="376"/>
      <c r="S34" s="376"/>
      <c r="T34" s="376"/>
      <c r="U34" s="376"/>
      <c r="V34" s="376"/>
      <c r="W34" s="376"/>
      <c r="X34" s="376"/>
      <c r="Y34" s="376"/>
      <c r="Z34" s="377"/>
      <c r="AA34" s="376"/>
      <c r="AB34" s="376"/>
      <c r="AC34" s="510"/>
      <c r="AD34" s="510"/>
      <c r="AE34" s="510"/>
      <c r="AF34" s="510"/>
      <c r="AG34" s="510"/>
      <c r="AH34" s="510"/>
    </row>
    <row r="35" spans="1:34" ht="12.75" customHeight="1">
      <c r="A35" s="367">
        <f t="shared" si="4"/>
        <v>10</v>
      </c>
      <c r="B35" s="368"/>
      <c r="C35" s="368"/>
      <c r="D35" s="369">
        <f t="shared" si="0"/>
        <v>0</v>
      </c>
      <c r="E35" s="370"/>
      <c r="F35" s="370"/>
      <c r="G35" s="371">
        <f t="shared" si="1"/>
        <v>0</v>
      </c>
      <c r="H35" s="370"/>
      <c r="I35" s="370"/>
      <c r="J35" s="372">
        <f t="shared" si="2"/>
        <v>0</v>
      </c>
      <c r="K35" s="372">
        <f t="shared" si="3"/>
        <v>0</v>
      </c>
      <c r="L35" s="373"/>
      <c r="M35" s="374"/>
      <c r="N35" s="375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77"/>
      <c r="AA35" s="376"/>
      <c r="AB35" s="376"/>
      <c r="AC35" s="510"/>
      <c r="AD35" s="510"/>
      <c r="AE35" s="510"/>
      <c r="AF35" s="510"/>
      <c r="AG35" s="510"/>
      <c r="AH35" s="510"/>
    </row>
    <row r="36" spans="1:34" ht="12.75" customHeight="1">
      <c r="A36" s="367">
        <f t="shared" si="4"/>
        <v>11</v>
      </c>
      <c r="B36" s="368"/>
      <c r="C36" s="368"/>
      <c r="D36" s="369">
        <f t="shared" si="0"/>
        <v>0</v>
      </c>
      <c r="E36" s="370"/>
      <c r="F36" s="370"/>
      <c r="G36" s="371">
        <f t="shared" si="1"/>
        <v>0</v>
      </c>
      <c r="H36" s="370"/>
      <c r="I36" s="370"/>
      <c r="J36" s="372">
        <f t="shared" si="2"/>
        <v>0</v>
      </c>
      <c r="K36" s="372">
        <f t="shared" si="3"/>
        <v>0</v>
      </c>
      <c r="L36" s="373"/>
      <c r="M36" s="374"/>
      <c r="N36" s="375"/>
      <c r="O36" s="376"/>
      <c r="P36" s="376"/>
      <c r="Q36" s="376"/>
      <c r="R36" s="376"/>
      <c r="S36" s="376"/>
      <c r="T36" s="376"/>
      <c r="U36" s="376"/>
      <c r="V36" s="376"/>
      <c r="W36" s="376"/>
      <c r="X36" s="376"/>
      <c r="Y36" s="376"/>
      <c r="Z36" s="377"/>
      <c r="AA36" s="376"/>
      <c r="AB36" s="376"/>
      <c r="AC36" s="510"/>
      <c r="AD36" s="510"/>
      <c r="AE36" s="510"/>
      <c r="AF36" s="510"/>
      <c r="AG36" s="510"/>
      <c r="AH36" s="510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511"/>
      <c r="AD37" s="511"/>
      <c r="AE37" s="511"/>
      <c r="AF37" s="511"/>
      <c r="AG37" s="511"/>
      <c r="AH37" s="511"/>
    </row>
    <row r="38" spans="1:34" ht="12.75" customHeight="1">
      <c r="A38" s="367">
        <f t="shared" si="4"/>
        <v>13</v>
      </c>
      <c r="B38" s="368"/>
      <c r="C38" s="368"/>
      <c r="D38" s="369">
        <f t="shared" si="0"/>
        <v>0</v>
      </c>
      <c r="E38" s="370"/>
      <c r="F38" s="370"/>
      <c r="G38" s="371">
        <f t="shared" si="1"/>
        <v>0</v>
      </c>
      <c r="H38" s="370"/>
      <c r="I38" s="370"/>
      <c r="J38" s="372">
        <f t="shared" si="2"/>
        <v>0</v>
      </c>
      <c r="K38" s="372">
        <f t="shared" si="3"/>
        <v>0</v>
      </c>
      <c r="L38" s="373"/>
      <c r="M38" s="374"/>
      <c r="N38" s="375"/>
      <c r="O38" s="376"/>
      <c r="P38" s="376"/>
      <c r="Q38" s="376"/>
      <c r="R38" s="376"/>
      <c r="S38" s="376"/>
      <c r="T38" s="376"/>
      <c r="U38" s="376"/>
      <c r="V38" s="376"/>
      <c r="W38" s="376"/>
      <c r="X38" s="376"/>
      <c r="Y38" s="376"/>
      <c r="Z38" s="377"/>
      <c r="AA38" s="376"/>
      <c r="AB38" s="376"/>
      <c r="AC38" s="510"/>
      <c r="AD38" s="510"/>
      <c r="AE38" s="510"/>
      <c r="AF38" s="510"/>
      <c r="AG38" s="510"/>
      <c r="AH38" s="510"/>
    </row>
    <row r="39" spans="1:34" ht="12.75" customHeight="1">
      <c r="A39" s="367">
        <f t="shared" si="4"/>
        <v>14</v>
      </c>
      <c r="B39" s="368"/>
      <c r="C39" s="368"/>
      <c r="D39" s="369">
        <f t="shared" si="0"/>
        <v>0</v>
      </c>
      <c r="E39" s="370"/>
      <c r="F39" s="370"/>
      <c r="G39" s="371">
        <f t="shared" si="1"/>
        <v>0</v>
      </c>
      <c r="H39" s="370"/>
      <c r="I39" s="370"/>
      <c r="J39" s="372">
        <f t="shared" si="2"/>
        <v>0</v>
      </c>
      <c r="K39" s="372">
        <f t="shared" si="3"/>
        <v>0</v>
      </c>
      <c r="L39" s="373"/>
      <c r="M39" s="374"/>
      <c r="N39" s="375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77"/>
      <c r="AA39" s="376"/>
      <c r="AB39" s="376"/>
      <c r="AC39" s="510"/>
      <c r="AD39" s="510"/>
      <c r="AE39" s="510"/>
      <c r="AF39" s="510"/>
      <c r="AG39" s="510"/>
      <c r="AH39" s="510"/>
    </row>
    <row r="40" spans="1:34" ht="12.75" customHeight="1">
      <c r="A40" s="367">
        <f t="shared" si="4"/>
        <v>15</v>
      </c>
      <c r="B40" s="368"/>
      <c r="C40" s="368"/>
      <c r="D40" s="369">
        <f t="shared" si="0"/>
        <v>0</v>
      </c>
      <c r="E40" s="370"/>
      <c r="F40" s="370"/>
      <c r="G40" s="371">
        <f t="shared" si="1"/>
        <v>0</v>
      </c>
      <c r="H40" s="370"/>
      <c r="I40" s="370"/>
      <c r="J40" s="372">
        <f t="shared" si="2"/>
        <v>0</v>
      </c>
      <c r="K40" s="372">
        <f t="shared" si="3"/>
        <v>0</v>
      </c>
      <c r="L40" s="373"/>
      <c r="M40" s="374"/>
      <c r="N40" s="375"/>
      <c r="O40" s="380"/>
      <c r="P40" s="376"/>
      <c r="Q40" s="376"/>
      <c r="R40" s="376"/>
      <c r="S40" s="376"/>
      <c r="T40" s="376"/>
      <c r="U40" s="376"/>
      <c r="V40" s="376"/>
      <c r="W40" s="376"/>
      <c r="X40" s="376"/>
      <c r="Y40" s="376"/>
      <c r="Z40" s="377"/>
      <c r="AA40" s="376"/>
      <c r="AB40" s="376"/>
      <c r="AC40" s="510"/>
      <c r="AD40" s="510"/>
      <c r="AE40" s="510"/>
      <c r="AF40" s="510"/>
      <c r="AG40" s="510"/>
      <c r="AH40" s="510"/>
    </row>
    <row r="41" spans="1:34" ht="12.75" customHeight="1">
      <c r="A41" s="367">
        <f t="shared" si="4"/>
        <v>16</v>
      </c>
      <c r="B41" s="368"/>
      <c r="C41" s="368"/>
      <c r="D41" s="369">
        <f t="shared" si="0"/>
        <v>0</v>
      </c>
      <c r="E41" s="370"/>
      <c r="F41" s="370"/>
      <c r="G41" s="371">
        <f t="shared" si="1"/>
        <v>0</v>
      </c>
      <c r="H41" s="370"/>
      <c r="I41" s="370"/>
      <c r="J41" s="372">
        <f t="shared" si="2"/>
        <v>0</v>
      </c>
      <c r="K41" s="372">
        <f t="shared" si="3"/>
        <v>0</v>
      </c>
      <c r="L41" s="373"/>
      <c r="M41" s="374"/>
      <c r="N41" s="375"/>
      <c r="O41" s="380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7"/>
      <c r="AA41" s="376"/>
      <c r="AB41" s="376"/>
      <c r="AC41" s="510"/>
      <c r="AD41" s="510"/>
      <c r="AE41" s="510"/>
      <c r="AF41" s="510"/>
      <c r="AG41" s="510"/>
      <c r="AH41" s="510"/>
    </row>
    <row r="42" spans="1:34" ht="12.75" customHeight="1">
      <c r="A42" s="367">
        <f t="shared" si="4"/>
        <v>17</v>
      </c>
      <c r="B42" s="368"/>
      <c r="C42" s="368"/>
      <c r="D42" s="369">
        <f t="shared" si="0"/>
        <v>0</v>
      </c>
      <c r="E42" s="370"/>
      <c r="F42" s="370"/>
      <c r="G42" s="371">
        <f t="shared" si="1"/>
        <v>0</v>
      </c>
      <c r="H42" s="370"/>
      <c r="I42" s="370"/>
      <c r="J42" s="372">
        <f t="shared" si="2"/>
        <v>0</v>
      </c>
      <c r="K42" s="372">
        <f t="shared" si="3"/>
        <v>0</v>
      </c>
      <c r="L42" s="373"/>
      <c r="M42" s="374"/>
      <c r="N42" s="375"/>
      <c r="O42" s="376"/>
      <c r="P42" s="376"/>
      <c r="Q42" s="376"/>
      <c r="R42" s="376"/>
      <c r="S42" s="376"/>
      <c r="T42" s="376"/>
      <c r="U42" s="376"/>
      <c r="V42" s="376"/>
      <c r="W42" s="376"/>
      <c r="X42" s="376"/>
      <c r="Y42" s="376"/>
      <c r="Z42" s="377"/>
      <c r="AA42" s="376"/>
      <c r="AB42" s="376"/>
      <c r="AC42" s="510"/>
      <c r="AD42" s="510"/>
      <c r="AE42" s="510"/>
      <c r="AF42" s="510"/>
      <c r="AG42" s="510"/>
      <c r="AH42" s="510"/>
    </row>
    <row r="43" spans="1:34" ht="12.75" customHeight="1">
      <c r="A43" s="367">
        <f t="shared" si="4"/>
        <v>18</v>
      </c>
      <c r="B43" s="368"/>
      <c r="C43" s="368"/>
      <c r="D43" s="369">
        <f t="shared" si="0"/>
        <v>0</v>
      </c>
      <c r="E43" s="370"/>
      <c r="F43" s="370"/>
      <c r="G43" s="371">
        <f t="shared" si="1"/>
        <v>0</v>
      </c>
      <c r="H43" s="370"/>
      <c r="I43" s="370"/>
      <c r="J43" s="372">
        <f t="shared" si="2"/>
        <v>0</v>
      </c>
      <c r="K43" s="372">
        <f t="shared" si="3"/>
        <v>0</v>
      </c>
      <c r="L43" s="373"/>
      <c r="M43" s="374"/>
      <c r="N43" s="375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77"/>
      <c r="AA43" s="376"/>
      <c r="AB43" s="376"/>
      <c r="AC43" s="510"/>
      <c r="AD43" s="510"/>
      <c r="AE43" s="510"/>
      <c r="AF43" s="510"/>
      <c r="AG43" s="510"/>
      <c r="AH43" s="510"/>
    </row>
    <row r="44" spans="1:34" ht="12.75" customHeight="1">
      <c r="A44" s="367">
        <f t="shared" si="4"/>
        <v>19</v>
      </c>
      <c r="B44" s="368"/>
      <c r="C44" s="368"/>
      <c r="D44" s="369">
        <f t="shared" si="0"/>
        <v>0</v>
      </c>
      <c r="E44" s="370"/>
      <c r="F44" s="370"/>
      <c r="G44" s="371">
        <f t="shared" si="1"/>
        <v>0</v>
      </c>
      <c r="H44" s="370"/>
      <c r="I44" s="370"/>
      <c r="J44" s="372">
        <f t="shared" si="2"/>
        <v>0</v>
      </c>
      <c r="K44" s="372">
        <f t="shared" si="3"/>
        <v>0</v>
      </c>
      <c r="L44" s="373"/>
      <c r="M44" s="374"/>
      <c r="N44" s="375"/>
      <c r="O44" s="376"/>
      <c r="P44" s="376"/>
      <c r="Q44" s="376"/>
      <c r="R44" s="376"/>
      <c r="S44" s="376"/>
      <c r="T44" s="376"/>
      <c r="U44" s="376"/>
      <c r="V44" s="376"/>
      <c r="W44" s="376"/>
      <c r="X44" s="376"/>
      <c r="Y44" s="376"/>
      <c r="Z44" s="377"/>
      <c r="AA44" s="376"/>
      <c r="AB44" s="376"/>
      <c r="AC44" s="510"/>
      <c r="AD44" s="510"/>
      <c r="AE44" s="510"/>
      <c r="AF44" s="510"/>
      <c r="AG44" s="510"/>
      <c r="AH44" s="510"/>
    </row>
    <row r="45" spans="1:34" ht="12.75" customHeight="1">
      <c r="A45" s="367">
        <f t="shared" si="4"/>
        <v>20</v>
      </c>
      <c r="B45" s="368"/>
      <c r="C45" s="368"/>
      <c r="D45" s="369">
        <f t="shared" si="0"/>
        <v>0</v>
      </c>
      <c r="E45" s="370"/>
      <c r="F45" s="370"/>
      <c r="G45" s="371">
        <f t="shared" si="1"/>
        <v>0</v>
      </c>
      <c r="H45" s="370"/>
      <c r="I45" s="370"/>
      <c r="J45" s="372">
        <f t="shared" si="2"/>
        <v>0</v>
      </c>
      <c r="K45" s="372">
        <f t="shared" si="3"/>
        <v>0</v>
      </c>
      <c r="L45" s="373"/>
      <c r="M45" s="374"/>
      <c r="N45" s="375"/>
      <c r="O45" s="376"/>
      <c r="P45" s="376"/>
      <c r="Q45" s="376"/>
      <c r="R45" s="376"/>
      <c r="S45" s="376"/>
      <c r="T45" s="376"/>
      <c r="U45" s="376"/>
      <c r="V45" s="376"/>
      <c r="W45" s="376"/>
      <c r="X45" s="376"/>
      <c r="Y45" s="376"/>
      <c r="Z45" s="377"/>
      <c r="AA45" s="376"/>
      <c r="AB45" s="376"/>
      <c r="AC45" s="510"/>
      <c r="AD45" s="510"/>
      <c r="AE45" s="510"/>
      <c r="AF45" s="510"/>
      <c r="AG45" s="510"/>
      <c r="AH45" s="510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511"/>
      <c r="AD46" s="511"/>
      <c r="AE46" s="511"/>
      <c r="AF46" s="511"/>
      <c r="AG46" s="511"/>
      <c r="AH46" s="511"/>
    </row>
    <row r="47" spans="1:34" ht="12.75" customHeight="1">
      <c r="A47" s="367">
        <f t="shared" si="4"/>
        <v>22</v>
      </c>
      <c r="B47" s="368"/>
      <c r="C47" s="368"/>
      <c r="D47" s="369">
        <f t="shared" si="0"/>
        <v>0</v>
      </c>
      <c r="E47" s="370"/>
      <c r="F47" s="370"/>
      <c r="G47" s="371"/>
      <c r="H47" s="370"/>
      <c r="I47" s="370"/>
      <c r="J47" s="372">
        <f t="shared" si="2"/>
        <v>0</v>
      </c>
      <c r="K47" s="372">
        <f t="shared" si="3"/>
        <v>0</v>
      </c>
      <c r="L47" s="373"/>
      <c r="M47" s="374"/>
      <c r="N47" s="375"/>
      <c r="O47" s="378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7"/>
      <c r="AA47" s="376"/>
      <c r="AB47" s="376"/>
      <c r="AC47" s="510"/>
      <c r="AD47" s="510"/>
      <c r="AE47" s="510"/>
      <c r="AF47" s="510"/>
      <c r="AG47" s="510"/>
      <c r="AH47" s="510"/>
    </row>
    <row r="48" spans="1:34" ht="12.75" customHeight="1">
      <c r="A48" s="367">
        <f t="shared" si="4"/>
        <v>23</v>
      </c>
      <c r="B48" s="368"/>
      <c r="C48" s="368"/>
      <c r="D48" s="369">
        <f t="shared" si="0"/>
        <v>0</v>
      </c>
      <c r="E48" s="370"/>
      <c r="F48" s="370"/>
      <c r="G48" s="371"/>
      <c r="H48" s="370"/>
      <c r="I48" s="370"/>
      <c r="J48" s="372">
        <f t="shared" si="2"/>
        <v>0</v>
      </c>
      <c r="K48" s="372">
        <f t="shared" si="3"/>
        <v>0</v>
      </c>
      <c r="L48" s="373"/>
      <c r="M48" s="374"/>
      <c r="N48" s="375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77"/>
      <c r="AA48" s="376"/>
      <c r="AB48" s="376"/>
      <c r="AC48" s="510"/>
      <c r="AD48" s="510"/>
      <c r="AE48" s="510"/>
      <c r="AF48" s="510"/>
      <c r="AG48" s="510"/>
      <c r="AH48" s="510"/>
    </row>
    <row r="49" spans="1:34" ht="12.75" customHeight="1">
      <c r="A49" s="367">
        <f t="shared" si="4"/>
        <v>24</v>
      </c>
      <c r="B49" s="368"/>
      <c r="C49" s="368"/>
      <c r="D49" s="369">
        <f t="shared" si="0"/>
        <v>0</v>
      </c>
      <c r="E49" s="370"/>
      <c r="F49" s="370"/>
      <c r="G49" s="371"/>
      <c r="H49" s="370"/>
      <c r="I49" s="370"/>
      <c r="J49" s="372">
        <f t="shared" si="2"/>
        <v>0</v>
      </c>
      <c r="K49" s="372">
        <f t="shared" si="3"/>
        <v>0</v>
      </c>
      <c r="L49" s="373"/>
      <c r="M49" s="374"/>
      <c r="N49" s="375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7"/>
      <c r="AA49" s="376"/>
      <c r="AB49" s="376"/>
      <c r="AC49" s="510"/>
      <c r="AD49" s="510"/>
      <c r="AE49" s="510"/>
      <c r="AF49" s="510"/>
      <c r="AG49" s="510"/>
      <c r="AH49" s="510"/>
    </row>
    <row r="50" spans="1:34" ht="12.75" customHeight="1">
      <c r="A50" s="367">
        <f t="shared" si="4"/>
        <v>25</v>
      </c>
      <c r="B50" s="368"/>
      <c r="C50" s="368"/>
      <c r="D50" s="369">
        <f t="shared" si="0"/>
        <v>0</v>
      </c>
      <c r="E50" s="370"/>
      <c r="F50" s="370"/>
      <c r="G50" s="371"/>
      <c r="H50" s="370"/>
      <c r="I50" s="370"/>
      <c r="J50" s="372">
        <f t="shared" si="2"/>
        <v>0</v>
      </c>
      <c r="K50" s="372">
        <f t="shared" si="3"/>
        <v>0</v>
      </c>
      <c r="L50" s="373"/>
      <c r="M50" s="374"/>
      <c r="N50" s="375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7"/>
      <c r="AA50" s="376"/>
      <c r="AB50" s="376"/>
      <c r="AC50" s="510"/>
      <c r="AD50" s="510"/>
      <c r="AE50" s="510"/>
      <c r="AF50" s="510"/>
      <c r="AG50" s="510"/>
      <c r="AH50" s="510"/>
    </row>
    <row r="51" spans="1:34" ht="12.75" customHeight="1">
      <c r="A51" s="367">
        <f t="shared" si="4"/>
        <v>26</v>
      </c>
      <c r="B51" s="368"/>
      <c r="C51" s="368"/>
      <c r="D51" s="369">
        <f t="shared" si="0"/>
        <v>0</v>
      </c>
      <c r="E51" s="370"/>
      <c r="F51" s="370"/>
      <c r="G51" s="371"/>
      <c r="H51" s="370"/>
      <c r="I51" s="370"/>
      <c r="J51" s="372">
        <f t="shared" si="2"/>
        <v>0</v>
      </c>
      <c r="K51" s="372">
        <f t="shared" si="3"/>
        <v>0</v>
      </c>
      <c r="L51" s="373"/>
      <c r="M51" s="374"/>
      <c r="N51" s="375"/>
      <c r="O51" s="376"/>
      <c r="P51" s="376"/>
      <c r="Q51" s="376"/>
      <c r="R51" s="376"/>
      <c r="S51" s="376"/>
      <c r="T51" s="376"/>
      <c r="U51" s="376"/>
      <c r="V51" s="376"/>
      <c r="W51" s="376"/>
      <c r="X51" s="376"/>
      <c r="Y51" s="376"/>
      <c r="Z51" s="377"/>
      <c r="AA51" s="376"/>
      <c r="AB51" s="376"/>
      <c r="AC51" s="510"/>
      <c r="AD51" s="510"/>
      <c r="AE51" s="510"/>
      <c r="AF51" s="510"/>
      <c r="AG51" s="510"/>
      <c r="AH51" s="510"/>
    </row>
    <row r="52" spans="1:34" ht="12.75" customHeight="1">
      <c r="A52" s="367">
        <f t="shared" si="4"/>
        <v>27</v>
      </c>
      <c r="B52" s="368"/>
      <c r="C52" s="368"/>
      <c r="D52" s="369">
        <f t="shared" si="0"/>
        <v>0</v>
      </c>
      <c r="E52" s="370"/>
      <c r="F52" s="370"/>
      <c r="G52" s="371"/>
      <c r="H52" s="370"/>
      <c r="I52" s="370"/>
      <c r="J52" s="372">
        <f t="shared" si="2"/>
        <v>0</v>
      </c>
      <c r="K52" s="372">
        <f t="shared" si="3"/>
        <v>0</v>
      </c>
      <c r="L52" s="373"/>
      <c r="M52" s="374"/>
      <c r="N52" s="375"/>
      <c r="O52" s="376"/>
      <c r="P52" s="376"/>
      <c r="Q52" s="376"/>
      <c r="R52" s="376"/>
      <c r="S52" s="376"/>
      <c r="T52" s="376"/>
      <c r="U52" s="376"/>
      <c r="V52" s="376"/>
      <c r="W52" s="376"/>
      <c r="X52" s="376"/>
      <c r="Y52" s="376"/>
      <c r="Z52" s="377"/>
      <c r="AA52" s="376"/>
      <c r="AB52" s="376"/>
      <c r="AC52" s="510"/>
      <c r="AD52" s="510"/>
      <c r="AE52" s="510"/>
      <c r="AF52" s="510"/>
      <c r="AG52" s="510"/>
      <c r="AH52" s="510"/>
    </row>
    <row r="53" spans="1:34" ht="12.75" customHeight="1">
      <c r="A53" s="367">
        <f t="shared" si="4"/>
        <v>28</v>
      </c>
      <c r="B53" s="368"/>
      <c r="C53" s="368"/>
      <c r="D53" s="369">
        <f t="shared" si="0"/>
        <v>0</v>
      </c>
      <c r="E53" s="370"/>
      <c r="F53" s="370"/>
      <c r="G53" s="371"/>
      <c r="H53" s="370"/>
      <c r="I53" s="370"/>
      <c r="J53" s="372">
        <f t="shared" si="2"/>
        <v>0</v>
      </c>
      <c r="K53" s="372">
        <f t="shared" si="3"/>
        <v>0</v>
      </c>
      <c r="L53" s="373"/>
      <c r="M53" s="374"/>
      <c r="N53" s="375"/>
      <c r="O53" s="376"/>
      <c r="P53" s="376"/>
      <c r="Q53" s="376"/>
      <c r="R53" s="376"/>
      <c r="S53" s="376"/>
      <c r="T53" s="376"/>
      <c r="U53" s="376"/>
      <c r="V53" s="376"/>
      <c r="W53" s="376"/>
      <c r="X53" s="376"/>
      <c r="Y53" s="376"/>
      <c r="Z53" s="377"/>
      <c r="AA53" s="376"/>
      <c r="AB53" s="376"/>
      <c r="AC53" s="510"/>
      <c r="AD53" s="510"/>
      <c r="AE53" s="510"/>
      <c r="AF53" s="510"/>
      <c r="AG53" s="510"/>
      <c r="AH53" s="510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18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511" t="s">
        <v>81</v>
      </c>
      <c r="AD54" s="511"/>
      <c r="AE54" s="511"/>
      <c r="AF54" s="511"/>
      <c r="AG54" s="511"/>
      <c r="AH54" s="511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86</v>
      </c>
      <c r="O55" s="60"/>
      <c r="P55" s="60"/>
      <c r="Q55" s="60"/>
      <c r="R55" s="60"/>
      <c r="S55" s="60"/>
      <c r="T55" s="319"/>
      <c r="U55" s="60"/>
      <c r="V55" s="60"/>
      <c r="W55" s="60"/>
      <c r="X55" s="60"/>
      <c r="Y55" s="60">
        <v>20</v>
      </c>
      <c r="Z55" s="61" t="s">
        <v>85</v>
      </c>
      <c r="AA55" s="60">
        <v>1600</v>
      </c>
      <c r="AB55" s="60">
        <v>0</v>
      </c>
      <c r="AC55" s="511"/>
      <c r="AD55" s="511"/>
      <c r="AE55" s="511"/>
      <c r="AF55" s="511"/>
      <c r="AG55" s="511"/>
      <c r="AH55" s="511"/>
    </row>
    <row r="56" spans="1:34" ht="12.75" customHeight="1">
      <c r="A56" s="62">
        <v>31</v>
      </c>
      <c r="B56" s="63">
        <v>7</v>
      </c>
      <c r="C56" s="63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86</v>
      </c>
      <c r="O56" s="64"/>
      <c r="P56" s="64"/>
      <c r="Q56" s="64"/>
      <c r="R56" s="64"/>
      <c r="S56" s="64"/>
      <c r="T56" s="64"/>
      <c r="U56" s="64"/>
      <c r="V56" s="64" t="s">
        <v>83</v>
      </c>
      <c r="W56" s="64">
        <v>215.43</v>
      </c>
      <c r="X56" s="64"/>
      <c r="Y56" s="64">
        <v>20</v>
      </c>
      <c r="Z56" s="65" t="s">
        <v>85</v>
      </c>
      <c r="AA56" s="64">
        <v>700</v>
      </c>
      <c r="AB56" s="64">
        <v>0</v>
      </c>
      <c r="AC56" s="512" t="s">
        <v>82</v>
      </c>
      <c r="AD56" s="512"/>
      <c r="AE56" s="512"/>
      <c r="AF56" s="512"/>
      <c r="AG56" s="512"/>
      <c r="AH56" s="512"/>
    </row>
    <row r="57" spans="1:34" ht="12.75" customHeight="1">
      <c r="A57" s="66">
        <v>1</v>
      </c>
      <c r="B57" s="67">
        <v>7</v>
      </c>
      <c r="C57" s="67">
        <v>4</v>
      </c>
      <c r="D57" s="58">
        <f t="shared" si="0"/>
        <v>146.95999999999998</v>
      </c>
      <c r="E57" s="67">
        <v>3</v>
      </c>
      <c r="F57" s="67">
        <v>5</v>
      </c>
      <c r="G57" s="47">
        <f t="shared" si="1"/>
        <v>68.47</v>
      </c>
      <c r="H57" s="67">
        <v>2</v>
      </c>
      <c r="I57" s="67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68" t="s">
        <v>86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>
        <v>20</v>
      </c>
      <c r="Z57" s="69" t="s">
        <v>84</v>
      </c>
      <c r="AA57" s="68">
        <v>110</v>
      </c>
      <c r="AB57" s="68">
        <v>0</v>
      </c>
      <c r="AC57" s="512"/>
      <c r="AD57" s="512"/>
      <c r="AE57" s="512"/>
      <c r="AF57" s="512"/>
      <c r="AG57" s="512"/>
      <c r="AH57" s="512"/>
    </row>
    <row r="58" spans="1:34" ht="12.75" customHeight="1">
      <c r="A58" s="324"/>
      <c r="B58" s="363"/>
      <c r="C58" s="363"/>
      <c r="D58" s="363"/>
      <c r="E58" s="363"/>
      <c r="F58" s="363"/>
      <c r="G58" s="363"/>
      <c r="H58" s="363"/>
      <c r="I58" s="363"/>
      <c r="J58" s="363"/>
      <c r="K58" s="364" t="s">
        <v>66</v>
      </c>
      <c r="L58" s="365">
        <f>SUM(L27:L57)</f>
        <v>11.69</v>
      </c>
      <c r="M58" s="365">
        <f>SUM(M27:M57)</f>
        <v>28.589999999999996</v>
      </c>
      <c r="N58" s="366">
        <f>SUM(N27:N57)</f>
        <v>0</v>
      </c>
      <c r="O58" s="363"/>
      <c r="P58" s="363"/>
      <c r="Q58" s="363"/>
      <c r="R58" s="363"/>
      <c r="S58" s="363"/>
      <c r="T58" s="363"/>
      <c r="U58" s="366">
        <f>SUM(U27:U57)</f>
        <v>0</v>
      </c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</row>
    <row r="59" spans="1:34" ht="12.75" customHeight="1">
      <c r="K59" s="364" t="s">
        <v>67</v>
      </c>
      <c r="L59" s="365"/>
      <c r="M59" s="365"/>
      <c r="N59" s="365"/>
      <c r="O59" s="365"/>
      <c r="P59" s="365"/>
      <c r="Q59" s="365"/>
      <c r="R59" s="365"/>
      <c r="S59" s="365"/>
      <c r="T59" s="365"/>
      <c r="U59" s="365"/>
    </row>
    <row r="60" spans="1:34" ht="12.75" customHeight="1">
      <c r="K60" s="364" t="s">
        <v>68</v>
      </c>
      <c r="L60" s="365">
        <f>(L59+L58)</f>
        <v>11.69</v>
      </c>
      <c r="M60" s="365">
        <f>(M59+M58)</f>
        <v>28.589999999999996</v>
      </c>
      <c r="N60" s="365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/>
      <c r="AF7" s="525"/>
      <c r="AG7" s="525"/>
      <c r="AH7" s="6"/>
    </row>
    <row r="8" spans="1:34" ht="12.75" customHeight="1">
      <c r="A8" s="6" t="s">
        <v>10</v>
      </c>
      <c r="B8" s="6"/>
      <c r="C8" s="526" t="s">
        <v>78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/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8"/>
      <c r="AF9" s="528"/>
      <c r="AG9" s="528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/>
      <c r="O10" s="530"/>
      <c r="P10" s="12" t="s">
        <v>22</v>
      </c>
      <c r="Q10" s="531"/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/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/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56">
        <v>2</v>
      </c>
      <c r="B27" s="157"/>
      <c r="C27" s="157"/>
      <c r="D27" s="134">
        <f t="shared" ref="D27:D57" si="0">(B27*12+C27)*1.67</f>
        <v>0</v>
      </c>
      <c r="E27" s="158"/>
      <c r="F27" s="158"/>
      <c r="G27" s="134">
        <f t="shared" ref="G27:G57" si="1">(E27*12+F27)*1.67</f>
        <v>0</v>
      </c>
      <c r="H27" s="158"/>
      <c r="I27" s="158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59"/>
      <c r="O27" s="160"/>
      <c r="P27" s="278"/>
      <c r="Q27" s="159"/>
      <c r="R27" s="159"/>
      <c r="S27" s="159"/>
      <c r="T27" s="159"/>
      <c r="U27" s="159"/>
      <c r="V27" s="278"/>
      <c r="W27" s="159"/>
      <c r="X27" s="159"/>
      <c r="Y27" s="159"/>
      <c r="Z27" s="146"/>
      <c r="AA27" s="159"/>
      <c r="AB27" s="159"/>
      <c r="AC27" s="546"/>
      <c r="AD27" s="546"/>
      <c r="AE27" s="546"/>
      <c r="AF27" s="546"/>
      <c r="AG27" s="546"/>
      <c r="AH27" s="546"/>
      <c r="AI27" s="269"/>
      <c r="AJ27" s="269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61">
        <f t="shared" ref="A28:A53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46"/>
      <c r="AD28" s="546"/>
      <c r="AE28" s="546"/>
      <c r="AF28" s="546"/>
      <c r="AG28" s="546"/>
      <c r="AH28" s="546"/>
      <c r="AI28" s="269"/>
      <c r="AJ28" s="269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00">
        <f t="shared" si="4"/>
        <v>4</v>
      </c>
      <c r="B29" s="104"/>
      <c r="C29" s="166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67"/>
      <c r="P29" s="109"/>
      <c r="Q29" s="109"/>
      <c r="R29" s="168"/>
      <c r="S29" s="109"/>
      <c r="T29" s="168"/>
      <c r="U29" s="109"/>
      <c r="V29" s="109"/>
      <c r="W29" s="109"/>
      <c r="X29" s="109"/>
      <c r="Y29" s="109"/>
      <c r="Z29" s="110"/>
      <c r="AA29" s="109"/>
      <c r="AB29" s="109"/>
      <c r="AC29" s="554"/>
      <c r="AD29" s="554"/>
      <c r="AE29" s="554"/>
      <c r="AF29" s="554"/>
      <c r="AG29" s="554"/>
      <c r="AH29" s="554"/>
      <c r="AI29" s="269"/>
      <c r="AJ29" s="269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00">
        <f t="shared" si="4"/>
        <v>5</v>
      </c>
      <c r="B30" s="104"/>
      <c r="C30" s="166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54"/>
      <c r="AD30" s="554"/>
      <c r="AE30" s="554"/>
      <c r="AF30" s="554"/>
      <c r="AG30" s="554"/>
      <c r="AH30" s="554"/>
      <c r="AI30" s="269"/>
      <c r="AJ30" s="269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61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41"/>
      <c r="AA31" s="138"/>
      <c r="AB31" s="138"/>
      <c r="AC31" s="546"/>
      <c r="AD31" s="546"/>
      <c r="AE31" s="546"/>
      <c r="AF31" s="546"/>
      <c r="AG31" s="546"/>
      <c r="AH31" s="546"/>
      <c r="AI31" s="269"/>
      <c r="AJ31" s="269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00">
        <f t="shared" si="4"/>
        <v>7</v>
      </c>
      <c r="B32" s="104"/>
      <c r="C32" s="166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9"/>
      <c r="AD32" s="559"/>
      <c r="AE32" s="559"/>
      <c r="AF32" s="559"/>
      <c r="AG32" s="559"/>
      <c r="AH32" s="559"/>
      <c r="AI32" s="269"/>
      <c r="AJ32" s="269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61">
        <f t="shared" si="4"/>
        <v>8</v>
      </c>
      <c r="B33" s="131"/>
      <c r="C33" s="133"/>
      <c r="D33" s="132">
        <f t="shared" si="0"/>
        <v>0</v>
      </c>
      <c r="E33" s="131"/>
      <c r="F33" s="131"/>
      <c r="G33" s="134">
        <f t="shared" si="1"/>
        <v>0</v>
      </c>
      <c r="H33" s="131"/>
      <c r="I33" s="131"/>
      <c r="J33" s="135">
        <f t="shared" si="2"/>
        <v>0</v>
      </c>
      <c r="K33" s="135">
        <f t="shared" si="3"/>
        <v>0</v>
      </c>
      <c r="L33" s="136"/>
      <c r="M33" s="137"/>
      <c r="N33" s="138"/>
      <c r="O33" s="270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41"/>
      <c r="AA33" s="138"/>
      <c r="AB33" s="138"/>
      <c r="AC33" s="567"/>
      <c r="AD33" s="567"/>
      <c r="AE33" s="567"/>
      <c r="AF33" s="567"/>
      <c r="AG33" s="567"/>
      <c r="AH33" s="567"/>
      <c r="AI33" s="269"/>
      <c r="AJ33" s="269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61">
        <f t="shared" si="4"/>
        <v>9</v>
      </c>
      <c r="B34" s="131"/>
      <c r="C34" s="133"/>
      <c r="D34" s="132">
        <f t="shared" si="0"/>
        <v>0</v>
      </c>
      <c r="E34" s="131"/>
      <c r="F34" s="131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67"/>
      <c r="AD34" s="567"/>
      <c r="AE34" s="567"/>
      <c r="AF34" s="567"/>
      <c r="AG34" s="567"/>
      <c r="AH34" s="567"/>
      <c r="AI34" s="269"/>
      <c r="AJ34" s="269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61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271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67"/>
      <c r="AD35" s="567"/>
      <c r="AE35" s="567"/>
      <c r="AF35" s="567"/>
      <c r="AG35" s="567"/>
      <c r="AH35" s="567"/>
      <c r="AI35" s="269"/>
      <c r="AJ35" s="269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61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67"/>
      <c r="AD36" s="567"/>
      <c r="AE36" s="567"/>
      <c r="AF36" s="567"/>
      <c r="AG36" s="567"/>
      <c r="AH36" s="567"/>
      <c r="AI36" s="269"/>
      <c r="AJ36" s="269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61">
        <f t="shared" si="4"/>
        <v>12</v>
      </c>
      <c r="B37" s="131"/>
      <c r="C37" s="133"/>
      <c r="D37" s="132">
        <f t="shared" si="0"/>
        <v>0</v>
      </c>
      <c r="E37" s="131"/>
      <c r="F37" s="131"/>
      <c r="G37" s="134">
        <f t="shared" si="1"/>
        <v>0</v>
      </c>
      <c r="H37" s="131"/>
      <c r="I37" s="131"/>
      <c r="J37" s="135">
        <f t="shared" si="2"/>
        <v>0</v>
      </c>
      <c r="K37" s="135">
        <f t="shared" si="3"/>
        <v>0</v>
      </c>
      <c r="L37" s="136"/>
      <c r="M37" s="137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41"/>
      <c r="AA37" s="138"/>
      <c r="AB37" s="138"/>
      <c r="AC37" s="567"/>
      <c r="AD37" s="567"/>
      <c r="AE37" s="567"/>
      <c r="AF37" s="567"/>
      <c r="AG37" s="567"/>
      <c r="AH37" s="567"/>
      <c r="AI37" s="269"/>
      <c r="AJ37" s="269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1">
        <f t="shared" si="4"/>
        <v>13</v>
      </c>
      <c r="B38" s="113"/>
      <c r="C38" s="121"/>
      <c r="D38" s="112">
        <f t="shared" si="0"/>
        <v>0</v>
      </c>
      <c r="E38" s="113"/>
      <c r="F38" s="113"/>
      <c r="G38" s="114">
        <f t="shared" si="1"/>
        <v>0</v>
      </c>
      <c r="H38" s="113"/>
      <c r="I38" s="113"/>
      <c r="J38" s="115">
        <f t="shared" si="2"/>
        <v>0</v>
      </c>
      <c r="K38" s="115">
        <f t="shared" si="3"/>
        <v>0</v>
      </c>
      <c r="L38" s="116"/>
      <c r="M38" s="117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9"/>
      <c r="AA38" s="118"/>
      <c r="AB38" s="118"/>
      <c r="AC38" s="557"/>
      <c r="AD38" s="557"/>
      <c r="AE38" s="557"/>
      <c r="AF38" s="557"/>
      <c r="AG38" s="557"/>
      <c r="AH38" s="557"/>
      <c r="AI38" s="269"/>
      <c r="AJ38" s="269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1">
        <f t="shared" si="4"/>
        <v>14</v>
      </c>
      <c r="B39" s="244"/>
      <c r="C39" s="246"/>
      <c r="D39" s="245">
        <f t="shared" si="0"/>
        <v>0</v>
      </c>
      <c r="E39" s="244"/>
      <c r="F39" s="244"/>
      <c r="G39" s="247">
        <f t="shared" si="1"/>
        <v>0</v>
      </c>
      <c r="H39" s="244"/>
      <c r="I39" s="244"/>
      <c r="J39" s="248">
        <f t="shared" si="2"/>
        <v>0</v>
      </c>
      <c r="K39" s="248">
        <f t="shared" si="3"/>
        <v>0</v>
      </c>
      <c r="L39" s="249"/>
      <c r="M39" s="250"/>
      <c r="N39" s="251"/>
      <c r="O39" s="251"/>
      <c r="P39" s="251"/>
      <c r="Q39" s="251"/>
      <c r="R39" s="251"/>
      <c r="S39" s="251"/>
      <c r="T39" s="251"/>
      <c r="U39" s="251"/>
      <c r="V39" s="124"/>
      <c r="W39" s="251"/>
      <c r="X39" s="251"/>
      <c r="Y39" s="251"/>
      <c r="Z39" s="252"/>
      <c r="AA39" s="251"/>
      <c r="AB39" s="251"/>
      <c r="AC39" s="562"/>
      <c r="AD39" s="562"/>
      <c r="AE39" s="562"/>
      <c r="AF39" s="562"/>
      <c r="AG39" s="562"/>
      <c r="AH39" s="562"/>
      <c r="AI39" s="269"/>
      <c r="AJ39" s="269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61">
        <f t="shared" si="4"/>
        <v>15</v>
      </c>
      <c r="B40" s="131"/>
      <c r="C40" s="133"/>
      <c r="D40" s="132">
        <f t="shared" si="0"/>
        <v>0</v>
      </c>
      <c r="E40" s="131"/>
      <c r="F40" s="131"/>
      <c r="G40" s="134">
        <f t="shared" si="1"/>
        <v>0</v>
      </c>
      <c r="H40" s="131"/>
      <c r="I40" s="131"/>
      <c r="J40" s="135">
        <f t="shared" si="2"/>
        <v>0</v>
      </c>
      <c r="K40" s="135">
        <f t="shared" si="3"/>
        <v>0</v>
      </c>
      <c r="L40" s="136"/>
      <c r="M40" s="137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41"/>
      <c r="AA40" s="138"/>
      <c r="AB40" s="138"/>
      <c r="AC40" s="567"/>
      <c r="AD40" s="567"/>
      <c r="AE40" s="567"/>
      <c r="AF40" s="567"/>
      <c r="AG40" s="567"/>
      <c r="AH40" s="567"/>
      <c r="AI40" s="269"/>
      <c r="AJ40" s="269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9"/>
      <c r="AD41" s="559"/>
      <c r="AE41" s="559"/>
      <c r="AF41" s="559"/>
      <c r="AG41" s="559"/>
      <c r="AH41" s="559"/>
      <c r="AI41" s="269"/>
      <c r="AJ41" s="269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00">
        <f t="shared" si="4"/>
        <v>17</v>
      </c>
      <c r="B42" s="104"/>
      <c r="C42" s="104"/>
      <c r="D42" s="103">
        <f t="shared" si="0"/>
        <v>0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0</v>
      </c>
      <c r="L42" s="107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59"/>
      <c r="AD42" s="559"/>
      <c r="AE42" s="559"/>
      <c r="AF42" s="559"/>
      <c r="AG42" s="559"/>
      <c r="AH42" s="559"/>
      <c r="AI42" s="269"/>
      <c r="AJ42" s="269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61">
        <f t="shared" si="4"/>
        <v>18</v>
      </c>
      <c r="B43" s="131"/>
      <c r="C43" s="131"/>
      <c r="D43" s="132">
        <f t="shared" si="0"/>
        <v>0</v>
      </c>
      <c r="E43" s="131"/>
      <c r="F43" s="131"/>
      <c r="G43" s="134">
        <f t="shared" si="1"/>
        <v>0</v>
      </c>
      <c r="H43" s="131"/>
      <c r="I43" s="131"/>
      <c r="J43" s="135">
        <f t="shared" si="2"/>
        <v>0</v>
      </c>
      <c r="K43" s="135">
        <f t="shared" si="3"/>
        <v>0</v>
      </c>
      <c r="L43" s="136"/>
      <c r="M43" s="137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41"/>
      <c r="AA43" s="138"/>
      <c r="AB43" s="138"/>
      <c r="AC43" s="567"/>
      <c r="AD43" s="567"/>
      <c r="AE43" s="567"/>
      <c r="AF43" s="567"/>
      <c r="AG43" s="567"/>
      <c r="AH43" s="567"/>
      <c r="AI43" s="269"/>
      <c r="AJ43" s="269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61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67"/>
      <c r="AD44" s="567"/>
      <c r="AE44" s="567"/>
      <c r="AF44" s="567"/>
      <c r="AG44" s="567"/>
      <c r="AH44" s="567"/>
      <c r="AI44" s="269"/>
      <c r="AJ44" s="269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00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10"/>
      <c r="AA45" s="109"/>
      <c r="AB45" s="109"/>
      <c r="AC45" s="559"/>
      <c r="AD45" s="559"/>
      <c r="AE45" s="559"/>
      <c r="AF45" s="559"/>
      <c r="AG45" s="559"/>
      <c r="AH45" s="559"/>
      <c r="AI45" s="269"/>
      <c r="AJ45" s="269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00">
        <f t="shared" si="4"/>
        <v>21</v>
      </c>
      <c r="B46" s="104"/>
      <c r="C46" s="104"/>
      <c r="D46" s="103">
        <f t="shared" si="0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59"/>
      <c r="AD46" s="559"/>
      <c r="AE46" s="559"/>
      <c r="AF46" s="559"/>
      <c r="AG46" s="559"/>
      <c r="AH46" s="559"/>
      <c r="AI46" s="269"/>
      <c r="AJ46" s="269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61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38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67"/>
      <c r="AD47" s="567"/>
      <c r="AE47" s="567"/>
      <c r="AF47" s="567"/>
      <c r="AG47" s="567"/>
      <c r="AH47" s="567"/>
      <c r="AI47" s="269"/>
      <c r="AJ47" s="269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61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AA48" s="138"/>
      <c r="AB48" s="138"/>
      <c r="AC48" s="567"/>
      <c r="AD48" s="567"/>
      <c r="AE48" s="567"/>
      <c r="AF48" s="567"/>
      <c r="AG48" s="567"/>
      <c r="AH48" s="567"/>
      <c r="AI48" s="269"/>
      <c r="AJ48" s="269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61">
        <f t="shared" si="4"/>
        <v>24</v>
      </c>
      <c r="B49" s="131"/>
      <c r="C49" s="131"/>
      <c r="D49" s="132">
        <f t="shared" si="0"/>
        <v>0</v>
      </c>
      <c r="E49" s="131"/>
      <c r="F49" s="131"/>
      <c r="G49" s="134">
        <f t="shared" si="1"/>
        <v>0</v>
      </c>
      <c r="H49" s="131"/>
      <c r="I49" s="131"/>
      <c r="J49" s="135">
        <f t="shared" si="2"/>
        <v>0</v>
      </c>
      <c r="K49" s="135">
        <f t="shared" si="3"/>
        <v>0</v>
      </c>
      <c r="L49" s="136"/>
      <c r="M49" s="137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41"/>
      <c r="Z49" s="141"/>
      <c r="AA49" s="138"/>
      <c r="AB49" s="138"/>
      <c r="AC49" s="567"/>
      <c r="AD49" s="567"/>
      <c r="AE49" s="567"/>
      <c r="AF49" s="567"/>
      <c r="AG49" s="567"/>
      <c r="AH49" s="567"/>
      <c r="AI49" s="269"/>
      <c r="AJ49" s="269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00">
        <f t="shared" si="4"/>
        <v>25</v>
      </c>
      <c r="B50" s="104"/>
      <c r="C50" s="104"/>
      <c r="D50" s="103">
        <f t="shared" si="0"/>
        <v>0</v>
      </c>
      <c r="E50" s="104"/>
      <c r="F50" s="104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59"/>
      <c r="AD50" s="559"/>
      <c r="AE50" s="559"/>
      <c r="AF50" s="559"/>
      <c r="AG50" s="559"/>
      <c r="AH50" s="559"/>
      <c r="AI50" s="269"/>
      <c r="AJ50" s="269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00">
        <f t="shared" si="4"/>
        <v>26</v>
      </c>
      <c r="B51" s="104"/>
      <c r="C51" s="104"/>
      <c r="D51" s="103">
        <f t="shared" si="0"/>
        <v>0</v>
      </c>
      <c r="E51" s="104"/>
      <c r="F51" s="104"/>
      <c r="G51" s="105">
        <f t="shared" si="1"/>
        <v>0</v>
      </c>
      <c r="H51" s="104"/>
      <c r="I51" s="104"/>
      <c r="J51" s="106">
        <f t="shared" si="2"/>
        <v>0</v>
      </c>
      <c r="K51" s="106">
        <f t="shared" si="3"/>
        <v>0</v>
      </c>
      <c r="L51" s="107"/>
      <c r="M51" s="108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10"/>
      <c r="AA51" s="109"/>
      <c r="AB51" s="109"/>
      <c r="AC51" s="559"/>
      <c r="AD51" s="559"/>
      <c r="AE51" s="559"/>
      <c r="AF51" s="559"/>
      <c r="AG51" s="559"/>
      <c r="AH51" s="559"/>
      <c r="AI51" s="269"/>
      <c r="AJ51" s="269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00">
        <f t="shared" si="4"/>
        <v>27</v>
      </c>
      <c r="B52" s="104"/>
      <c r="C52" s="104"/>
      <c r="D52" s="103">
        <f t="shared" si="0"/>
        <v>0</v>
      </c>
      <c r="E52" s="104"/>
      <c r="F52" s="104"/>
      <c r="G52" s="105">
        <f t="shared" si="1"/>
        <v>0</v>
      </c>
      <c r="H52" s="104"/>
      <c r="I52" s="104"/>
      <c r="J52" s="106">
        <f t="shared" si="2"/>
        <v>0</v>
      </c>
      <c r="K52" s="106">
        <f t="shared" si="3"/>
        <v>0</v>
      </c>
      <c r="L52" s="107"/>
      <c r="M52" s="108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10"/>
      <c r="AA52" s="109"/>
      <c r="AB52" s="109"/>
      <c r="AC52" s="559"/>
      <c r="AD52" s="559"/>
      <c r="AE52" s="559"/>
      <c r="AF52" s="559"/>
      <c r="AG52" s="559"/>
      <c r="AH52" s="559"/>
      <c r="AI52" s="269"/>
      <c r="AJ52" s="269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61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67"/>
      <c r="AD53" s="567"/>
      <c r="AE53" s="567"/>
      <c r="AF53" s="567"/>
      <c r="AG53" s="567"/>
      <c r="AH53" s="567"/>
      <c r="AI53" s="269"/>
      <c r="AJ53" s="269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00">
        <v>27</v>
      </c>
      <c r="B54" s="104"/>
      <c r="C54" s="104"/>
      <c r="D54" s="103">
        <f t="shared" si="0"/>
        <v>0</v>
      </c>
      <c r="E54" s="104"/>
      <c r="F54" s="104"/>
      <c r="G54" s="105">
        <f t="shared" si="1"/>
        <v>0</v>
      </c>
      <c r="H54" s="104"/>
      <c r="I54" s="104"/>
      <c r="J54" s="106">
        <f t="shared" si="2"/>
        <v>0</v>
      </c>
      <c r="K54" s="106">
        <f t="shared" si="3"/>
        <v>0</v>
      </c>
      <c r="L54" s="107"/>
      <c r="M54" s="108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10"/>
      <c r="AA54" s="109"/>
      <c r="AB54" s="109"/>
      <c r="AC54" s="559"/>
      <c r="AD54" s="559"/>
      <c r="AE54" s="559"/>
      <c r="AF54" s="559"/>
      <c r="AG54" s="559"/>
      <c r="AH54" s="559"/>
      <c r="AI54" s="269"/>
      <c r="AJ54" s="269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00">
        <v>30</v>
      </c>
      <c r="B55" s="104"/>
      <c r="C55" s="104"/>
      <c r="D55" s="103">
        <f t="shared" si="0"/>
        <v>0</v>
      </c>
      <c r="E55" s="104"/>
      <c r="F55" s="166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67"/>
      <c r="P55" s="109"/>
      <c r="Q55" s="109"/>
      <c r="R55" s="109"/>
      <c r="S55" s="109"/>
      <c r="T55" s="168"/>
      <c r="U55" s="109"/>
      <c r="V55" s="109"/>
      <c r="W55" s="109"/>
      <c r="X55" s="109"/>
      <c r="Y55" s="109"/>
      <c r="Z55" s="110"/>
      <c r="AA55" s="109"/>
      <c r="AB55" s="109"/>
      <c r="AC55" s="568"/>
      <c r="AD55" s="568"/>
      <c r="AE55" s="568"/>
      <c r="AF55" s="568"/>
      <c r="AG55" s="568"/>
      <c r="AH55" s="568"/>
      <c r="AI55" s="269"/>
      <c r="AJ55" s="269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272">
        <v>31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274"/>
      <c r="P56" s="125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49"/>
      <c r="AB56" s="273"/>
      <c r="AC56" s="570"/>
      <c r="AD56" s="570"/>
      <c r="AE56" s="570"/>
      <c r="AF56" s="570"/>
      <c r="AG56" s="570"/>
      <c r="AH56" s="570"/>
      <c r="AI56" s="269"/>
      <c r="AJ56" s="269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63">
        <v>1</v>
      </c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38"/>
      <c r="Z57" s="141"/>
      <c r="AA57" s="151"/>
      <c r="AB57" s="138"/>
      <c r="AC57" s="569"/>
      <c r="AD57" s="569"/>
      <c r="AE57" s="569"/>
      <c r="AF57" s="569"/>
      <c r="AG57" s="569"/>
      <c r="AH57" s="569"/>
      <c r="AI57" s="269"/>
      <c r="AJ57" s="269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165"/>
      <c r="B58" s="152"/>
      <c r="C58" s="152"/>
      <c r="D58" s="152"/>
      <c r="E58" s="152"/>
      <c r="F58" s="152"/>
      <c r="G58" s="152"/>
      <c r="H58" s="152"/>
      <c r="I58" s="152"/>
      <c r="J58" s="152"/>
      <c r="K58" s="153" t="s">
        <v>66</v>
      </c>
      <c r="L58" s="154">
        <f>SUM(L27:L57)</f>
        <v>0</v>
      </c>
      <c r="M58" s="154">
        <f>SUM(M27:M57)</f>
        <v>0</v>
      </c>
      <c r="N58" s="155">
        <f>SUM(N27:N57)</f>
        <v>0</v>
      </c>
      <c r="O58" s="152"/>
      <c r="P58" s="152"/>
      <c r="Q58" s="152"/>
      <c r="R58" s="152"/>
      <c r="S58" s="152"/>
      <c r="T58" s="152"/>
      <c r="U58" s="155">
        <f>SUM(U27:U57)</f>
        <v>0</v>
      </c>
      <c r="V58" s="152"/>
      <c r="W58" s="152">
        <f>SUM(W49:W57)</f>
        <v>0</v>
      </c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269"/>
      <c r="AJ58" s="269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30"/>
      <c r="B59" s="269"/>
      <c r="C59" s="269"/>
      <c r="D59" s="269"/>
      <c r="E59" s="269"/>
      <c r="F59" s="269"/>
      <c r="G59" s="269"/>
      <c r="H59" s="269"/>
      <c r="I59" s="269"/>
      <c r="J59" s="269"/>
      <c r="K59" s="153" t="s">
        <v>67</v>
      </c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30"/>
      <c r="B60" s="269"/>
      <c r="C60" s="269"/>
      <c r="D60" s="269"/>
      <c r="E60" s="269"/>
      <c r="F60" s="269"/>
      <c r="G60" s="269"/>
      <c r="H60" s="269"/>
      <c r="I60" s="269"/>
      <c r="J60" s="269"/>
      <c r="K60" s="153" t="s">
        <v>68</v>
      </c>
      <c r="L60" s="154">
        <f>(L59+L58)</f>
        <v>0</v>
      </c>
      <c r="M60" s="154">
        <f>(M59+M58)</f>
        <v>0</v>
      </c>
      <c r="N60" s="154">
        <f>(N59+N58)</f>
        <v>0</v>
      </c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30"/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30"/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30"/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C52:AH52"/>
    <mergeCell ref="AC53:AH53"/>
    <mergeCell ref="AC54:AH54"/>
    <mergeCell ref="AC55:AH55"/>
    <mergeCell ref="AC57:AH57"/>
    <mergeCell ref="AC56:AH56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/>
      <c r="AF7" s="525"/>
      <c r="AG7" s="525"/>
      <c r="AH7" s="6"/>
    </row>
    <row r="8" spans="1:34" ht="12.75" customHeight="1">
      <c r="A8" s="6" t="s">
        <v>10</v>
      </c>
      <c r="B8" s="6"/>
      <c r="C8" s="526" t="s">
        <v>79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/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8"/>
      <c r="AF9" s="528"/>
      <c r="AG9" s="528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/>
      <c r="O10" s="530"/>
      <c r="P10" s="12" t="s">
        <v>22</v>
      </c>
      <c r="Q10" s="531"/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/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/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6">
        <v>2</v>
      </c>
      <c r="B27" s="157"/>
      <c r="C27" s="157"/>
      <c r="D27" s="134">
        <f t="shared" ref="D27:D57" si="0">(B27*12+C27)*1.67</f>
        <v>0</v>
      </c>
      <c r="E27" s="158"/>
      <c r="F27" s="158"/>
      <c r="G27" s="134">
        <f t="shared" ref="G27:G57" si="1">(E27*12+F27)*1.67</f>
        <v>0</v>
      </c>
      <c r="H27" s="158"/>
      <c r="I27" s="158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59"/>
      <c r="O27" s="160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46"/>
      <c r="AA27" s="159"/>
      <c r="AB27" s="159"/>
      <c r="AC27" s="546"/>
      <c r="AD27" s="546"/>
      <c r="AE27" s="546"/>
      <c r="AF27" s="546"/>
      <c r="AG27" s="546"/>
      <c r="AH27" s="546"/>
      <c r="AI27" s="269"/>
      <c r="AJ27" s="55"/>
    </row>
    <row r="28" spans="1:36" ht="12.75" customHeight="1">
      <c r="A28" s="161">
        <f t="shared" ref="A28:A55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46"/>
      <c r="AD28" s="546"/>
      <c r="AE28" s="546"/>
      <c r="AF28" s="546"/>
      <c r="AG28" s="546"/>
      <c r="AH28" s="546"/>
      <c r="AI28" s="269"/>
      <c r="AJ28" s="55"/>
    </row>
    <row r="29" spans="1:36" ht="12.75" customHeight="1">
      <c r="A29" s="100">
        <f t="shared" si="4"/>
        <v>4</v>
      </c>
      <c r="B29" s="104"/>
      <c r="C29" s="166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67"/>
      <c r="P29" s="109"/>
      <c r="Q29" s="109"/>
      <c r="R29" s="168"/>
      <c r="S29" s="109"/>
      <c r="T29" s="168"/>
      <c r="U29" s="109"/>
      <c r="V29" s="109"/>
      <c r="W29" s="109"/>
      <c r="X29" s="109"/>
      <c r="Y29" s="219"/>
      <c r="Z29" s="221"/>
      <c r="AA29" s="109"/>
      <c r="AB29" s="109"/>
      <c r="AC29" s="554"/>
      <c r="AD29" s="554"/>
      <c r="AE29" s="554"/>
      <c r="AF29" s="554"/>
      <c r="AG29" s="554"/>
      <c r="AH29" s="554"/>
      <c r="AI29" s="269"/>
      <c r="AJ29" s="55"/>
    </row>
    <row r="30" spans="1:36" ht="12.75" customHeight="1">
      <c r="A30" s="100">
        <f t="shared" si="4"/>
        <v>5</v>
      </c>
      <c r="B30" s="104"/>
      <c r="C30" s="166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54"/>
      <c r="AD30" s="554"/>
      <c r="AE30" s="554"/>
      <c r="AF30" s="554"/>
      <c r="AG30" s="554"/>
      <c r="AH30" s="554"/>
      <c r="AI30" s="269"/>
      <c r="AJ30" s="55"/>
    </row>
    <row r="31" spans="1:36" ht="12.75" customHeight="1">
      <c r="A31" s="161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59"/>
      <c r="Z31" s="146"/>
      <c r="AA31" s="138"/>
      <c r="AB31" s="138"/>
      <c r="AC31" s="546"/>
      <c r="AD31" s="546"/>
      <c r="AE31" s="546"/>
      <c r="AF31" s="546"/>
      <c r="AG31" s="546"/>
      <c r="AH31" s="546"/>
      <c r="AI31" s="269"/>
      <c r="AJ31" s="55"/>
    </row>
    <row r="32" spans="1:36" ht="12.75" customHeight="1">
      <c r="A32" s="100">
        <f t="shared" si="4"/>
        <v>7</v>
      </c>
      <c r="B32" s="104"/>
      <c r="C32" s="166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9"/>
      <c r="AD32" s="559"/>
      <c r="AE32" s="559"/>
      <c r="AF32" s="559"/>
      <c r="AG32" s="559"/>
      <c r="AH32" s="559"/>
      <c r="AI32" s="269"/>
      <c r="AJ32" s="55"/>
    </row>
    <row r="33" spans="1:36" ht="12.75" customHeight="1">
      <c r="A33" s="100">
        <f t="shared" si="4"/>
        <v>8</v>
      </c>
      <c r="B33" s="104"/>
      <c r="C33" s="166"/>
      <c r="D33" s="103">
        <f t="shared" si="0"/>
        <v>0</v>
      </c>
      <c r="E33" s="104"/>
      <c r="F33" s="104"/>
      <c r="G33" s="105">
        <f t="shared" si="1"/>
        <v>0</v>
      </c>
      <c r="H33" s="104"/>
      <c r="I33" s="104"/>
      <c r="J33" s="106">
        <f t="shared" si="2"/>
        <v>0</v>
      </c>
      <c r="K33" s="106">
        <f t="shared" si="3"/>
        <v>0</v>
      </c>
      <c r="L33" s="107"/>
      <c r="M33" s="108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219"/>
      <c r="Z33" s="221"/>
      <c r="AA33" s="109"/>
      <c r="AB33" s="109"/>
      <c r="AC33" s="559"/>
      <c r="AD33" s="559"/>
      <c r="AE33" s="559"/>
      <c r="AF33" s="559"/>
      <c r="AG33" s="559"/>
      <c r="AH33" s="559"/>
      <c r="AI33" s="269"/>
      <c r="AJ33" s="55"/>
    </row>
    <row r="34" spans="1:36" ht="12.75" customHeight="1">
      <c r="A34" s="279">
        <f t="shared" si="4"/>
        <v>9</v>
      </c>
      <c r="B34" s="280"/>
      <c r="C34" s="281"/>
      <c r="D34" s="282">
        <f t="shared" si="0"/>
        <v>0</v>
      </c>
      <c r="E34" s="280"/>
      <c r="F34" s="280"/>
      <c r="G34" s="283">
        <f t="shared" si="1"/>
        <v>0</v>
      </c>
      <c r="H34" s="280"/>
      <c r="I34" s="280"/>
      <c r="J34" s="284">
        <f t="shared" si="2"/>
        <v>0</v>
      </c>
      <c r="K34" s="284">
        <f t="shared" si="3"/>
        <v>0</v>
      </c>
      <c r="L34" s="285"/>
      <c r="M34" s="286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8"/>
      <c r="AA34" s="287"/>
      <c r="AB34" s="287"/>
      <c r="AC34" s="571"/>
      <c r="AD34" s="571"/>
      <c r="AE34" s="571"/>
      <c r="AF34" s="571"/>
      <c r="AG34" s="571"/>
      <c r="AH34" s="571"/>
      <c r="AI34" s="269"/>
      <c r="AJ34" s="55"/>
    </row>
    <row r="35" spans="1:36" ht="12.75" customHeight="1">
      <c r="A35" s="161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59"/>
      <c r="Z35" s="146"/>
      <c r="AA35" s="138"/>
      <c r="AB35" s="138"/>
      <c r="AC35" s="567"/>
      <c r="AD35" s="567"/>
      <c r="AE35" s="567"/>
      <c r="AF35" s="567"/>
      <c r="AG35" s="567"/>
      <c r="AH35" s="567"/>
      <c r="AI35" s="269"/>
      <c r="AJ35" s="55"/>
    </row>
    <row r="36" spans="1:36" ht="12.75" customHeight="1">
      <c r="A36" s="289">
        <f t="shared" si="4"/>
        <v>11</v>
      </c>
      <c r="B36" s="235"/>
      <c r="C36" s="237"/>
      <c r="D36" s="236">
        <f t="shared" si="0"/>
        <v>0</v>
      </c>
      <c r="E36" s="235"/>
      <c r="F36" s="235"/>
      <c r="G36" s="238">
        <f t="shared" si="1"/>
        <v>0</v>
      </c>
      <c r="H36" s="235"/>
      <c r="I36" s="235"/>
      <c r="J36" s="239">
        <f t="shared" si="2"/>
        <v>0</v>
      </c>
      <c r="K36" s="239">
        <f t="shared" si="3"/>
        <v>0</v>
      </c>
      <c r="L36" s="240"/>
      <c r="M36" s="241"/>
      <c r="N36" s="242"/>
      <c r="O36" s="290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3"/>
      <c r="AA36" s="242"/>
      <c r="AB36" s="242"/>
      <c r="AC36" s="560"/>
      <c r="AD36" s="560"/>
      <c r="AE36" s="560"/>
      <c r="AF36" s="560"/>
      <c r="AG36" s="560"/>
      <c r="AH36" s="560"/>
      <c r="AI36" s="269"/>
      <c r="AJ36" s="55"/>
    </row>
    <row r="37" spans="1:36" ht="12.75" customHeight="1">
      <c r="A37" s="100">
        <f t="shared" si="4"/>
        <v>12</v>
      </c>
      <c r="B37" s="104"/>
      <c r="C37" s="166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219"/>
      <c r="Z37" s="221"/>
      <c r="AA37" s="109"/>
      <c r="AB37" s="109"/>
      <c r="AC37" s="559"/>
      <c r="AD37" s="559"/>
      <c r="AE37" s="559"/>
      <c r="AF37" s="559"/>
      <c r="AG37" s="559"/>
      <c r="AH37" s="559"/>
      <c r="AI37" s="269"/>
      <c r="AJ37" s="55"/>
    </row>
    <row r="38" spans="1:36" ht="12.75" customHeight="1">
      <c r="A38" s="275">
        <f t="shared" si="4"/>
        <v>13</v>
      </c>
      <c r="B38" s="222"/>
      <c r="C38" s="224"/>
      <c r="D38" s="223">
        <f t="shared" si="0"/>
        <v>0</v>
      </c>
      <c r="E38" s="222"/>
      <c r="F38" s="222"/>
      <c r="G38" s="225">
        <f t="shared" si="1"/>
        <v>0</v>
      </c>
      <c r="H38" s="222"/>
      <c r="I38" s="222"/>
      <c r="J38" s="226">
        <f t="shared" si="2"/>
        <v>0</v>
      </c>
      <c r="K38" s="226">
        <f t="shared" si="3"/>
        <v>0</v>
      </c>
      <c r="L38" s="227"/>
      <c r="M38" s="228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30"/>
      <c r="AA38" s="229"/>
      <c r="AB38" s="229"/>
      <c r="AC38" s="561"/>
      <c r="AD38" s="561"/>
      <c r="AE38" s="561"/>
      <c r="AF38" s="561"/>
      <c r="AG38" s="561"/>
      <c r="AH38" s="561"/>
      <c r="AI38" s="269"/>
      <c r="AJ38" s="55"/>
    </row>
    <row r="39" spans="1:36" ht="12.75" customHeight="1">
      <c r="A39" s="289">
        <f t="shared" si="4"/>
        <v>14</v>
      </c>
      <c r="B39" s="235"/>
      <c r="C39" s="237"/>
      <c r="D39" s="236">
        <f t="shared" si="0"/>
        <v>0</v>
      </c>
      <c r="E39" s="235"/>
      <c r="F39" s="235"/>
      <c r="G39" s="238">
        <f t="shared" si="1"/>
        <v>0</v>
      </c>
      <c r="H39" s="235"/>
      <c r="I39" s="235"/>
      <c r="J39" s="239">
        <f t="shared" si="2"/>
        <v>0</v>
      </c>
      <c r="K39" s="239">
        <f t="shared" si="3"/>
        <v>0</v>
      </c>
      <c r="L39" s="240"/>
      <c r="M39" s="241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66"/>
      <c r="Z39" s="268"/>
      <c r="AA39" s="242"/>
      <c r="AB39" s="242"/>
      <c r="AC39" s="560"/>
      <c r="AD39" s="560"/>
      <c r="AE39" s="560"/>
      <c r="AF39" s="560"/>
      <c r="AG39" s="560"/>
      <c r="AH39" s="560"/>
      <c r="AI39" s="269"/>
      <c r="AJ39" s="55"/>
    </row>
    <row r="40" spans="1:36" ht="12.75" customHeight="1">
      <c r="A40" s="100">
        <f t="shared" si="4"/>
        <v>15</v>
      </c>
      <c r="B40" s="104"/>
      <c r="C40" s="166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9"/>
      <c r="AD40" s="559"/>
      <c r="AE40" s="559"/>
      <c r="AF40" s="559"/>
      <c r="AG40" s="559"/>
      <c r="AH40" s="559"/>
      <c r="AI40" s="269"/>
      <c r="AJ40" s="55"/>
    </row>
    <row r="41" spans="1:36" ht="12.75" customHeight="1">
      <c r="A41" s="275">
        <f t="shared" si="4"/>
        <v>16</v>
      </c>
      <c r="B41" s="222"/>
      <c r="C41" s="222"/>
      <c r="D41" s="223">
        <f t="shared" si="0"/>
        <v>0</v>
      </c>
      <c r="E41" s="222"/>
      <c r="F41" s="222"/>
      <c r="G41" s="225">
        <f t="shared" si="1"/>
        <v>0</v>
      </c>
      <c r="H41" s="222"/>
      <c r="I41" s="222"/>
      <c r="J41" s="226">
        <f t="shared" si="2"/>
        <v>0</v>
      </c>
      <c r="K41" s="226">
        <f t="shared" si="3"/>
        <v>0</v>
      </c>
      <c r="L41" s="227"/>
      <c r="M41" s="228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76"/>
      <c r="Z41" s="277"/>
      <c r="AA41" s="229"/>
      <c r="AB41" s="229"/>
      <c r="AC41" s="561"/>
      <c r="AD41" s="561"/>
      <c r="AE41" s="561"/>
      <c r="AF41" s="561"/>
      <c r="AG41" s="561"/>
      <c r="AH41" s="561"/>
      <c r="AI41" s="269"/>
      <c r="AJ41" s="55"/>
    </row>
    <row r="42" spans="1:36" ht="12.75" customHeight="1">
      <c r="A42" s="289">
        <f t="shared" si="4"/>
        <v>17</v>
      </c>
      <c r="B42" s="235"/>
      <c r="C42" s="235"/>
      <c r="D42" s="236">
        <f t="shared" si="0"/>
        <v>0</v>
      </c>
      <c r="E42" s="235"/>
      <c r="F42" s="235"/>
      <c r="G42" s="238">
        <f t="shared" si="1"/>
        <v>0</v>
      </c>
      <c r="H42" s="235"/>
      <c r="I42" s="235"/>
      <c r="J42" s="239">
        <f t="shared" si="2"/>
        <v>0</v>
      </c>
      <c r="K42" s="239">
        <f t="shared" si="3"/>
        <v>0</v>
      </c>
      <c r="L42" s="240"/>
      <c r="M42" s="241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3"/>
      <c r="AA42" s="242"/>
      <c r="AB42" s="242"/>
      <c r="AC42" s="560"/>
      <c r="AD42" s="560"/>
      <c r="AE42" s="560"/>
      <c r="AF42" s="560"/>
      <c r="AG42" s="560"/>
      <c r="AH42" s="560"/>
      <c r="AI42" s="269"/>
      <c r="AJ42" s="55"/>
    </row>
    <row r="43" spans="1:36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219"/>
      <c r="Z43" s="221"/>
      <c r="AA43" s="109"/>
      <c r="AB43" s="109"/>
      <c r="AC43" s="559"/>
      <c r="AD43" s="559"/>
      <c r="AE43" s="559"/>
      <c r="AF43" s="559"/>
      <c r="AG43" s="559"/>
      <c r="AH43" s="559"/>
      <c r="AI43" s="269"/>
      <c r="AJ43" s="55"/>
    </row>
    <row r="44" spans="1:36" ht="12.75" customHeight="1">
      <c r="A44" s="161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67"/>
      <c r="AD44" s="567"/>
      <c r="AE44" s="567"/>
      <c r="AF44" s="567"/>
      <c r="AG44" s="567"/>
      <c r="AH44" s="567"/>
      <c r="AI44" s="269"/>
      <c r="AJ44" s="55"/>
    </row>
    <row r="45" spans="1:36" ht="12.75" customHeight="1">
      <c r="A45" s="291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292"/>
      <c r="P45" s="109"/>
      <c r="Q45" s="109"/>
      <c r="R45" s="109"/>
      <c r="S45" s="109"/>
      <c r="T45" s="109"/>
      <c r="U45" s="109"/>
      <c r="V45" s="109"/>
      <c r="W45" s="109"/>
      <c r="X45" s="109"/>
      <c r="Y45" s="219"/>
      <c r="Z45" s="221"/>
      <c r="AA45" s="109"/>
      <c r="AB45" s="109"/>
      <c r="AC45" s="559"/>
      <c r="AD45" s="559"/>
      <c r="AE45" s="559"/>
      <c r="AF45" s="559"/>
      <c r="AG45" s="559"/>
      <c r="AH45" s="559"/>
      <c r="AI45" s="269"/>
      <c r="AJ45" s="55"/>
    </row>
    <row r="46" spans="1:36" ht="12.75" customHeight="1">
      <c r="A46" s="289">
        <f t="shared" si="4"/>
        <v>21</v>
      </c>
      <c r="B46" s="235"/>
      <c r="C46" s="235"/>
      <c r="D46" s="236">
        <f t="shared" si="0"/>
        <v>0</v>
      </c>
      <c r="E46" s="235"/>
      <c r="F46" s="235"/>
      <c r="G46" s="238">
        <f t="shared" si="1"/>
        <v>0</v>
      </c>
      <c r="H46" s="235"/>
      <c r="I46" s="235"/>
      <c r="J46" s="239">
        <f t="shared" si="2"/>
        <v>0</v>
      </c>
      <c r="K46" s="239">
        <f t="shared" si="3"/>
        <v>0</v>
      </c>
      <c r="L46" s="240"/>
      <c r="M46" s="241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3"/>
      <c r="AA46" s="242"/>
      <c r="AB46" s="242"/>
      <c r="AC46" s="560"/>
      <c r="AD46" s="560"/>
      <c r="AE46" s="560"/>
      <c r="AF46" s="560"/>
      <c r="AG46" s="560"/>
      <c r="AH46" s="560"/>
      <c r="AI46" s="269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67"/>
      <c r="P47" s="109"/>
      <c r="Q47" s="109"/>
      <c r="R47" s="109"/>
      <c r="S47" s="109"/>
      <c r="T47" s="109"/>
      <c r="U47" s="109"/>
      <c r="V47" s="109"/>
      <c r="W47" s="109"/>
      <c r="X47" s="109"/>
      <c r="Y47" s="219"/>
      <c r="Z47" s="221"/>
      <c r="AA47" s="109"/>
      <c r="AB47" s="109"/>
      <c r="AC47" s="559"/>
      <c r="AD47" s="559"/>
      <c r="AE47" s="559"/>
      <c r="AF47" s="559"/>
      <c r="AG47" s="559"/>
      <c r="AH47" s="559"/>
      <c r="AI47" s="269"/>
      <c r="AJ47" s="55"/>
    </row>
    <row r="48" spans="1:36" ht="12.75" customHeight="1">
      <c r="A48" s="161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41"/>
      <c r="AA48" s="138"/>
      <c r="AB48" s="138"/>
      <c r="AC48" s="567"/>
      <c r="AD48" s="567"/>
      <c r="AE48" s="567"/>
      <c r="AF48" s="567"/>
      <c r="AG48" s="567"/>
      <c r="AH48" s="567"/>
      <c r="AI48" s="269"/>
      <c r="AJ48" s="55"/>
    </row>
    <row r="49" spans="1:36" ht="12.75" customHeight="1">
      <c r="A49" s="100">
        <f t="shared" si="4"/>
        <v>24</v>
      </c>
      <c r="B49" s="104"/>
      <c r="C49" s="104"/>
      <c r="D49" s="103">
        <f t="shared" si="0"/>
        <v>0</v>
      </c>
      <c r="E49" s="104"/>
      <c r="F49" s="104"/>
      <c r="G49" s="105">
        <f t="shared" si="1"/>
        <v>0</v>
      </c>
      <c r="H49" s="104"/>
      <c r="I49" s="104"/>
      <c r="J49" s="106">
        <f t="shared" si="2"/>
        <v>0</v>
      </c>
      <c r="K49" s="106">
        <f t="shared" si="3"/>
        <v>0</v>
      </c>
      <c r="L49" s="107"/>
      <c r="M49" s="108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10"/>
      <c r="AA49" s="109"/>
      <c r="AB49" s="109"/>
      <c r="AC49" s="559"/>
      <c r="AD49" s="559"/>
      <c r="AE49" s="559"/>
      <c r="AF49" s="559"/>
      <c r="AG49" s="559"/>
      <c r="AH49" s="559"/>
      <c r="AI49" s="269"/>
      <c r="AJ49" s="55"/>
    </row>
    <row r="50" spans="1:36" ht="12.75" customHeight="1">
      <c r="A50" s="161">
        <f t="shared" si="4"/>
        <v>25</v>
      </c>
      <c r="B50" s="131"/>
      <c r="C50" s="131"/>
      <c r="D50" s="132">
        <f t="shared" si="0"/>
        <v>0</v>
      </c>
      <c r="E50" s="131"/>
      <c r="F50" s="131"/>
      <c r="G50" s="134">
        <f t="shared" si="1"/>
        <v>0</v>
      </c>
      <c r="H50" s="131"/>
      <c r="I50" s="131"/>
      <c r="J50" s="135">
        <f t="shared" si="2"/>
        <v>0</v>
      </c>
      <c r="K50" s="135">
        <f t="shared" si="3"/>
        <v>0</v>
      </c>
      <c r="L50" s="136"/>
      <c r="M50" s="137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41"/>
      <c r="AA50" s="138"/>
      <c r="AB50" s="138"/>
      <c r="AC50" s="567"/>
      <c r="AD50" s="567"/>
      <c r="AE50" s="567"/>
      <c r="AF50" s="567"/>
      <c r="AG50" s="567"/>
      <c r="AH50" s="567"/>
      <c r="AI50" s="269"/>
      <c r="AJ50" s="55"/>
    </row>
    <row r="51" spans="1:36" ht="12.75" customHeight="1">
      <c r="A51" s="161">
        <f t="shared" si="4"/>
        <v>26</v>
      </c>
      <c r="B51" s="131"/>
      <c r="C51" s="131"/>
      <c r="D51" s="132">
        <f t="shared" si="0"/>
        <v>0</v>
      </c>
      <c r="E51" s="131"/>
      <c r="F51" s="131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41"/>
      <c r="AA51" s="138"/>
      <c r="AB51" s="138"/>
      <c r="AC51" s="567"/>
      <c r="AD51" s="567"/>
      <c r="AE51" s="567"/>
      <c r="AF51" s="567"/>
      <c r="AG51" s="567"/>
      <c r="AH51" s="567"/>
      <c r="AI51" s="269"/>
      <c r="AJ51" s="55"/>
    </row>
    <row r="52" spans="1:36" ht="12.75" customHeight="1">
      <c r="A52" s="100">
        <f t="shared" si="4"/>
        <v>27</v>
      </c>
      <c r="B52" s="235"/>
      <c r="C52" s="235"/>
      <c r="D52" s="236">
        <f t="shared" si="0"/>
        <v>0</v>
      </c>
      <c r="E52" s="235"/>
      <c r="F52" s="235"/>
      <c r="G52" s="238">
        <f t="shared" si="1"/>
        <v>0</v>
      </c>
      <c r="H52" s="235"/>
      <c r="I52" s="235"/>
      <c r="J52" s="239">
        <f t="shared" si="2"/>
        <v>0</v>
      </c>
      <c r="K52" s="239">
        <f t="shared" si="3"/>
        <v>0</v>
      </c>
      <c r="L52" s="240"/>
      <c r="M52" s="241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3"/>
      <c r="AA52" s="242"/>
      <c r="AB52" s="242"/>
      <c r="AC52" s="560"/>
      <c r="AD52" s="560"/>
      <c r="AE52" s="560"/>
      <c r="AF52" s="560"/>
      <c r="AG52" s="560"/>
      <c r="AH52" s="560"/>
      <c r="AI52" s="269"/>
      <c r="AJ52" s="55"/>
    </row>
    <row r="53" spans="1:36" ht="12.75" customHeight="1">
      <c r="A53" s="100">
        <f t="shared" si="4"/>
        <v>28</v>
      </c>
      <c r="B53" s="104"/>
      <c r="C53" s="104"/>
      <c r="D53" s="103">
        <f t="shared" si="0"/>
        <v>0</v>
      </c>
      <c r="E53" s="104"/>
      <c r="F53" s="104"/>
      <c r="G53" s="105">
        <f t="shared" si="1"/>
        <v>0</v>
      </c>
      <c r="H53" s="104"/>
      <c r="I53" s="104"/>
      <c r="J53" s="106">
        <f t="shared" si="2"/>
        <v>0</v>
      </c>
      <c r="K53" s="106">
        <f t="shared" si="3"/>
        <v>0</v>
      </c>
      <c r="L53" s="107"/>
      <c r="M53" s="108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10"/>
      <c r="AA53" s="109"/>
      <c r="AB53" s="109"/>
      <c r="AC53" s="559"/>
      <c r="AD53" s="559"/>
      <c r="AE53" s="559"/>
      <c r="AF53" s="559"/>
      <c r="AG53" s="559"/>
      <c r="AH53" s="559"/>
      <c r="AI53" s="269"/>
      <c r="AJ53" s="55"/>
    </row>
    <row r="54" spans="1:36" ht="12.75" customHeight="1">
      <c r="A54" s="100">
        <f t="shared" si="4"/>
        <v>29</v>
      </c>
      <c r="B54" s="235"/>
      <c r="C54" s="235"/>
      <c r="D54" s="236">
        <f t="shared" si="0"/>
        <v>0</v>
      </c>
      <c r="E54" s="235"/>
      <c r="F54" s="235"/>
      <c r="G54" s="238">
        <f t="shared" si="1"/>
        <v>0</v>
      </c>
      <c r="H54" s="235"/>
      <c r="I54" s="235"/>
      <c r="J54" s="239">
        <f t="shared" si="2"/>
        <v>0</v>
      </c>
      <c r="K54" s="239">
        <f t="shared" si="3"/>
        <v>0</v>
      </c>
      <c r="L54" s="240"/>
      <c r="M54" s="241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3"/>
      <c r="AA54" s="242"/>
      <c r="AB54" s="242"/>
      <c r="AC54" s="560"/>
      <c r="AD54" s="560"/>
      <c r="AE54" s="560"/>
      <c r="AF54" s="560"/>
      <c r="AG54" s="560"/>
      <c r="AH54" s="560"/>
      <c r="AI54" s="269"/>
      <c r="AJ54" s="55"/>
    </row>
    <row r="55" spans="1:36" ht="12.75" customHeight="1">
      <c r="A55" s="100">
        <f t="shared" si="4"/>
        <v>30</v>
      </c>
      <c r="B55" s="104"/>
      <c r="C55" s="104"/>
      <c r="D55" s="103">
        <f t="shared" si="0"/>
        <v>0</v>
      </c>
      <c r="E55" s="104"/>
      <c r="F55" s="166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67"/>
      <c r="P55" s="109"/>
      <c r="Q55" s="109"/>
      <c r="R55" s="109"/>
      <c r="S55" s="109"/>
      <c r="T55" s="168"/>
      <c r="U55" s="109"/>
      <c r="V55" s="109"/>
      <c r="W55" s="109"/>
      <c r="X55" s="109"/>
      <c r="Y55" s="109"/>
      <c r="Z55" s="110"/>
      <c r="AA55" s="109"/>
      <c r="AB55" s="109"/>
      <c r="AC55" s="559"/>
      <c r="AD55" s="559"/>
      <c r="AE55" s="559"/>
      <c r="AF55" s="559"/>
      <c r="AG55" s="559"/>
      <c r="AH55" s="559"/>
      <c r="AI55" s="269"/>
      <c r="AJ55" s="55"/>
    </row>
    <row r="56" spans="1:36" ht="12.75" customHeight="1">
      <c r="A56" s="272">
        <v>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38"/>
      <c r="AB56" s="138"/>
      <c r="AC56" s="572"/>
      <c r="AD56" s="572"/>
      <c r="AE56" s="572"/>
      <c r="AF56" s="572"/>
      <c r="AG56" s="572"/>
      <c r="AH56" s="572"/>
      <c r="AI56" s="269"/>
      <c r="AJ56" s="55"/>
    </row>
    <row r="57" spans="1:36" ht="12.75" customHeight="1">
      <c r="A57" s="163"/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64"/>
      <c r="AA57" s="151"/>
      <c r="AB57" s="151"/>
      <c r="AC57" s="572"/>
      <c r="AD57" s="572"/>
      <c r="AE57" s="572"/>
      <c r="AF57" s="572"/>
      <c r="AG57" s="572"/>
      <c r="AH57" s="572"/>
      <c r="AI57" s="269"/>
      <c r="AJ57" s="55"/>
    </row>
    <row r="58" spans="1:36" ht="12.75" customHeight="1">
      <c r="A58" s="165"/>
      <c r="B58" s="152"/>
      <c r="C58" s="152"/>
      <c r="D58" s="152"/>
      <c r="E58" s="152"/>
      <c r="F58" s="152"/>
      <c r="G58" s="152"/>
      <c r="H58" s="152"/>
      <c r="I58" s="152"/>
      <c r="J58" s="152"/>
      <c r="K58" s="153" t="s">
        <v>66</v>
      </c>
      <c r="L58" s="154">
        <f>SUM(L27:L57)</f>
        <v>0</v>
      </c>
      <c r="M58" s="154">
        <f>SUM(M27:M57)</f>
        <v>0</v>
      </c>
      <c r="N58" s="155">
        <f>SUM(N27:N57)</f>
        <v>0</v>
      </c>
      <c r="O58" s="152"/>
      <c r="P58" s="152"/>
      <c r="Q58" s="152"/>
      <c r="R58" s="152"/>
      <c r="S58" s="152"/>
      <c r="T58" s="152"/>
      <c r="U58" s="155">
        <f>SUM(U27:U57)</f>
        <v>0</v>
      </c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269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/>
      <c r="AF7" s="525"/>
      <c r="AG7" s="525"/>
      <c r="AH7" s="6"/>
    </row>
    <row r="8" spans="1:34" ht="12.75" customHeight="1">
      <c r="A8" s="6" t="s">
        <v>10</v>
      </c>
      <c r="B8" s="6"/>
      <c r="C8" s="526" t="s">
        <v>80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/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8"/>
      <c r="AF9" s="528"/>
      <c r="AG9" s="528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/>
      <c r="O10" s="530"/>
      <c r="P10" s="12" t="s">
        <v>22</v>
      </c>
      <c r="Q10" s="531"/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/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/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295">
        <v>2</v>
      </c>
      <c r="B27" s="296"/>
      <c r="C27" s="296"/>
      <c r="D27" s="297">
        <f t="shared" ref="D27:D57" si="0">(B27*12+C27)*1.67</f>
        <v>0</v>
      </c>
      <c r="E27" s="298"/>
      <c r="F27" s="298"/>
      <c r="G27" s="297">
        <f t="shared" ref="G27:G57" si="1">(E27*12+F27)*1.67</f>
        <v>0</v>
      </c>
      <c r="H27" s="298"/>
      <c r="I27" s="298"/>
      <c r="J27" s="299">
        <f t="shared" ref="J27:J57" si="2">(H27*12+I27)*1.67</f>
        <v>0</v>
      </c>
      <c r="K27" s="299">
        <f t="shared" ref="K27:K57" si="3">(D27+G27)</f>
        <v>0</v>
      </c>
      <c r="L27" s="300"/>
      <c r="M27" s="301"/>
      <c r="N27" s="302"/>
      <c r="O27" s="303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4"/>
      <c r="AA27" s="302"/>
      <c r="AB27" s="302"/>
      <c r="AC27" s="573"/>
      <c r="AD27" s="573"/>
      <c r="AE27" s="573"/>
      <c r="AF27" s="573"/>
      <c r="AG27" s="573"/>
      <c r="AH27" s="573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61">
        <f t="shared" ref="A28:A55" si="4">A27+1</f>
        <v>3</v>
      </c>
      <c r="B28" s="131"/>
      <c r="C28" s="131"/>
      <c r="D28" s="132">
        <f t="shared" si="0"/>
        <v>0</v>
      </c>
      <c r="E28" s="131"/>
      <c r="F28" s="133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59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46"/>
      <c r="AD28" s="546"/>
      <c r="AE28" s="546"/>
      <c r="AF28" s="546"/>
      <c r="AG28" s="546"/>
      <c r="AH28" s="546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1">
        <f t="shared" si="4"/>
        <v>4</v>
      </c>
      <c r="B29" s="113"/>
      <c r="C29" s="121"/>
      <c r="D29" s="112">
        <f t="shared" si="0"/>
        <v>0</v>
      </c>
      <c r="E29" s="113"/>
      <c r="F29" s="113"/>
      <c r="G29" s="114">
        <f t="shared" si="1"/>
        <v>0</v>
      </c>
      <c r="H29" s="113"/>
      <c r="I29" s="113"/>
      <c r="J29" s="115">
        <f t="shared" si="2"/>
        <v>0</v>
      </c>
      <c r="K29" s="115">
        <f t="shared" si="3"/>
        <v>0</v>
      </c>
      <c r="L29" s="116"/>
      <c r="M29" s="117"/>
      <c r="N29" s="120"/>
      <c r="O29" s="122"/>
      <c r="P29" s="118"/>
      <c r="Q29" s="118"/>
      <c r="R29" s="123"/>
      <c r="S29" s="118"/>
      <c r="T29" s="123"/>
      <c r="U29" s="118"/>
      <c r="V29" s="118"/>
      <c r="W29" s="118"/>
      <c r="X29" s="118"/>
      <c r="Y29" s="118"/>
      <c r="Z29" s="119"/>
      <c r="AA29" s="118"/>
      <c r="AB29" s="118"/>
      <c r="AC29" s="556"/>
      <c r="AD29" s="556"/>
      <c r="AE29" s="556"/>
      <c r="AF29" s="556"/>
      <c r="AG29" s="556"/>
      <c r="AH29" s="556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61">
        <f t="shared" si="4"/>
        <v>5</v>
      </c>
      <c r="B30" s="131"/>
      <c r="C30" s="133"/>
      <c r="D30" s="132">
        <f t="shared" si="0"/>
        <v>0</v>
      </c>
      <c r="E30" s="131"/>
      <c r="F30" s="131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59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46"/>
      <c r="AD30" s="546"/>
      <c r="AE30" s="546"/>
      <c r="AF30" s="546"/>
      <c r="AG30" s="546"/>
      <c r="AH30" s="546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279">
        <f t="shared" si="4"/>
        <v>6</v>
      </c>
      <c r="B31" s="280"/>
      <c r="C31" s="281"/>
      <c r="D31" s="282">
        <f t="shared" si="0"/>
        <v>0</v>
      </c>
      <c r="E31" s="280"/>
      <c r="F31" s="280"/>
      <c r="G31" s="283">
        <f t="shared" si="1"/>
        <v>0</v>
      </c>
      <c r="H31" s="280"/>
      <c r="I31" s="280"/>
      <c r="J31" s="284">
        <f t="shared" si="2"/>
        <v>0</v>
      </c>
      <c r="K31" s="284">
        <f t="shared" si="3"/>
        <v>0</v>
      </c>
      <c r="L31" s="285"/>
      <c r="M31" s="286"/>
      <c r="N31" s="305"/>
      <c r="O31" s="306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8"/>
      <c r="AA31" s="287"/>
      <c r="AB31" s="287"/>
      <c r="AC31" s="574"/>
      <c r="AD31" s="574"/>
      <c r="AE31" s="574"/>
      <c r="AF31" s="574"/>
      <c r="AG31" s="574"/>
      <c r="AH31" s="574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61">
        <f t="shared" si="4"/>
        <v>7</v>
      </c>
      <c r="B32" s="131"/>
      <c r="C32" s="133"/>
      <c r="D32" s="132">
        <f t="shared" si="0"/>
        <v>0</v>
      </c>
      <c r="E32" s="131"/>
      <c r="F32" s="131"/>
      <c r="G32" s="134">
        <f t="shared" si="1"/>
        <v>0</v>
      </c>
      <c r="H32" s="131"/>
      <c r="I32" s="131"/>
      <c r="J32" s="135">
        <f t="shared" si="2"/>
        <v>0</v>
      </c>
      <c r="K32" s="135">
        <f t="shared" si="3"/>
        <v>0</v>
      </c>
      <c r="L32" s="136"/>
      <c r="M32" s="137"/>
      <c r="N32" s="159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41"/>
      <c r="AA32" s="138"/>
      <c r="AB32" s="138"/>
      <c r="AC32" s="546"/>
      <c r="AD32" s="546"/>
      <c r="AE32" s="546"/>
      <c r="AF32" s="546"/>
      <c r="AG32" s="546"/>
      <c r="AH32" s="546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279">
        <f t="shared" si="4"/>
        <v>8</v>
      </c>
      <c r="B33" s="280"/>
      <c r="C33" s="281"/>
      <c r="D33" s="282">
        <f t="shared" si="0"/>
        <v>0</v>
      </c>
      <c r="E33" s="280"/>
      <c r="F33" s="280"/>
      <c r="G33" s="283">
        <f t="shared" si="1"/>
        <v>0</v>
      </c>
      <c r="H33" s="280"/>
      <c r="I33" s="280"/>
      <c r="J33" s="284">
        <f t="shared" si="2"/>
        <v>0</v>
      </c>
      <c r="K33" s="284">
        <f t="shared" si="3"/>
        <v>0</v>
      </c>
      <c r="L33" s="285"/>
      <c r="M33" s="286"/>
      <c r="N33" s="305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8"/>
      <c r="AA33" s="287"/>
      <c r="AB33" s="287"/>
      <c r="AC33" s="571"/>
      <c r="AD33" s="571"/>
      <c r="AE33" s="571"/>
      <c r="AF33" s="571"/>
      <c r="AG33" s="571"/>
      <c r="AH33" s="571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279">
        <f t="shared" si="4"/>
        <v>9</v>
      </c>
      <c r="B34" s="280"/>
      <c r="C34" s="281"/>
      <c r="D34" s="282">
        <f t="shared" si="0"/>
        <v>0</v>
      </c>
      <c r="E34" s="280"/>
      <c r="F34" s="280"/>
      <c r="G34" s="283">
        <f t="shared" si="1"/>
        <v>0</v>
      </c>
      <c r="H34" s="280"/>
      <c r="I34" s="280"/>
      <c r="J34" s="284">
        <f t="shared" si="2"/>
        <v>0</v>
      </c>
      <c r="K34" s="284">
        <f t="shared" si="3"/>
        <v>0</v>
      </c>
      <c r="L34" s="285"/>
      <c r="M34" s="286"/>
      <c r="N34" s="305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8"/>
      <c r="AA34" s="287"/>
      <c r="AB34" s="287"/>
      <c r="AC34" s="571"/>
      <c r="AD34" s="571"/>
      <c r="AE34" s="571"/>
      <c r="AF34" s="571"/>
      <c r="AG34" s="571"/>
      <c r="AH34" s="571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61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59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67"/>
      <c r="AD35" s="567"/>
      <c r="AE35" s="567"/>
      <c r="AF35" s="567"/>
      <c r="AG35" s="567"/>
      <c r="AH35" s="567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00">
        <f t="shared" si="4"/>
        <v>11</v>
      </c>
      <c r="B36" s="104"/>
      <c r="C36" s="166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21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9"/>
      <c r="AD36" s="559"/>
      <c r="AE36" s="559"/>
      <c r="AF36" s="559"/>
      <c r="AG36" s="559"/>
      <c r="AH36" s="559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00">
        <f t="shared" si="4"/>
        <v>12</v>
      </c>
      <c r="B37" s="104"/>
      <c r="C37" s="166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21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59"/>
      <c r="AD37" s="559"/>
      <c r="AE37" s="559"/>
      <c r="AF37" s="559"/>
      <c r="AG37" s="559"/>
      <c r="AH37" s="559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61">
        <f t="shared" si="4"/>
        <v>13</v>
      </c>
      <c r="B38" s="131"/>
      <c r="C38" s="133"/>
      <c r="D38" s="132">
        <f t="shared" si="0"/>
        <v>0</v>
      </c>
      <c r="E38" s="131"/>
      <c r="F38" s="131"/>
      <c r="G38" s="134">
        <f t="shared" si="1"/>
        <v>0</v>
      </c>
      <c r="H38" s="131"/>
      <c r="I38" s="131"/>
      <c r="J38" s="135">
        <f t="shared" si="2"/>
        <v>0</v>
      </c>
      <c r="K38" s="135">
        <f t="shared" si="3"/>
        <v>0</v>
      </c>
      <c r="L38" s="136"/>
      <c r="M38" s="137"/>
      <c r="N38" s="159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41"/>
      <c r="AA38" s="138"/>
      <c r="AB38" s="138"/>
      <c r="AC38" s="567"/>
      <c r="AD38" s="567"/>
      <c r="AE38" s="567"/>
      <c r="AF38" s="567"/>
      <c r="AG38" s="567"/>
      <c r="AH38" s="567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00">
        <f t="shared" si="4"/>
        <v>14</v>
      </c>
      <c r="B39" s="104"/>
      <c r="C39" s="166"/>
      <c r="D39" s="103">
        <f t="shared" si="0"/>
        <v>0</v>
      </c>
      <c r="E39" s="104"/>
      <c r="F39" s="104"/>
      <c r="G39" s="105">
        <f t="shared" si="1"/>
        <v>0</v>
      </c>
      <c r="H39" s="104"/>
      <c r="I39" s="104"/>
      <c r="J39" s="106">
        <f t="shared" si="2"/>
        <v>0</v>
      </c>
      <c r="K39" s="106">
        <f t="shared" si="3"/>
        <v>0</v>
      </c>
      <c r="L39" s="107"/>
      <c r="M39" s="108"/>
      <c r="N39" s="21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10"/>
      <c r="AA39" s="109"/>
      <c r="AB39" s="109"/>
      <c r="AC39" s="559"/>
      <c r="AD39" s="559"/>
      <c r="AE39" s="559"/>
      <c r="AF39" s="559"/>
      <c r="AG39" s="559"/>
      <c r="AH39" s="559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00">
        <f t="shared" si="4"/>
        <v>15</v>
      </c>
      <c r="B40" s="104"/>
      <c r="C40" s="166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219"/>
      <c r="O40" s="307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9"/>
      <c r="AD40" s="559"/>
      <c r="AE40" s="559"/>
      <c r="AF40" s="559"/>
      <c r="AG40" s="559"/>
      <c r="AH40" s="559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61">
        <f t="shared" si="4"/>
        <v>16</v>
      </c>
      <c r="B41" s="131"/>
      <c r="C41" s="131"/>
      <c r="D41" s="132">
        <f t="shared" si="0"/>
        <v>0</v>
      </c>
      <c r="E41" s="131"/>
      <c r="F41" s="131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59"/>
      <c r="O41" s="271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67"/>
      <c r="AD41" s="567"/>
      <c r="AE41" s="567"/>
      <c r="AF41" s="567"/>
      <c r="AG41" s="567"/>
      <c r="AH41" s="567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1">
        <f t="shared" si="4"/>
        <v>17</v>
      </c>
      <c r="B42" s="113"/>
      <c r="C42" s="113"/>
      <c r="D42" s="112">
        <f t="shared" si="0"/>
        <v>0</v>
      </c>
      <c r="E42" s="113"/>
      <c r="F42" s="113"/>
      <c r="G42" s="114">
        <f t="shared" si="1"/>
        <v>0</v>
      </c>
      <c r="H42" s="113"/>
      <c r="I42" s="113"/>
      <c r="J42" s="115">
        <f t="shared" si="2"/>
        <v>0</v>
      </c>
      <c r="K42" s="115">
        <f t="shared" si="3"/>
        <v>0</v>
      </c>
      <c r="L42" s="116"/>
      <c r="M42" s="117"/>
      <c r="N42" s="120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9"/>
      <c r="AA42" s="118"/>
      <c r="AB42" s="118"/>
      <c r="AC42" s="557"/>
      <c r="AD42" s="557"/>
      <c r="AE42" s="557"/>
      <c r="AF42" s="557"/>
      <c r="AG42" s="557"/>
      <c r="AH42" s="557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1">
        <f t="shared" si="4"/>
        <v>18</v>
      </c>
      <c r="B43" s="113"/>
      <c r="C43" s="113"/>
      <c r="D43" s="112">
        <f t="shared" si="0"/>
        <v>0</v>
      </c>
      <c r="E43" s="113"/>
      <c r="F43" s="113"/>
      <c r="G43" s="114">
        <f t="shared" si="1"/>
        <v>0</v>
      </c>
      <c r="H43" s="113"/>
      <c r="I43" s="113"/>
      <c r="J43" s="115">
        <f t="shared" si="2"/>
        <v>0</v>
      </c>
      <c r="K43" s="115">
        <f t="shared" si="3"/>
        <v>0</v>
      </c>
      <c r="L43" s="116"/>
      <c r="M43" s="117"/>
      <c r="N43" s="120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9"/>
      <c r="AA43" s="118"/>
      <c r="AB43" s="118"/>
      <c r="AC43" s="557"/>
      <c r="AD43" s="557"/>
      <c r="AE43" s="557"/>
      <c r="AF43" s="557"/>
      <c r="AG43" s="557"/>
      <c r="AH43" s="557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1">
        <f t="shared" si="4"/>
        <v>19</v>
      </c>
      <c r="B44" s="113"/>
      <c r="C44" s="113"/>
      <c r="D44" s="112">
        <f t="shared" si="0"/>
        <v>0</v>
      </c>
      <c r="E44" s="113"/>
      <c r="F44" s="113"/>
      <c r="G44" s="114">
        <f t="shared" si="1"/>
        <v>0</v>
      </c>
      <c r="H44" s="113"/>
      <c r="I44" s="113"/>
      <c r="J44" s="115">
        <f t="shared" si="2"/>
        <v>0</v>
      </c>
      <c r="K44" s="115">
        <f t="shared" si="3"/>
        <v>0</v>
      </c>
      <c r="L44" s="116"/>
      <c r="M44" s="117"/>
      <c r="N44" s="120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9"/>
      <c r="AA44" s="118"/>
      <c r="AB44" s="118"/>
      <c r="AC44" s="557"/>
      <c r="AD44" s="557"/>
      <c r="AE44" s="557"/>
      <c r="AF44" s="557"/>
      <c r="AG44" s="557"/>
      <c r="AH44" s="557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61">
        <f t="shared" si="4"/>
        <v>20</v>
      </c>
      <c r="B45" s="131"/>
      <c r="C45" s="131"/>
      <c r="D45" s="132">
        <f t="shared" si="0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59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67"/>
      <c r="AD45" s="567"/>
      <c r="AE45" s="567"/>
      <c r="AF45" s="567"/>
      <c r="AG45" s="567"/>
      <c r="AH45" s="567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61">
        <f t="shared" si="4"/>
        <v>21</v>
      </c>
      <c r="B46" s="131"/>
      <c r="C46" s="131"/>
      <c r="D46" s="132">
        <f t="shared" si="0"/>
        <v>0</v>
      </c>
      <c r="E46" s="131"/>
      <c r="F46" s="131"/>
      <c r="G46" s="134">
        <f t="shared" si="1"/>
        <v>0</v>
      </c>
      <c r="H46" s="131"/>
      <c r="I46" s="131"/>
      <c r="J46" s="135">
        <f t="shared" si="2"/>
        <v>0</v>
      </c>
      <c r="K46" s="135">
        <f t="shared" si="3"/>
        <v>0</v>
      </c>
      <c r="L46" s="136"/>
      <c r="M46" s="137"/>
      <c r="N46" s="159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41"/>
      <c r="AA46" s="138"/>
      <c r="AB46" s="138"/>
      <c r="AC46" s="567"/>
      <c r="AD46" s="567"/>
      <c r="AE46" s="567"/>
      <c r="AF46" s="567"/>
      <c r="AG46" s="567"/>
      <c r="AH46" s="567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61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59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67"/>
      <c r="AD47" s="567"/>
      <c r="AE47" s="567"/>
      <c r="AF47" s="567"/>
      <c r="AG47" s="567"/>
      <c r="AH47" s="567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1">
        <f t="shared" si="4"/>
        <v>23</v>
      </c>
      <c r="B48" s="113"/>
      <c r="C48" s="113"/>
      <c r="D48" s="112">
        <f t="shared" si="0"/>
        <v>0</v>
      </c>
      <c r="E48" s="113"/>
      <c r="F48" s="113"/>
      <c r="G48" s="114">
        <f t="shared" si="1"/>
        <v>0</v>
      </c>
      <c r="H48" s="113"/>
      <c r="I48" s="113"/>
      <c r="J48" s="115">
        <f t="shared" si="2"/>
        <v>0</v>
      </c>
      <c r="K48" s="115">
        <f t="shared" si="3"/>
        <v>0</v>
      </c>
      <c r="L48" s="116"/>
      <c r="M48" s="117"/>
      <c r="N48" s="120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9"/>
      <c r="AA48" s="118"/>
      <c r="AB48" s="118"/>
      <c r="AC48" s="557"/>
      <c r="AD48" s="557"/>
      <c r="AE48" s="557"/>
      <c r="AF48" s="557"/>
      <c r="AG48" s="557"/>
      <c r="AH48" s="557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11">
        <f t="shared" si="4"/>
        <v>24</v>
      </c>
      <c r="B49" s="113"/>
      <c r="C49" s="113"/>
      <c r="D49" s="312">
        <f t="shared" si="0"/>
        <v>0</v>
      </c>
      <c r="E49" s="113"/>
      <c r="F49" s="113"/>
      <c r="G49" s="313">
        <f t="shared" si="1"/>
        <v>0</v>
      </c>
      <c r="H49" s="113"/>
      <c r="I49" s="113"/>
      <c r="J49" s="314">
        <f t="shared" si="2"/>
        <v>0</v>
      </c>
      <c r="K49" s="314">
        <f t="shared" si="3"/>
        <v>0</v>
      </c>
      <c r="L49" s="116"/>
      <c r="M49" s="117"/>
      <c r="N49" s="120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6"/>
      <c r="AA49" s="315"/>
      <c r="AB49" s="315"/>
      <c r="AC49" s="575"/>
      <c r="AD49" s="575"/>
      <c r="AE49" s="575"/>
      <c r="AF49" s="575"/>
      <c r="AG49" s="575"/>
      <c r="AH49" s="575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293">
        <f t="shared" si="4"/>
        <v>25</v>
      </c>
      <c r="B50" s="131"/>
      <c r="C50" s="131"/>
      <c r="D50" s="143">
        <f t="shared" si="0"/>
        <v>0</v>
      </c>
      <c r="E50" s="131"/>
      <c r="F50" s="131"/>
      <c r="G50" s="126">
        <f t="shared" si="1"/>
        <v>0</v>
      </c>
      <c r="H50" s="131"/>
      <c r="I50" s="131"/>
      <c r="J50" s="127">
        <f t="shared" si="2"/>
        <v>0</v>
      </c>
      <c r="K50" s="127">
        <f t="shared" si="3"/>
        <v>0</v>
      </c>
      <c r="L50" s="136"/>
      <c r="M50" s="137"/>
      <c r="N50" s="159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62"/>
      <c r="AA50" s="145"/>
      <c r="AB50" s="145"/>
      <c r="AC50" s="553"/>
      <c r="AD50" s="553"/>
      <c r="AE50" s="553"/>
      <c r="AF50" s="553"/>
      <c r="AG50" s="553"/>
      <c r="AH50" s="55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1">
        <f t="shared" si="4"/>
        <v>26</v>
      </c>
      <c r="B51" s="113"/>
      <c r="C51" s="113"/>
      <c r="D51" s="112">
        <f t="shared" si="0"/>
        <v>0</v>
      </c>
      <c r="E51" s="113"/>
      <c r="F51" s="113"/>
      <c r="G51" s="114">
        <f t="shared" si="1"/>
        <v>0</v>
      </c>
      <c r="H51" s="113"/>
      <c r="I51" s="113"/>
      <c r="J51" s="115">
        <f t="shared" si="2"/>
        <v>0</v>
      </c>
      <c r="K51" s="115">
        <f t="shared" si="3"/>
        <v>0</v>
      </c>
      <c r="L51" s="116"/>
      <c r="M51" s="117"/>
      <c r="N51" s="120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9"/>
      <c r="AA51" s="118"/>
      <c r="AB51" s="118"/>
      <c r="AC51" s="557"/>
      <c r="AD51" s="557"/>
      <c r="AE51" s="557"/>
      <c r="AF51" s="557"/>
      <c r="AG51" s="557"/>
      <c r="AH51" s="557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1">
        <f t="shared" si="4"/>
        <v>27</v>
      </c>
      <c r="B52" s="113"/>
      <c r="C52" s="113"/>
      <c r="D52" s="112">
        <f t="shared" si="0"/>
        <v>0</v>
      </c>
      <c r="E52" s="113"/>
      <c r="F52" s="113"/>
      <c r="G52" s="114">
        <f t="shared" si="1"/>
        <v>0</v>
      </c>
      <c r="H52" s="113"/>
      <c r="I52" s="113"/>
      <c r="J52" s="115">
        <f t="shared" si="2"/>
        <v>0</v>
      </c>
      <c r="K52" s="115">
        <f t="shared" si="3"/>
        <v>0</v>
      </c>
      <c r="L52" s="116"/>
      <c r="M52" s="117"/>
      <c r="N52" s="120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9"/>
      <c r="AA52" s="118"/>
      <c r="AB52" s="118"/>
      <c r="AC52" s="557"/>
      <c r="AD52" s="557"/>
      <c r="AE52" s="557"/>
      <c r="AF52" s="557"/>
      <c r="AG52" s="557"/>
      <c r="AH52" s="557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61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59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67"/>
      <c r="AD53" s="567"/>
      <c r="AE53" s="567"/>
      <c r="AF53" s="567"/>
      <c r="AG53" s="567"/>
      <c r="AH53" s="567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61">
        <f t="shared" si="4"/>
        <v>29</v>
      </c>
      <c r="B54" s="131"/>
      <c r="C54" s="131"/>
      <c r="D54" s="132">
        <f t="shared" si="0"/>
        <v>0</v>
      </c>
      <c r="E54" s="131"/>
      <c r="F54" s="131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59"/>
      <c r="O54" s="270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67"/>
      <c r="AD54" s="567"/>
      <c r="AE54" s="567"/>
      <c r="AF54" s="567"/>
      <c r="AG54" s="567"/>
      <c r="AH54" s="567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61">
        <f t="shared" si="4"/>
        <v>30</v>
      </c>
      <c r="B55" s="131"/>
      <c r="C55" s="131"/>
      <c r="D55" s="132">
        <f t="shared" si="0"/>
        <v>0</v>
      </c>
      <c r="E55" s="131"/>
      <c r="F55" s="131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59"/>
      <c r="O55" s="138"/>
      <c r="P55" s="138"/>
      <c r="Q55" s="138"/>
      <c r="R55" s="138"/>
      <c r="S55" s="138"/>
      <c r="T55" s="147"/>
      <c r="U55" s="138"/>
      <c r="V55" s="138"/>
      <c r="W55" s="138"/>
      <c r="X55" s="138"/>
      <c r="Y55" s="138"/>
      <c r="Z55" s="141"/>
      <c r="AA55" s="138"/>
      <c r="AB55" s="138"/>
      <c r="AC55" s="567"/>
      <c r="AD55" s="567"/>
      <c r="AE55" s="567"/>
      <c r="AF55" s="567"/>
      <c r="AG55" s="567"/>
      <c r="AH55" s="567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272">
        <v>31</v>
      </c>
      <c r="B56" s="131"/>
      <c r="C56" s="131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5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294"/>
      <c r="AA56" s="149"/>
      <c r="AB56" s="149"/>
      <c r="AC56" s="572"/>
      <c r="AD56" s="572"/>
      <c r="AE56" s="572"/>
      <c r="AF56" s="572"/>
      <c r="AG56" s="572"/>
      <c r="AH56" s="572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08">
        <v>1</v>
      </c>
      <c r="B57" s="113"/>
      <c r="C57" s="113"/>
      <c r="D57" s="112">
        <f t="shared" si="0"/>
        <v>0</v>
      </c>
      <c r="E57" s="113"/>
      <c r="F57" s="113"/>
      <c r="G57" s="114">
        <f t="shared" si="1"/>
        <v>0</v>
      </c>
      <c r="H57" s="113"/>
      <c r="I57" s="113"/>
      <c r="J57" s="115">
        <f t="shared" si="2"/>
        <v>0</v>
      </c>
      <c r="K57" s="115">
        <f t="shared" si="3"/>
        <v>0</v>
      </c>
      <c r="L57" s="116"/>
      <c r="M57" s="117"/>
      <c r="N57" s="120"/>
      <c r="O57" s="309"/>
      <c r="P57" s="309"/>
      <c r="Q57" s="309"/>
      <c r="R57" s="309"/>
      <c r="S57" s="309"/>
      <c r="T57" s="309"/>
      <c r="U57" s="309"/>
      <c r="V57" s="309"/>
      <c r="W57" s="309"/>
      <c r="X57" s="309"/>
      <c r="Y57" s="309"/>
      <c r="Z57" s="310"/>
      <c r="AA57" s="309"/>
      <c r="AB57" s="309"/>
      <c r="AC57" s="576"/>
      <c r="AD57" s="576"/>
      <c r="AE57" s="576"/>
      <c r="AF57" s="576"/>
      <c r="AG57" s="576"/>
      <c r="AH57" s="576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165"/>
      <c r="B58" s="152"/>
      <c r="C58" s="152"/>
      <c r="D58" s="152"/>
      <c r="E58" s="152"/>
      <c r="F58" s="152"/>
      <c r="G58" s="152"/>
      <c r="H58" s="152"/>
      <c r="I58" s="152"/>
      <c r="J58" s="152"/>
      <c r="K58" s="153" t="s">
        <v>66</v>
      </c>
      <c r="L58" s="154">
        <f>SUM(L27:L57)</f>
        <v>0</v>
      </c>
      <c r="M58" s="154">
        <f>SUM(M27:M57)</f>
        <v>0</v>
      </c>
      <c r="N58" s="155">
        <f>SUM(N27:N57)</f>
        <v>0</v>
      </c>
      <c r="O58" s="152"/>
      <c r="P58" s="152"/>
      <c r="Q58" s="152"/>
      <c r="R58" s="152"/>
      <c r="S58" s="152"/>
      <c r="T58" s="152"/>
      <c r="U58" s="155">
        <f>SUM(U27:U57)</f>
        <v>0</v>
      </c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269"/>
      <c r="B59" s="269"/>
      <c r="C59" s="269"/>
      <c r="D59" s="269"/>
      <c r="E59" s="269"/>
      <c r="F59" s="269"/>
      <c r="G59" s="269"/>
      <c r="H59" s="269"/>
      <c r="I59" s="269"/>
      <c r="J59" s="269"/>
      <c r="K59" s="153" t="s">
        <v>67</v>
      </c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269"/>
      <c r="B60" s="269"/>
      <c r="C60" s="269"/>
      <c r="D60" s="269"/>
      <c r="E60" s="269"/>
      <c r="F60" s="269"/>
      <c r="G60" s="269"/>
      <c r="H60" s="269"/>
      <c r="I60" s="269"/>
      <c r="J60" s="269"/>
      <c r="K60" s="153" t="s">
        <v>68</v>
      </c>
      <c r="L60" s="154">
        <f>(L59+L58)</f>
        <v>0</v>
      </c>
      <c r="M60" s="154">
        <f>(M59+M58)</f>
        <v>0</v>
      </c>
      <c r="N60" s="154">
        <f>(N59+N58)</f>
        <v>0</v>
      </c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opLeftCell="H49" zoomScale="120" zoomScaleNormal="120" workbookViewId="0">
      <selection activeCell="U50" sqref="U5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20"/>
      <c r="B1" s="320"/>
      <c r="C1" s="320"/>
      <c r="D1" s="320"/>
      <c r="E1" s="320"/>
      <c r="F1" s="320"/>
      <c r="G1" s="321"/>
      <c r="H1" s="321"/>
      <c r="I1" s="321"/>
      <c r="J1" s="321"/>
      <c r="K1" s="321"/>
      <c r="L1" s="321"/>
      <c r="M1" s="321" t="s">
        <v>0</v>
      </c>
      <c r="N1" s="321"/>
      <c r="O1" s="321"/>
      <c r="P1" s="321"/>
      <c r="Q1" s="321"/>
      <c r="R1" s="321"/>
      <c r="S1" s="321"/>
      <c r="T1" s="321"/>
      <c r="U1" s="322"/>
      <c r="V1" s="320"/>
      <c r="W1" s="320"/>
      <c r="X1" s="320"/>
      <c r="Y1" s="320"/>
      <c r="Z1" s="320"/>
      <c r="AA1" s="320"/>
      <c r="AB1" s="320"/>
      <c r="AC1" s="320"/>
      <c r="AD1" s="320"/>
      <c r="AE1" s="323"/>
      <c r="AF1" s="323"/>
      <c r="AG1" s="323"/>
      <c r="AH1" s="320"/>
    </row>
    <row r="2" spans="1:34" ht="4.5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</row>
    <row r="3" spans="1:34" ht="18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325"/>
    </row>
    <row r="4" spans="1:34" ht="12.7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325"/>
    </row>
    <row r="5" spans="1:34" ht="4.5" customHeight="1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325"/>
      <c r="AG5" s="325"/>
      <c r="AH5" s="325"/>
    </row>
    <row r="6" spans="1:34" ht="12.75" customHeight="1">
      <c r="A6" s="325" t="s">
        <v>3</v>
      </c>
      <c r="B6" s="485" t="s">
        <v>4</v>
      </c>
      <c r="C6" s="485"/>
      <c r="D6" s="485"/>
      <c r="E6" s="485"/>
      <c r="F6" s="485"/>
      <c r="G6" s="485"/>
      <c r="H6" s="485"/>
      <c r="I6" s="485"/>
      <c r="J6" s="325"/>
      <c r="K6" s="325" t="s">
        <v>5</v>
      </c>
      <c r="L6" s="326" t="s">
        <v>6</v>
      </c>
      <c r="M6" s="486"/>
      <c r="N6" s="486"/>
      <c r="O6" s="486"/>
      <c r="P6" s="326" t="s">
        <v>7</v>
      </c>
      <c r="Q6" s="326"/>
      <c r="R6" s="326"/>
      <c r="S6" s="326"/>
      <c r="T6" s="326"/>
      <c r="U6" s="487" t="s">
        <v>8</v>
      </c>
      <c r="V6" s="487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</row>
    <row r="7" spans="1:34" ht="12.75" customHeight="1">
      <c r="A7" s="325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488" t="s">
        <v>9</v>
      </c>
      <c r="AB7" s="488"/>
      <c r="AC7" s="488"/>
      <c r="AD7" s="488"/>
      <c r="AE7" s="494">
        <v>0</v>
      </c>
      <c r="AF7" s="494"/>
      <c r="AG7" s="494"/>
      <c r="AH7" s="325"/>
    </row>
    <row r="8" spans="1:34" ht="12.75" customHeight="1">
      <c r="A8" s="325" t="s">
        <v>10</v>
      </c>
      <c r="B8" s="325"/>
      <c r="C8" s="490" t="s">
        <v>88</v>
      </c>
      <c r="D8" s="490"/>
      <c r="E8" s="490"/>
      <c r="F8" s="490"/>
      <c r="G8" s="325" t="s">
        <v>12</v>
      </c>
      <c r="H8" s="490">
        <v>2020</v>
      </c>
      <c r="I8" s="490"/>
      <c r="J8" s="325"/>
      <c r="K8" s="325" t="s">
        <v>13</v>
      </c>
      <c r="L8" s="326" t="s">
        <v>14</v>
      </c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5"/>
      <c r="X8" s="325"/>
      <c r="Y8" s="325"/>
      <c r="Z8" s="327" t="s">
        <v>15</v>
      </c>
      <c r="AA8" s="488" t="s">
        <v>16</v>
      </c>
      <c r="AB8" s="488"/>
      <c r="AC8" s="488"/>
      <c r="AD8" s="488"/>
      <c r="AE8" s="513">
        <v>285.57</v>
      </c>
      <c r="AF8" s="513"/>
      <c r="AG8" s="513"/>
      <c r="AH8" s="325"/>
    </row>
    <row r="9" spans="1:34" ht="12.75" customHeight="1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  <c r="Z9" s="327" t="s">
        <v>17</v>
      </c>
      <c r="AA9" s="488" t="s">
        <v>18</v>
      </c>
      <c r="AB9" s="488"/>
      <c r="AC9" s="488"/>
      <c r="AD9" s="488"/>
      <c r="AE9" s="514">
        <v>285.57</v>
      </c>
      <c r="AF9" s="514"/>
      <c r="AG9" s="514"/>
      <c r="AH9" s="325"/>
    </row>
    <row r="10" spans="1:34" ht="12.75" customHeight="1">
      <c r="A10" s="325" t="s">
        <v>19</v>
      </c>
      <c r="B10" s="325"/>
      <c r="C10" s="493" t="s">
        <v>20</v>
      </c>
      <c r="D10" s="493"/>
      <c r="E10" s="493"/>
      <c r="F10" s="493"/>
      <c r="G10" s="493"/>
      <c r="H10" s="493"/>
      <c r="I10" s="493"/>
      <c r="J10" s="325"/>
      <c r="K10" s="328" t="s">
        <v>21</v>
      </c>
      <c r="L10" s="329"/>
      <c r="M10" s="329"/>
      <c r="N10" s="494"/>
      <c r="O10" s="494"/>
      <c r="P10" s="329" t="s">
        <v>22</v>
      </c>
      <c r="Q10" s="495"/>
      <c r="R10" s="495"/>
      <c r="S10" s="495"/>
      <c r="T10" s="495"/>
      <c r="U10" s="495"/>
      <c r="V10" s="495"/>
      <c r="W10" s="325"/>
      <c r="X10" s="325"/>
      <c r="Y10" s="325"/>
      <c r="Z10" s="327" t="s">
        <v>23</v>
      </c>
      <c r="AA10" s="488" t="s">
        <v>24</v>
      </c>
      <c r="AB10" s="488"/>
      <c r="AC10" s="488"/>
      <c r="AD10" s="488"/>
      <c r="AE10" s="514">
        <v>215.43</v>
      </c>
      <c r="AF10" s="514"/>
      <c r="AG10" s="514"/>
      <c r="AH10" s="325"/>
    </row>
    <row r="11" spans="1:34" ht="12.75" customHeight="1">
      <c r="A11" s="325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7" t="s">
        <v>17</v>
      </c>
      <c r="AA11" s="496" t="s">
        <v>25</v>
      </c>
      <c r="AB11" s="496"/>
      <c r="AC11" s="496"/>
      <c r="AD11" s="496"/>
      <c r="AE11" s="513">
        <v>70.14</v>
      </c>
      <c r="AF11" s="513"/>
      <c r="AG11" s="513"/>
      <c r="AH11" s="325"/>
    </row>
    <row r="12" spans="1:34" ht="5.25" customHeight="1">
      <c r="A12" s="325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</row>
    <row r="13" spans="1:34" ht="5.25" customHeight="1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  <c r="AF13" s="326"/>
      <c r="AG13" s="326"/>
      <c r="AH13" s="326"/>
    </row>
    <row r="14" spans="1:34" ht="12.75" customHeight="1">
      <c r="A14" s="331"/>
      <c r="B14" s="497" t="s">
        <v>26</v>
      </c>
      <c r="C14" s="497"/>
      <c r="D14" s="497"/>
      <c r="E14" s="497"/>
      <c r="F14" s="497"/>
      <c r="G14" s="497"/>
      <c r="H14" s="497"/>
      <c r="I14" s="497"/>
      <c r="J14" s="497"/>
      <c r="K14" s="332" t="s">
        <v>27</v>
      </c>
      <c r="L14" s="498" t="s">
        <v>28</v>
      </c>
      <c r="M14" s="498"/>
      <c r="N14" s="498"/>
      <c r="O14" s="499" t="s">
        <v>29</v>
      </c>
      <c r="P14" s="499"/>
      <c r="Q14" s="499"/>
      <c r="R14" s="499"/>
      <c r="S14" s="499"/>
      <c r="T14" s="499"/>
      <c r="U14" s="499"/>
      <c r="V14" s="500" t="s">
        <v>30</v>
      </c>
      <c r="W14" s="500"/>
      <c r="X14" s="333"/>
      <c r="Y14" s="501" t="s">
        <v>31</v>
      </c>
      <c r="Z14" s="501"/>
      <c r="AA14" s="502" t="s">
        <v>32</v>
      </c>
      <c r="AB14" s="502"/>
      <c r="AC14" s="334"/>
      <c r="AD14" s="335"/>
      <c r="AE14" s="335"/>
      <c r="AF14" s="335"/>
      <c r="AG14" s="335"/>
      <c r="AH14" s="336"/>
    </row>
    <row r="15" spans="1:34" ht="5.25" customHeight="1">
      <c r="A15" s="346"/>
      <c r="B15" s="497"/>
      <c r="C15" s="497"/>
      <c r="D15" s="497"/>
      <c r="E15" s="497"/>
      <c r="F15" s="497"/>
      <c r="G15" s="497"/>
      <c r="H15" s="497"/>
      <c r="I15" s="497"/>
      <c r="J15" s="497"/>
      <c r="K15" s="346"/>
      <c r="L15" s="338"/>
      <c r="M15" s="338"/>
      <c r="N15" s="338"/>
      <c r="O15" s="499"/>
      <c r="P15" s="499"/>
      <c r="Q15" s="499"/>
      <c r="R15" s="499"/>
      <c r="S15" s="499"/>
      <c r="T15" s="499"/>
      <c r="U15" s="499"/>
      <c r="V15" s="339"/>
      <c r="W15" s="340"/>
      <c r="X15" s="326"/>
      <c r="Y15" s="339"/>
      <c r="Z15" s="326"/>
      <c r="AA15" s="341"/>
      <c r="AB15" s="341"/>
      <c r="AC15" s="339"/>
      <c r="AD15" s="326"/>
      <c r="AE15" s="326"/>
      <c r="AF15" s="326"/>
      <c r="AG15" s="326"/>
      <c r="AH15" s="340"/>
    </row>
    <row r="16" spans="1:34" ht="4.5" customHeight="1">
      <c r="A16" s="338"/>
      <c r="B16" s="342"/>
      <c r="C16" s="325"/>
      <c r="D16" s="325"/>
      <c r="E16" s="343"/>
      <c r="F16" s="335"/>
      <c r="G16" s="336"/>
      <c r="H16" s="325"/>
      <c r="I16" s="325"/>
      <c r="J16" s="325"/>
      <c r="K16" s="346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42"/>
      <c r="AD16" s="325"/>
      <c r="AE16" s="325"/>
      <c r="AF16" s="325"/>
      <c r="AG16" s="325"/>
      <c r="AH16" s="344"/>
    </row>
    <row r="17" spans="1:34" ht="12.75" customHeight="1">
      <c r="A17" s="345" t="s">
        <v>33</v>
      </c>
      <c r="B17" s="504" t="s">
        <v>34</v>
      </c>
      <c r="C17" s="504"/>
      <c r="D17" s="504"/>
      <c r="E17" s="505" t="s">
        <v>34</v>
      </c>
      <c r="F17" s="505"/>
      <c r="G17" s="505"/>
      <c r="H17" s="493" t="s">
        <v>35</v>
      </c>
      <c r="I17" s="493"/>
      <c r="J17" s="493"/>
      <c r="K17" s="346" t="s">
        <v>36</v>
      </c>
      <c r="L17" s="347"/>
      <c r="M17" s="347"/>
      <c r="N17" s="347"/>
      <c r="O17" s="347"/>
      <c r="P17" s="347"/>
      <c r="Q17" s="507" t="s">
        <v>37</v>
      </c>
      <c r="R17" s="507"/>
      <c r="S17" s="507" t="s">
        <v>38</v>
      </c>
      <c r="T17" s="507"/>
      <c r="U17" s="347"/>
      <c r="V17" s="347"/>
      <c r="W17" s="347"/>
      <c r="X17" s="347"/>
      <c r="Y17" s="347"/>
      <c r="Z17" s="347"/>
      <c r="AA17" s="347"/>
      <c r="AB17" s="347"/>
      <c r="AC17" s="503" t="s">
        <v>39</v>
      </c>
      <c r="AD17" s="503"/>
      <c r="AE17" s="503"/>
      <c r="AF17" s="503"/>
      <c r="AG17" s="503"/>
      <c r="AH17" s="503"/>
    </row>
    <row r="18" spans="1:34" ht="3" customHeight="1">
      <c r="A18" s="345"/>
      <c r="B18" s="342"/>
      <c r="C18" s="325"/>
      <c r="D18" s="325"/>
      <c r="E18" s="342"/>
      <c r="F18" s="325"/>
      <c r="G18" s="344"/>
      <c r="H18" s="325"/>
      <c r="I18" s="325"/>
      <c r="J18" s="325"/>
      <c r="K18" s="346"/>
      <c r="L18" s="347"/>
      <c r="M18" s="347"/>
      <c r="N18" s="347"/>
      <c r="O18" s="347"/>
      <c r="P18" s="347"/>
      <c r="Q18" s="507"/>
      <c r="R18" s="507"/>
      <c r="S18" s="507"/>
      <c r="T18" s="507"/>
      <c r="U18" s="347"/>
      <c r="V18" s="347"/>
      <c r="W18" s="347"/>
      <c r="X18" s="347"/>
      <c r="Y18" s="347"/>
      <c r="Z18" s="347"/>
      <c r="AA18" s="347"/>
      <c r="AB18" s="347"/>
      <c r="AC18" s="348"/>
      <c r="AD18" s="329"/>
      <c r="AE18" s="329"/>
      <c r="AF18" s="329"/>
      <c r="AG18" s="329"/>
      <c r="AH18" s="349"/>
    </row>
    <row r="19" spans="1:34" ht="12.75" customHeight="1">
      <c r="A19" s="345" t="s">
        <v>40</v>
      </c>
      <c r="B19" s="504" t="s">
        <v>41</v>
      </c>
      <c r="C19" s="504"/>
      <c r="D19" s="504"/>
      <c r="E19" s="505" t="s">
        <v>41</v>
      </c>
      <c r="F19" s="505"/>
      <c r="G19" s="505"/>
      <c r="H19" s="493" t="s">
        <v>41</v>
      </c>
      <c r="I19" s="493"/>
      <c r="J19" s="493"/>
      <c r="K19" s="346" t="s">
        <v>42</v>
      </c>
      <c r="L19" s="350" t="s">
        <v>43</v>
      </c>
      <c r="M19" s="350" t="s">
        <v>44</v>
      </c>
      <c r="N19" s="350" t="s">
        <v>45</v>
      </c>
      <c r="O19" s="350" t="s">
        <v>46</v>
      </c>
      <c r="P19" s="350" t="s">
        <v>47</v>
      </c>
      <c r="Q19" s="507"/>
      <c r="R19" s="507"/>
      <c r="S19" s="507"/>
      <c r="T19" s="507"/>
      <c r="U19" s="350" t="s">
        <v>48</v>
      </c>
      <c r="V19" s="350" t="s">
        <v>47</v>
      </c>
      <c r="W19" s="350" t="s">
        <v>48</v>
      </c>
      <c r="X19" s="350" t="s">
        <v>49</v>
      </c>
      <c r="Y19" s="350" t="s">
        <v>50</v>
      </c>
      <c r="Z19" s="347" t="s">
        <v>50</v>
      </c>
      <c r="AA19" s="350" t="s">
        <v>51</v>
      </c>
      <c r="AB19" s="350" t="s">
        <v>52</v>
      </c>
      <c r="AC19" s="506" t="s">
        <v>53</v>
      </c>
      <c r="AD19" s="506"/>
      <c r="AE19" s="506"/>
      <c r="AF19" s="506"/>
      <c r="AG19" s="506"/>
      <c r="AH19" s="506"/>
    </row>
    <row r="20" spans="1:34" ht="12.75" hidden="1" customHeight="1">
      <c r="A20" s="345"/>
      <c r="B20" s="342"/>
      <c r="C20" s="325"/>
      <c r="D20" s="325"/>
      <c r="E20" s="342"/>
      <c r="F20" s="325"/>
      <c r="G20" s="344"/>
      <c r="H20" s="325"/>
      <c r="I20" s="325"/>
      <c r="J20" s="325"/>
      <c r="K20" s="338"/>
      <c r="L20" s="347"/>
      <c r="M20" s="347"/>
      <c r="N20" s="347"/>
      <c r="O20" s="347"/>
      <c r="P20" s="350"/>
      <c r="Q20" s="507"/>
      <c r="R20" s="507"/>
      <c r="S20" s="507"/>
      <c r="T20" s="507"/>
      <c r="U20" s="350"/>
      <c r="V20" s="347"/>
      <c r="W20" s="350"/>
      <c r="X20" s="350"/>
      <c r="Y20" s="350"/>
      <c r="Z20" s="347"/>
      <c r="AA20" s="347"/>
      <c r="AB20" s="347"/>
      <c r="AC20" s="329"/>
      <c r="AD20" s="329"/>
      <c r="AE20" s="329"/>
      <c r="AF20" s="329"/>
      <c r="AG20" s="329"/>
      <c r="AH20" s="351"/>
    </row>
    <row r="21" spans="1:34" ht="12" customHeight="1">
      <c r="A21" s="342"/>
      <c r="B21" s="342"/>
      <c r="C21" s="325">
        <v>49</v>
      </c>
      <c r="D21" s="352">
        <v>1.67</v>
      </c>
      <c r="E21" s="342"/>
      <c r="F21" s="325">
        <v>50</v>
      </c>
      <c r="G21" s="353">
        <v>1.67</v>
      </c>
      <c r="H21" s="325"/>
      <c r="I21" s="325"/>
      <c r="J21" s="352">
        <v>1.67</v>
      </c>
      <c r="K21" s="74">
        <v>215.43</v>
      </c>
      <c r="L21" s="347"/>
      <c r="M21" s="347"/>
      <c r="N21" s="347"/>
      <c r="O21" s="347"/>
      <c r="P21" s="350" t="s">
        <v>54</v>
      </c>
      <c r="Q21" s="507"/>
      <c r="R21" s="507"/>
      <c r="S21" s="507"/>
      <c r="T21" s="507"/>
      <c r="U21" s="350" t="s">
        <v>43</v>
      </c>
      <c r="V21" s="350" t="s">
        <v>54</v>
      </c>
      <c r="W21" s="350" t="s">
        <v>44</v>
      </c>
      <c r="X21" s="350" t="s">
        <v>55</v>
      </c>
      <c r="Y21" s="350" t="s">
        <v>56</v>
      </c>
      <c r="Z21" s="347" t="s">
        <v>57</v>
      </c>
      <c r="AA21" s="347"/>
      <c r="AB21" s="347"/>
      <c r="AC21" s="329"/>
      <c r="AD21" s="329"/>
      <c r="AE21" s="329"/>
      <c r="AF21" s="329"/>
      <c r="AG21" s="329"/>
      <c r="AH21" s="349"/>
    </row>
    <row r="22" spans="1:34" ht="4.5" customHeight="1">
      <c r="A22" s="342"/>
      <c r="B22" s="342"/>
      <c r="C22" s="325"/>
      <c r="D22" s="325"/>
      <c r="E22" s="342"/>
      <c r="F22" s="325"/>
      <c r="G22" s="344"/>
      <c r="H22" s="325"/>
      <c r="I22" s="325"/>
      <c r="J22" s="325"/>
      <c r="K22" s="346"/>
      <c r="L22" s="347"/>
      <c r="M22" s="347"/>
      <c r="N22" s="347"/>
      <c r="O22" s="347"/>
      <c r="P22" s="347"/>
      <c r="Q22" s="507"/>
      <c r="R22" s="507"/>
      <c r="S22" s="507"/>
      <c r="T22" s="507"/>
      <c r="U22" s="347"/>
      <c r="V22" s="347"/>
      <c r="W22" s="347"/>
      <c r="X22" s="347"/>
      <c r="Y22" s="347"/>
      <c r="Z22" s="347"/>
      <c r="AA22" s="347"/>
      <c r="AB22" s="347"/>
      <c r="AC22" s="329"/>
      <c r="AD22" s="329"/>
      <c r="AE22" s="329"/>
      <c r="AF22" s="329"/>
      <c r="AG22" s="329"/>
      <c r="AH22" s="349"/>
    </row>
    <row r="23" spans="1:34" ht="3.75" customHeight="1">
      <c r="A23" s="339"/>
      <c r="B23" s="339"/>
      <c r="C23" s="326"/>
      <c r="D23" s="326"/>
      <c r="E23" s="339"/>
      <c r="F23" s="326"/>
      <c r="G23" s="340"/>
      <c r="H23" s="326"/>
      <c r="I23" s="326"/>
      <c r="J23" s="340"/>
      <c r="K23" s="338"/>
      <c r="L23" s="347"/>
      <c r="M23" s="347"/>
      <c r="N23" s="347"/>
      <c r="O23" s="347"/>
      <c r="P23" s="347"/>
      <c r="Q23" s="507"/>
      <c r="R23" s="507"/>
      <c r="S23" s="507"/>
      <c r="T23" s="507"/>
      <c r="U23" s="347"/>
      <c r="V23" s="347"/>
      <c r="W23" s="347"/>
      <c r="X23" s="347"/>
      <c r="Y23" s="347"/>
      <c r="Z23" s="347"/>
      <c r="AA23" s="347"/>
      <c r="AB23" s="347"/>
      <c r="AC23" s="329"/>
      <c r="AD23" s="329"/>
      <c r="AE23" s="329"/>
      <c r="AF23" s="329"/>
      <c r="AG23" s="329"/>
      <c r="AH23" s="349"/>
    </row>
    <row r="24" spans="1:34" ht="4.5" customHeight="1">
      <c r="A24" s="342"/>
      <c r="B24" s="331"/>
      <c r="C24" s="331"/>
      <c r="D24" s="331"/>
      <c r="E24" s="331"/>
      <c r="F24" s="331"/>
      <c r="G24" s="331"/>
      <c r="H24" s="331"/>
      <c r="I24" s="331"/>
      <c r="J24" s="325"/>
      <c r="K24" s="338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29"/>
      <c r="AD24" s="329"/>
      <c r="AE24" s="329"/>
      <c r="AF24" s="329"/>
      <c r="AG24" s="329"/>
      <c r="AH24" s="349"/>
    </row>
    <row r="25" spans="1:34" ht="12.75" customHeight="1">
      <c r="A25" s="355" t="s">
        <v>46</v>
      </c>
      <c r="B25" s="350" t="s">
        <v>58</v>
      </c>
      <c r="C25" s="350" t="s">
        <v>59</v>
      </c>
      <c r="D25" s="346" t="s">
        <v>60</v>
      </c>
      <c r="E25" s="350" t="s">
        <v>58</v>
      </c>
      <c r="F25" s="350" t="s">
        <v>59</v>
      </c>
      <c r="G25" s="346" t="s">
        <v>60</v>
      </c>
      <c r="H25" s="350" t="s">
        <v>58</v>
      </c>
      <c r="I25" s="350" t="s">
        <v>59</v>
      </c>
      <c r="J25" s="356" t="s">
        <v>60</v>
      </c>
      <c r="K25" s="346" t="s">
        <v>60</v>
      </c>
      <c r="L25" s="350" t="s">
        <v>61</v>
      </c>
      <c r="M25" s="350" t="s">
        <v>61</v>
      </c>
      <c r="N25" s="350" t="s">
        <v>62</v>
      </c>
      <c r="O25" s="350"/>
      <c r="P25" s="350"/>
      <c r="Q25" s="350" t="s">
        <v>63</v>
      </c>
      <c r="R25" s="350" t="s">
        <v>59</v>
      </c>
      <c r="S25" s="350" t="s">
        <v>63</v>
      </c>
      <c r="T25" s="350" t="s">
        <v>59</v>
      </c>
      <c r="U25" s="350" t="s">
        <v>60</v>
      </c>
      <c r="V25" s="350"/>
      <c r="W25" s="350" t="s">
        <v>60</v>
      </c>
      <c r="X25" s="350"/>
      <c r="Y25" s="350"/>
      <c r="Z25" s="357" t="s">
        <v>64</v>
      </c>
      <c r="AA25" s="350" t="s">
        <v>65</v>
      </c>
      <c r="AB25" s="350" t="s">
        <v>65</v>
      </c>
      <c r="AC25" s="358"/>
      <c r="AD25" s="358"/>
      <c r="AE25" s="358"/>
      <c r="AF25" s="358"/>
      <c r="AG25" s="358"/>
      <c r="AH25" s="359"/>
    </row>
    <row r="26" spans="1:34" ht="4.5" customHeight="1">
      <c r="A26" s="339"/>
      <c r="B26" s="341"/>
      <c r="C26" s="341"/>
      <c r="D26" s="341"/>
      <c r="E26" s="341"/>
      <c r="F26" s="341"/>
      <c r="G26" s="341"/>
      <c r="H26" s="341"/>
      <c r="I26" s="341"/>
      <c r="J26" s="326"/>
      <c r="K26" s="341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  <c r="AC26" s="361"/>
      <c r="AD26" s="330"/>
      <c r="AE26" s="330"/>
      <c r="AF26" s="330"/>
      <c r="AG26" s="330"/>
      <c r="AH26" s="362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381"/>
      <c r="P27" s="52"/>
      <c r="Q27" s="382"/>
      <c r="R27" s="382"/>
      <c r="S27" s="382"/>
      <c r="T27" s="382"/>
      <c r="U27" s="382"/>
      <c r="V27" s="52"/>
      <c r="W27" s="52"/>
      <c r="X27" s="52"/>
      <c r="Y27" s="52">
        <v>20</v>
      </c>
      <c r="Z27" s="54" t="s">
        <v>84</v>
      </c>
      <c r="AA27" s="52">
        <v>60</v>
      </c>
      <c r="AB27" s="52">
        <v>0</v>
      </c>
      <c r="AC27" s="508" t="s">
        <v>87</v>
      </c>
      <c r="AD27" s="508"/>
      <c r="AE27" s="508"/>
      <c r="AF27" s="508"/>
      <c r="AG27" s="508"/>
      <c r="AH27" s="508"/>
    </row>
    <row r="28" spans="1:34" ht="12.75" customHeight="1">
      <c r="A28" s="396">
        <f t="shared" ref="A28:A53" si="4">A27+1</f>
        <v>3</v>
      </c>
      <c r="B28" s="397"/>
      <c r="C28" s="397"/>
      <c r="D28" s="398">
        <f t="shared" si="0"/>
        <v>0</v>
      </c>
      <c r="E28" s="399"/>
      <c r="F28" s="399"/>
      <c r="G28" s="400">
        <f t="shared" si="1"/>
        <v>0</v>
      </c>
      <c r="H28" s="399"/>
      <c r="I28" s="399"/>
      <c r="J28" s="401">
        <f t="shared" si="2"/>
        <v>0</v>
      </c>
      <c r="K28" s="401">
        <f t="shared" si="3"/>
        <v>0</v>
      </c>
      <c r="L28" s="402"/>
      <c r="M28" s="403"/>
      <c r="N28" s="404"/>
      <c r="O28" s="405"/>
      <c r="P28" s="404"/>
      <c r="Q28" s="405"/>
      <c r="R28" s="405"/>
      <c r="S28" s="405"/>
      <c r="T28" s="405"/>
      <c r="U28" s="405"/>
      <c r="V28" s="404"/>
      <c r="W28" s="404"/>
      <c r="X28" s="404"/>
      <c r="Y28" s="406"/>
      <c r="Z28" s="407"/>
      <c r="AA28" s="406"/>
      <c r="AB28" s="406"/>
      <c r="AC28" s="515"/>
      <c r="AD28" s="515"/>
      <c r="AE28" s="515"/>
      <c r="AF28" s="515"/>
      <c r="AG28" s="515"/>
      <c r="AH28" s="515"/>
    </row>
    <row r="29" spans="1:34" ht="12.75" customHeight="1">
      <c r="A29" s="396">
        <f t="shared" si="4"/>
        <v>4</v>
      </c>
      <c r="B29" s="397"/>
      <c r="C29" s="397"/>
      <c r="D29" s="398">
        <f t="shared" si="0"/>
        <v>0</v>
      </c>
      <c r="E29" s="399"/>
      <c r="F29" s="399"/>
      <c r="G29" s="400">
        <f t="shared" si="1"/>
        <v>0</v>
      </c>
      <c r="H29" s="399"/>
      <c r="I29" s="399"/>
      <c r="J29" s="401">
        <f t="shared" si="2"/>
        <v>0</v>
      </c>
      <c r="K29" s="401">
        <f t="shared" si="3"/>
        <v>0</v>
      </c>
      <c r="L29" s="402"/>
      <c r="M29" s="403"/>
      <c r="N29" s="404"/>
      <c r="O29" s="408"/>
      <c r="P29" s="404"/>
      <c r="Q29" s="405"/>
      <c r="R29" s="409"/>
      <c r="S29" s="405"/>
      <c r="T29" s="409"/>
      <c r="U29" s="405"/>
      <c r="V29" s="404"/>
      <c r="W29" s="404"/>
      <c r="X29" s="404"/>
      <c r="Y29" s="406"/>
      <c r="Z29" s="407"/>
      <c r="AA29" s="406"/>
      <c r="AB29" s="406"/>
      <c r="AC29" s="515"/>
      <c r="AD29" s="515"/>
      <c r="AE29" s="515"/>
      <c r="AF29" s="515"/>
      <c r="AG29" s="515"/>
      <c r="AH29" s="515"/>
    </row>
    <row r="30" spans="1:34" ht="12.75" customHeight="1">
      <c r="A30" s="396">
        <f t="shared" si="4"/>
        <v>5</v>
      </c>
      <c r="B30" s="397"/>
      <c r="C30" s="397"/>
      <c r="D30" s="398">
        <f t="shared" si="0"/>
        <v>0</v>
      </c>
      <c r="E30" s="399"/>
      <c r="F30" s="399"/>
      <c r="G30" s="400">
        <f t="shared" si="1"/>
        <v>0</v>
      </c>
      <c r="H30" s="399"/>
      <c r="I30" s="399"/>
      <c r="J30" s="401">
        <f t="shared" si="2"/>
        <v>0</v>
      </c>
      <c r="K30" s="401">
        <f t="shared" si="3"/>
        <v>0</v>
      </c>
      <c r="L30" s="402"/>
      <c r="M30" s="403"/>
      <c r="N30" s="404"/>
      <c r="O30" s="405"/>
      <c r="P30" s="404"/>
      <c r="Q30" s="405"/>
      <c r="R30" s="405"/>
      <c r="S30" s="405"/>
      <c r="T30" s="405"/>
      <c r="U30" s="405"/>
      <c r="V30" s="404"/>
      <c r="W30" s="404"/>
      <c r="X30" s="404"/>
      <c r="Y30" s="406"/>
      <c r="Z30" s="407"/>
      <c r="AA30" s="406"/>
      <c r="AB30" s="406"/>
      <c r="AC30" s="515"/>
      <c r="AD30" s="515"/>
      <c r="AE30" s="515"/>
      <c r="AF30" s="515"/>
      <c r="AG30" s="515"/>
      <c r="AH30" s="515"/>
    </row>
    <row r="31" spans="1:34" ht="12.75" customHeight="1">
      <c r="A31" s="396">
        <f t="shared" si="4"/>
        <v>6</v>
      </c>
      <c r="B31" s="397"/>
      <c r="C31" s="397"/>
      <c r="D31" s="398">
        <f t="shared" si="0"/>
        <v>0</v>
      </c>
      <c r="E31" s="399"/>
      <c r="F31" s="399"/>
      <c r="G31" s="400">
        <f t="shared" si="1"/>
        <v>0</v>
      </c>
      <c r="H31" s="399"/>
      <c r="I31" s="399"/>
      <c r="J31" s="401">
        <f t="shared" si="2"/>
        <v>0</v>
      </c>
      <c r="K31" s="401">
        <f t="shared" si="3"/>
        <v>0</v>
      </c>
      <c r="L31" s="402"/>
      <c r="M31" s="403"/>
      <c r="N31" s="404"/>
      <c r="O31" s="408"/>
      <c r="P31" s="404"/>
      <c r="Q31" s="405"/>
      <c r="R31" s="405"/>
      <c r="S31" s="405"/>
      <c r="T31" s="405"/>
      <c r="U31" s="405"/>
      <c r="V31" s="404"/>
      <c r="W31" s="404"/>
      <c r="X31" s="404"/>
      <c r="Y31" s="406"/>
      <c r="Z31" s="407"/>
      <c r="AA31" s="406"/>
      <c r="AB31" s="406"/>
      <c r="AC31" s="515"/>
      <c r="AD31" s="515"/>
      <c r="AE31" s="515"/>
      <c r="AF31" s="515"/>
      <c r="AG31" s="515"/>
      <c r="AH31" s="515"/>
    </row>
    <row r="32" spans="1:34" ht="12.75" customHeight="1">
      <c r="A32" s="396">
        <f t="shared" si="4"/>
        <v>7</v>
      </c>
      <c r="B32" s="397"/>
      <c r="C32" s="397"/>
      <c r="D32" s="398">
        <f t="shared" si="0"/>
        <v>0</v>
      </c>
      <c r="E32" s="399"/>
      <c r="F32" s="399"/>
      <c r="G32" s="400">
        <f t="shared" si="1"/>
        <v>0</v>
      </c>
      <c r="H32" s="399"/>
      <c r="I32" s="399"/>
      <c r="J32" s="401">
        <f t="shared" si="2"/>
        <v>0</v>
      </c>
      <c r="K32" s="401">
        <f t="shared" si="3"/>
        <v>0</v>
      </c>
      <c r="L32" s="402"/>
      <c r="M32" s="403"/>
      <c r="N32" s="404"/>
      <c r="O32" s="405"/>
      <c r="P32" s="404"/>
      <c r="Q32" s="405"/>
      <c r="R32" s="405"/>
      <c r="S32" s="405"/>
      <c r="T32" s="405"/>
      <c r="U32" s="405"/>
      <c r="V32" s="404"/>
      <c r="W32" s="404"/>
      <c r="X32" s="404"/>
      <c r="Y32" s="406"/>
      <c r="Z32" s="407"/>
      <c r="AA32" s="406"/>
      <c r="AB32" s="406"/>
      <c r="AC32" s="516"/>
      <c r="AD32" s="516"/>
      <c r="AE32" s="516"/>
      <c r="AF32" s="516"/>
      <c r="AG32" s="516"/>
      <c r="AH32" s="516"/>
    </row>
    <row r="33" spans="1:34" ht="12.75" customHeight="1">
      <c r="A33" s="396">
        <f t="shared" si="4"/>
        <v>8</v>
      </c>
      <c r="B33" s="397"/>
      <c r="C33" s="397"/>
      <c r="D33" s="398">
        <f t="shared" si="0"/>
        <v>0</v>
      </c>
      <c r="E33" s="399"/>
      <c r="F33" s="399"/>
      <c r="G33" s="400">
        <f t="shared" si="1"/>
        <v>0</v>
      </c>
      <c r="H33" s="399"/>
      <c r="I33" s="399"/>
      <c r="J33" s="401">
        <f t="shared" si="2"/>
        <v>0</v>
      </c>
      <c r="K33" s="401">
        <f t="shared" si="3"/>
        <v>0</v>
      </c>
      <c r="L33" s="402"/>
      <c r="M33" s="403"/>
      <c r="N33" s="404"/>
      <c r="O33" s="405"/>
      <c r="P33" s="404"/>
      <c r="Q33" s="405"/>
      <c r="R33" s="405"/>
      <c r="S33" s="405"/>
      <c r="T33" s="405"/>
      <c r="U33" s="405"/>
      <c r="V33" s="404"/>
      <c r="W33" s="404"/>
      <c r="X33" s="404"/>
      <c r="Y33" s="406"/>
      <c r="Z33" s="407"/>
      <c r="AA33" s="406"/>
      <c r="AB33" s="406"/>
      <c r="AC33" s="516"/>
      <c r="AD33" s="516"/>
      <c r="AE33" s="516"/>
      <c r="AF33" s="516"/>
      <c r="AG33" s="516"/>
      <c r="AH33" s="516"/>
    </row>
    <row r="34" spans="1:34" ht="12.75" customHeight="1">
      <c r="A34" s="396">
        <f t="shared" si="4"/>
        <v>9</v>
      </c>
      <c r="B34" s="397"/>
      <c r="C34" s="397"/>
      <c r="D34" s="398">
        <f t="shared" si="0"/>
        <v>0</v>
      </c>
      <c r="E34" s="399"/>
      <c r="F34" s="399"/>
      <c r="G34" s="400">
        <f t="shared" si="1"/>
        <v>0</v>
      </c>
      <c r="H34" s="399"/>
      <c r="I34" s="399"/>
      <c r="J34" s="401">
        <f t="shared" si="2"/>
        <v>0</v>
      </c>
      <c r="K34" s="401">
        <f t="shared" si="3"/>
        <v>0</v>
      </c>
      <c r="L34" s="402"/>
      <c r="M34" s="403"/>
      <c r="N34" s="404"/>
      <c r="O34" s="405"/>
      <c r="P34" s="404"/>
      <c r="Q34" s="405"/>
      <c r="R34" s="405"/>
      <c r="S34" s="405"/>
      <c r="T34" s="405"/>
      <c r="U34" s="405"/>
      <c r="V34" s="404"/>
      <c r="W34" s="404"/>
      <c r="X34" s="404"/>
      <c r="Y34" s="406"/>
      <c r="Z34" s="407"/>
      <c r="AA34" s="406"/>
      <c r="AB34" s="406"/>
      <c r="AC34" s="516"/>
      <c r="AD34" s="516"/>
      <c r="AE34" s="516"/>
      <c r="AF34" s="516"/>
      <c r="AG34" s="516"/>
      <c r="AH34" s="516"/>
    </row>
    <row r="35" spans="1:34" ht="12.75" customHeight="1">
      <c r="A35" s="396">
        <f t="shared" si="4"/>
        <v>10</v>
      </c>
      <c r="B35" s="397"/>
      <c r="C35" s="397"/>
      <c r="D35" s="398">
        <f t="shared" si="0"/>
        <v>0</v>
      </c>
      <c r="E35" s="399"/>
      <c r="F35" s="399"/>
      <c r="G35" s="400">
        <f t="shared" si="1"/>
        <v>0</v>
      </c>
      <c r="H35" s="399"/>
      <c r="I35" s="399"/>
      <c r="J35" s="401">
        <f t="shared" si="2"/>
        <v>0</v>
      </c>
      <c r="K35" s="401">
        <f t="shared" si="3"/>
        <v>0</v>
      </c>
      <c r="L35" s="402"/>
      <c r="M35" s="403"/>
      <c r="N35" s="404"/>
      <c r="O35" s="410"/>
      <c r="P35" s="404"/>
      <c r="Q35" s="405"/>
      <c r="R35" s="405"/>
      <c r="S35" s="405"/>
      <c r="T35" s="405"/>
      <c r="U35" s="405"/>
      <c r="V35" s="404"/>
      <c r="W35" s="404"/>
      <c r="X35" s="404"/>
      <c r="Y35" s="406"/>
      <c r="Z35" s="407"/>
      <c r="AA35" s="406"/>
      <c r="AB35" s="406"/>
      <c r="AC35" s="516"/>
      <c r="AD35" s="516"/>
      <c r="AE35" s="516"/>
      <c r="AF35" s="516"/>
      <c r="AG35" s="516"/>
      <c r="AH35" s="516"/>
    </row>
    <row r="36" spans="1:34" ht="12.75" customHeight="1">
      <c r="A36" s="396">
        <f t="shared" si="4"/>
        <v>11</v>
      </c>
      <c r="B36" s="397"/>
      <c r="C36" s="397"/>
      <c r="D36" s="398">
        <f t="shared" si="0"/>
        <v>0</v>
      </c>
      <c r="E36" s="399"/>
      <c r="F36" s="399"/>
      <c r="G36" s="400">
        <f t="shared" si="1"/>
        <v>0</v>
      </c>
      <c r="H36" s="399"/>
      <c r="I36" s="399"/>
      <c r="J36" s="401">
        <f t="shared" si="2"/>
        <v>0</v>
      </c>
      <c r="K36" s="401">
        <f t="shared" si="3"/>
        <v>0</v>
      </c>
      <c r="L36" s="402"/>
      <c r="M36" s="403"/>
      <c r="N36" s="411"/>
      <c r="O36" s="405"/>
      <c r="P36" s="404"/>
      <c r="Q36" s="405"/>
      <c r="R36" s="405"/>
      <c r="S36" s="405"/>
      <c r="T36" s="405"/>
      <c r="U36" s="405"/>
      <c r="V36" s="405"/>
      <c r="W36" s="405"/>
      <c r="X36" s="411"/>
      <c r="Y36" s="406"/>
      <c r="Z36" s="407"/>
      <c r="AA36" s="406"/>
      <c r="AB36" s="406"/>
      <c r="AC36" s="516"/>
      <c r="AD36" s="516"/>
      <c r="AE36" s="516"/>
      <c r="AF36" s="516"/>
      <c r="AG36" s="516"/>
      <c r="AH36" s="516"/>
    </row>
    <row r="37" spans="1:34" ht="12.75" customHeight="1">
      <c r="A37" s="56">
        <f t="shared" si="4"/>
        <v>12</v>
      </c>
      <c r="B37" s="46">
        <v>7</v>
      </c>
      <c r="C37" s="46">
        <v>4</v>
      </c>
      <c r="D37" s="58">
        <f t="shared" si="0"/>
        <v>146.95999999999998</v>
      </c>
      <c r="E37" s="48">
        <v>3</v>
      </c>
      <c r="F37" s="48">
        <v>5</v>
      </c>
      <c r="G37" s="47">
        <f t="shared" si="1"/>
        <v>68.47</v>
      </c>
      <c r="H37" s="48">
        <v>2</v>
      </c>
      <c r="I37" s="48">
        <v>8</v>
      </c>
      <c r="J37" s="49">
        <f t="shared" si="2"/>
        <v>53.44</v>
      </c>
      <c r="K37" s="49">
        <f t="shared" si="3"/>
        <v>215.42999999999998</v>
      </c>
      <c r="L37" s="50">
        <v>0</v>
      </c>
      <c r="M37" s="51">
        <v>0</v>
      </c>
      <c r="N37" s="386">
        <v>0</v>
      </c>
      <c r="O37" s="383"/>
      <c r="P37" s="60"/>
      <c r="Q37" s="383"/>
      <c r="R37" s="383"/>
      <c r="S37" s="383"/>
      <c r="T37" s="383"/>
      <c r="U37" s="383"/>
      <c r="V37" s="383"/>
      <c r="W37" s="383"/>
      <c r="X37" s="383"/>
      <c r="Y37" s="383"/>
      <c r="Z37" s="387"/>
      <c r="AA37" s="383">
        <v>840</v>
      </c>
      <c r="AB37" s="383"/>
      <c r="AC37" s="511" t="s">
        <v>89</v>
      </c>
      <c r="AD37" s="511"/>
      <c r="AE37" s="511"/>
      <c r="AF37" s="511"/>
      <c r="AG37" s="511"/>
      <c r="AH37" s="511"/>
    </row>
    <row r="38" spans="1:34" ht="12.75" customHeight="1">
      <c r="A38" s="56">
        <f t="shared" si="4"/>
        <v>13</v>
      </c>
      <c r="B38" s="46">
        <v>9</v>
      </c>
      <c r="C38" s="46">
        <v>1</v>
      </c>
      <c r="D38" s="58">
        <f t="shared" si="0"/>
        <v>182.03</v>
      </c>
      <c r="E38" s="48">
        <v>3</v>
      </c>
      <c r="F38" s="48">
        <v>5</v>
      </c>
      <c r="G38" s="47">
        <f t="shared" si="1"/>
        <v>68.47</v>
      </c>
      <c r="H38" s="48">
        <v>6</v>
      </c>
      <c r="I38" s="48">
        <v>0</v>
      </c>
      <c r="J38" s="49">
        <f t="shared" si="2"/>
        <v>120.24</v>
      </c>
      <c r="K38" s="49">
        <f t="shared" si="3"/>
        <v>250.5</v>
      </c>
      <c r="L38" s="50">
        <v>35.07</v>
      </c>
      <c r="M38" s="51">
        <v>66.8</v>
      </c>
      <c r="N38" s="386" t="s">
        <v>86</v>
      </c>
      <c r="O38" s="383"/>
      <c r="P38" s="60"/>
      <c r="Q38" s="383"/>
      <c r="R38" s="383"/>
      <c r="S38" s="383"/>
      <c r="T38" s="383"/>
      <c r="U38" s="383"/>
      <c r="V38" s="383"/>
      <c r="W38" s="383"/>
      <c r="X38" s="383"/>
      <c r="Y38" s="383">
        <v>20</v>
      </c>
      <c r="Z38" s="387" t="s">
        <v>85</v>
      </c>
      <c r="AA38" s="383">
        <v>220</v>
      </c>
      <c r="AB38" s="383"/>
      <c r="AC38" s="511" t="s">
        <v>90</v>
      </c>
      <c r="AD38" s="511"/>
      <c r="AE38" s="511"/>
      <c r="AF38" s="511"/>
      <c r="AG38" s="511"/>
      <c r="AH38" s="511"/>
    </row>
    <row r="39" spans="1:34" ht="12.75" customHeight="1">
      <c r="A39" s="56">
        <f t="shared" si="4"/>
        <v>14</v>
      </c>
      <c r="B39" s="46">
        <v>9</v>
      </c>
      <c r="C39" s="46">
        <v>6</v>
      </c>
      <c r="D39" s="58">
        <f t="shared" si="0"/>
        <v>190.38</v>
      </c>
      <c r="E39" s="48">
        <v>3</v>
      </c>
      <c r="F39" s="48">
        <v>5</v>
      </c>
      <c r="G39" s="47">
        <f t="shared" si="1"/>
        <v>68.47</v>
      </c>
      <c r="H39" s="48">
        <v>6</v>
      </c>
      <c r="I39" s="48">
        <v>6</v>
      </c>
      <c r="J39" s="49">
        <f t="shared" si="2"/>
        <v>130.26</v>
      </c>
      <c r="K39" s="49">
        <f t="shared" si="3"/>
        <v>258.85000000000002</v>
      </c>
      <c r="L39" s="50">
        <v>8.35</v>
      </c>
      <c r="M39" s="51">
        <v>10.02</v>
      </c>
      <c r="N39" s="386" t="s">
        <v>86</v>
      </c>
      <c r="O39" s="383"/>
      <c r="P39" s="60"/>
      <c r="Q39" s="383"/>
      <c r="R39" s="383"/>
      <c r="S39" s="383"/>
      <c r="T39" s="383"/>
      <c r="U39" s="383"/>
      <c r="V39" s="383"/>
      <c r="W39" s="383"/>
      <c r="X39" s="383"/>
      <c r="Y39" s="383">
        <v>20</v>
      </c>
      <c r="Z39" s="387" t="s">
        <v>91</v>
      </c>
      <c r="AA39" s="383">
        <v>110</v>
      </c>
      <c r="AB39" s="383"/>
      <c r="AC39" s="511"/>
      <c r="AD39" s="511"/>
      <c r="AE39" s="511"/>
      <c r="AF39" s="511"/>
      <c r="AG39" s="511"/>
      <c r="AH39" s="511"/>
    </row>
    <row r="40" spans="1:34" ht="12.75" customHeight="1">
      <c r="A40" s="56">
        <f t="shared" si="4"/>
        <v>15</v>
      </c>
      <c r="B40" s="46">
        <v>9</v>
      </c>
      <c r="C40" s="46">
        <v>8</v>
      </c>
      <c r="D40" s="58">
        <f t="shared" si="0"/>
        <v>193.72</v>
      </c>
      <c r="E40" s="48">
        <v>3</v>
      </c>
      <c r="F40" s="48">
        <v>5</v>
      </c>
      <c r="G40" s="47">
        <f t="shared" si="1"/>
        <v>68.47</v>
      </c>
      <c r="H40" s="48">
        <v>8</v>
      </c>
      <c r="I40" s="48">
        <v>4</v>
      </c>
      <c r="J40" s="49">
        <f t="shared" si="2"/>
        <v>167</v>
      </c>
      <c r="K40" s="49">
        <f t="shared" si="3"/>
        <v>262.19</v>
      </c>
      <c r="L40" s="50">
        <v>3.34</v>
      </c>
      <c r="M40" s="51">
        <v>36.74</v>
      </c>
      <c r="N40" s="386" t="s">
        <v>86</v>
      </c>
      <c r="O40" s="383"/>
      <c r="P40" s="60"/>
      <c r="Q40" s="383"/>
      <c r="R40" s="383"/>
      <c r="S40" s="383"/>
      <c r="T40" s="383"/>
      <c r="U40" s="383"/>
      <c r="V40" s="383"/>
      <c r="W40" s="383"/>
      <c r="X40" s="383"/>
      <c r="Y40" s="383">
        <v>20</v>
      </c>
      <c r="Z40" s="387" t="s">
        <v>91</v>
      </c>
      <c r="AA40" s="383">
        <v>60</v>
      </c>
      <c r="AB40" s="383"/>
      <c r="AC40" s="511" t="s">
        <v>92</v>
      </c>
      <c r="AD40" s="511"/>
      <c r="AE40" s="511"/>
      <c r="AF40" s="511"/>
      <c r="AG40" s="511"/>
      <c r="AH40" s="511"/>
    </row>
    <row r="41" spans="1:34" ht="12.75" customHeight="1">
      <c r="A41" s="396">
        <f t="shared" si="4"/>
        <v>16</v>
      </c>
      <c r="B41" s="397"/>
      <c r="C41" s="397"/>
      <c r="D41" s="398">
        <f t="shared" si="0"/>
        <v>0</v>
      </c>
      <c r="E41" s="399"/>
      <c r="F41" s="399"/>
      <c r="G41" s="400">
        <f t="shared" si="1"/>
        <v>0</v>
      </c>
      <c r="H41" s="399"/>
      <c r="I41" s="399"/>
      <c r="J41" s="401">
        <f t="shared" si="2"/>
        <v>0</v>
      </c>
      <c r="K41" s="401">
        <f t="shared" si="3"/>
        <v>0</v>
      </c>
      <c r="L41" s="402"/>
      <c r="M41" s="403"/>
      <c r="N41" s="411"/>
      <c r="O41" s="405"/>
      <c r="P41" s="404"/>
      <c r="Q41" s="405"/>
      <c r="R41" s="405"/>
      <c r="S41" s="405"/>
      <c r="T41" s="405"/>
      <c r="U41" s="405"/>
      <c r="V41" s="405"/>
      <c r="W41" s="405"/>
      <c r="X41" s="405"/>
      <c r="Y41" s="405"/>
      <c r="Z41" s="412"/>
      <c r="AA41" s="405"/>
      <c r="AB41" s="405"/>
      <c r="AC41" s="516"/>
      <c r="AD41" s="516"/>
      <c r="AE41" s="516"/>
      <c r="AF41" s="516"/>
      <c r="AG41" s="516"/>
      <c r="AH41" s="516"/>
    </row>
    <row r="42" spans="1:34" ht="12.75" customHeight="1">
      <c r="A42" s="396">
        <f t="shared" si="4"/>
        <v>17</v>
      </c>
      <c r="B42" s="397"/>
      <c r="C42" s="397"/>
      <c r="D42" s="398">
        <f t="shared" si="0"/>
        <v>0</v>
      </c>
      <c r="E42" s="399"/>
      <c r="F42" s="399"/>
      <c r="G42" s="400">
        <f t="shared" si="1"/>
        <v>0</v>
      </c>
      <c r="H42" s="399"/>
      <c r="I42" s="399"/>
      <c r="J42" s="401">
        <f t="shared" si="2"/>
        <v>0</v>
      </c>
      <c r="K42" s="401">
        <f t="shared" si="3"/>
        <v>0</v>
      </c>
      <c r="L42" s="402"/>
      <c r="M42" s="403"/>
      <c r="N42" s="411"/>
      <c r="O42" s="408"/>
      <c r="P42" s="405"/>
      <c r="Q42" s="405"/>
      <c r="R42" s="409"/>
      <c r="S42" s="405"/>
      <c r="T42" s="405"/>
      <c r="U42" s="405"/>
      <c r="V42" s="405"/>
      <c r="W42" s="405"/>
      <c r="X42" s="405"/>
      <c r="Y42" s="405"/>
      <c r="Z42" s="412"/>
      <c r="AA42" s="405"/>
      <c r="AB42" s="405"/>
      <c r="AC42" s="516"/>
      <c r="AD42" s="516"/>
      <c r="AE42" s="516"/>
      <c r="AF42" s="516"/>
      <c r="AG42" s="516"/>
      <c r="AH42" s="516"/>
    </row>
    <row r="43" spans="1:34" ht="12.75" customHeight="1">
      <c r="A43" s="56">
        <f t="shared" si="4"/>
        <v>18</v>
      </c>
      <c r="B43" s="46">
        <v>7</v>
      </c>
      <c r="C43" s="46">
        <v>4</v>
      </c>
      <c r="D43" s="58">
        <f t="shared" si="0"/>
        <v>146.95999999999998</v>
      </c>
      <c r="E43" s="48">
        <v>3</v>
      </c>
      <c r="F43" s="48">
        <v>5</v>
      </c>
      <c r="G43" s="47">
        <f t="shared" si="1"/>
        <v>68.47</v>
      </c>
      <c r="H43" s="48">
        <v>8</v>
      </c>
      <c r="I43" s="48">
        <v>4</v>
      </c>
      <c r="J43" s="49">
        <f t="shared" si="2"/>
        <v>167</v>
      </c>
      <c r="K43" s="49">
        <f t="shared" si="3"/>
        <v>215.42999999999998</v>
      </c>
      <c r="L43" s="50">
        <v>0</v>
      </c>
      <c r="M43" s="51">
        <v>0</v>
      </c>
      <c r="N43" s="386">
        <v>0</v>
      </c>
      <c r="O43" s="384"/>
      <c r="P43" s="383"/>
      <c r="Q43" s="383"/>
      <c r="R43" s="383"/>
      <c r="S43" s="383"/>
      <c r="T43" s="385"/>
      <c r="U43" s="383"/>
      <c r="V43" s="383"/>
      <c r="W43" s="383"/>
      <c r="X43" s="383"/>
      <c r="Y43" s="383"/>
      <c r="Z43" s="387"/>
      <c r="AA43" s="383"/>
      <c r="AB43" s="383"/>
      <c r="AC43" s="511"/>
      <c r="AD43" s="511"/>
      <c r="AE43" s="511"/>
      <c r="AF43" s="511"/>
      <c r="AG43" s="511"/>
      <c r="AH43" s="511"/>
    </row>
    <row r="44" spans="1:34" ht="12.75" customHeight="1">
      <c r="A44" s="396">
        <f t="shared" si="4"/>
        <v>19</v>
      </c>
      <c r="B44" s="397"/>
      <c r="C44" s="397"/>
      <c r="D44" s="398">
        <f t="shared" si="0"/>
        <v>0</v>
      </c>
      <c r="E44" s="399"/>
      <c r="F44" s="399"/>
      <c r="G44" s="400">
        <f t="shared" si="1"/>
        <v>0</v>
      </c>
      <c r="H44" s="399"/>
      <c r="I44" s="399"/>
      <c r="J44" s="401">
        <f t="shared" si="2"/>
        <v>0</v>
      </c>
      <c r="K44" s="401">
        <f t="shared" si="3"/>
        <v>0</v>
      </c>
      <c r="L44" s="402"/>
      <c r="M44" s="403"/>
      <c r="N44" s="411"/>
      <c r="O44" s="408"/>
      <c r="P44" s="405"/>
      <c r="Q44" s="405"/>
      <c r="R44" s="409"/>
      <c r="S44" s="405"/>
      <c r="T44" s="409"/>
      <c r="U44" s="405"/>
      <c r="V44" s="405"/>
      <c r="W44" s="405"/>
      <c r="X44" s="405"/>
      <c r="Y44" s="405"/>
      <c r="Z44" s="412"/>
      <c r="AA44" s="405"/>
      <c r="AB44" s="405"/>
      <c r="AC44" s="516"/>
      <c r="AD44" s="516"/>
      <c r="AE44" s="516"/>
      <c r="AF44" s="516"/>
      <c r="AG44" s="516"/>
      <c r="AH44" s="516"/>
    </row>
    <row r="45" spans="1:34" ht="12.75" customHeight="1">
      <c r="A45" s="396">
        <f t="shared" si="4"/>
        <v>20</v>
      </c>
      <c r="B45" s="397"/>
      <c r="C45" s="397"/>
      <c r="D45" s="398">
        <f t="shared" si="0"/>
        <v>0</v>
      </c>
      <c r="E45" s="399"/>
      <c r="F45" s="399"/>
      <c r="G45" s="400">
        <f t="shared" si="1"/>
        <v>0</v>
      </c>
      <c r="H45" s="399"/>
      <c r="I45" s="399"/>
      <c r="J45" s="401">
        <f t="shared" si="2"/>
        <v>0</v>
      </c>
      <c r="K45" s="401">
        <f t="shared" si="3"/>
        <v>0</v>
      </c>
      <c r="L45" s="402"/>
      <c r="M45" s="403"/>
      <c r="N45" s="411"/>
      <c r="O45" s="408"/>
      <c r="P45" s="405"/>
      <c r="Q45" s="405"/>
      <c r="R45" s="409"/>
      <c r="S45" s="405"/>
      <c r="T45" s="419"/>
      <c r="U45" s="405"/>
      <c r="V45" s="405"/>
      <c r="W45" s="405"/>
      <c r="X45" s="405"/>
      <c r="Y45" s="405"/>
      <c r="Z45" s="412"/>
      <c r="AA45" s="405"/>
      <c r="AB45" s="405"/>
      <c r="AC45" s="516"/>
      <c r="AD45" s="516"/>
      <c r="AE45" s="516"/>
      <c r="AF45" s="516"/>
      <c r="AG45" s="516"/>
      <c r="AH45" s="516"/>
    </row>
    <row r="46" spans="1:34" ht="12.75" customHeight="1">
      <c r="A46" s="396">
        <f t="shared" si="4"/>
        <v>21</v>
      </c>
      <c r="B46" s="397"/>
      <c r="C46" s="397"/>
      <c r="D46" s="398">
        <f t="shared" si="0"/>
        <v>0</v>
      </c>
      <c r="E46" s="399"/>
      <c r="F46" s="399"/>
      <c r="G46" s="400">
        <f t="shared" si="1"/>
        <v>0</v>
      </c>
      <c r="H46" s="399"/>
      <c r="I46" s="399"/>
      <c r="J46" s="401">
        <f t="shared" si="2"/>
        <v>0</v>
      </c>
      <c r="K46" s="401">
        <f t="shared" si="3"/>
        <v>0</v>
      </c>
      <c r="L46" s="402"/>
      <c r="M46" s="403"/>
      <c r="N46" s="411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12"/>
      <c r="AA46" s="405"/>
      <c r="AB46" s="405"/>
      <c r="AC46" s="516"/>
      <c r="AD46" s="516"/>
      <c r="AE46" s="516"/>
      <c r="AF46" s="516"/>
      <c r="AG46" s="516"/>
      <c r="AH46" s="516"/>
    </row>
    <row r="47" spans="1:34" ht="12.75" customHeight="1">
      <c r="A47" s="396">
        <f t="shared" si="4"/>
        <v>22</v>
      </c>
      <c r="B47" s="397"/>
      <c r="C47" s="397"/>
      <c r="D47" s="398">
        <f t="shared" si="0"/>
        <v>0</v>
      </c>
      <c r="E47" s="399"/>
      <c r="F47" s="399"/>
      <c r="G47" s="400">
        <f t="shared" si="1"/>
        <v>0</v>
      </c>
      <c r="H47" s="399"/>
      <c r="I47" s="399"/>
      <c r="J47" s="401">
        <f t="shared" si="2"/>
        <v>0</v>
      </c>
      <c r="K47" s="401">
        <f t="shared" si="3"/>
        <v>0</v>
      </c>
      <c r="L47" s="402"/>
      <c r="M47" s="403"/>
      <c r="N47" s="411"/>
      <c r="O47" s="408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12"/>
      <c r="AA47" s="405"/>
      <c r="AB47" s="405"/>
      <c r="AC47" s="516"/>
      <c r="AD47" s="516"/>
      <c r="AE47" s="516"/>
      <c r="AF47" s="516"/>
      <c r="AG47" s="516"/>
      <c r="AH47" s="516"/>
    </row>
    <row r="48" spans="1:34" ht="12.75" customHeight="1">
      <c r="A48" s="396">
        <f t="shared" si="4"/>
        <v>23</v>
      </c>
      <c r="B48" s="420"/>
      <c r="C48" s="421"/>
      <c r="D48" s="398">
        <f t="shared" si="0"/>
        <v>0</v>
      </c>
      <c r="E48" s="399"/>
      <c r="F48" s="399"/>
      <c r="G48" s="400">
        <f t="shared" si="1"/>
        <v>0</v>
      </c>
      <c r="H48" s="420"/>
      <c r="I48" s="420"/>
      <c r="J48" s="401">
        <f t="shared" si="2"/>
        <v>0</v>
      </c>
      <c r="K48" s="401">
        <f t="shared" si="3"/>
        <v>0</v>
      </c>
      <c r="L48" s="402"/>
      <c r="M48" s="403"/>
      <c r="N48" s="411"/>
      <c r="O48" s="410"/>
      <c r="P48" s="405"/>
      <c r="Q48" s="405"/>
      <c r="R48" s="405"/>
      <c r="S48" s="405"/>
      <c r="T48" s="405"/>
      <c r="U48" s="405"/>
      <c r="V48" s="405"/>
      <c r="W48" s="405"/>
      <c r="X48" s="405"/>
      <c r="Y48" s="405"/>
      <c r="Z48" s="412"/>
      <c r="AA48" s="405"/>
      <c r="AB48" s="405"/>
      <c r="AC48" s="516"/>
      <c r="AD48" s="516"/>
      <c r="AE48" s="516"/>
      <c r="AF48" s="516"/>
      <c r="AG48" s="516"/>
      <c r="AH48" s="516"/>
    </row>
    <row r="49" spans="1:34" ht="12.75" customHeight="1">
      <c r="A49" s="396">
        <f t="shared" si="4"/>
        <v>24</v>
      </c>
      <c r="B49" s="420"/>
      <c r="C49" s="421"/>
      <c r="D49" s="398">
        <f t="shared" si="0"/>
        <v>0</v>
      </c>
      <c r="E49" s="420"/>
      <c r="F49" s="420"/>
      <c r="G49" s="400">
        <f t="shared" si="1"/>
        <v>0</v>
      </c>
      <c r="H49" s="420"/>
      <c r="I49" s="420"/>
      <c r="J49" s="401">
        <f t="shared" si="2"/>
        <v>0</v>
      </c>
      <c r="K49" s="401">
        <f t="shared" si="3"/>
        <v>0</v>
      </c>
      <c r="L49" s="402"/>
      <c r="M49" s="403"/>
      <c r="N49" s="411"/>
      <c r="O49" s="405"/>
      <c r="P49" s="405"/>
      <c r="Q49" s="405"/>
      <c r="R49" s="409"/>
      <c r="S49" s="405"/>
      <c r="T49" s="409"/>
      <c r="U49" s="405"/>
      <c r="V49" s="405"/>
      <c r="W49" s="405"/>
      <c r="X49" s="405"/>
      <c r="Y49" s="405"/>
      <c r="Z49" s="412"/>
      <c r="AA49" s="405"/>
      <c r="AB49" s="405"/>
      <c r="AC49" s="516"/>
      <c r="AD49" s="516"/>
      <c r="AE49" s="516"/>
      <c r="AF49" s="516"/>
      <c r="AG49" s="516"/>
      <c r="AH49" s="516"/>
    </row>
    <row r="50" spans="1:34" ht="12.75" customHeight="1">
      <c r="A50" s="396">
        <f t="shared" si="4"/>
        <v>25</v>
      </c>
      <c r="B50" s="420"/>
      <c r="C50" s="421"/>
      <c r="D50" s="398">
        <f t="shared" si="0"/>
        <v>0</v>
      </c>
      <c r="E50" s="420"/>
      <c r="F50" s="420"/>
      <c r="G50" s="400">
        <f t="shared" si="1"/>
        <v>0</v>
      </c>
      <c r="H50" s="420"/>
      <c r="I50" s="420"/>
      <c r="J50" s="401">
        <f t="shared" si="2"/>
        <v>0</v>
      </c>
      <c r="K50" s="401">
        <f t="shared" si="3"/>
        <v>0</v>
      </c>
      <c r="L50" s="402"/>
      <c r="M50" s="403"/>
      <c r="N50" s="411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12"/>
      <c r="AA50" s="405"/>
      <c r="AB50" s="405"/>
      <c r="AC50" s="516"/>
      <c r="AD50" s="516"/>
      <c r="AE50" s="516"/>
      <c r="AF50" s="516"/>
      <c r="AG50" s="516"/>
      <c r="AH50" s="516"/>
    </row>
    <row r="51" spans="1:34" ht="12.75" customHeight="1">
      <c r="A51" s="56">
        <f t="shared" si="4"/>
        <v>26</v>
      </c>
      <c r="B51" s="57">
        <v>9</v>
      </c>
      <c r="C51" s="59">
        <v>8</v>
      </c>
      <c r="D51" s="58">
        <f t="shared" si="0"/>
        <v>193.72</v>
      </c>
      <c r="E51" s="57">
        <v>3</v>
      </c>
      <c r="F51" s="57">
        <v>5</v>
      </c>
      <c r="G51" s="47">
        <f t="shared" si="1"/>
        <v>68.47</v>
      </c>
      <c r="H51" s="57">
        <v>8</v>
      </c>
      <c r="I51" s="57">
        <v>4</v>
      </c>
      <c r="J51" s="49">
        <f t="shared" si="2"/>
        <v>167</v>
      </c>
      <c r="K51" s="49">
        <f t="shared" si="3"/>
        <v>262.19</v>
      </c>
      <c r="L51" s="50">
        <v>0</v>
      </c>
      <c r="M51" s="51">
        <v>0</v>
      </c>
      <c r="N51" s="386">
        <v>0</v>
      </c>
      <c r="O51" s="383"/>
      <c r="P51" s="383"/>
      <c r="Q51" s="383"/>
      <c r="R51" s="383"/>
      <c r="S51" s="383"/>
      <c r="T51" s="383"/>
      <c r="U51" s="383"/>
      <c r="V51" s="383"/>
      <c r="W51" s="383"/>
      <c r="X51" s="383"/>
      <c r="Y51" s="383"/>
      <c r="Z51" s="387"/>
      <c r="AA51" s="383">
        <v>920</v>
      </c>
      <c r="AB51" s="383"/>
      <c r="AC51" s="511" t="s">
        <v>94</v>
      </c>
      <c r="AD51" s="511"/>
      <c r="AE51" s="511"/>
      <c r="AF51" s="511"/>
      <c r="AG51" s="511"/>
      <c r="AH51" s="511"/>
    </row>
    <row r="52" spans="1:34" ht="12.75" customHeight="1">
      <c r="A52" s="56">
        <f t="shared" si="4"/>
        <v>27</v>
      </c>
      <c r="B52" s="57">
        <v>10</v>
      </c>
      <c r="C52" s="59">
        <v>0</v>
      </c>
      <c r="D52" s="58">
        <f t="shared" si="0"/>
        <v>200.39999999999998</v>
      </c>
      <c r="E52" s="57">
        <v>3</v>
      </c>
      <c r="F52" s="57">
        <v>5</v>
      </c>
      <c r="G52" s="47">
        <f t="shared" si="1"/>
        <v>68.47</v>
      </c>
      <c r="H52" s="57">
        <v>10</v>
      </c>
      <c r="I52" s="57">
        <v>1</v>
      </c>
      <c r="J52" s="49">
        <f t="shared" si="2"/>
        <v>202.07</v>
      </c>
      <c r="K52" s="49">
        <f t="shared" si="3"/>
        <v>268.87</v>
      </c>
      <c r="L52" s="50">
        <v>6.68</v>
      </c>
      <c r="M52" s="51">
        <v>35.07</v>
      </c>
      <c r="N52" s="386" t="s">
        <v>86</v>
      </c>
      <c r="O52" s="383"/>
      <c r="P52" s="383"/>
      <c r="Q52" s="383"/>
      <c r="R52" s="383"/>
      <c r="S52" s="383"/>
      <c r="T52" s="383"/>
      <c r="U52" s="383"/>
      <c r="V52" s="383"/>
      <c r="W52" s="383"/>
      <c r="X52" s="383"/>
      <c r="Y52" s="383">
        <v>20</v>
      </c>
      <c r="Z52" s="387" t="s">
        <v>85</v>
      </c>
      <c r="AA52" s="383">
        <v>230</v>
      </c>
      <c r="AB52" s="383"/>
      <c r="AC52" s="511"/>
      <c r="AD52" s="511"/>
      <c r="AE52" s="511"/>
      <c r="AF52" s="511"/>
      <c r="AG52" s="511"/>
      <c r="AH52" s="511"/>
    </row>
    <row r="53" spans="1:34" ht="12.75" customHeight="1">
      <c r="A53" s="56">
        <f t="shared" si="4"/>
        <v>28</v>
      </c>
      <c r="B53" s="57">
        <v>10</v>
      </c>
      <c r="C53" s="59">
        <v>8</v>
      </c>
      <c r="D53" s="58">
        <f t="shared" si="0"/>
        <v>213.76</v>
      </c>
      <c r="E53" s="57">
        <v>3</v>
      </c>
      <c r="F53" s="57">
        <v>5</v>
      </c>
      <c r="G53" s="47">
        <f t="shared" si="1"/>
        <v>68.47</v>
      </c>
      <c r="H53" s="57">
        <v>12</v>
      </c>
      <c r="I53" s="57">
        <v>9</v>
      </c>
      <c r="J53" s="49">
        <f t="shared" si="2"/>
        <v>255.51</v>
      </c>
      <c r="K53" s="49">
        <f t="shared" si="3"/>
        <v>282.23</v>
      </c>
      <c r="L53" s="50">
        <v>13.36</v>
      </c>
      <c r="M53" s="51">
        <v>53.44</v>
      </c>
      <c r="N53" s="386" t="s">
        <v>86</v>
      </c>
      <c r="O53" s="384"/>
      <c r="P53" s="383"/>
      <c r="Q53" s="383"/>
      <c r="R53" s="385"/>
      <c r="S53" s="383"/>
      <c r="T53" s="385"/>
      <c r="U53" s="383"/>
      <c r="V53" s="383"/>
      <c r="W53" s="383"/>
      <c r="X53" s="383"/>
      <c r="Y53" s="383">
        <v>20</v>
      </c>
      <c r="Z53" s="387" t="s">
        <v>85</v>
      </c>
      <c r="AA53" s="383">
        <v>125</v>
      </c>
      <c r="AB53" s="383"/>
      <c r="AC53" s="511" t="s">
        <v>95</v>
      </c>
      <c r="AD53" s="511"/>
      <c r="AE53" s="511"/>
      <c r="AF53" s="511"/>
      <c r="AG53" s="511"/>
      <c r="AH53" s="511"/>
    </row>
    <row r="54" spans="1:34" ht="12.75" customHeight="1">
      <c r="A54" s="56">
        <v>29</v>
      </c>
      <c r="B54" s="57">
        <v>10</v>
      </c>
      <c r="C54" s="59">
        <v>10</v>
      </c>
      <c r="D54" s="58">
        <f t="shared" si="0"/>
        <v>217.1</v>
      </c>
      <c r="E54" s="57">
        <v>3</v>
      </c>
      <c r="F54" s="57">
        <v>5</v>
      </c>
      <c r="G54" s="47">
        <f t="shared" si="1"/>
        <v>68.47</v>
      </c>
      <c r="H54" s="57">
        <v>13</v>
      </c>
      <c r="I54" s="57">
        <v>3</v>
      </c>
      <c r="J54" s="49">
        <f t="shared" si="2"/>
        <v>265.52999999999997</v>
      </c>
      <c r="K54" s="49">
        <f t="shared" si="3"/>
        <v>285.57</v>
      </c>
      <c r="L54" s="50">
        <v>3.34</v>
      </c>
      <c r="M54" s="51">
        <v>10.029999999999999</v>
      </c>
      <c r="N54" s="386" t="s">
        <v>86</v>
      </c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383">
        <v>20</v>
      </c>
      <c r="Z54" s="387" t="s">
        <v>84</v>
      </c>
      <c r="AA54" s="383">
        <v>100</v>
      </c>
      <c r="AB54" s="383"/>
      <c r="AC54" s="511"/>
      <c r="AD54" s="511"/>
      <c r="AE54" s="511"/>
      <c r="AF54" s="511"/>
      <c r="AG54" s="511"/>
      <c r="AH54" s="511"/>
    </row>
    <row r="55" spans="1:34" ht="12.75" customHeight="1">
      <c r="A55" s="56">
        <v>1</v>
      </c>
      <c r="B55" s="57">
        <v>10</v>
      </c>
      <c r="C55" s="59">
        <v>10</v>
      </c>
      <c r="D55" s="58">
        <f t="shared" si="0"/>
        <v>217.1</v>
      </c>
      <c r="E55" s="57">
        <v>3</v>
      </c>
      <c r="F55" s="57">
        <v>5</v>
      </c>
      <c r="G55" s="47">
        <f t="shared" si="1"/>
        <v>68.47</v>
      </c>
      <c r="H55" s="57">
        <v>13</v>
      </c>
      <c r="I55" s="57">
        <v>3</v>
      </c>
      <c r="J55" s="49">
        <f t="shared" si="2"/>
        <v>265.52999999999997</v>
      </c>
      <c r="K55" s="49">
        <f t="shared" si="3"/>
        <v>285.57</v>
      </c>
      <c r="L55" s="50">
        <v>0</v>
      </c>
      <c r="M55" s="51">
        <v>0</v>
      </c>
      <c r="N55" s="386" t="s">
        <v>86</v>
      </c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>
        <v>20</v>
      </c>
      <c r="Z55" s="387" t="s">
        <v>96</v>
      </c>
      <c r="AA55" s="383">
        <v>70</v>
      </c>
      <c r="AB55" s="383"/>
      <c r="AC55" s="511" t="s">
        <v>93</v>
      </c>
      <c r="AD55" s="511"/>
      <c r="AE55" s="511"/>
      <c r="AF55" s="511"/>
      <c r="AG55" s="511"/>
      <c r="AH55" s="511"/>
    </row>
    <row r="56" spans="1:34" ht="12.75" customHeight="1">
      <c r="A56" s="62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386"/>
      <c r="O56" s="388"/>
      <c r="P56" s="388"/>
      <c r="Q56" s="388"/>
      <c r="R56" s="388"/>
      <c r="S56" s="388"/>
      <c r="T56" s="388"/>
      <c r="U56" s="388"/>
      <c r="V56" s="389"/>
      <c r="W56" s="389"/>
      <c r="X56" s="388"/>
      <c r="Y56" s="388"/>
      <c r="Z56" s="390"/>
      <c r="AA56" s="388"/>
      <c r="AB56" s="388"/>
      <c r="AC56" s="512"/>
      <c r="AD56" s="512"/>
      <c r="AE56" s="512"/>
      <c r="AF56" s="512"/>
      <c r="AG56" s="512"/>
      <c r="AH56" s="512"/>
    </row>
    <row r="57" spans="1:34" ht="12.75" customHeight="1">
      <c r="A57" s="66"/>
      <c r="B57" s="57"/>
      <c r="C57" s="59"/>
      <c r="D57" s="391">
        <f t="shared" si="0"/>
        <v>0</v>
      </c>
      <c r="E57" s="57"/>
      <c r="F57" s="57"/>
      <c r="G57" s="392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386"/>
      <c r="O57" s="393"/>
      <c r="P57" s="389"/>
      <c r="Q57" s="389"/>
      <c r="R57" s="394"/>
      <c r="S57" s="389"/>
      <c r="T57" s="389"/>
      <c r="U57" s="389"/>
      <c r="V57" s="68"/>
      <c r="W57" s="389"/>
      <c r="X57" s="389"/>
      <c r="Y57" s="389"/>
      <c r="Z57" s="395"/>
      <c r="AA57" s="389"/>
      <c r="AB57" s="389"/>
      <c r="AC57" s="512"/>
      <c r="AD57" s="512"/>
      <c r="AE57" s="512"/>
      <c r="AF57" s="512"/>
      <c r="AG57" s="512"/>
      <c r="AH57" s="512"/>
    </row>
    <row r="58" spans="1:34" ht="12.75" customHeight="1">
      <c r="A58" s="325"/>
      <c r="B58" s="363"/>
      <c r="C58" s="363"/>
      <c r="D58" s="363"/>
      <c r="E58" s="363"/>
      <c r="F58" s="363"/>
      <c r="G58" s="363"/>
      <c r="H58" s="363"/>
      <c r="I58" s="363"/>
      <c r="J58" s="363"/>
      <c r="K58" s="364" t="s">
        <v>66</v>
      </c>
      <c r="L58" s="365">
        <f>SUM(L27:L57)</f>
        <v>70.140000000000015</v>
      </c>
      <c r="M58" s="365">
        <f>SUM(M27:M57)</f>
        <v>212.1</v>
      </c>
      <c r="N58" s="366">
        <f>SUM(N27:N57)</f>
        <v>0</v>
      </c>
      <c r="O58" s="363"/>
      <c r="P58" s="363"/>
      <c r="Q58" s="363"/>
      <c r="R58" s="363"/>
      <c r="S58" s="363"/>
      <c r="T58" s="363"/>
      <c r="U58" s="366">
        <f>SUM(U27:U57)</f>
        <v>0</v>
      </c>
      <c r="V58" s="363"/>
      <c r="W58" s="363">
        <f>SUM(W27:W57)</f>
        <v>0</v>
      </c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</row>
    <row r="59" spans="1:34" ht="12.75" customHeight="1">
      <c r="K59" s="364" t="s">
        <v>67</v>
      </c>
      <c r="L59" s="365"/>
      <c r="M59" s="365"/>
      <c r="N59" s="365"/>
      <c r="O59" s="365"/>
      <c r="P59" s="365"/>
      <c r="Q59" s="365"/>
      <c r="R59" s="365"/>
      <c r="S59" s="365"/>
      <c r="T59" s="365"/>
      <c r="U59" s="365"/>
    </row>
    <row r="60" spans="1:34" ht="12.75" customHeight="1">
      <c r="K60" s="364" t="s">
        <v>68</v>
      </c>
      <c r="L60" s="365">
        <f>(L59+L58)</f>
        <v>70.140000000000015</v>
      </c>
      <c r="M60" s="365">
        <f>(M59+M58)</f>
        <v>212.1</v>
      </c>
      <c r="N60" s="365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0"/>
  <sheetViews>
    <sheetView showGridLines="0" topLeftCell="A19" zoomScale="115" zoomScaleNormal="115" workbookViewId="0">
      <selection activeCell="Z7" sqref="Z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10.285156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320"/>
      <c r="B1" s="320"/>
      <c r="C1" s="320"/>
      <c r="D1" s="320"/>
      <c r="E1" s="320"/>
      <c r="F1" s="320"/>
      <c r="G1" s="321"/>
      <c r="H1" s="321"/>
      <c r="I1" s="321"/>
      <c r="J1" s="321"/>
      <c r="K1" s="321"/>
      <c r="L1" s="321"/>
      <c r="M1" s="321" t="s">
        <v>0</v>
      </c>
      <c r="N1" s="321"/>
      <c r="O1" s="321"/>
      <c r="P1" s="321"/>
      <c r="Q1" s="321"/>
      <c r="R1" s="321"/>
      <c r="S1" s="321"/>
      <c r="T1" s="321"/>
      <c r="U1" s="322"/>
      <c r="V1" s="320"/>
      <c r="W1" s="320"/>
      <c r="X1" s="320"/>
      <c r="Y1" s="320"/>
      <c r="Z1" s="320"/>
      <c r="AA1" s="320"/>
      <c r="AB1" s="320"/>
      <c r="AC1" s="320"/>
      <c r="AD1" s="320"/>
      <c r="AE1" s="323"/>
      <c r="AF1" s="323"/>
      <c r="AG1" s="323"/>
      <c r="AH1" s="320"/>
    </row>
    <row r="2" spans="1:34" ht="4.5" customHeight="1">
      <c r="A2" s="418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418"/>
      <c r="AE2" s="418"/>
      <c r="AF2" s="418"/>
      <c r="AG2" s="418"/>
      <c r="AH2" s="418"/>
    </row>
    <row r="3" spans="1:34" ht="18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418"/>
    </row>
    <row r="4" spans="1:34" ht="12.7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484"/>
      <c r="AE4" s="484"/>
      <c r="AF4" s="484"/>
      <c r="AG4" s="484"/>
      <c r="AH4" s="418"/>
    </row>
    <row r="5" spans="1:34" ht="4.5" customHeight="1">
      <c r="A5" s="418"/>
      <c r="B5" s="418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  <c r="Z5" s="418"/>
      <c r="AA5" s="418"/>
      <c r="AB5" s="418"/>
      <c r="AC5" s="418"/>
      <c r="AD5" s="418"/>
      <c r="AE5" s="418"/>
      <c r="AF5" s="418"/>
      <c r="AG5" s="418"/>
      <c r="AH5" s="418"/>
    </row>
    <row r="6" spans="1:34" ht="12.75" customHeight="1">
      <c r="A6" s="418" t="s">
        <v>3</v>
      </c>
      <c r="B6" s="485" t="s">
        <v>4</v>
      </c>
      <c r="C6" s="485"/>
      <c r="D6" s="485"/>
      <c r="E6" s="485"/>
      <c r="F6" s="485"/>
      <c r="G6" s="485"/>
      <c r="H6" s="485"/>
      <c r="I6" s="485"/>
      <c r="J6" s="418"/>
      <c r="K6" s="418" t="s">
        <v>5</v>
      </c>
      <c r="L6" s="326" t="s">
        <v>6</v>
      </c>
      <c r="M6" s="486"/>
      <c r="N6" s="486"/>
      <c r="O6" s="486"/>
      <c r="P6" s="326" t="s">
        <v>7</v>
      </c>
      <c r="Q6" s="326"/>
      <c r="R6" s="326"/>
      <c r="S6" s="326"/>
      <c r="T6" s="326"/>
      <c r="U6" s="487" t="s">
        <v>8</v>
      </c>
      <c r="V6" s="487"/>
      <c r="W6" s="418"/>
      <c r="X6" s="418"/>
      <c r="Y6" s="418"/>
      <c r="Z6" s="418"/>
      <c r="AA6" s="418"/>
      <c r="AB6" s="418"/>
      <c r="AC6" s="418"/>
      <c r="AD6" s="418"/>
      <c r="AE6" s="418"/>
      <c r="AF6" s="418"/>
      <c r="AG6" s="418"/>
      <c r="AH6" s="418"/>
    </row>
    <row r="7" spans="1:34" ht="12.75" customHeight="1">
      <c r="A7" s="418"/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  <c r="W7" s="418"/>
      <c r="X7" s="418"/>
      <c r="Y7" s="418"/>
      <c r="Z7" s="418"/>
      <c r="AA7" s="488" t="s">
        <v>9</v>
      </c>
      <c r="AB7" s="488"/>
      <c r="AC7" s="488"/>
      <c r="AD7" s="488"/>
      <c r="AE7" s="489">
        <v>185.79</v>
      </c>
      <c r="AF7" s="489"/>
      <c r="AG7" s="489"/>
      <c r="AH7" s="418"/>
    </row>
    <row r="8" spans="1:34" ht="12.75" customHeight="1">
      <c r="A8" s="418" t="s">
        <v>10</v>
      </c>
      <c r="B8" s="418"/>
      <c r="C8" s="490" t="s">
        <v>69</v>
      </c>
      <c r="D8" s="490"/>
      <c r="E8" s="490"/>
      <c r="F8" s="490"/>
      <c r="G8" s="418" t="s">
        <v>12</v>
      </c>
      <c r="H8" s="490">
        <v>2020</v>
      </c>
      <c r="I8" s="490"/>
      <c r="J8" s="418"/>
      <c r="K8" s="418" t="s">
        <v>13</v>
      </c>
      <c r="L8" s="326" t="s">
        <v>14</v>
      </c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418"/>
      <c r="X8" s="418"/>
      <c r="Y8" s="418"/>
      <c r="Z8" s="327" t="s">
        <v>15</v>
      </c>
      <c r="AA8" s="488" t="s">
        <v>16</v>
      </c>
      <c r="AB8" s="488"/>
      <c r="AC8" s="488"/>
      <c r="AD8" s="488"/>
      <c r="AE8" s="491">
        <v>177.02</v>
      </c>
      <c r="AF8" s="491"/>
      <c r="AG8" s="491"/>
      <c r="AH8" s="418"/>
    </row>
    <row r="9" spans="1:34" ht="12.75" customHeight="1">
      <c r="A9" s="418"/>
      <c r="B9" s="418"/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8"/>
      <c r="X9" s="418"/>
      <c r="Y9" s="418"/>
      <c r="Z9" s="327" t="s">
        <v>17</v>
      </c>
      <c r="AA9" s="488" t="s">
        <v>18</v>
      </c>
      <c r="AB9" s="488"/>
      <c r="AC9" s="488"/>
      <c r="AD9" s="488"/>
      <c r="AE9" s="491">
        <f>SUM(AE7:AE8)</f>
        <v>362.81</v>
      </c>
      <c r="AF9" s="491"/>
      <c r="AG9" s="491"/>
      <c r="AH9" s="418"/>
    </row>
    <row r="10" spans="1:34" ht="12.75" customHeight="1">
      <c r="A10" s="418" t="s">
        <v>19</v>
      </c>
      <c r="B10" s="418"/>
      <c r="C10" s="493" t="s">
        <v>20</v>
      </c>
      <c r="D10" s="493"/>
      <c r="E10" s="493"/>
      <c r="F10" s="493"/>
      <c r="G10" s="493"/>
      <c r="H10" s="493"/>
      <c r="I10" s="493"/>
      <c r="J10" s="418"/>
      <c r="K10" s="328" t="s">
        <v>21</v>
      </c>
      <c r="L10" s="329"/>
      <c r="M10" s="329"/>
      <c r="N10" s="494">
        <v>0</v>
      </c>
      <c r="O10" s="494"/>
      <c r="P10" s="329" t="s">
        <v>22</v>
      </c>
      <c r="Q10" s="495">
        <v>180.36</v>
      </c>
      <c r="R10" s="495"/>
      <c r="S10" s="495"/>
      <c r="T10" s="495"/>
      <c r="U10" s="495"/>
      <c r="V10" s="495"/>
      <c r="W10" s="418"/>
      <c r="X10" s="418"/>
      <c r="Y10" s="418"/>
      <c r="Z10" s="327" t="s">
        <v>23</v>
      </c>
      <c r="AA10" s="488" t="s">
        <v>24</v>
      </c>
      <c r="AB10" s="488"/>
      <c r="AC10" s="488"/>
      <c r="AD10" s="488"/>
      <c r="AE10" s="492">
        <v>285.57</v>
      </c>
      <c r="AF10" s="492"/>
      <c r="AG10" s="492"/>
      <c r="AH10" s="418"/>
    </row>
    <row r="11" spans="1:34" ht="12.75" customHeight="1">
      <c r="A11" s="418"/>
      <c r="B11" s="418"/>
      <c r="C11" s="418"/>
      <c r="D11" s="418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8"/>
      <c r="X11" s="418"/>
      <c r="Y11" s="418"/>
      <c r="Z11" s="327" t="s">
        <v>17</v>
      </c>
      <c r="AA11" s="496" t="s">
        <v>25</v>
      </c>
      <c r="AB11" s="496"/>
      <c r="AC11" s="496"/>
      <c r="AD11" s="496"/>
      <c r="AE11" s="491">
        <v>77.239999999999995</v>
      </c>
      <c r="AF11" s="491"/>
      <c r="AG11" s="491"/>
      <c r="AH11" s="418"/>
    </row>
    <row r="12" spans="1:34" ht="5.25" customHeight="1">
      <c r="A12" s="418"/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  <c r="X12" s="418"/>
      <c r="Y12" s="418"/>
      <c r="Z12" s="418"/>
      <c r="AA12" s="418"/>
      <c r="AB12" s="418"/>
      <c r="AC12" s="418"/>
      <c r="AD12" s="418"/>
      <c r="AE12" s="418"/>
      <c r="AF12" s="418"/>
      <c r="AG12" s="418"/>
      <c r="AH12" s="418"/>
    </row>
    <row r="13" spans="1:34" ht="5.25" customHeight="1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  <c r="AF13" s="326"/>
      <c r="AG13" s="326"/>
      <c r="AH13" s="326"/>
    </row>
    <row r="14" spans="1:34" ht="12.75" customHeight="1">
      <c r="A14" s="331"/>
      <c r="B14" s="497" t="s">
        <v>26</v>
      </c>
      <c r="C14" s="497"/>
      <c r="D14" s="497"/>
      <c r="E14" s="497"/>
      <c r="F14" s="497"/>
      <c r="G14" s="497"/>
      <c r="H14" s="497"/>
      <c r="I14" s="497"/>
      <c r="J14" s="497"/>
      <c r="K14" s="332" t="s">
        <v>27</v>
      </c>
      <c r="L14" s="498" t="s">
        <v>28</v>
      </c>
      <c r="M14" s="498"/>
      <c r="N14" s="498"/>
      <c r="O14" s="499" t="s">
        <v>29</v>
      </c>
      <c r="P14" s="499"/>
      <c r="Q14" s="499"/>
      <c r="R14" s="499"/>
      <c r="S14" s="499"/>
      <c r="T14" s="499"/>
      <c r="U14" s="499"/>
      <c r="V14" s="500" t="s">
        <v>30</v>
      </c>
      <c r="W14" s="500"/>
      <c r="X14" s="333"/>
      <c r="Y14" s="501" t="s">
        <v>31</v>
      </c>
      <c r="Z14" s="501"/>
      <c r="AA14" s="502" t="s">
        <v>32</v>
      </c>
      <c r="AB14" s="502"/>
      <c r="AC14" s="334"/>
      <c r="AD14" s="335"/>
      <c r="AE14" s="335"/>
      <c r="AF14" s="335"/>
      <c r="AG14" s="335"/>
      <c r="AH14" s="336"/>
    </row>
    <row r="15" spans="1:34" ht="5.25" customHeight="1">
      <c r="A15" s="415"/>
      <c r="B15" s="497"/>
      <c r="C15" s="497"/>
      <c r="D15" s="497"/>
      <c r="E15" s="497"/>
      <c r="F15" s="497"/>
      <c r="G15" s="497"/>
      <c r="H15" s="497"/>
      <c r="I15" s="497"/>
      <c r="J15" s="497"/>
      <c r="K15" s="415"/>
      <c r="L15" s="338"/>
      <c r="M15" s="338"/>
      <c r="N15" s="338"/>
      <c r="O15" s="499"/>
      <c r="P15" s="499"/>
      <c r="Q15" s="499"/>
      <c r="R15" s="499"/>
      <c r="S15" s="499"/>
      <c r="T15" s="499"/>
      <c r="U15" s="499"/>
      <c r="V15" s="339"/>
      <c r="W15" s="340"/>
      <c r="X15" s="326"/>
      <c r="Y15" s="339"/>
      <c r="Z15" s="326"/>
      <c r="AA15" s="341"/>
      <c r="AB15" s="341"/>
      <c r="AC15" s="339"/>
      <c r="AD15" s="326"/>
      <c r="AE15" s="326"/>
      <c r="AF15" s="326"/>
      <c r="AG15" s="326"/>
      <c r="AH15" s="340"/>
    </row>
    <row r="16" spans="1:34" ht="4.5" customHeight="1">
      <c r="A16" s="338"/>
      <c r="B16" s="342"/>
      <c r="C16" s="418"/>
      <c r="D16" s="418"/>
      <c r="E16" s="343"/>
      <c r="F16" s="335"/>
      <c r="G16" s="336"/>
      <c r="H16" s="418"/>
      <c r="I16" s="418"/>
      <c r="J16" s="418"/>
      <c r="K16" s="415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42"/>
      <c r="AD16" s="418"/>
      <c r="AE16" s="418"/>
      <c r="AF16" s="418"/>
      <c r="AG16" s="418"/>
      <c r="AH16" s="344"/>
    </row>
    <row r="17" spans="1:34" ht="12.75" customHeight="1">
      <c r="A17" s="345" t="s">
        <v>33</v>
      </c>
      <c r="B17" s="504" t="s">
        <v>34</v>
      </c>
      <c r="C17" s="504"/>
      <c r="D17" s="504"/>
      <c r="E17" s="505" t="s">
        <v>34</v>
      </c>
      <c r="F17" s="505"/>
      <c r="G17" s="505"/>
      <c r="H17" s="493" t="s">
        <v>35</v>
      </c>
      <c r="I17" s="493"/>
      <c r="J17" s="493"/>
      <c r="K17" s="415" t="s">
        <v>36</v>
      </c>
      <c r="L17" s="347"/>
      <c r="M17" s="347"/>
      <c r="N17" s="347"/>
      <c r="O17" s="347"/>
      <c r="P17" s="347"/>
      <c r="Q17" s="507" t="s">
        <v>37</v>
      </c>
      <c r="R17" s="507"/>
      <c r="S17" s="507" t="s">
        <v>38</v>
      </c>
      <c r="T17" s="507"/>
      <c r="U17" s="347"/>
      <c r="V17" s="347"/>
      <c r="W17" s="347"/>
      <c r="X17" s="347"/>
      <c r="Y17" s="347"/>
      <c r="Z17" s="347"/>
      <c r="AA17" s="347"/>
      <c r="AB17" s="347"/>
      <c r="AC17" s="503" t="s">
        <v>39</v>
      </c>
      <c r="AD17" s="503"/>
      <c r="AE17" s="503"/>
      <c r="AF17" s="503"/>
      <c r="AG17" s="503"/>
      <c r="AH17" s="503"/>
    </row>
    <row r="18" spans="1:34" ht="3" customHeight="1">
      <c r="A18" s="345"/>
      <c r="B18" s="342"/>
      <c r="C18" s="418"/>
      <c r="D18" s="418"/>
      <c r="E18" s="342"/>
      <c r="F18" s="418"/>
      <c r="G18" s="344"/>
      <c r="H18" s="418"/>
      <c r="I18" s="418"/>
      <c r="J18" s="418"/>
      <c r="K18" s="415"/>
      <c r="L18" s="347"/>
      <c r="M18" s="347"/>
      <c r="N18" s="347"/>
      <c r="O18" s="347"/>
      <c r="P18" s="347"/>
      <c r="Q18" s="507"/>
      <c r="R18" s="507"/>
      <c r="S18" s="507"/>
      <c r="T18" s="507"/>
      <c r="U18" s="347"/>
      <c r="V18" s="347"/>
      <c r="W18" s="347"/>
      <c r="X18" s="347"/>
      <c r="Y18" s="347"/>
      <c r="Z18" s="347"/>
      <c r="AA18" s="347"/>
      <c r="AB18" s="347"/>
      <c r="AC18" s="348"/>
      <c r="AD18" s="329"/>
      <c r="AE18" s="329"/>
      <c r="AF18" s="329"/>
      <c r="AG18" s="329"/>
      <c r="AH18" s="349"/>
    </row>
    <row r="19" spans="1:34" ht="12.75" customHeight="1">
      <c r="A19" s="345" t="s">
        <v>40</v>
      </c>
      <c r="B19" s="504" t="s">
        <v>41</v>
      </c>
      <c r="C19" s="504"/>
      <c r="D19" s="504"/>
      <c r="E19" s="505" t="s">
        <v>41</v>
      </c>
      <c r="F19" s="505"/>
      <c r="G19" s="505"/>
      <c r="H19" s="493" t="s">
        <v>41</v>
      </c>
      <c r="I19" s="493"/>
      <c r="J19" s="493"/>
      <c r="K19" s="415" t="s">
        <v>42</v>
      </c>
      <c r="L19" s="413" t="s">
        <v>43</v>
      </c>
      <c r="M19" s="413" t="s">
        <v>44</v>
      </c>
      <c r="N19" s="413" t="s">
        <v>45</v>
      </c>
      <c r="O19" s="413" t="s">
        <v>46</v>
      </c>
      <c r="P19" s="413" t="s">
        <v>47</v>
      </c>
      <c r="Q19" s="507"/>
      <c r="R19" s="507"/>
      <c r="S19" s="507"/>
      <c r="T19" s="507"/>
      <c r="U19" s="413" t="s">
        <v>48</v>
      </c>
      <c r="V19" s="413" t="s">
        <v>47</v>
      </c>
      <c r="W19" s="413" t="s">
        <v>48</v>
      </c>
      <c r="X19" s="413" t="s">
        <v>49</v>
      </c>
      <c r="Y19" s="413" t="s">
        <v>50</v>
      </c>
      <c r="Z19" s="347" t="s">
        <v>50</v>
      </c>
      <c r="AA19" s="413" t="s">
        <v>51</v>
      </c>
      <c r="AB19" s="413" t="s">
        <v>52</v>
      </c>
      <c r="AC19" s="506" t="s">
        <v>53</v>
      </c>
      <c r="AD19" s="506"/>
      <c r="AE19" s="506"/>
      <c r="AF19" s="506"/>
      <c r="AG19" s="506"/>
      <c r="AH19" s="506"/>
    </row>
    <row r="20" spans="1:34" ht="12.75" hidden="1" customHeight="1">
      <c r="A20" s="345"/>
      <c r="B20" s="342"/>
      <c r="C20" s="418"/>
      <c r="D20" s="418"/>
      <c r="E20" s="342"/>
      <c r="F20" s="418"/>
      <c r="G20" s="344"/>
      <c r="H20" s="418"/>
      <c r="I20" s="418"/>
      <c r="J20" s="418"/>
      <c r="K20" s="338"/>
      <c r="L20" s="347"/>
      <c r="M20" s="347"/>
      <c r="N20" s="347"/>
      <c r="O20" s="347"/>
      <c r="P20" s="413"/>
      <c r="Q20" s="507"/>
      <c r="R20" s="507"/>
      <c r="S20" s="507"/>
      <c r="T20" s="507"/>
      <c r="U20" s="413"/>
      <c r="V20" s="347"/>
      <c r="W20" s="413"/>
      <c r="X20" s="413"/>
      <c r="Y20" s="413"/>
      <c r="Z20" s="347"/>
      <c r="AA20" s="347"/>
      <c r="AB20" s="347"/>
      <c r="AC20" s="329"/>
      <c r="AD20" s="329"/>
      <c r="AE20" s="329"/>
      <c r="AF20" s="329"/>
      <c r="AG20" s="329"/>
      <c r="AH20" s="351"/>
    </row>
    <row r="21" spans="1:34" ht="12" customHeight="1">
      <c r="A21" s="342"/>
      <c r="B21" s="342"/>
      <c r="C21" s="418"/>
      <c r="D21" s="352">
        <v>1.67</v>
      </c>
      <c r="E21" s="342"/>
      <c r="F21" s="418"/>
      <c r="G21" s="353">
        <v>1.67</v>
      </c>
      <c r="H21" s="418"/>
      <c r="I21" s="418"/>
      <c r="J21" s="352">
        <v>1.67</v>
      </c>
      <c r="K21" s="354">
        <v>285.57</v>
      </c>
      <c r="L21" s="347"/>
      <c r="M21" s="347"/>
      <c r="N21" s="347"/>
      <c r="O21" s="347"/>
      <c r="P21" s="413" t="s">
        <v>54</v>
      </c>
      <c r="Q21" s="507"/>
      <c r="R21" s="507"/>
      <c r="S21" s="507"/>
      <c r="T21" s="507"/>
      <c r="U21" s="413" t="s">
        <v>43</v>
      </c>
      <c r="V21" s="413" t="s">
        <v>54</v>
      </c>
      <c r="W21" s="413" t="s">
        <v>44</v>
      </c>
      <c r="X21" s="413" t="s">
        <v>55</v>
      </c>
      <c r="Y21" s="413" t="s">
        <v>56</v>
      </c>
      <c r="Z21" s="347" t="s">
        <v>57</v>
      </c>
      <c r="AA21" s="347"/>
      <c r="AB21" s="347"/>
      <c r="AC21" s="329"/>
      <c r="AD21" s="329"/>
      <c r="AE21" s="329"/>
      <c r="AF21" s="329"/>
      <c r="AG21" s="329"/>
      <c r="AH21" s="349"/>
    </row>
    <row r="22" spans="1:34" ht="4.5" customHeight="1">
      <c r="A22" s="342"/>
      <c r="B22" s="342"/>
      <c r="C22" s="418"/>
      <c r="D22" s="418"/>
      <c r="E22" s="342"/>
      <c r="F22" s="418"/>
      <c r="G22" s="344"/>
      <c r="H22" s="418"/>
      <c r="I22" s="418"/>
      <c r="J22" s="418"/>
      <c r="K22" s="415"/>
      <c r="L22" s="347"/>
      <c r="M22" s="347"/>
      <c r="N22" s="347"/>
      <c r="O22" s="347"/>
      <c r="P22" s="347"/>
      <c r="Q22" s="507"/>
      <c r="R22" s="507"/>
      <c r="S22" s="507"/>
      <c r="T22" s="507"/>
      <c r="U22" s="347"/>
      <c r="V22" s="347"/>
      <c r="W22" s="347"/>
      <c r="X22" s="347"/>
      <c r="Y22" s="347"/>
      <c r="Z22" s="347"/>
      <c r="AA22" s="347"/>
      <c r="AB22" s="347"/>
      <c r="AC22" s="329"/>
      <c r="AD22" s="329"/>
      <c r="AE22" s="329"/>
      <c r="AF22" s="329"/>
      <c r="AG22" s="329"/>
      <c r="AH22" s="349"/>
    </row>
    <row r="23" spans="1:34" ht="3.75" customHeight="1">
      <c r="A23" s="339"/>
      <c r="B23" s="339"/>
      <c r="C23" s="326"/>
      <c r="D23" s="326"/>
      <c r="E23" s="339"/>
      <c r="F23" s="326"/>
      <c r="G23" s="340"/>
      <c r="H23" s="326"/>
      <c r="I23" s="326"/>
      <c r="J23" s="340"/>
      <c r="K23" s="338"/>
      <c r="L23" s="347"/>
      <c r="M23" s="347"/>
      <c r="N23" s="347"/>
      <c r="O23" s="347"/>
      <c r="P23" s="347"/>
      <c r="Q23" s="507"/>
      <c r="R23" s="507"/>
      <c r="S23" s="507"/>
      <c r="T23" s="507"/>
      <c r="U23" s="347"/>
      <c r="V23" s="347"/>
      <c r="W23" s="347"/>
      <c r="X23" s="347"/>
      <c r="Y23" s="347"/>
      <c r="Z23" s="347"/>
      <c r="AA23" s="347"/>
      <c r="AB23" s="347"/>
      <c r="AC23" s="329"/>
      <c r="AD23" s="329"/>
      <c r="AE23" s="329"/>
      <c r="AF23" s="329"/>
      <c r="AG23" s="329"/>
      <c r="AH23" s="349"/>
    </row>
    <row r="24" spans="1:34" ht="4.5" customHeight="1">
      <c r="A24" s="342"/>
      <c r="B24" s="331"/>
      <c r="C24" s="331"/>
      <c r="D24" s="331"/>
      <c r="E24" s="331"/>
      <c r="F24" s="331"/>
      <c r="G24" s="331"/>
      <c r="H24" s="331"/>
      <c r="I24" s="331"/>
      <c r="J24" s="418"/>
      <c r="K24" s="338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29"/>
      <c r="AD24" s="329"/>
      <c r="AE24" s="329"/>
      <c r="AF24" s="329"/>
      <c r="AG24" s="329"/>
      <c r="AH24" s="349"/>
    </row>
    <row r="25" spans="1:34" ht="12.75" customHeight="1">
      <c r="A25" s="414" t="s">
        <v>46</v>
      </c>
      <c r="B25" s="413" t="s">
        <v>58</v>
      </c>
      <c r="C25" s="413" t="s">
        <v>59</v>
      </c>
      <c r="D25" s="415" t="s">
        <v>60</v>
      </c>
      <c r="E25" s="413" t="s">
        <v>58</v>
      </c>
      <c r="F25" s="413" t="s">
        <v>59</v>
      </c>
      <c r="G25" s="415" t="s">
        <v>60</v>
      </c>
      <c r="H25" s="413" t="s">
        <v>58</v>
      </c>
      <c r="I25" s="413" t="s">
        <v>59</v>
      </c>
      <c r="J25" s="416" t="s">
        <v>60</v>
      </c>
      <c r="K25" s="415" t="s">
        <v>60</v>
      </c>
      <c r="L25" s="413" t="s">
        <v>61</v>
      </c>
      <c r="M25" s="413" t="s">
        <v>61</v>
      </c>
      <c r="N25" s="413" t="s">
        <v>62</v>
      </c>
      <c r="O25" s="413"/>
      <c r="P25" s="413"/>
      <c r="Q25" s="413" t="s">
        <v>63</v>
      </c>
      <c r="R25" s="413" t="s">
        <v>59</v>
      </c>
      <c r="S25" s="413" t="s">
        <v>63</v>
      </c>
      <c r="T25" s="413" t="s">
        <v>59</v>
      </c>
      <c r="U25" s="413" t="s">
        <v>60</v>
      </c>
      <c r="V25" s="413"/>
      <c r="W25" s="413" t="s">
        <v>60</v>
      </c>
      <c r="X25" s="413"/>
      <c r="Y25" s="413"/>
      <c r="Z25" s="357" t="s">
        <v>64</v>
      </c>
      <c r="AA25" s="413" t="s">
        <v>65</v>
      </c>
      <c r="AB25" s="413" t="s">
        <v>65</v>
      </c>
      <c r="AC25" s="417"/>
      <c r="AD25" s="417"/>
      <c r="AE25" s="417"/>
      <c r="AF25" s="417"/>
      <c r="AG25" s="417"/>
      <c r="AH25" s="359"/>
    </row>
    <row r="26" spans="1:34" ht="4.5" customHeight="1">
      <c r="A26" s="339"/>
      <c r="B26" s="341"/>
      <c r="C26" s="341"/>
      <c r="D26" s="341"/>
      <c r="E26" s="341"/>
      <c r="F26" s="341"/>
      <c r="G26" s="341"/>
      <c r="H26" s="341"/>
      <c r="I26" s="341"/>
      <c r="J26" s="326"/>
      <c r="K26" s="341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  <c r="AC26" s="361"/>
      <c r="AD26" s="330"/>
      <c r="AE26" s="330"/>
      <c r="AF26" s="330"/>
      <c r="AG26" s="330"/>
      <c r="AH26" s="362"/>
    </row>
    <row r="27" spans="1:34" ht="12.75" customHeight="1">
      <c r="A27" s="425">
        <v>2</v>
      </c>
      <c r="B27" s="397">
        <v>1</v>
      </c>
      <c r="C27" s="426">
        <v>6</v>
      </c>
      <c r="D27" s="400">
        <f>(B27*12+C27)*1.67</f>
        <v>30.06</v>
      </c>
      <c r="E27" s="399">
        <v>3</v>
      </c>
      <c r="F27" s="399">
        <v>5</v>
      </c>
      <c r="G27" s="400">
        <f t="shared" ref="G27:G57" si="0">(E27*12+F27)*1.67</f>
        <v>68.47</v>
      </c>
      <c r="H27" s="399">
        <v>13</v>
      </c>
      <c r="I27" s="399">
        <v>3</v>
      </c>
      <c r="J27" s="401">
        <f t="shared" ref="J27:J57" si="1">(H27*12+I27)*1.67</f>
        <v>265.52999999999997</v>
      </c>
      <c r="K27" s="401">
        <f t="shared" ref="K27:K57" si="2">(D27+G27)</f>
        <v>98.53</v>
      </c>
      <c r="L27" s="402">
        <v>0</v>
      </c>
      <c r="M27" s="403">
        <v>0</v>
      </c>
      <c r="N27" s="406"/>
      <c r="O27" s="427"/>
      <c r="P27" s="406">
        <v>136176</v>
      </c>
      <c r="Q27" s="406"/>
      <c r="R27" s="406"/>
      <c r="S27" s="406"/>
      <c r="T27" s="406"/>
      <c r="U27" s="406">
        <v>185.79</v>
      </c>
      <c r="V27" s="406"/>
      <c r="W27" s="406"/>
      <c r="X27" s="406"/>
      <c r="Y27" s="406"/>
      <c r="Z27" s="407"/>
      <c r="AA27" s="406"/>
      <c r="AB27" s="406"/>
      <c r="AC27" s="515"/>
      <c r="AD27" s="515"/>
      <c r="AE27" s="515"/>
      <c r="AF27" s="515"/>
      <c r="AG27" s="515"/>
      <c r="AH27" s="515"/>
    </row>
    <row r="28" spans="1:34" ht="12.75" customHeight="1">
      <c r="A28" s="396">
        <f t="shared" ref="A28:A55" si="3">A27+1</f>
        <v>3</v>
      </c>
      <c r="B28" s="397"/>
      <c r="C28" s="426"/>
      <c r="D28" s="398">
        <f>(B28*12+C28)*1.67</f>
        <v>0</v>
      </c>
      <c r="E28" s="420"/>
      <c r="F28" s="420"/>
      <c r="G28" s="400">
        <f t="shared" si="0"/>
        <v>0</v>
      </c>
      <c r="H28" s="420">
        <v>6</v>
      </c>
      <c r="I28" s="420">
        <v>8</v>
      </c>
      <c r="J28" s="401">
        <f t="shared" si="1"/>
        <v>133.6</v>
      </c>
      <c r="K28" s="401">
        <f t="shared" si="2"/>
        <v>0</v>
      </c>
      <c r="L28" s="402">
        <v>0</v>
      </c>
      <c r="M28" s="403">
        <v>0</v>
      </c>
      <c r="N28" s="404">
        <v>0</v>
      </c>
      <c r="O28" s="428"/>
      <c r="P28" s="404"/>
      <c r="Q28" s="404"/>
      <c r="R28" s="429"/>
      <c r="S28" s="404"/>
      <c r="T28" s="429"/>
      <c r="U28" s="404"/>
      <c r="V28" s="430">
        <v>719433</v>
      </c>
      <c r="W28" s="430">
        <v>151.93</v>
      </c>
      <c r="X28" s="404"/>
      <c r="Y28" s="404"/>
      <c r="Z28" s="431"/>
      <c r="AA28" s="404"/>
      <c r="AB28" s="404"/>
      <c r="AC28" s="515"/>
      <c r="AD28" s="515"/>
      <c r="AE28" s="515"/>
      <c r="AF28" s="515"/>
      <c r="AG28" s="515"/>
      <c r="AH28" s="515"/>
    </row>
    <row r="29" spans="1:34" ht="12.75" customHeight="1">
      <c r="A29" s="396">
        <f t="shared" si="3"/>
        <v>4</v>
      </c>
      <c r="B29" s="397"/>
      <c r="C29" s="426"/>
      <c r="D29" s="398">
        <f>(B29*12+C29)*1.67</f>
        <v>0</v>
      </c>
      <c r="E29" s="420"/>
      <c r="F29" s="420"/>
      <c r="G29" s="400">
        <f t="shared" si="0"/>
        <v>0</v>
      </c>
      <c r="H29" s="420"/>
      <c r="I29" s="420"/>
      <c r="J29" s="401">
        <f t="shared" si="1"/>
        <v>0</v>
      </c>
      <c r="K29" s="401">
        <f t="shared" si="2"/>
        <v>0</v>
      </c>
      <c r="L29" s="402">
        <v>0</v>
      </c>
      <c r="M29" s="403">
        <v>0</v>
      </c>
      <c r="N29" s="404">
        <v>0</v>
      </c>
      <c r="O29" s="404"/>
      <c r="P29" s="404"/>
      <c r="Q29" s="404"/>
      <c r="R29" s="404"/>
      <c r="S29" s="404"/>
      <c r="T29" s="404"/>
      <c r="U29" s="404"/>
      <c r="V29" s="404"/>
      <c r="W29" s="404"/>
      <c r="X29" s="404"/>
      <c r="Y29" s="406"/>
      <c r="Z29" s="407"/>
      <c r="AA29" s="406"/>
      <c r="AB29" s="406"/>
      <c r="AC29" s="515"/>
      <c r="AD29" s="515"/>
      <c r="AE29" s="515"/>
      <c r="AF29" s="515"/>
      <c r="AG29" s="515"/>
      <c r="AH29" s="515"/>
    </row>
    <row r="30" spans="1:34" ht="12.75" customHeight="1">
      <c r="A30" s="396">
        <f t="shared" si="3"/>
        <v>5</v>
      </c>
      <c r="B30" s="397"/>
      <c r="C30" s="426"/>
      <c r="D30" s="398">
        <f>(B30*12+C30)*1.67</f>
        <v>0</v>
      </c>
      <c r="E30" s="420"/>
      <c r="F30" s="420"/>
      <c r="G30" s="400">
        <f t="shared" si="0"/>
        <v>0</v>
      </c>
      <c r="H30" s="420"/>
      <c r="I30" s="420"/>
      <c r="J30" s="401">
        <f t="shared" si="1"/>
        <v>0</v>
      </c>
      <c r="K30" s="401">
        <f t="shared" si="2"/>
        <v>0</v>
      </c>
      <c r="L30" s="402">
        <v>0</v>
      </c>
      <c r="M30" s="403">
        <v>0</v>
      </c>
      <c r="N30" s="404">
        <v>0</v>
      </c>
      <c r="O30" s="404"/>
      <c r="P30" s="404"/>
      <c r="Q30" s="404"/>
      <c r="R30" s="404"/>
      <c r="S30" s="404"/>
      <c r="T30" s="404"/>
      <c r="U30" s="404"/>
      <c r="V30" s="404"/>
      <c r="W30" s="404"/>
      <c r="X30" s="404"/>
      <c r="Y30" s="404"/>
      <c r="Z30" s="431"/>
      <c r="AA30" s="404"/>
      <c r="AB30" s="404"/>
      <c r="AC30" s="515"/>
      <c r="AD30" s="515"/>
      <c r="AE30" s="515"/>
      <c r="AF30" s="515"/>
      <c r="AG30" s="515"/>
      <c r="AH30" s="515"/>
    </row>
    <row r="31" spans="1:34" ht="12.75" customHeight="1">
      <c r="A31" s="56">
        <f t="shared" si="3"/>
        <v>6</v>
      </c>
      <c r="B31" s="46">
        <v>1</v>
      </c>
      <c r="C31" s="422">
        <v>6</v>
      </c>
      <c r="D31" s="58">
        <f>D30</f>
        <v>0</v>
      </c>
      <c r="E31" s="57">
        <v>3</v>
      </c>
      <c r="F31" s="57">
        <v>5</v>
      </c>
      <c r="G31" s="47">
        <f t="shared" si="0"/>
        <v>68.47</v>
      </c>
      <c r="H31" s="57">
        <v>6</v>
      </c>
      <c r="I31" s="57">
        <v>8</v>
      </c>
      <c r="J31" s="49">
        <f t="shared" si="1"/>
        <v>133.6</v>
      </c>
      <c r="K31" s="49">
        <f t="shared" si="2"/>
        <v>68.47</v>
      </c>
      <c r="L31" s="50">
        <v>0</v>
      </c>
      <c r="M31" s="51">
        <v>0</v>
      </c>
      <c r="N31" s="60">
        <v>0</v>
      </c>
      <c r="O31" s="423"/>
      <c r="P31" s="60"/>
      <c r="Q31" s="60"/>
      <c r="R31" s="60"/>
      <c r="S31" s="60"/>
      <c r="T31" s="60"/>
      <c r="U31" s="60"/>
      <c r="V31" s="60"/>
      <c r="W31" s="60"/>
      <c r="X31" s="60"/>
      <c r="Y31" s="52"/>
      <c r="Z31" s="54"/>
      <c r="AA31" s="52"/>
      <c r="AB31" s="52"/>
      <c r="AC31" s="508"/>
      <c r="AD31" s="508"/>
      <c r="AE31" s="508"/>
      <c r="AF31" s="508"/>
      <c r="AG31" s="508"/>
      <c r="AH31" s="508"/>
    </row>
    <row r="32" spans="1:34" ht="12.75" customHeight="1">
      <c r="A32" s="56">
        <f t="shared" si="3"/>
        <v>7</v>
      </c>
      <c r="B32" s="46">
        <v>2</v>
      </c>
      <c r="C32" s="422">
        <v>4</v>
      </c>
      <c r="D32" s="58">
        <f t="shared" ref="D32:D57" si="4">(B32*12+C32)*1.67</f>
        <v>46.76</v>
      </c>
      <c r="E32" s="57">
        <v>3</v>
      </c>
      <c r="F32" s="57">
        <v>5</v>
      </c>
      <c r="G32" s="47">
        <f t="shared" si="0"/>
        <v>68.47</v>
      </c>
      <c r="H32" s="57">
        <v>8</v>
      </c>
      <c r="I32" s="57">
        <v>1</v>
      </c>
      <c r="J32" s="49">
        <f t="shared" si="1"/>
        <v>161.98999999999998</v>
      </c>
      <c r="K32" s="49">
        <f t="shared" si="2"/>
        <v>115.22999999999999</v>
      </c>
      <c r="L32" s="50">
        <v>16.7</v>
      </c>
      <c r="M32" s="51">
        <v>28.39</v>
      </c>
      <c r="N32" s="60" t="s">
        <v>86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/>
      <c r="AC32" s="508" t="s">
        <v>97</v>
      </c>
      <c r="AD32" s="508"/>
      <c r="AE32" s="508"/>
      <c r="AF32" s="508"/>
      <c r="AG32" s="508"/>
      <c r="AH32" s="508"/>
    </row>
    <row r="33" spans="1:34" ht="12.75" customHeight="1">
      <c r="A33" s="56">
        <f t="shared" si="3"/>
        <v>8</v>
      </c>
      <c r="B33" s="46">
        <v>2</v>
      </c>
      <c r="C33" s="422">
        <v>8</v>
      </c>
      <c r="D33" s="58">
        <f t="shared" si="4"/>
        <v>53.44</v>
      </c>
      <c r="E33" s="57">
        <v>3</v>
      </c>
      <c r="F33" s="59">
        <v>5</v>
      </c>
      <c r="G33" s="47">
        <f t="shared" si="0"/>
        <v>68.47</v>
      </c>
      <c r="H33" s="57">
        <v>8</v>
      </c>
      <c r="I33" s="57">
        <v>8</v>
      </c>
      <c r="J33" s="49">
        <f t="shared" si="1"/>
        <v>173.68</v>
      </c>
      <c r="K33" s="49">
        <f t="shared" si="2"/>
        <v>121.91</v>
      </c>
      <c r="L33" s="50">
        <v>6.68</v>
      </c>
      <c r="M33" s="51">
        <v>11.69</v>
      </c>
      <c r="N33" s="60" t="s">
        <v>86</v>
      </c>
      <c r="O33" s="423"/>
      <c r="P33" s="60"/>
      <c r="Q33" s="60"/>
      <c r="R33" s="60"/>
      <c r="S33" s="60"/>
      <c r="T33" s="319"/>
      <c r="U33" s="60"/>
      <c r="V33" s="60"/>
      <c r="W33" s="60"/>
      <c r="X33" s="60"/>
      <c r="Y33" s="52">
        <v>20</v>
      </c>
      <c r="Z33" s="54" t="s">
        <v>85</v>
      </c>
      <c r="AA33" s="52">
        <v>350</v>
      </c>
      <c r="AB33" s="52">
        <v>0</v>
      </c>
      <c r="AC33" s="508"/>
      <c r="AD33" s="508"/>
      <c r="AE33" s="508"/>
      <c r="AF33" s="508"/>
      <c r="AG33" s="508"/>
      <c r="AH33" s="508"/>
    </row>
    <row r="34" spans="1:34" ht="12.75" customHeight="1">
      <c r="A34" s="56">
        <f t="shared" si="3"/>
        <v>9</v>
      </c>
      <c r="B34" s="46">
        <v>3</v>
      </c>
      <c r="C34" s="422">
        <v>2</v>
      </c>
      <c r="D34" s="58">
        <f t="shared" si="4"/>
        <v>63.459999999999994</v>
      </c>
      <c r="E34" s="57">
        <v>3</v>
      </c>
      <c r="F34" s="57">
        <v>5</v>
      </c>
      <c r="G34" s="47">
        <f t="shared" si="0"/>
        <v>68.47</v>
      </c>
      <c r="H34" s="57">
        <v>10</v>
      </c>
      <c r="I34" s="57">
        <v>0</v>
      </c>
      <c r="J34" s="49">
        <f t="shared" si="1"/>
        <v>200.39999999999998</v>
      </c>
      <c r="K34" s="49">
        <f t="shared" si="2"/>
        <v>131.93</v>
      </c>
      <c r="L34" s="50">
        <v>10.02</v>
      </c>
      <c r="M34" s="51">
        <v>26.72</v>
      </c>
      <c r="N34" s="60" t="s">
        <v>86</v>
      </c>
      <c r="O34" s="424"/>
      <c r="P34" s="60"/>
      <c r="Q34" s="60"/>
      <c r="R34" s="60"/>
      <c r="S34" s="60"/>
      <c r="T34" s="60"/>
      <c r="U34" s="60"/>
      <c r="V34" s="60"/>
      <c r="W34" s="60"/>
      <c r="X34" s="60"/>
      <c r="Y34" s="60">
        <v>20</v>
      </c>
      <c r="Z34" s="61" t="s">
        <v>85</v>
      </c>
      <c r="AA34" s="60">
        <v>300</v>
      </c>
      <c r="AB34" s="60">
        <v>0</v>
      </c>
      <c r="AC34" s="508" t="s">
        <v>99</v>
      </c>
      <c r="AD34" s="508"/>
      <c r="AE34" s="508"/>
      <c r="AF34" s="508"/>
      <c r="AG34" s="508"/>
      <c r="AH34" s="508"/>
    </row>
    <row r="35" spans="1:34" ht="12.75" customHeight="1">
      <c r="A35" s="56">
        <f t="shared" si="3"/>
        <v>10</v>
      </c>
      <c r="B35" s="46">
        <v>4</v>
      </c>
      <c r="C35" s="422">
        <v>0</v>
      </c>
      <c r="D35" s="58">
        <f t="shared" si="4"/>
        <v>80.16</v>
      </c>
      <c r="E35" s="57">
        <v>3</v>
      </c>
      <c r="F35" s="57">
        <v>5</v>
      </c>
      <c r="G35" s="47">
        <f t="shared" si="0"/>
        <v>68.47</v>
      </c>
      <c r="H35" s="57">
        <v>11</v>
      </c>
      <c r="I35" s="57">
        <v>4</v>
      </c>
      <c r="J35" s="49">
        <f t="shared" si="1"/>
        <v>227.12</v>
      </c>
      <c r="K35" s="49">
        <f t="shared" si="2"/>
        <v>148.63</v>
      </c>
      <c r="L35" s="50">
        <v>16.7</v>
      </c>
      <c r="M35" s="51">
        <v>26.72</v>
      </c>
      <c r="N35" s="60" t="s">
        <v>86</v>
      </c>
      <c r="O35" s="423"/>
      <c r="P35" s="60"/>
      <c r="Q35" s="60"/>
      <c r="R35" s="60"/>
      <c r="S35" s="60"/>
      <c r="T35" s="319"/>
      <c r="U35" s="60"/>
      <c r="V35" s="60"/>
      <c r="W35" s="60"/>
      <c r="X35" s="60"/>
      <c r="Y35" s="52">
        <v>20</v>
      </c>
      <c r="Z35" s="54" t="s">
        <v>84</v>
      </c>
      <c r="AA35" s="52">
        <v>150</v>
      </c>
      <c r="AB35" s="52">
        <v>0</v>
      </c>
      <c r="AC35" s="508"/>
      <c r="AD35" s="508"/>
      <c r="AE35" s="508"/>
      <c r="AF35" s="508"/>
      <c r="AG35" s="508"/>
      <c r="AH35" s="508"/>
    </row>
    <row r="36" spans="1:34" ht="12.75" customHeight="1">
      <c r="A36" s="56">
        <f t="shared" si="3"/>
        <v>11</v>
      </c>
      <c r="B36" s="46">
        <v>5</v>
      </c>
      <c r="C36" s="422">
        <v>0</v>
      </c>
      <c r="D36" s="58">
        <f t="shared" si="4"/>
        <v>100.19999999999999</v>
      </c>
      <c r="E36" s="57">
        <v>3</v>
      </c>
      <c r="F36" s="57">
        <v>5</v>
      </c>
      <c r="G36" s="47">
        <f t="shared" si="0"/>
        <v>68.47</v>
      </c>
      <c r="H36" s="57">
        <v>15</v>
      </c>
      <c r="I36" s="57">
        <v>0</v>
      </c>
      <c r="J36" s="49">
        <f t="shared" si="1"/>
        <v>300.59999999999997</v>
      </c>
      <c r="K36" s="49">
        <f t="shared" si="2"/>
        <v>168.67</v>
      </c>
      <c r="L36" s="50">
        <v>20.04</v>
      </c>
      <c r="M36" s="51">
        <v>73.48</v>
      </c>
      <c r="N36" s="60" t="s">
        <v>86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20</v>
      </c>
      <c r="Z36" s="61" t="s">
        <v>84</v>
      </c>
      <c r="AA36" s="60">
        <v>105</v>
      </c>
      <c r="AB36" s="60">
        <v>0</v>
      </c>
      <c r="AC36" s="511"/>
      <c r="AD36" s="511"/>
      <c r="AE36" s="511"/>
      <c r="AF36" s="511"/>
      <c r="AG36" s="511"/>
      <c r="AH36" s="511"/>
    </row>
    <row r="37" spans="1:34" ht="12.75" customHeight="1">
      <c r="A37" s="56">
        <f t="shared" si="3"/>
        <v>12</v>
      </c>
      <c r="B37" s="46">
        <v>5</v>
      </c>
      <c r="C37" s="422">
        <v>5</v>
      </c>
      <c r="D37" s="58">
        <f t="shared" si="4"/>
        <v>108.55</v>
      </c>
      <c r="E37" s="57">
        <v>3</v>
      </c>
      <c r="F37" s="57">
        <v>5</v>
      </c>
      <c r="G37" s="47">
        <f t="shared" si="0"/>
        <v>68.47</v>
      </c>
      <c r="H37" s="57">
        <v>15</v>
      </c>
      <c r="I37" s="59">
        <v>8</v>
      </c>
      <c r="J37" s="49">
        <f t="shared" si="1"/>
        <v>313.95999999999998</v>
      </c>
      <c r="K37" s="49">
        <f t="shared" si="2"/>
        <v>177.01999999999998</v>
      </c>
      <c r="L37" s="50">
        <v>8.35</v>
      </c>
      <c r="M37" s="51">
        <v>13.36</v>
      </c>
      <c r="N37" s="60" t="s">
        <v>86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2">
        <v>20</v>
      </c>
      <c r="Z37" s="54" t="s">
        <v>84</v>
      </c>
      <c r="AA37" s="52">
        <v>75</v>
      </c>
      <c r="AB37" s="52">
        <v>0</v>
      </c>
      <c r="AC37" s="511" t="s">
        <v>98</v>
      </c>
      <c r="AD37" s="511"/>
      <c r="AE37" s="511"/>
      <c r="AF37" s="511"/>
      <c r="AG37" s="511"/>
      <c r="AH37" s="511"/>
    </row>
    <row r="38" spans="1:34" ht="12.75" customHeight="1">
      <c r="A38" s="432">
        <f t="shared" si="3"/>
        <v>13</v>
      </c>
      <c r="B38" s="433"/>
      <c r="C38" s="434"/>
      <c r="D38" s="435">
        <f t="shared" si="4"/>
        <v>0</v>
      </c>
      <c r="E38" s="436"/>
      <c r="F38" s="436"/>
      <c r="G38" s="437">
        <f t="shared" si="0"/>
        <v>0</v>
      </c>
      <c r="H38" s="436"/>
      <c r="I38" s="436"/>
      <c r="J38" s="438">
        <f t="shared" si="1"/>
        <v>0</v>
      </c>
      <c r="K38" s="438">
        <f t="shared" si="2"/>
        <v>0</v>
      </c>
      <c r="L38" s="439"/>
      <c r="M38" s="440"/>
      <c r="N38" s="441"/>
      <c r="O38" s="441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442"/>
      <c r="AA38" s="441"/>
      <c r="AB38" s="441"/>
      <c r="AC38" s="517"/>
      <c r="AD38" s="517"/>
      <c r="AE38" s="517"/>
      <c r="AF38" s="517"/>
      <c r="AG38" s="517"/>
      <c r="AH38" s="517"/>
    </row>
    <row r="39" spans="1:34" ht="12.75" customHeight="1">
      <c r="A39" s="432">
        <f t="shared" si="3"/>
        <v>14</v>
      </c>
      <c r="B39" s="433"/>
      <c r="C39" s="434"/>
      <c r="D39" s="435">
        <f t="shared" si="4"/>
        <v>0</v>
      </c>
      <c r="E39" s="436"/>
      <c r="F39" s="436"/>
      <c r="G39" s="437">
        <f t="shared" si="0"/>
        <v>0</v>
      </c>
      <c r="H39" s="436"/>
      <c r="I39" s="436"/>
      <c r="J39" s="438">
        <f t="shared" si="1"/>
        <v>0</v>
      </c>
      <c r="K39" s="438">
        <f t="shared" si="2"/>
        <v>0</v>
      </c>
      <c r="L39" s="439"/>
      <c r="M39" s="440"/>
      <c r="N39" s="441"/>
      <c r="O39" s="443"/>
      <c r="P39" s="441"/>
      <c r="Q39" s="441"/>
      <c r="R39" s="444"/>
      <c r="S39" s="441"/>
      <c r="T39" s="441"/>
      <c r="U39" s="441"/>
      <c r="V39" s="441"/>
      <c r="W39" s="441"/>
      <c r="X39" s="441"/>
      <c r="Y39" s="445"/>
      <c r="Z39" s="446"/>
      <c r="AA39" s="445"/>
      <c r="AB39" s="445"/>
      <c r="AC39" s="517"/>
      <c r="AD39" s="517"/>
      <c r="AE39" s="517"/>
      <c r="AF39" s="517"/>
      <c r="AG39" s="517"/>
      <c r="AH39" s="517"/>
    </row>
    <row r="40" spans="1:34" ht="12.75" customHeight="1">
      <c r="A40" s="432">
        <f t="shared" si="3"/>
        <v>15</v>
      </c>
      <c r="B40" s="433"/>
      <c r="C40" s="434"/>
      <c r="D40" s="435">
        <f t="shared" si="4"/>
        <v>0</v>
      </c>
      <c r="E40" s="436"/>
      <c r="F40" s="436"/>
      <c r="G40" s="437">
        <f t="shared" si="0"/>
        <v>0</v>
      </c>
      <c r="H40" s="436"/>
      <c r="I40" s="436"/>
      <c r="J40" s="438">
        <f t="shared" si="1"/>
        <v>0</v>
      </c>
      <c r="K40" s="438">
        <f t="shared" si="2"/>
        <v>0</v>
      </c>
      <c r="L40" s="439"/>
      <c r="M40" s="440"/>
      <c r="N40" s="441"/>
      <c r="O40" s="441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2"/>
      <c r="AA40" s="441"/>
      <c r="AB40" s="441"/>
      <c r="AC40" s="517"/>
      <c r="AD40" s="517"/>
      <c r="AE40" s="517"/>
      <c r="AF40" s="517"/>
      <c r="AG40" s="517"/>
      <c r="AH40" s="517"/>
    </row>
    <row r="41" spans="1:34" ht="12.75" customHeight="1">
      <c r="A41" s="432">
        <f t="shared" si="3"/>
        <v>16</v>
      </c>
      <c r="B41" s="433"/>
      <c r="C41" s="434"/>
      <c r="D41" s="435">
        <f t="shared" si="4"/>
        <v>0</v>
      </c>
      <c r="E41" s="436"/>
      <c r="F41" s="436"/>
      <c r="G41" s="437">
        <f t="shared" si="0"/>
        <v>0</v>
      </c>
      <c r="H41" s="436"/>
      <c r="I41" s="436"/>
      <c r="J41" s="438">
        <f t="shared" si="1"/>
        <v>0</v>
      </c>
      <c r="K41" s="438">
        <f t="shared" si="2"/>
        <v>0</v>
      </c>
      <c r="L41" s="439"/>
      <c r="M41" s="440"/>
      <c r="N41" s="441"/>
      <c r="O41" s="447"/>
      <c r="P41" s="441"/>
      <c r="Q41" s="441"/>
      <c r="R41" s="441"/>
      <c r="S41" s="441"/>
      <c r="T41" s="441"/>
      <c r="U41" s="441"/>
      <c r="V41" s="441"/>
      <c r="W41" s="441"/>
      <c r="X41" s="441"/>
      <c r="Y41" s="445"/>
      <c r="Z41" s="446"/>
      <c r="AA41" s="445"/>
      <c r="AB41" s="445"/>
      <c r="AC41" s="517"/>
      <c r="AD41" s="517"/>
      <c r="AE41" s="517"/>
      <c r="AF41" s="517"/>
      <c r="AG41" s="517"/>
      <c r="AH41" s="517"/>
    </row>
    <row r="42" spans="1:34" ht="12.75" customHeight="1">
      <c r="A42" s="432">
        <f t="shared" si="3"/>
        <v>17</v>
      </c>
      <c r="B42" s="433"/>
      <c r="C42" s="434"/>
      <c r="D42" s="435">
        <f t="shared" si="4"/>
        <v>0</v>
      </c>
      <c r="E42" s="436"/>
      <c r="F42" s="436"/>
      <c r="G42" s="437">
        <f t="shared" si="0"/>
        <v>0</v>
      </c>
      <c r="H42" s="436"/>
      <c r="I42" s="436"/>
      <c r="J42" s="438">
        <f t="shared" si="1"/>
        <v>0</v>
      </c>
      <c r="K42" s="438">
        <f t="shared" si="2"/>
        <v>0</v>
      </c>
      <c r="L42" s="439"/>
      <c r="M42" s="440"/>
      <c r="N42" s="441"/>
      <c r="O42" s="441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2"/>
      <c r="AA42" s="441"/>
      <c r="AB42" s="441"/>
      <c r="AC42" s="517"/>
      <c r="AD42" s="517"/>
      <c r="AE42" s="517"/>
      <c r="AF42" s="517"/>
      <c r="AG42" s="517"/>
      <c r="AH42" s="517"/>
    </row>
    <row r="43" spans="1:34" ht="12.75" customHeight="1">
      <c r="A43" s="432">
        <f t="shared" si="3"/>
        <v>18</v>
      </c>
      <c r="B43" s="433"/>
      <c r="C43" s="434"/>
      <c r="D43" s="435">
        <f t="shared" si="4"/>
        <v>0</v>
      </c>
      <c r="E43" s="436"/>
      <c r="F43" s="436"/>
      <c r="G43" s="437">
        <f t="shared" si="0"/>
        <v>0</v>
      </c>
      <c r="H43" s="436"/>
      <c r="I43" s="436"/>
      <c r="J43" s="438">
        <f t="shared" si="1"/>
        <v>0</v>
      </c>
      <c r="K43" s="438">
        <f t="shared" si="2"/>
        <v>0</v>
      </c>
      <c r="L43" s="439"/>
      <c r="M43" s="440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5"/>
      <c r="Z43" s="446"/>
      <c r="AA43" s="445"/>
      <c r="AB43" s="445"/>
      <c r="AC43" s="517"/>
      <c r="AD43" s="517"/>
      <c r="AE43" s="517"/>
      <c r="AF43" s="517"/>
      <c r="AG43" s="517"/>
      <c r="AH43" s="517"/>
    </row>
    <row r="44" spans="1:34" ht="12.75" customHeight="1">
      <c r="A44" s="432">
        <f t="shared" si="3"/>
        <v>19</v>
      </c>
      <c r="B44" s="433"/>
      <c r="C44" s="434"/>
      <c r="D44" s="435">
        <f t="shared" si="4"/>
        <v>0</v>
      </c>
      <c r="E44" s="436"/>
      <c r="F44" s="448"/>
      <c r="G44" s="437">
        <f t="shared" si="0"/>
        <v>0</v>
      </c>
      <c r="H44" s="436"/>
      <c r="I44" s="436"/>
      <c r="J44" s="438">
        <f t="shared" si="1"/>
        <v>0</v>
      </c>
      <c r="K44" s="438">
        <f t="shared" si="2"/>
        <v>0</v>
      </c>
      <c r="L44" s="439"/>
      <c r="M44" s="440"/>
      <c r="N44" s="441"/>
      <c r="O44" s="443"/>
      <c r="P44" s="441"/>
      <c r="Q44" s="441"/>
      <c r="R44" s="441"/>
      <c r="S44" s="441"/>
      <c r="T44" s="444"/>
      <c r="U44" s="441"/>
      <c r="V44" s="441"/>
      <c r="W44" s="441"/>
      <c r="X44" s="441"/>
      <c r="Y44" s="441"/>
      <c r="Z44" s="442"/>
      <c r="AA44" s="441"/>
      <c r="AB44" s="441"/>
      <c r="AC44" s="517"/>
      <c r="AD44" s="517"/>
      <c r="AE44" s="517"/>
      <c r="AF44" s="517"/>
      <c r="AG44" s="517"/>
      <c r="AH44" s="517"/>
    </row>
    <row r="45" spans="1:34" ht="12.75" customHeight="1">
      <c r="A45" s="432">
        <f t="shared" si="3"/>
        <v>20</v>
      </c>
      <c r="B45" s="433"/>
      <c r="C45" s="434"/>
      <c r="D45" s="435">
        <f t="shared" si="4"/>
        <v>0</v>
      </c>
      <c r="E45" s="436"/>
      <c r="F45" s="448"/>
      <c r="G45" s="437">
        <f t="shared" si="0"/>
        <v>0</v>
      </c>
      <c r="H45" s="436"/>
      <c r="I45" s="436"/>
      <c r="J45" s="438">
        <f t="shared" si="1"/>
        <v>0</v>
      </c>
      <c r="K45" s="438">
        <f t="shared" si="2"/>
        <v>0</v>
      </c>
      <c r="L45" s="439"/>
      <c r="M45" s="440"/>
      <c r="N45" s="441"/>
      <c r="O45" s="441"/>
      <c r="P45" s="441"/>
      <c r="Q45" s="441"/>
      <c r="R45" s="441"/>
      <c r="S45" s="441"/>
      <c r="T45" s="441"/>
      <c r="U45" s="441"/>
      <c r="V45" s="441"/>
      <c r="W45" s="441"/>
      <c r="X45" s="441"/>
      <c r="Y45" s="445"/>
      <c r="Z45" s="446"/>
      <c r="AA45" s="445"/>
      <c r="AB45" s="445"/>
      <c r="AC45" s="517"/>
      <c r="AD45" s="517"/>
      <c r="AE45" s="517"/>
      <c r="AF45" s="517"/>
      <c r="AG45" s="517"/>
      <c r="AH45" s="517"/>
    </row>
    <row r="46" spans="1:34" ht="12.75" customHeight="1">
      <c r="A46" s="432">
        <f t="shared" si="3"/>
        <v>21</v>
      </c>
      <c r="B46" s="433"/>
      <c r="C46" s="434"/>
      <c r="D46" s="435">
        <f t="shared" si="4"/>
        <v>0</v>
      </c>
      <c r="E46" s="436"/>
      <c r="F46" s="448"/>
      <c r="G46" s="437">
        <f t="shared" si="0"/>
        <v>0</v>
      </c>
      <c r="H46" s="436"/>
      <c r="I46" s="436"/>
      <c r="J46" s="438">
        <f t="shared" si="1"/>
        <v>0</v>
      </c>
      <c r="K46" s="438">
        <f t="shared" si="2"/>
        <v>0</v>
      </c>
      <c r="L46" s="439"/>
      <c r="M46" s="440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45"/>
      <c r="Z46" s="446"/>
      <c r="AA46" s="441"/>
      <c r="AB46" s="441"/>
      <c r="AC46" s="517"/>
      <c r="AD46" s="517"/>
      <c r="AE46" s="517"/>
      <c r="AF46" s="517"/>
      <c r="AG46" s="517"/>
      <c r="AH46" s="517"/>
    </row>
    <row r="47" spans="1:34" ht="12.75" customHeight="1">
      <c r="A47" s="432">
        <f t="shared" si="3"/>
        <v>22</v>
      </c>
      <c r="B47" s="433"/>
      <c r="C47" s="434"/>
      <c r="D47" s="435">
        <f t="shared" si="4"/>
        <v>0</v>
      </c>
      <c r="E47" s="436"/>
      <c r="F47" s="448"/>
      <c r="G47" s="437">
        <f t="shared" si="0"/>
        <v>0</v>
      </c>
      <c r="H47" s="436"/>
      <c r="I47" s="436"/>
      <c r="J47" s="438">
        <f t="shared" si="1"/>
        <v>0</v>
      </c>
      <c r="K47" s="438">
        <f t="shared" si="2"/>
        <v>0</v>
      </c>
      <c r="L47" s="439"/>
      <c r="M47" s="440"/>
      <c r="N47" s="441"/>
      <c r="O47" s="443"/>
      <c r="P47" s="441"/>
      <c r="Q47" s="441"/>
      <c r="R47" s="441"/>
      <c r="S47" s="441"/>
      <c r="T47" s="441"/>
      <c r="U47" s="441"/>
      <c r="V47" s="441"/>
      <c r="W47" s="441"/>
      <c r="X47" s="441"/>
      <c r="Y47" s="441"/>
      <c r="Z47" s="442"/>
      <c r="AA47" s="441"/>
      <c r="AB47" s="441"/>
      <c r="AC47" s="517"/>
      <c r="AD47" s="517"/>
      <c r="AE47" s="517"/>
      <c r="AF47" s="517"/>
      <c r="AG47" s="517"/>
      <c r="AH47" s="517"/>
    </row>
    <row r="48" spans="1:34" ht="12.75" customHeight="1">
      <c r="A48" s="432">
        <f t="shared" si="3"/>
        <v>23</v>
      </c>
      <c r="B48" s="436"/>
      <c r="C48" s="436"/>
      <c r="D48" s="435">
        <f t="shared" si="4"/>
        <v>0</v>
      </c>
      <c r="E48" s="436"/>
      <c r="F48" s="448"/>
      <c r="G48" s="437">
        <f t="shared" si="0"/>
        <v>0</v>
      </c>
      <c r="H48" s="436"/>
      <c r="I48" s="436"/>
      <c r="J48" s="438">
        <f t="shared" si="1"/>
        <v>0</v>
      </c>
      <c r="K48" s="438">
        <f t="shared" si="2"/>
        <v>0</v>
      </c>
      <c r="L48" s="439"/>
      <c r="M48" s="440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41"/>
      <c r="Z48" s="442"/>
      <c r="AA48" s="441"/>
      <c r="AB48" s="441"/>
      <c r="AC48" s="517"/>
      <c r="AD48" s="517"/>
      <c r="AE48" s="517"/>
      <c r="AF48" s="517"/>
      <c r="AG48" s="517"/>
      <c r="AH48" s="517"/>
    </row>
    <row r="49" spans="1:34" ht="12.75" customHeight="1">
      <c r="A49" s="432">
        <f t="shared" si="3"/>
        <v>24</v>
      </c>
      <c r="B49" s="436"/>
      <c r="C49" s="436"/>
      <c r="D49" s="435">
        <f t="shared" si="4"/>
        <v>0</v>
      </c>
      <c r="E49" s="436"/>
      <c r="F49" s="448"/>
      <c r="G49" s="437">
        <f t="shared" si="0"/>
        <v>0</v>
      </c>
      <c r="H49" s="436"/>
      <c r="I49" s="436"/>
      <c r="J49" s="438">
        <f t="shared" si="1"/>
        <v>0</v>
      </c>
      <c r="K49" s="438">
        <f t="shared" si="2"/>
        <v>0</v>
      </c>
      <c r="L49" s="439"/>
      <c r="M49" s="440"/>
      <c r="N49" s="441"/>
      <c r="O49" s="443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2"/>
      <c r="AA49" s="441"/>
      <c r="AB49" s="441"/>
      <c r="AC49" s="517"/>
      <c r="AD49" s="517"/>
      <c r="AE49" s="517"/>
      <c r="AF49" s="517"/>
      <c r="AG49" s="517"/>
      <c r="AH49" s="517"/>
    </row>
    <row r="50" spans="1:34" ht="12.75" customHeight="1">
      <c r="A50" s="432">
        <f t="shared" si="3"/>
        <v>25</v>
      </c>
      <c r="B50" s="436"/>
      <c r="C50" s="436"/>
      <c r="D50" s="435">
        <f t="shared" si="4"/>
        <v>0</v>
      </c>
      <c r="E50" s="436"/>
      <c r="F50" s="448"/>
      <c r="G50" s="437">
        <f t="shared" si="0"/>
        <v>0</v>
      </c>
      <c r="H50" s="436"/>
      <c r="I50" s="436"/>
      <c r="J50" s="438">
        <f t="shared" si="1"/>
        <v>0</v>
      </c>
      <c r="K50" s="438">
        <f t="shared" si="2"/>
        <v>0</v>
      </c>
      <c r="L50" s="439"/>
      <c r="M50" s="440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2"/>
      <c r="AA50" s="441"/>
      <c r="AB50" s="441"/>
      <c r="AC50" s="517"/>
      <c r="AD50" s="517"/>
      <c r="AE50" s="517"/>
      <c r="AF50" s="517"/>
      <c r="AG50" s="517"/>
      <c r="AH50" s="517"/>
    </row>
    <row r="51" spans="1:34" ht="12.75" customHeight="1">
      <c r="A51" s="56">
        <f t="shared" si="3"/>
        <v>26</v>
      </c>
      <c r="B51" s="57">
        <v>5</v>
      </c>
      <c r="C51" s="59">
        <v>5</v>
      </c>
      <c r="D51" s="58">
        <f t="shared" si="4"/>
        <v>108.55</v>
      </c>
      <c r="E51" s="57">
        <v>3</v>
      </c>
      <c r="F51" s="59">
        <v>5</v>
      </c>
      <c r="G51" s="47">
        <f t="shared" si="0"/>
        <v>68.47</v>
      </c>
      <c r="H51" s="57">
        <v>15</v>
      </c>
      <c r="I51" s="57">
        <v>8</v>
      </c>
      <c r="J51" s="49">
        <f t="shared" si="1"/>
        <v>313.95999999999998</v>
      </c>
      <c r="K51" s="49">
        <f t="shared" si="2"/>
        <v>177.01999999999998</v>
      </c>
      <c r="L51" s="50">
        <v>0</v>
      </c>
      <c r="M51" s="51">
        <v>0</v>
      </c>
      <c r="N51" s="60">
        <v>0</v>
      </c>
      <c r="O51" s="423"/>
      <c r="P51" s="60"/>
      <c r="Q51" s="60"/>
      <c r="R51" s="319"/>
      <c r="S51" s="60"/>
      <c r="T51" s="319"/>
      <c r="U51" s="319"/>
      <c r="V51" s="60"/>
      <c r="W51" s="60"/>
      <c r="X51" s="60"/>
      <c r="Y51" s="60"/>
      <c r="Z51" s="61"/>
      <c r="AA51" s="60">
        <v>1255</v>
      </c>
      <c r="AB51" s="60">
        <v>0</v>
      </c>
      <c r="AC51" s="511"/>
      <c r="AD51" s="511"/>
      <c r="AE51" s="511"/>
      <c r="AF51" s="511"/>
      <c r="AG51" s="511"/>
      <c r="AH51" s="511"/>
    </row>
    <row r="52" spans="1:34" ht="12.75" customHeight="1">
      <c r="A52" s="396">
        <f t="shared" si="3"/>
        <v>27</v>
      </c>
      <c r="B52" s="420"/>
      <c r="C52" s="421"/>
      <c r="D52" s="398">
        <f t="shared" si="4"/>
        <v>0</v>
      </c>
      <c r="E52" s="420"/>
      <c r="F52" s="421"/>
      <c r="G52" s="400">
        <f t="shared" si="0"/>
        <v>0</v>
      </c>
      <c r="H52" s="420"/>
      <c r="I52" s="420"/>
      <c r="J52" s="401">
        <f t="shared" si="1"/>
        <v>0</v>
      </c>
      <c r="K52" s="401">
        <f t="shared" si="2"/>
        <v>0</v>
      </c>
      <c r="L52" s="402"/>
      <c r="M52" s="403"/>
      <c r="N52" s="404"/>
      <c r="O52" s="428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431"/>
      <c r="AA52" s="404"/>
      <c r="AB52" s="404"/>
      <c r="AC52" s="516"/>
      <c r="AD52" s="516"/>
      <c r="AE52" s="516"/>
      <c r="AF52" s="516"/>
      <c r="AG52" s="516"/>
      <c r="AH52" s="516"/>
    </row>
    <row r="53" spans="1:34" ht="12.75" customHeight="1">
      <c r="A53" s="396">
        <f t="shared" si="3"/>
        <v>28</v>
      </c>
      <c r="B53" s="420">
        <v>5</v>
      </c>
      <c r="C53" s="421">
        <v>5</v>
      </c>
      <c r="D53" s="398">
        <f t="shared" si="4"/>
        <v>108.55</v>
      </c>
      <c r="E53" s="420">
        <v>3</v>
      </c>
      <c r="F53" s="421">
        <v>5</v>
      </c>
      <c r="G53" s="400">
        <f t="shared" si="0"/>
        <v>68.47</v>
      </c>
      <c r="H53" s="420">
        <v>2</v>
      </c>
      <c r="I53" s="420">
        <v>7</v>
      </c>
      <c r="J53" s="401">
        <f t="shared" si="1"/>
        <v>51.769999999999996</v>
      </c>
      <c r="K53" s="401">
        <f t="shared" si="2"/>
        <v>177.01999999999998</v>
      </c>
      <c r="L53" s="402">
        <v>0</v>
      </c>
      <c r="M53" s="403">
        <v>0</v>
      </c>
      <c r="N53" s="404">
        <v>0</v>
      </c>
      <c r="O53" s="428"/>
      <c r="P53" s="404"/>
      <c r="Q53" s="404"/>
      <c r="R53" s="404"/>
      <c r="S53" s="404"/>
      <c r="T53" s="404"/>
      <c r="U53" s="404"/>
      <c r="V53" s="404" t="s">
        <v>83</v>
      </c>
      <c r="W53" s="404">
        <v>262.19</v>
      </c>
      <c r="X53" s="404"/>
      <c r="Y53" s="404"/>
      <c r="Z53" s="431"/>
      <c r="AA53" s="404"/>
      <c r="AB53" s="404"/>
      <c r="AC53" s="516"/>
      <c r="AD53" s="516"/>
      <c r="AE53" s="516"/>
      <c r="AF53" s="516"/>
      <c r="AG53" s="516"/>
      <c r="AH53" s="516"/>
    </row>
    <row r="54" spans="1:34" ht="12.75" customHeight="1">
      <c r="A54" s="396">
        <f t="shared" si="3"/>
        <v>29</v>
      </c>
      <c r="B54" s="420"/>
      <c r="C54" s="421"/>
      <c r="D54" s="398">
        <f t="shared" si="4"/>
        <v>0</v>
      </c>
      <c r="E54" s="420"/>
      <c r="F54" s="421"/>
      <c r="G54" s="400">
        <f t="shared" si="0"/>
        <v>0</v>
      </c>
      <c r="H54" s="420"/>
      <c r="I54" s="420"/>
      <c r="J54" s="401">
        <f t="shared" si="1"/>
        <v>0</v>
      </c>
      <c r="K54" s="401">
        <f t="shared" si="2"/>
        <v>0</v>
      </c>
      <c r="L54" s="402"/>
      <c r="M54" s="403"/>
      <c r="N54" s="404"/>
      <c r="O54" s="428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31"/>
      <c r="AA54" s="404"/>
      <c r="AB54" s="404"/>
      <c r="AC54" s="516"/>
      <c r="AD54" s="516"/>
      <c r="AE54" s="516"/>
      <c r="AF54" s="516"/>
      <c r="AG54" s="516"/>
      <c r="AH54" s="516"/>
    </row>
    <row r="55" spans="1:34" ht="12.75" customHeight="1">
      <c r="A55" s="396">
        <f t="shared" si="3"/>
        <v>30</v>
      </c>
      <c r="B55" s="420"/>
      <c r="C55" s="421"/>
      <c r="D55" s="398">
        <f t="shared" si="4"/>
        <v>0</v>
      </c>
      <c r="E55" s="420"/>
      <c r="F55" s="421"/>
      <c r="G55" s="400">
        <f t="shared" si="0"/>
        <v>0</v>
      </c>
      <c r="H55" s="420"/>
      <c r="I55" s="420"/>
      <c r="J55" s="401">
        <f t="shared" si="1"/>
        <v>0</v>
      </c>
      <c r="K55" s="401">
        <f t="shared" si="2"/>
        <v>0</v>
      </c>
      <c r="L55" s="402"/>
      <c r="M55" s="403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31"/>
      <c r="AA55" s="404"/>
      <c r="AB55" s="404"/>
      <c r="AC55" s="516"/>
      <c r="AD55" s="516"/>
      <c r="AE55" s="516"/>
      <c r="AF55" s="516"/>
      <c r="AG55" s="516"/>
      <c r="AH55" s="516"/>
    </row>
    <row r="56" spans="1:34" ht="12.75" customHeight="1">
      <c r="A56" s="450">
        <v>31</v>
      </c>
      <c r="B56" s="451"/>
      <c r="C56" s="452"/>
      <c r="D56" s="398">
        <f t="shared" si="4"/>
        <v>0</v>
      </c>
      <c r="E56" s="420"/>
      <c r="F56" s="421"/>
      <c r="G56" s="400">
        <f t="shared" si="0"/>
        <v>0</v>
      </c>
      <c r="H56" s="420"/>
      <c r="I56" s="420"/>
      <c r="J56" s="401">
        <f t="shared" si="1"/>
        <v>0</v>
      </c>
      <c r="K56" s="401">
        <f t="shared" si="2"/>
        <v>0</v>
      </c>
      <c r="L56" s="402"/>
      <c r="M56" s="403"/>
      <c r="N56" s="453"/>
      <c r="O56" s="454"/>
      <c r="P56" s="453"/>
      <c r="Q56" s="453"/>
      <c r="R56" s="453"/>
      <c r="S56" s="453"/>
      <c r="T56" s="453"/>
      <c r="U56" s="453"/>
      <c r="V56" s="453"/>
      <c r="W56" s="453"/>
      <c r="X56" s="453"/>
      <c r="Y56" s="453"/>
      <c r="Z56" s="455"/>
      <c r="AA56" s="453"/>
      <c r="AB56" s="453"/>
      <c r="AC56" s="518"/>
      <c r="AD56" s="518"/>
      <c r="AE56" s="518"/>
      <c r="AF56" s="518"/>
      <c r="AG56" s="518"/>
      <c r="AH56" s="518"/>
    </row>
    <row r="57" spans="1:34" ht="12.75" customHeight="1">
      <c r="A57" s="456">
        <v>1</v>
      </c>
      <c r="B57" s="457"/>
      <c r="C57" s="458"/>
      <c r="D57" s="398">
        <f t="shared" si="4"/>
        <v>0</v>
      </c>
      <c r="E57" s="457"/>
      <c r="F57" s="458"/>
      <c r="G57" s="400">
        <f t="shared" si="0"/>
        <v>0</v>
      </c>
      <c r="H57" s="457"/>
      <c r="I57" s="457"/>
      <c r="J57" s="401">
        <f t="shared" si="1"/>
        <v>0</v>
      </c>
      <c r="K57" s="401">
        <f t="shared" si="2"/>
        <v>0</v>
      </c>
      <c r="L57" s="402"/>
      <c r="M57" s="403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460"/>
      <c r="AA57" s="459"/>
      <c r="AB57" s="459"/>
      <c r="AC57" s="518"/>
      <c r="AD57" s="518"/>
      <c r="AE57" s="518"/>
      <c r="AF57" s="518"/>
      <c r="AG57" s="518"/>
      <c r="AH57" s="518"/>
    </row>
    <row r="58" spans="1:34" ht="12.75" customHeight="1">
      <c r="A58" s="418"/>
      <c r="B58" s="363"/>
      <c r="C58" s="363"/>
      <c r="D58" s="363"/>
      <c r="E58" s="363"/>
      <c r="F58" s="363"/>
      <c r="G58" s="363"/>
      <c r="H58" s="363"/>
      <c r="I58" s="363"/>
      <c r="J58" s="363"/>
      <c r="K58" s="364" t="s">
        <v>66</v>
      </c>
      <c r="L58" s="365">
        <f>SUM(L27:L57)</f>
        <v>78.489999999999981</v>
      </c>
      <c r="M58" s="365">
        <f>SUM(M27:M57)</f>
        <v>180.36</v>
      </c>
      <c r="N58" s="366">
        <f>SUM(N27:N57)</f>
        <v>0</v>
      </c>
      <c r="O58" s="363"/>
      <c r="P58" s="363"/>
      <c r="Q58" s="363"/>
      <c r="R58" s="363"/>
      <c r="S58" s="363"/>
      <c r="T58" s="363"/>
      <c r="U58" s="366">
        <f>SUM(U27:U57)</f>
        <v>185.79</v>
      </c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</row>
    <row r="59" spans="1:34" ht="12.75" customHeight="1">
      <c r="K59" s="364" t="s">
        <v>67</v>
      </c>
      <c r="L59" s="365"/>
      <c r="M59" s="365"/>
      <c r="N59" s="365"/>
      <c r="O59" s="365"/>
      <c r="P59" s="365"/>
      <c r="Q59" s="365"/>
      <c r="R59" s="365"/>
      <c r="S59" s="365"/>
      <c r="T59" s="365"/>
      <c r="U59" s="365"/>
    </row>
    <row r="60" spans="1:34" ht="12.75" customHeight="1">
      <c r="K60" s="364" t="s">
        <v>68</v>
      </c>
      <c r="L60" s="365">
        <f>(L59+L58)</f>
        <v>78.489999999999981</v>
      </c>
      <c r="M60" s="365">
        <f>(M59+M58)</f>
        <v>180.36</v>
      </c>
      <c r="N60" s="365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0"/>
  <sheetViews>
    <sheetView showGridLines="0" topLeftCell="L43" zoomScale="115" zoomScaleNormal="115" workbookViewId="0">
      <selection activeCell="R61" sqref="R6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>
        <v>0</v>
      </c>
      <c r="AF7" s="525"/>
      <c r="AG7" s="525"/>
      <c r="AH7" s="6"/>
    </row>
    <row r="8" spans="1:34" ht="12.75" customHeight="1">
      <c r="A8" s="6" t="s">
        <v>10</v>
      </c>
      <c r="B8" s="6"/>
      <c r="C8" s="526" t="s">
        <v>70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>
        <v>250.5</v>
      </c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8">
        <v>250.5</v>
      </c>
      <c r="AF9" s="528"/>
      <c r="AG9" s="528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>
        <v>0</v>
      </c>
      <c r="O10" s="530"/>
      <c r="P10" s="12" t="s">
        <v>22</v>
      </c>
      <c r="Q10" s="531">
        <v>313.95999999999998</v>
      </c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>
        <v>177.02</v>
      </c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>
        <v>73.48</v>
      </c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40" t="s">
        <v>71</v>
      </c>
      <c r="C17" s="540"/>
      <c r="D17" s="540"/>
      <c r="E17" s="541" t="s">
        <v>72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17">
        <v>177.02</v>
      </c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45">
        <v>2</v>
      </c>
      <c r="B27" s="46">
        <v>5</v>
      </c>
      <c r="C27" s="422">
        <v>5</v>
      </c>
      <c r="D27" s="47">
        <f t="shared" ref="D27:D57" si="0">(B27*12+C27)*1.67</f>
        <v>108.55</v>
      </c>
      <c r="E27" s="48">
        <v>3</v>
      </c>
      <c r="F27" s="461">
        <v>5</v>
      </c>
      <c r="G27" s="47">
        <f t="shared" ref="G27:G57" si="1">(E27*12+F27)*1.67</f>
        <v>68.47</v>
      </c>
      <c r="H27" s="48">
        <v>2</v>
      </c>
      <c r="I27" s="48">
        <v>7</v>
      </c>
      <c r="J27" s="49">
        <f t="shared" ref="J27:J57" si="2">(H27*12+I27)*1.67</f>
        <v>51.769999999999996</v>
      </c>
      <c r="K27" s="49">
        <f t="shared" ref="K27:K57" si="3">(D27+G27)</f>
        <v>177.01999999999998</v>
      </c>
      <c r="L27" s="50">
        <v>0</v>
      </c>
      <c r="M27" s="51">
        <v>0</v>
      </c>
      <c r="N27" s="52">
        <v>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>
        <v>1540</v>
      </c>
      <c r="AB27" s="52">
        <v>0</v>
      </c>
      <c r="AC27" s="508" t="s">
        <v>100</v>
      </c>
      <c r="AD27" s="508"/>
      <c r="AE27" s="508"/>
      <c r="AF27" s="508"/>
      <c r="AG27" s="508"/>
      <c r="AH27" s="508"/>
    </row>
    <row r="28" spans="1:34" ht="12.75" customHeight="1">
      <c r="A28" s="56">
        <f t="shared" ref="A28:A55" si="4">A27+1</f>
        <v>3</v>
      </c>
      <c r="B28" s="57">
        <v>6</v>
      </c>
      <c r="C28" s="59">
        <v>0</v>
      </c>
      <c r="D28" s="58">
        <f t="shared" si="0"/>
        <v>120.24</v>
      </c>
      <c r="E28" s="57">
        <v>3</v>
      </c>
      <c r="F28" s="57">
        <v>5</v>
      </c>
      <c r="G28" s="47">
        <f t="shared" si="1"/>
        <v>68.47</v>
      </c>
      <c r="H28" s="57">
        <v>6</v>
      </c>
      <c r="I28" s="59">
        <v>0</v>
      </c>
      <c r="J28" s="49">
        <f t="shared" si="2"/>
        <v>120.24</v>
      </c>
      <c r="K28" s="49">
        <f t="shared" si="3"/>
        <v>188.70999999999998</v>
      </c>
      <c r="L28" s="50">
        <v>11.69</v>
      </c>
      <c r="M28" s="51">
        <v>68.47</v>
      </c>
      <c r="N28" s="60" t="s">
        <v>86</v>
      </c>
      <c r="O28" s="423"/>
      <c r="P28" s="60"/>
      <c r="Q28" s="60"/>
      <c r="R28" s="60"/>
      <c r="S28" s="60"/>
      <c r="T28" s="60"/>
      <c r="U28" s="60"/>
      <c r="V28" s="60"/>
      <c r="W28" s="60"/>
      <c r="X28" s="60"/>
      <c r="Y28" s="60">
        <v>20</v>
      </c>
      <c r="Z28" s="61" t="s">
        <v>85</v>
      </c>
      <c r="AA28" s="60">
        <v>620</v>
      </c>
      <c r="AB28" s="60">
        <v>0</v>
      </c>
      <c r="AC28" s="508" t="s">
        <v>101</v>
      </c>
      <c r="AD28" s="508"/>
      <c r="AE28" s="508"/>
      <c r="AF28" s="508"/>
      <c r="AG28" s="508"/>
      <c r="AH28" s="508"/>
    </row>
    <row r="29" spans="1:34" ht="12.75" customHeight="1">
      <c r="A29" s="56">
        <f t="shared" si="4"/>
        <v>4</v>
      </c>
      <c r="B29" s="57">
        <v>6</v>
      </c>
      <c r="C29" s="59">
        <v>4</v>
      </c>
      <c r="D29" s="58">
        <f t="shared" si="0"/>
        <v>126.91999999999999</v>
      </c>
      <c r="E29" s="57">
        <v>3</v>
      </c>
      <c r="F29" s="57">
        <v>5</v>
      </c>
      <c r="G29" s="47">
        <f t="shared" si="1"/>
        <v>68.47</v>
      </c>
      <c r="H29" s="57">
        <v>9</v>
      </c>
      <c r="I29" s="57">
        <v>8</v>
      </c>
      <c r="J29" s="49">
        <f t="shared" si="2"/>
        <v>193.72</v>
      </c>
      <c r="K29" s="49">
        <f t="shared" si="3"/>
        <v>195.39</v>
      </c>
      <c r="L29" s="50">
        <v>6.68</v>
      </c>
      <c r="M29" s="51">
        <v>5.01</v>
      </c>
      <c r="N29" s="60" t="s">
        <v>86</v>
      </c>
      <c r="O29" s="423"/>
      <c r="P29" s="60"/>
      <c r="Q29" s="60"/>
      <c r="R29" s="60"/>
      <c r="S29" s="60"/>
      <c r="T29" s="60"/>
      <c r="U29" s="60"/>
      <c r="V29" s="60"/>
      <c r="W29" s="60"/>
      <c r="X29" s="60"/>
      <c r="Y29" s="60">
        <v>20</v>
      </c>
      <c r="Z29" s="61" t="s">
        <v>84</v>
      </c>
      <c r="AA29" s="60">
        <v>120</v>
      </c>
      <c r="AB29" s="60">
        <v>0</v>
      </c>
      <c r="AC29" s="508" t="s">
        <v>103</v>
      </c>
      <c r="AD29" s="508"/>
      <c r="AE29" s="508"/>
      <c r="AF29" s="508"/>
      <c r="AG29" s="508"/>
      <c r="AH29" s="508"/>
    </row>
    <row r="30" spans="1:34" ht="12.75" customHeight="1">
      <c r="A30" s="56">
        <f t="shared" si="4"/>
        <v>5</v>
      </c>
      <c r="B30" s="57">
        <v>7</v>
      </c>
      <c r="C30" s="59">
        <v>0</v>
      </c>
      <c r="D30" s="58">
        <f t="shared" si="0"/>
        <v>140.28</v>
      </c>
      <c r="E30" s="57">
        <v>3</v>
      </c>
      <c r="F30" s="59">
        <v>5</v>
      </c>
      <c r="G30" s="47">
        <f t="shared" si="1"/>
        <v>68.47</v>
      </c>
      <c r="H30" s="57">
        <v>11</v>
      </c>
      <c r="I30" s="57">
        <v>6</v>
      </c>
      <c r="J30" s="49">
        <f t="shared" si="2"/>
        <v>230.45999999999998</v>
      </c>
      <c r="K30" s="49">
        <f t="shared" si="3"/>
        <v>208.75</v>
      </c>
      <c r="L30" s="50">
        <v>13.36</v>
      </c>
      <c r="M30" s="51">
        <v>36.74</v>
      </c>
      <c r="N30" s="60" t="s">
        <v>86</v>
      </c>
      <c r="O30" s="423"/>
      <c r="P30" s="60"/>
      <c r="Q30" s="60"/>
      <c r="R30" s="60"/>
      <c r="S30" s="60"/>
      <c r="T30" s="319"/>
      <c r="U30" s="60"/>
      <c r="V30" s="60"/>
      <c r="W30" s="60"/>
      <c r="X30" s="60"/>
      <c r="Y30" s="60">
        <v>20</v>
      </c>
      <c r="Z30" s="61" t="s">
        <v>102</v>
      </c>
      <c r="AA30" s="60">
        <v>100</v>
      </c>
      <c r="AB30" s="60">
        <v>0</v>
      </c>
      <c r="AC30" s="508"/>
      <c r="AD30" s="508"/>
      <c r="AE30" s="508"/>
      <c r="AF30" s="508"/>
      <c r="AG30" s="508"/>
      <c r="AH30" s="508"/>
    </row>
    <row r="31" spans="1:34" ht="12.75" customHeight="1">
      <c r="A31" s="56">
        <f t="shared" si="4"/>
        <v>6</v>
      </c>
      <c r="B31" s="57">
        <v>7</v>
      </c>
      <c r="C31" s="59">
        <v>0</v>
      </c>
      <c r="D31" s="58">
        <f t="shared" si="0"/>
        <v>140.28</v>
      </c>
      <c r="E31" s="57">
        <v>3</v>
      </c>
      <c r="F31" s="59">
        <v>5</v>
      </c>
      <c r="G31" s="47">
        <f t="shared" si="1"/>
        <v>68.47</v>
      </c>
      <c r="H31" s="57">
        <v>11</v>
      </c>
      <c r="I31" s="57">
        <v>8</v>
      </c>
      <c r="J31" s="49">
        <f t="shared" si="2"/>
        <v>233.79999999999998</v>
      </c>
      <c r="K31" s="49">
        <f t="shared" si="3"/>
        <v>208.75</v>
      </c>
      <c r="L31" s="50">
        <v>0</v>
      </c>
      <c r="M31" s="51">
        <v>3.34</v>
      </c>
      <c r="N31" s="60" t="s">
        <v>86</v>
      </c>
      <c r="O31" s="423"/>
      <c r="P31" s="60"/>
      <c r="Q31" s="60"/>
      <c r="R31" s="60"/>
      <c r="S31" s="60"/>
      <c r="T31" s="60"/>
      <c r="U31" s="60"/>
      <c r="V31" s="60"/>
      <c r="W31" s="60"/>
      <c r="X31" s="60"/>
      <c r="Y31" s="60">
        <v>20</v>
      </c>
      <c r="Z31" s="61" t="s">
        <v>102</v>
      </c>
      <c r="AA31" s="60">
        <v>80</v>
      </c>
      <c r="AB31" s="60">
        <v>0</v>
      </c>
      <c r="AC31" s="508" t="s">
        <v>98</v>
      </c>
      <c r="AD31" s="508"/>
      <c r="AE31" s="508"/>
      <c r="AF31" s="508"/>
      <c r="AG31" s="508"/>
      <c r="AH31" s="508"/>
    </row>
    <row r="32" spans="1:34" ht="12.75" customHeight="1">
      <c r="A32" s="432">
        <f t="shared" si="4"/>
        <v>7</v>
      </c>
      <c r="B32" s="436"/>
      <c r="C32" s="448"/>
      <c r="D32" s="435">
        <f t="shared" si="0"/>
        <v>0</v>
      </c>
      <c r="E32" s="436"/>
      <c r="F32" s="448"/>
      <c r="G32" s="437">
        <f t="shared" si="1"/>
        <v>0</v>
      </c>
      <c r="H32" s="436"/>
      <c r="I32" s="436"/>
      <c r="J32" s="438">
        <f t="shared" si="2"/>
        <v>0</v>
      </c>
      <c r="K32" s="438">
        <f t="shared" si="3"/>
        <v>0</v>
      </c>
      <c r="L32" s="439"/>
      <c r="M32" s="440"/>
      <c r="N32" s="441"/>
      <c r="O32" s="443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2"/>
      <c r="AA32" s="441"/>
      <c r="AB32" s="441"/>
      <c r="AC32" s="544"/>
      <c r="AD32" s="544"/>
      <c r="AE32" s="544"/>
      <c r="AF32" s="544"/>
      <c r="AG32" s="544"/>
      <c r="AH32" s="544"/>
    </row>
    <row r="33" spans="1:34" ht="12.75" customHeight="1">
      <c r="A33" s="432">
        <f t="shared" si="4"/>
        <v>8</v>
      </c>
      <c r="B33" s="436"/>
      <c r="C33" s="448"/>
      <c r="D33" s="435">
        <f t="shared" si="0"/>
        <v>0</v>
      </c>
      <c r="E33" s="436"/>
      <c r="F33" s="448"/>
      <c r="G33" s="437">
        <f t="shared" si="1"/>
        <v>0</v>
      </c>
      <c r="H33" s="436"/>
      <c r="I33" s="436"/>
      <c r="J33" s="438">
        <f t="shared" si="2"/>
        <v>0</v>
      </c>
      <c r="K33" s="438">
        <f t="shared" si="3"/>
        <v>0</v>
      </c>
      <c r="L33" s="439"/>
      <c r="M33" s="440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2"/>
      <c r="AA33" s="441"/>
      <c r="AB33" s="441"/>
      <c r="AC33" s="544"/>
      <c r="AD33" s="544"/>
      <c r="AE33" s="544"/>
      <c r="AF33" s="544"/>
      <c r="AG33" s="544"/>
      <c r="AH33" s="544"/>
    </row>
    <row r="34" spans="1:34" ht="12.75" customHeight="1">
      <c r="A34" s="432">
        <f t="shared" si="4"/>
        <v>9</v>
      </c>
      <c r="B34" s="436"/>
      <c r="C34" s="436"/>
      <c r="D34" s="435">
        <f t="shared" si="0"/>
        <v>0</v>
      </c>
      <c r="E34" s="436"/>
      <c r="F34" s="448"/>
      <c r="G34" s="437">
        <f t="shared" si="1"/>
        <v>0</v>
      </c>
      <c r="H34" s="436"/>
      <c r="I34" s="436"/>
      <c r="J34" s="438">
        <f t="shared" si="2"/>
        <v>0</v>
      </c>
      <c r="K34" s="438">
        <f t="shared" si="3"/>
        <v>0</v>
      </c>
      <c r="L34" s="439"/>
      <c r="M34" s="440"/>
      <c r="N34" s="441"/>
      <c r="O34" s="443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2"/>
      <c r="AA34" s="441"/>
      <c r="AB34" s="441"/>
      <c r="AC34" s="544"/>
      <c r="AD34" s="544"/>
      <c r="AE34" s="544"/>
      <c r="AF34" s="544"/>
      <c r="AG34" s="544"/>
      <c r="AH34" s="544"/>
    </row>
    <row r="35" spans="1:34" ht="12.75" customHeight="1">
      <c r="A35" s="432">
        <f t="shared" si="4"/>
        <v>10</v>
      </c>
      <c r="B35" s="436"/>
      <c r="C35" s="436"/>
      <c r="D35" s="435">
        <f t="shared" si="0"/>
        <v>0</v>
      </c>
      <c r="E35" s="436"/>
      <c r="F35" s="448"/>
      <c r="G35" s="437">
        <f t="shared" si="1"/>
        <v>0</v>
      </c>
      <c r="H35" s="436"/>
      <c r="I35" s="436"/>
      <c r="J35" s="438">
        <f t="shared" si="2"/>
        <v>0</v>
      </c>
      <c r="K35" s="438">
        <f t="shared" si="3"/>
        <v>0</v>
      </c>
      <c r="L35" s="439"/>
      <c r="M35" s="440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2"/>
      <c r="AA35" s="441"/>
      <c r="AB35" s="441"/>
      <c r="AC35" s="544"/>
      <c r="AD35" s="544"/>
      <c r="AE35" s="544"/>
      <c r="AF35" s="544"/>
      <c r="AG35" s="544"/>
      <c r="AH35" s="544"/>
    </row>
    <row r="36" spans="1:34" ht="12.75" customHeight="1">
      <c r="A36" s="432">
        <f t="shared" si="4"/>
        <v>11</v>
      </c>
      <c r="B36" s="436"/>
      <c r="C36" s="436"/>
      <c r="D36" s="435">
        <f t="shared" si="0"/>
        <v>0</v>
      </c>
      <c r="E36" s="436"/>
      <c r="F36" s="448"/>
      <c r="G36" s="437">
        <f t="shared" si="1"/>
        <v>0</v>
      </c>
      <c r="H36" s="436"/>
      <c r="I36" s="436"/>
      <c r="J36" s="438">
        <f t="shared" si="2"/>
        <v>0</v>
      </c>
      <c r="K36" s="438">
        <f t="shared" si="3"/>
        <v>0</v>
      </c>
      <c r="L36" s="439"/>
      <c r="M36" s="440"/>
      <c r="N36" s="441"/>
      <c r="O36" s="443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2"/>
      <c r="AA36" s="441"/>
      <c r="AB36" s="441"/>
      <c r="AC36" s="544"/>
      <c r="AD36" s="544"/>
      <c r="AE36" s="544"/>
      <c r="AF36" s="544"/>
      <c r="AG36" s="544"/>
      <c r="AH36" s="544"/>
    </row>
    <row r="37" spans="1:34" ht="12.75" customHeight="1">
      <c r="A37" s="432">
        <f t="shared" si="4"/>
        <v>12</v>
      </c>
      <c r="B37" s="436"/>
      <c r="C37" s="448"/>
      <c r="D37" s="435">
        <f t="shared" si="0"/>
        <v>0</v>
      </c>
      <c r="E37" s="436"/>
      <c r="F37" s="448"/>
      <c r="G37" s="437">
        <f t="shared" si="1"/>
        <v>0</v>
      </c>
      <c r="H37" s="436"/>
      <c r="I37" s="436"/>
      <c r="J37" s="438">
        <f t="shared" si="2"/>
        <v>0</v>
      </c>
      <c r="K37" s="438">
        <f t="shared" si="3"/>
        <v>0</v>
      </c>
      <c r="L37" s="439"/>
      <c r="M37" s="440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2"/>
      <c r="AA37" s="441"/>
      <c r="AB37" s="441"/>
      <c r="AC37" s="544"/>
      <c r="AD37" s="544"/>
      <c r="AE37" s="544"/>
      <c r="AF37" s="544"/>
      <c r="AG37" s="544"/>
      <c r="AH37" s="544"/>
    </row>
    <row r="38" spans="1:34" ht="12.75" customHeight="1">
      <c r="A38" s="432">
        <f t="shared" si="4"/>
        <v>13</v>
      </c>
      <c r="B38" s="436"/>
      <c r="C38" s="436"/>
      <c r="D38" s="435">
        <f t="shared" si="0"/>
        <v>0</v>
      </c>
      <c r="E38" s="436"/>
      <c r="F38" s="436"/>
      <c r="G38" s="437">
        <f t="shared" si="1"/>
        <v>0</v>
      </c>
      <c r="H38" s="436"/>
      <c r="I38" s="436"/>
      <c r="J38" s="438">
        <f t="shared" si="2"/>
        <v>0</v>
      </c>
      <c r="K38" s="438">
        <f t="shared" si="3"/>
        <v>0</v>
      </c>
      <c r="L38" s="439"/>
      <c r="M38" s="440"/>
      <c r="N38" s="441"/>
      <c r="O38" s="443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442"/>
      <c r="AA38" s="441"/>
      <c r="AB38" s="441"/>
      <c r="AC38" s="544"/>
      <c r="AD38" s="544"/>
      <c r="AE38" s="544"/>
      <c r="AF38" s="544"/>
      <c r="AG38" s="544"/>
      <c r="AH38" s="544"/>
    </row>
    <row r="39" spans="1:34" ht="12.75" customHeight="1">
      <c r="A39" s="432">
        <f t="shared" si="4"/>
        <v>14</v>
      </c>
      <c r="B39" s="436"/>
      <c r="C39" s="448"/>
      <c r="D39" s="435">
        <f t="shared" si="0"/>
        <v>0</v>
      </c>
      <c r="E39" s="436"/>
      <c r="F39" s="436"/>
      <c r="G39" s="437">
        <f t="shared" si="1"/>
        <v>0</v>
      </c>
      <c r="H39" s="436"/>
      <c r="I39" s="436"/>
      <c r="J39" s="438">
        <f t="shared" si="2"/>
        <v>0</v>
      </c>
      <c r="K39" s="438">
        <f t="shared" si="3"/>
        <v>0</v>
      </c>
      <c r="L39" s="439"/>
      <c r="M39" s="440"/>
      <c r="N39" s="441"/>
      <c r="O39" s="441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2"/>
      <c r="AA39" s="441"/>
      <c r="AB39" s="441"/>
      <c r="AC39" s="544"/>
      <c r="AD39" s="544"/>
      <c r="AE39" s="544"/>
      <c r="AF39" s="544"/>
      <c r="AG39" s="544"/>
      <c r="AH39" s="544"/>
    </row>
    <row r="40" spans="1:34" ht="12.75" customHeight="1">
      <c r="A40" s="432">
        <f t="shared" si="4"/>
        <v>15</v>
      </c>
      <c r="B40" s="436"/>
      <c r="C40" s="448"/>
      <c r="D40" s="435">
        <f t="shared" si="0"/>
        <v>0</v>
      </c>
      <c r="E40" s="436"/>
      <c r="F40" s="436"/>
      <c r="G40" s="437">
        <f t="shared" si="1"/>
        <v>0</v>
      </c>
      <c r="H40" s="436"/>
      <c r="I40" s="436"/>
      <c r="J40" s="438">
        <f t="shared" si="2"/>
        <v>0</v>
      </c>
      <c r="K40" s="438">
        <f t="shared" si="3"/>
        <v>0</v>
      </c>
      <c r="L40" s="439"/>
      <c r="M40" s="440"/>
      <c r="N40" s="441"/>
      <c r="O40" s="443"/>
      <c r="P40" s="441"/>
      <c r="Q40" s="441"/>
      <c r="R40" s="441"/>
      <c r="S40" s="441"/>
      <c r="T40" s="444"/>
      <c r="U40" s="441"/>
      <c r="V40" s="441"/>
      <c r="W40" s="441"/>
      <c r="X40" s="441"/>
      <c r="Y40" s="441"/>
      <c r="Z40" s="442"/>
      <c r="AA40" s="441"/>
      <c r="AB40" s="441"/>
      <c r="AC40" s="544"/>
      <c r="AD40" s="544"/>
      <c r="AE40" s="544"/>
      <c r="AF40" s="544"/>
      <c r="AG40" s="544"/>
      <c r="AH40" s="544"/>
    </row>
    <row r="41" spans="1:34" ht="12.75" customHeight="1">
      <c r="A41" s="432">
        <f t="shared" si="4"/>
        <v>16</v>
      </c>
      <c r="B41" s="436"/>
      <c r="C41" s="448"/>
      <c r="D41" s="435">
        <f t="shared" si="0"/>
        <v>0</v>
      </c>
      <c r="E41" s="436"/>
      <c r="F41" s="448"/>
      <c r="G41" s="437">
        <f t="shared" si="1"/>
        <v>0</v>
      </c>
      <c r="H41" s="436"/>
      <c r="I41" s="436"/>
      <c r="J41" s="438">
        <f t="shared" si="2"/>
        <v>0</v>
      </c>
      <c r="K41" s="438">
        <f t="shared" si="3"/>
        <v>0</v>
      </c>
      <c r="L41" s="439"/>
      <c r="M41" s="440"/>
      <c r="N41" s="441"/>
      <c r="O41" s="441"/>
      <c r="P41" s="441"/>
      <c r="Q41" s="441"/>
      <c r="R41" s="441"/>
      <c r="S41" s="441"/>
      <c r="T41" s="441"/>
      <c r="U41" s="441"/>
      <c r="V41" s="441"/>
      <c r="W41" s="441"/>
      <c r="X41" s="441"/>
      <c r="Y41" s="441"/>
      <c r="Z41" s="442"/>
      <c r="AA41" s="441"/>
      <c r="AB41" s="441"/>
      <c r="AC41" s="544"/>
      <c r="AD41" s="544"/>
      <c r="AE41" s="544"/>
      <c r="AF41" s="544"/>
      <c r="AG41" s="544"/>
      <c r="AH41" s="544"/>
    </row>
    <row r="42" spans="1:34" ht="12.75" customHeight="1">
      <c r="A42" s="432">
        <f t="shared" si="4"/>
        <v>17</v>
      </c>
      <c r="B42" s="436"/>
      <c r="C42" s="448"/>
      <c r="D42" s="435">
        <f t="shared" si="0"/>
        <v>0</v>
      </c>
      <c r="E42" s="436"/>
      <c r="F42" s="436"/>
      <c r="G42" s="437">
        <f t="shared" si="1"/>
        <v>0</v>
      </c>
      <c r="H42" s="436"/>
      <c r="I42" s="436"/>
      <c r="J42" s="438">
        <f t="shared" si="2"/>
        <v>0</v>
      </c>
      <c r="K42" s="438">
        <f t="shared" si="3"/>
        <v>0</v>
      </c>
      <c r="L42" s="439"/>
      <c r="M42" s="440"/>
      <c r="N42" s="441"/>
      <c r="O42" s="443"/>
      <c r="P42" s="441"/>
      <c r="Q42" s="441"/>
      <c r="R42" s="441"/>
      <c r="S42" s="441"/>
      <c r="T42" s="444"/>
      <c r="U42" s="441"/>
      <c r="V42" s="441"/>
      <c r="W42" s="441"/>
      <c r="X42" s="441"/>
      <c r="Y42" s="441"/>
      <c r="Z42" s="442"/>
      <c r="AA42" s="441"/>
      <c r="AB42" s="441"/>
      <c r="AC42" s="544"/>
      <c r="AD42" s="544"/>
      <c r="AE42" s="544"/>
      <c r="AF42" s="544"/>
      <c r="AG42" s="544"/>
      <c r="AH42" s="544"/>
    </row>
    <row r="43" spans="1:34" ht="12.75" customHeight="1">
      <c r="A43" s="432">
        <f t="shared" si="4"/>
        <v>18</v>
      </c>
      <c r="B43" s="436"/>
      <c r="C43" s="448"/>
      <c r="D43" s="435">
        <f t="shared" si="0"/>
        <v>0</v>
      </c>
      <c r="E43" s="436"/>
      <c r="F43" s="436"/>
      <c r="G43" s="437">
        <f t="shared" si="1"/>
        <v>0</v>
      </c>
      <c r="H43" s="436"/>
      <c r="I43" s="436"/>
      <c r="J43" s="438">
        <f t="shared" si="2"/>
        <v>0</v>
      </c>
      <c r="K43" s="438">
        <f t="shared" si="3"/>
        <v>0</v>
      </c>
      <c r="L43" s="439"/>
      <c r="M43" s="440"/>
      <c r="N43" s="441"/>
      <c r="O43" s="441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2"/>
      <c r="AA43" s="441"/>
      <c r="AB43" s="441"/>
      <c r="AC43" s="544"/>
      <c r="AD43" s="544"/>
      <c r="AE43" s="544"/>
      <c r="AF43" s="544"/>
      <c r="AG43" s="544"/>
      <c r="AH43" s="544"/>
    </row>
    <row r="44" spans="1:34" ht="12.75" customHeight="1">
      <c r="A44" s="432">
        <f t="shared" si="4"/>
        <v>19</v>
      </c>
      <c r="B44" s="436"/>
      <c r="C44" s="448"/>
      <c r="D44" s="435">
        <f t="shared" si="0"/>
        <v>0</v>
      </c>
      <c r="E44" s="436"/>
      <c r="F44" s="436"/>
      <c r="G44" s="437">
        <f t="shared" si="1"/>
        <v>0</v>
      </c>
      <c r="H44" s="436"/>
      <c r="I44" s="436"/>
      <c r="J44" s="438">
        <f t="shared" si="2"/>
        <v>0</v>
      </c>
      <c r="K44" s="438">
        <f t="shared" si="3"/>
        <v>0</v>
      </c>
      <c r="L44" s="439"/>
      <c r="M44" s="440"/>
      <c r="N44" s="441"/>
      <c r="O44" s="443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42"/>
      <c r="AA44" s="441"/>
      <c r="AB44" s="441"/>
      <c r="AC44" s="544"/>
      <c r="AD44" s="544"/>
      <c r="AE44" s="544"/>
      <c r="AF44" s="544"/>
      <c r="AG44" s="544"/>
      <c r="AH44" s="544"/>
    </row>
    <row r="45" spans="1:34" ht="12.75" customHeight="1">
      <c r="A45" s="432">
        <f t="shared" si="4"/>
        <v>20</v>
      </c>
      <c r="B45" s="436"/>
      <c r="C45" s="448"/>
      <c r="D45" s="435">
        <f t="shared" si="0"/>
        <v>0</v>
      </c>
      <c r="E45" s="436"/>
      <c r="F45" s="436"/>
      <c r="G45" s="437">
        <f t="shared" si="1"/>
        <v>0</v>
      </c>
      <c r="H45" s="436"/>
      <c r="I45" s="436"/>
      <c r="J45" s="438">
        <f t="shared" si="2"/>
        <v>0</v>
      </c>
      <c r="K45" s="438">
        <f t="shared" si="3"/>
        <v>0</v>
      </c>
      <c r="L45" s="439"/>
      <c r="M45" s="440"/>
      <c r="N45" s="441"/>
      <c r="O45" s="441"/>
      <c r="P45" s="441"/>
      <c r="Q45" s="441"/>
      <c r="R45" s="441"/>
      <c r="S45" s="441"/>
      <c r="T45" s="441"/>
      <c r="U45" s="441"/>
      <c r="V45" s="441"/>
      <c r="W45" s="441"/>
      <c r="X45" s="441"/>
      <c r="Y45" s="441"/>
      <c r="Z45" s="442"/>
      <c r="AA45" s="441"/>
      <c r="AB45" s="441"/>
      <c r="AC45" s="544"/>
      <c r="AD45" s="544"/>
      <c r="AE45" s="544"/>
      <c r="AF45" s="544"/>
      <c r="AG45" s="544"/>
      <c r="AH45" s="544"/>
    </row>
    <row r="46" spans="1:34" ht="12.75" customHeight="1">
      <c r="A46" s="56">
        <f t="shared" si="4"/>
        <v>21</v>
      </c>
      <c r="B46" s="57">
        <v>7</v>
      </c>
      <c r="C46" s="59">
        <v>0</v>
      </c>
      <c r="D46" s="58">
        <f t="shared" si="0"/>
        <v>140.28</v>
      </c>
      <c r="E46" s="57">
        <v>3</v>
      </c>
      <c r="F46" s="59">
        <v>5</v>
      </c>
      <c r="G46" s="47">
        <f t="shared" si="1"/>
        <v>68.47</v>
      </c>
      <c r="H46" s="57">
        <v>1</v>
      </c>
      <c r="I46" s="57">
        <v>0</v>
      </c>
      <c r="J46" s="49">
        <f t="shared" si="2"/>
        <v>20.04</v>
      </c>
      <c r="K46" s="49">
        <f t="shared" si="3"/>
        <v>208.75</v>
      </c>
      <c r="L46" s="50">
        <v>0</v>
      </c>
      <c r="M46" s="51">
        <v>0</v>
      </c>
      <c r="N46" s="60">
        <v>0</v>
      </c>
      <c r="O46" s="423"/>
      <c r="P46" s="60"/>
      <c r="Q46" s="60"/>
      <c r="R46" s="319"/>
      <c r="S46" s="60"/>
      <c r="T46" s="319"/>
      <c r="U46" s="60"/>
      <c r="V46" s="60">
        <v>760249</v>
      </c>
      <c r="W46" s="60">
        <v>231.76</v>
      </c>
      <c r="X46" s="60"/>
      <c r="Y46" s="60"/>
      <c r="Z46" s="61"/>
      <c r="AA46" s="60">
        <v>1660</v>
      </c>
      <c r="AB46" s="60">
        <v>0</v>
      </c>
      <c r="AC46" s="508" t="s">
        <v>104</v>
      </c>
      <c r="AD46" s="508"/>
      <c r="AE46" s="508"/>
      <c r="AF46" s="508"/>
      <c r="AG46" s="508"/>
      <c r="AH46" s="508"/>
    </row>
    <row r="47" spans="1:34" ht="12.75" customHeight="1">
      <c r="A47" s="56">
        <f t="shared" si="4"/>
        <v>22</v>
      </c>
      <c r="B47" s="57">
        <v>8</v>
      </c>
      <c r="C47" s="57">
        <v>1</v>
      </c>
      <c r="D47" s="58">
        <f t="shared" si="0"/>
        <v>161.98999999999998</v>
      </c>
      <c r="E47" s="57">
        <v>3</v>
      </c>
      <c r="F47" s="59">
        <v>5</v>
      </c>
      <c r="G47" s="47">
        <f t="shared" si="1"/>
        <v>68.47</v>
      </c>
      <c r="H47" s="57">
        <v>4</v>
      </c>
      <c r="I47" s="57">
        <v>5</v>
      </c>
      <c r="J47" s="49">
        <f t="shared" si="2"/>
        <v>88.509999999999991</v>
      </c>
      <c r="K47" s="49">
        <f t="shared" si="3"/>
        <v>230.45999999999998</v>
      </c>
      <c r="L47" s="50">
        <v>21.71</v>
      </c>
      <c r="M47" s="51">
        <v>68.47</v>
      </c>
      <c r="N47" s="60" t="s">
        <v>86</v>
      </c>
      <c r="O47" s="423"/>
      <c r="P47" s="60"/>
      <c r="Q47" s="60"/>
      <c r="R47" s="60"/>
      <c r="S47" s="60"/>
      <c r="T47" s="60"/>
      <c r="U47" s="60"/>
      <c r="V47" s="60"/>
      <c r="W47" s="60"/>
      <c r="X47" s="60"/>
      <c r="Y47" s="60">
        <v>20</v>
      </c>
      <c r="Z47" s="61" t="s">
        <v>85</v>
      </c>
      <c r="AA47" s="60">
        <v>600</v>
      </c>
      <c r="AB47" s="60"/>
      <c r="AC47" s="508" t="s">
        <v>106</v>
      </c>
      <c r="AD47" s="508"/>
      <c r="AE47" s="508"/>
      <c r="AF47" s="508"/>
      <c r="AG47" s="508"/>
      <c r="AH47" s="508"/>
    </row>
    <row r="48" spans="1:34" ht="12.75" customHeight="1">
      <c r="A48" s="56">
        <f t="shared" si="4"/>
        <v>23</v>
      </c>
      <c r="B48" s="57">
        <v>8</v>
      </c>
      <c r="C48" s="57">
        <v>3</v>
      </c>
      <c r="D48" s="58">
        <f t="shared" si="0"/>
        <v>165.32999999999998</v>
      </c>
      <c r="E48" s="57">
        <v>3</v>
      </c>
      <c r="F48" s="59">
        <v>5</v>
      </c>
      <c r="G48" s="47">
        <f t="shared" si="1"/>
        <v>68.47</v>
      </c>
      <c r="H48" s="57">
        <v>6</v>
      </c>
      <c r="I48" s="57">
        <v>7</v>
      </c>
      <c r="J48" s="49">
        <f t="shared" si="2"/>
        <v>131.93</v>
      </c>
      <c r="K48" s="49">
        <f t="shared" si="3"/>
        <v>233.79999999999998</v>
      </c>
      <c r="L48" s="50">
        <v>3.34</v>
      </c>
      <c r="M48" s="51">
        <v>43.42</v>
      </c>
      <c r="N48" s="60" t="s">
        <v>86</v>
      </c>
      <c r="O48" s="423"/>
      <c r="P48" s="60"/>
      <c r="Q48" s="60"/>
      <c r="R48" s="60"/>
      <c r="S48" s="60"/>
      <c r="T48" s="60"/>
      <c r="U48" s="60"/>
      <c r="V48" s="60"/>
      <c r="W48" s="60"/>
      <c r="X48" s="60"/>
      <c r="Y48" s="60">
        <v>20</v>
      </c>
      <c r="Z48" s="61" t="s">
        <v>91</v>
      </c>
      <c r="AA48" s="60">
        <v>180</v>
      </c>
      <c r="AB48" s="60"/>
      <c r="AC48" s="508"/>
      <c r="AD48" s="508"/>
      <c r="AE48" s="508"/>
      <c r="AF48" s="508"/>
      <c r="AG48" s="508"/>
      <c r="AH48" s="508"/>
    </row>
    <row r="49" spans="1:34" ht="12.75" customHeight="1">
      <c r="A49" s="56">
        <f t="shared" si="4"/>
        <v>24</v>
      </c>
      <c r="B49" s="57">
        <v>8</v>
      </c>
      <c r="C49" s="57">
        <v>5</v>
      </c>
      <c r="D49" s="58">
        <f t="shared" si="0"/>
        <v>168.67</v>
      </c>
      <c r="E49" s="57">
        <v>3</v>
      </c>
      <c r="F49" s="59">
        <v>5</v>
      </c>
      <c r="G49" s="47">
        <f t="shared" si="1"/>
        <v>68.47</v>
      </c>
      <c r="H49" s="57">
        <v>10</v>
      </c>
      <c r="I49" s="57">
        <v>4</v>
      </c>
      <c r="J49" s="49">
        <f t="shared" si="2"/>
        <v>207.07999999999998</v>
      </c>
      <c r="K49" s="49">
        <f t="shared" si="3"/>
        <v>237.14</v>
      </c>
      <c r="L49" s="50">
        <v>3.34</v>
      </c>
      <c r="M49" s="51">
        <v>75.150000000000006</v>
      </c>
      <c r="N49" s="60" t="s">
        <v>86</v>
      </c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>
        <v>20</v>
      </c>
      <c r="Z49" s="61" t="s">
        <v>91</v>
      </c>
      <c r="AA49" s="60">
        <v>125</v>
      </c>
      <c r="AB49" s="60"/>
      <c r="AC49" s="511"/>
      <c r="AD49" s="511"/>
      <c r="AE49" s="511"/>
      <c r="AF49" s="511"/>
      <c r="AG49" s="511"/>
      <c r="AH49" s="511"/>
    </row>
    <row r="50" spans="1:34" ht="12.75" customHeight="1">
      <c r="A50" s="56">
        <f t="shared" si="4"/>
        <v>25</v>
      </c>
      <c r="B50" s="57">
        <v>9</v>
      </c>
      <c r="C50" s="57">
        <v>0</v>
      </c>
      <c r="D50" s="58">
        <f t="shared" si="0"/>
        <v>180.35999999999999</v>
      </c>
      <c r="E50" s="57">
        <v>3</v>
      </c>
      <c r="F50" s="59">
        <v>5</v>
      </c>
      <c r="G50" s="47">
        <f t="shared" si="1"/>
        <v>68.47</v>
      </c>
      <c r="H50" s="57">
        <v>10</v>
      </c>
      <c r="I50" s="57">
        <v>9</v>
      </c>
      <c r="J50" s="49">
        <f t="shared" si="2"/>
        <v>215.42999999999998</v>
      </c>
      <c r="K50" s="49">
        <f t="shared" si="3"/>
        <v>248.82999999999998</v>
      </c>
      <c r="L50" s="50">
        <v>11.369</v>
      </c>
      <c r="M50" s="51">
        <v>8.35</v>
      </c>
      <c r="N50" s="60" t="s">
        <v>86</v>
      </c>
      <c r="O50" s="423"/>
      <c r="P50" s="60"/>
      <c r="Q50" s="60"/>
      <c r="R50" s="319"/>
      <c r="S50" s="60"/>
      <c r="T50" s="319"/>
      <c r="U50" s="60"/>
      <c r="V50" s="60"/>
      <c r="W50" s="60"/>
      <c r="X50" s="60"/>
      <c r="Y50" s="60">
        <v>20</v>
      </c>
      <c r="Z50" s="61" t="s">
        <v>91</v>
      </c>
      <c r="AA50" s="60">
        <v>100</v>
      </c>
      <c r="AB50" s="60"/>
      <c r="AC50" s="508" t="s">
        <v>105</v>
      </c>
      <c r="AD50" s="508"/>
      <c r="AE50" s="508"/>
      <c r="AF50" s="508"/>
      <c r="AG50" s="508"/>
      <c r="AH50" s="508"/>
    </row>
    <row r="51" spans="1:34" ht="12.75" customHeight="1">
      <c r="A51" s="56">
        <v>26</v>
      </c>
      <c r="B51" s="57">
        <v>9</v>
      </c>
      <c r="C51" s="59">
        <v>1</v>
      </c>
      <c r="D51" s="58">
        <f t="shared" si="0"/>
        <v>182.03</v>
      </c>
      <c r="E51" s="57">
        <v>3</v>
      </c>
      <c r="F51" s="59">
        <v>5</v>
      </c>
      <c r="G51" s="47">
        <f t="shared" si="1"/>
        <v>68.47</v>
      </c>
      <c r="H51" s="57">
        <v>11</v>
      </c>
      <c r="I51" s="57">
        <v>0</v>
      </c>
      <c r="J51" s="49">
        <f t="shared" si="2"/>
        <v>220.44</v>
      </c>
      <c r="K51" s="49">
        <f t="shared" si="3"/>
        <v>250.5</v>
      </c>
      <c r="L51" s="50">
        <v>1.67</v>
      </c>
      <c r="M51" s="51">
        <v>5.01</v>
      </c>
      <c r="N51" s="60" t="s">
        <v>86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>
        <v>20</v>
      </c>
      <c r="Z51" s="61" t="s">
        <v>84</v>
      </c>
      <c r="AA51" s="60">
        <v>80</v>
      </c>
      <c r="AB51" s="60"/>
      <c r="AC51" s="508" t="s">
        <v>107</v>
      </c>
      <c r="AD51" s="508"/>
      <c r="AE51" s="508"/>
      <c r="AF51" s="508"/>
      <c r="AG51" s="508"/>
      <c r="AH51" s="508"/>
    </row>
    <row r="52" spans="1:34" ht="12.75" customHeight="1">
      <c r="A52" s="432">
        <f t="shared" si="4"/>
        <v>27</v>
      </c>
      <c r="B52" s="436"/>
      <c r="C52" s="448"/>
      <c r="D52" s="435">
        <f t="shared" si="0"/>
        <v>0</v>
      </c>
      <c r="E52" s="436"/>
      <c r="F52" s="448"/>
      <c r="G52" s="437">
        <f t="shared" si="1"/>
        <v>0</v>
      </c>
      <c r="H52" s="436"/>
      <c r="I52" s="436"/>
      <c r="J52" s="438">
        <f t="shared" si="2"/>
        <v>0</v>
      </c>
      <c r="K52" s="438">
        <f t="shared" si="3"/>
        <v>0</v>
      </c>
      <c r="L52" s="439"/>
      <c r="M52" s="440"/>
      <c r="N52" s="441"/>
      <c r="O52" s="441"/>
      <c r="P52" s="441"/>
      <c r="Q52" s="441"/>
      <c r="R52" s="441"/>
      <c r="S52" s="441"/>
      <c r="T52" s="441"/>
      <c r="U52" s="441"/>
      <c r="V52" s="441"/>
      <c r="W52" s="441"/>
      <c r="X52" s="441"/>
      <c r="Y52" s="441"/>
      <c r="Z52" s="442"/>
      <c r="AA52" s="441"/>
      <c r="AB52" s="441"/>
      <c r="AC52" s="544"/>
      <c r="AD52" s="544"/>
      <c r="AE52" s="544"/>
      <c r="AF52" s="544"/>
      <c r="AG52" s="544"/>
      <c r="AH52" s="544"/>
    </row>
    <row r="53" spans="1:34" ht="12.75" customHeight="1">
      <c r="A53" s="432">
        <f t="shared" si="4"/>
        <v>28</v>
      </c>
      <c r="B53" s="436"/>
      <c r="C53" s="436"/>
      <c r="D53" s="435">
        <f t="shared" si="0"/>
        <v>0</v>
      </c>
      <c r="E53" s="436"/>
      <c r="F53" s="448"/>
      <c r="G53" s="437">
        <f t="shared" si="1"/>
        <v>0</v>
      </c>
      <c r="H53" s="436"/>
      <c r="I53" s="436"/>
      <c r="J53" s="438">
        <f t="shared" si="2"/>
        <v>0</v>
      </c>
      <c r="K53" s="438">
        <f t="shared" si="3"/>
        <v>0</v>
      </c>
      <c r="L53" s="439"/>
      <c r="M53" s="440"/>
      <c r="N53" s="441"/>
      <c r="O53" s="443"/>
      <c r="P53" s="441"/>
      <c r="Q53" s="441"/>
      <c r="R53" s="441"/>
      <c r="S53" s="441"/>
      <c r="T53" s="441"/>
      <c r="U53" s="441"/>
      <c r="V53" s="441"/>
      <c r="W53" s="441"/>
      <c r="X53" s="441"/>
      <c r="Y53" s="441"/>
      <c r="Z53" s="442"/>
      <c r="AA53" s="441"/>
      <c r="AB53" s="441"/>
      <c r="AC53" s="544"/>
      <c r="AD53" s="544"/>
      <c r="AE53" s="544"/>
      <c r="AF53" s="544"/>
      <c r="AG53" s="544"/>
      <c r="AH53" s="544"/>
    </row>
    <row r="54" spans="1:34" ht="12.75" customHeight="1">
      <c r="A54" s="432">
        <f t="shared" si="4"/>
        <v>29</v>
      </c>
      <c r="B54" s="436"/>
      <c r="C54" s="436"/>
      <c r="D54" s="435">
        <f t="shared" si="0"/>
        <v>0</v>
      </c>
      <c r="E54" s="436"/>
      <c r="F54" s="448"/>
      <c r="G54" s="437">
        <f t="shared" si="1"/>
        <v>0</v>
      </c>
      <c r="H54" s="436"/>
      <c r="I54" s="436"/>
      <c r="J54" s="438">
        <f t="shared" si="2"/>
        <v>0</v>
      </c>
      <c r="K54" s="438">
        <f t="shared" si="3"/>
        <v>0</v>
      </c>
      <c r="L54" s="439"/>
      <c r="M54" s="440"/>
      <c r="N54" s="441"/>
      <c r="O54" s="441"/>
      <c r="P54" s="441"/>
      <c r="Q54" s="441"/>
      <c r="R54" s="441"/>
      <c r="S54" s="441"/>
      <c r="T54" s="441"/>
      <c r="U54" s="441"/>
      <c r="V54" s="441"/>
      <c r="W54" s="441"/>
      <c r="X54" s="441"/>
      <c r="Y54" s="441"/>
      <c r="Z54" s="442"/>
      <c r="AA54" s="441"/>
      <c r="AB54" s="441"/>
      <c r="AC54" s="544"/>
      <c r="AD54" s="544"/>
      <c r="AE54" s="544"/>
      <c r="AF54" s="544"/>
      <c r="AG54" s="544"/>
      <c r="AH54" s="544"/>
    </row>
    <row r="55" spans="1:34" ht="12.75" customHeight="1">
      <c r="A55" s="432">
        <f t="shared" si="4"/>
        <v>30</v>
      </c>
      <c r="B55" s="436"/>
      <c r="C55" s="436"/>
      <c r="D55" s="435">
        <f t="shared" si="0"/>
        <v>0</v>
      </c>
      <c r="E55" s="436"/>
      <c r="F55" s="448"/>
      <c r="G55" s="437">
        <f t="shared" si="1"/>
        <v>0</v>
      </c>
      <c r="H55" s="436"/>
      <c r="I55" s="436"/>
      <c r="J55" s="438">
        <f t="shared" si="2"/>
        <v>0</v>
      </c>
      <c r="K55" s="438">
        <f t="shared" si="3"/>
        <v>0</v>
      </c>
      <c r="L55" s="439"/>
      <c r="M55" s="440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442"/>
      <c r="AA55" s="441"/>
      <c r="AB55" s="441"/>
      <c r="AC55" s="544"/>
      <c r="AD55" s="544"/>
      <c r="AE55" s="544"/>
      <c r="AF55" s="544"/>
      <c r="AG55" s="544"/>
      <c r="AH55" s="544"/>
    </row>
    <row r="56" spans="1:34" ht="12.75" customHeight="1">
      <c r="A56" s="465">
        <v>1</v>
      </c>
      <c r="B56" s="466"/>
      <c r="C56" s="466"/>
      <c r="D56" s="435">
        <f t="shared" si="0"/>
        <v>0</v>
      </c>
      <c r="E56" s="436"/>
      <c r="F56" s="436"/>
      <c r="G56" s="437">
        <f t="shared" si="1"/>
        <v>0</v>
      </c>
      <c r="H56" s="436"/>
      <c r="I56" s="436"/>
      <c r="J56" s="438">
        <f t="shared" si="2"/>
        <v>0</v>
      </c>
      <c r="K56" s="438">
        <f t="shared" si="3"/>
        <v>0</v>
      </c>
      <c r="L56" s="439"/>
      <c r="M56" s="440"/>
      <c r="N56" s="467"/>
      <c r="O56" s="467"/>
      <c r="P56" s="467"/>
      <c r="Q56" s="467"/>
      <c r="R56" s="467"/>
      <c r="S56" s="467"/>
      <c r="T56" s="467"/>
      <c r="U56" s="467"/>
      <c r="V56" s="467"/>
      <c r="W56" s="467"/>
      <c r="X56" s="467"/>
      <c r="Y56" s="467"/>
      <c r="Z56" s="468"/>
      <c r="AA56" s="467"/>
      <c r="AB56" s="467"/>
      <c r="AC56" s="544"/>
      <c r="AD56" s="544"/>
      <c r="AE56" s="544"/>
      <c r="AF56" s="544"/>
      <c r="AG56" s="544"/>
      <c r="AH56" s="544"/>
    </row>
    <row r="57" spans="1:34" ht="12.75" customHeight="1">
      <c r="A57" s="66"/>
      <c r="B57" s="67"/>
      <c r="C57" s="67"/>
      <c r="D57" s="58">
        <f t="shared" si="0"/>
        <v>0</v>
      </c>
      <c r="E57" s="67"/>
      <c r="F57" s="462"/>
      <c r="G57" s="47">
        <f t="shared" si="1"/>
        <v>0</v>
      </c>
      <c r="H57" s="67"/>
      <c r="I57" s="67"/>
      <c r="J57" s="49">
        <f t="shared" si="2"/>
        <v>0</v>
      </c>
      <c r="K57" s="49">
        <f t="shared" si="3"/>
        <v>0</v>
      </c>
      <c r="L57" s="50"/>
      <c r="M57" s="51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68"/>
      <c r="AB57" s="68"/>
      <c r="AC57" s="511"/>
      <c r="AD57" s="511"/>
      <c r="AE57" s="511"/>
      <c r="AF57" s="511"/>
      <c r="AG57" s="511"/>
      <c r="AH57" s="511"/>
    </row>
    <row r="58" spans="1:34" ht="12.75" customHeight="1">
      <c r="A58" s="449"/>
      <c r="B58" s="363"/>
      <c r="C58" s="363"/>
      <c r="D58" s="363"/>
      <c r="E58" s="363"/>
      <c r="F58" s="363"/>
      <c r="G58" s="363"/>
      <c r="H58" s="363"/>
      <c r="I58" s="363"/>
      <c r="J58" s="363"/>
      <c r="K58" s="364" t="s">
        <v>66</v>
      </c>
      <c r="L58" s="365">
        <f>SUM(L27:L57)</f>
        <v>73.159000000000006</v>
      </c>
      <c r="M58" s="365">
        <f>SUM(M27:M57)</f>
        <v>313.96000000000004</v>
      </c>
      <c r="N58" s="366">
        <f>SUM(N27:N57)</f>
        <v>0</v>
      </c>
      <c r="O58" s="363"/>
      <c r="P58" s="363"/>
      <c r="Q58" s="363"/>
      <c r="R58" s="363"/>
      <c r="S58" s="363"/>
      <c r="T58" s="363"/>
      <c r="U58" s="366">
        <f>SUM(U27:U57)</f>
        <v>0</v>
      </c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</row>
    <row r="59" spans="1:34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4" ht="12.75" customHeight="1">
      <c r="K60" s="71" t="s">
        <v>68</v>
      </c>
      <c r="L60" s="72">
        <f>(L59+L58)</f>
        <v>73.159000000000006</v>
      </c>
      <c r="M60" s="72">
        <f>(M59+M58)</f>
        <v>313.96000000000004</v>
      </c>
      <c r="N60" s="72">
        <f>(N59+N58)</f>
        <v>0</v>
      </c>
      <c r="Z60" s="464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0"/>
  <sheetViews>
    <sheetView showGridLines="0" zoomScale="115" zoomScaleNormal="115" workbookViewId="0">
      <selection activeCell="G62" sqref="G6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>
        <v>0</v>
      </c>
      <c r="AF7" s="525"/>
      <c r="AG7" s="525"/>
      <c r="AH7" s="6"/>
    </row>
    <row r="8" spans="1:34" ht="12.75" customHeight="1">
      <c r="A8" s="6" t="s">
        <v>10</v>
      </c>
      <c r="B8" s="6"/>
      <c r="C8" s="526" t="s">
        <v>73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>
        <v>298.93</v>
      </c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7">
        <v>298.93</v>
      </c>
      <c r="AF9" s="527"/>
      <c r="AG9" s="527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>
        <v>0</v>
      </c>
      <c r="O10" s="530"/>
      <c r="P10" s="12" t="s">
        <v>22</v>
      </c>
      <c r="Q10" s="531">
        <v>267.60000000000002</v>
      </c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7">
        <v>250.5</v>
      </c>
      <c r="AF10" s="527"/>
      <c r="AG10" s="527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>
        <v>48.43</v>
      </c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5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35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5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35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5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250.5</v>
      </c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5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5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5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5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5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5" ht="12.75" customHeight="1">
      <c r="A27" s="470">
        <v>2</v>
      </c>
      <c r="B27" s="433">
        <v>9</v>
      </c>
      <c r="C27" s="434">
        <v>1</v>
      </c>
      <c r="D27" s="437">
        <f t="shared" ref="D27:D56" si="0">(B27*12+C27)*1.67</f>
        <v>182.03</v>
      </c>
      <c r="E27" s="471">
        <v>3</v>
      </c>
      <c r="F27" s="472">
        <v>5</v>
      </c>
      <c r="G27" s="437">
        <f t="shared" ref="G27:G57" si="1">(E27*12+F27)*1.67</f>
        <v>68.47</v>
      </c>
      <c r="H27" s="471">
        <v>11</v>
      </c>
      <c r="I27" s="471">
        <v>0</v>
      </c>
      <c r="J27" s="438">
        <f t="shared" ref="J27:J57" si="2">(H27*12+I27)*1.67</f>
        <v>220.44</v>
      </c>
      <c r="K27" s="438">
        <f t="shared" ref="K27:K56" si="3">(D27+G27)</f>
        <v>250.5</v>
      </c>
      <c r="L27" s="439"/>
      <c r="M27" s="440"/>
      <c r="N27" s="445"/>
      <c r="O27" s="473"/>
      <c r="P27" s="445"/>
      <c r="Q27" s="445"/>
      <c r="R27" s="474"/>
      <c r="S27" s="445"/>
      <c r="T27" s="474"/>
      <c r="U27" s="445"/>
      <c r="V27" s="445" t="s">
        <v>83</v>
      </c>
      <c r="W27" s="445">
        <v>133.6</v>
      </c>
      <c r="X27" s="445"/>
      <c r="Y27" s="445"/>
      <c r="Z27" s="446"/>
      <c r="AA27" s="445"/>
      <c r="AB27" s="445"/>
      <c r="AC27" s="544" t="s">
        <v>108</v>
      </c>
      <c r="AD27" s="544"/>
      <c r="AE27" s="544"/>
      <c r="AF27" s="544"/>
      <c r="AG27" s="544"/>
      <c r="AH27" s="544"/>
      <c r="AI27" s="469"/>
    </row>
    <row r="28" spans="1:35" ht="12.75" customHeight="1">
      <c r="A28" s="432">
        <f t="shared" ref="A28:A55" si="4">A27+1</f>
        <v>3</v>
      </c>
      <c r="B28" s="436"/>
      <c r="C28" s="434"/>
      <c r="D28" s="435">
        <f t="shared" si="0"/>
        <v>0</v>
      </c>
      <c r="E28" s="436"/>
      <c r="F28" s="448"/>
      <c r="G28" s="437">
        <f t="shared" si="1"/>
        <v>0</v>
      </c>
      <c r="H28" s="436"/>
      <c r="I28" s="436"/>
      <c r="J28" s="438">
        <f t="shared" si="2"/>
        <v>0</v>
      </c>
      <c r="K28" s="438">
        <f t="shared" si="3"/>
        <v>0</v>
      </c>
      <c r="L28" s="439"/>
      <c r="M28" s="440"/>
      <c r="N28" s="441"/>
      <c r="O28" s="443"/>
      <c r="P28" s="441"/>
      <c r="Q28" s="441"/>
      <c r="R28" s="441"/>
      <c r="S28" s="441"/>
      <c r="T28" s="441"/>
      <c r="U28" s="441"/>
      <c r="V28" s="441"/>
      <c r="W28" s="441"/>
      <c r="X28" s="441"/>
      <c r="Y28" s="441"/>
      <c r="Z28" s="442"/>
      <c r="AA28" s="441"/>
      <c r="AB28" s="441"/>
      <c r="AC28" s="544"/>
      <c r="AD28" s="544"/>
      <c r="AE28" s="544"/>
      <c r="AF28" s="544"/>
      <c r="AG28" s="544"/>
      <c r="AH28" s="544"/>
      <c r="AI28" s="469"/>
    </row>
    <row r="29" spans="1:35" ht="12.75" customHeight="1">
      <c r="A29" s="432">
        <f t="shared" si="4"/>
        <v>4</v>
      </c>
      <c r="B29" s="436"/>
      <c r="C29" s="434"/>
      <c r="D29" s="435">
        <f t="shared" si="0"/>
        <v>0</v>
      </c>
      <c r="E29" s="436"/>
      <c r="F29" s="448"/>
      <c r="G29" s="437">
        <f t="shared" si="1"/>
        <v>0</v>
      </c>
      <c r="H29" s="436"/>
      <c r="I29" s="436"/>
      <c r="J29" s="438">
        <f t="shared" si="2"/>
        <v>0</v>
      </c>
      <c r="K29" s="438">
        <f t="shared" si="3"/>
        <v>0</v>
      </c>
      <c r="L29" s="439"/>
      <c r="M29" s="440"/>
      <c r="N29" s="441"/>
      <c r="O29" s="441"/>
      <c r="P29" s="441"/>
      <c r="Q29" s="441"/>
      <c r="R29" s="441"/>
      <c r="S29" s="441"/>
      <c r="T29" s="441"/>
      <c r="U29" s="441"/>
      <c r="V29" s="441"/>
      <c r="W29" s="441"/>
      <c r="X29" s="441"/>
      <c r="Y29" s="441"/>
      <c r="Z29" s="446"/>
      <c r="AA29" s="441"/>
      <c r="AB29" s="441"/>
      <c r="AC29" s="544"/>
      <c r="AD29" s="544"/>
      <c r="AE29" s="544"/>
      <c r="AF29" s="544"/>
      <c r="AG29" s="544"/>
      <c r="AH29" s="544"/>
      <c r="AI29" s="469"/>
    </row>
    <row r="30" spans="1:35" ht="12.75" customHeight="1">
      <c r="A30" s="432">
        <f t="shared" si="4"/>
        <v>5</v>
      </c>
      <c r="B30" s="436"/>
      <c r="C30" s="434"/>
      <c r="D30" s="435">
        <f t="shared" si="0"/>
        <v>0</v>
      </c>
      <c r="E30" s="436"/>
      <c r="F30" s="448"/>
      <c r="G30" s="437">
        <f t="shared" si="1"/>
        <v>0</v>
      </c>
      <c r="H30" s="436"/>
      <c r="I30" s="436"/>
      <c r="J30" s="438">
        <f t="shared" si="2"/>
        <v>0</v>
      </c>
      <c r="K30" s="438">
        <f t="shared" si="3"/>
        <v>0</v>
      </c>
      <c r="L30" s="439"/>
      <c r="M30" s="440"/>
      <c r="N30" s="441"/>
      <c r="O30" s="443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2"/>
      <c r="AA30" s="441"/>
      <c r="AB30" s="441"/>
      <c r="AC30" s="544"/>
      <c r="AD30" s="544"/>
      <c r="AE30" s="544"/>
      <c r="AF30" s="544"/>
      <c r="AG30" s="544"/>
      <c r="AH30" s="544"/>
      <c r="AI30" s="469"/>
    </row>
    <row r="31" spans="1:35" ht="12.75" customHeight="1">
      <c r="A31" s="432">
        <f t="shared" si="4"/>
        <v>6</v>
      </c>
      <c r="B31" s="436"/>
      <c r="C31" s="434"/>
      <c r="D31" s="435">
        <f t="shared" si="0"/>
        <v>0</v>
      </c>
      <c r="E31" s="436"/>
      <c r="F31" s="448"/>
      <c r="G31" s="437">
        <f t="shared" si="1"/>
        <v>0</v>
      </c>
      <c r="H31" s="436"/>
      <c r="I31" s="436"/>
      <c r="J31" s="438">
        <f t="shared" si="2"/>
        <v>0</v>
      </c>
      <c r="K31" s="438">
        <f t="shared" si="3"/>
        <v>0</v>
      </c>
      <c r="L31" s="439"/>
      <c r="M31" s="440"/>
      <c r="N31" s="441"/>
      <c r="O31" s="443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6"/>
      <c r="AA31" s="441"/>
      <c r="AB31" s="441"/>
      <c r="AC31" s="544"/>
      <c r="AD31" s="544"/>
      <c r="AE31" s="544"/>
      <c r="AF31" s="544"/>
      <c r="AG31" s="544"/>
      <c r="AH31" s="544"/>
      <c r="AI31" s="469"/>
    </row>
    <row r="32" spans="1:35" ht="12.75" customHeight="1">
      <c r="A32" s="432">
        <f t="shared" si="4"/>
        <v>7</v>
      </c>
      <c r="B32" s="436"/>
      <c r="C32" s="434"/>
      <c r="D32" s="435">
        <f t="shared" si="0"/>
        <v>0</v>
      </c>
      <c r="E32" s="436"/>
      <c r="F32" s="448"/>
      <c r="G32" s="437">
        <f t="shared" si="1"/>
        <v>0</v>
      </c>
      <c r="H32" s="436"/>
      <c r="I32" s="436"/>
      <c r="J32" s="438">
        <f t="shared" si="2"/>
        <v>0</v>
      </c>
      <c r="K32" s="438">
        <f t="shared" si="3"/>
        <v>0</v>
      </c>
      <c r="L32" s="439"/>
      <c r="M32" s="440"/>
      <c r="N32" s="441"/>
      <c r="O32" s="443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2"/>
      <c r="AA32" s="441"/>
      <c r="AB32" s="441"/>
      <c r="AC32" s="544"/>
      <c r="AD32" s="544"/>
      <c r="AE32" s="544"/>
      <c r="AF32" s="544"/>
      <c r="AG32" s="544"/>
      <c r="AH32" s="544"/>
      <c r="AI32" s="469"/>
    </row>
    <row r="33" spans="1:35" ht="12.75" customHeight="1">
      <c r="A33" s="432">
        <f t="shared" si="4"/>
        <v>8</v>
      </c>
      <c r="B33" s="436"/>
      <c r="C33" s="434"/>
      <c r="D33" s="435">
        <f t="shared" si="0"/>
        <v>0</v>
      </c>
      <c r="E33" s="436"/>
      <c r="F33" s="448"/>
      <c r="G33" s="437">
        <f t="shared" si="1"/>
        <v>0</v>
      </c>
      <c r="H33" s="436"/>
      <c r="I33" s="436"/>
      <c r="J33" s="438">
        <f t="shared" si="2"/>
        <v>0</v>
      </c>
      <c r="K33" s="438">
        <f t="shared" si="3"/>
        <v>0</v>
      </c>
      <c r="L33" s="439"/>
      <c r="M33" s="440"/>
      <c r="N33" s="441"/>
      <c r="O33" s="441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6"/>
      <c r="AA33" s="441"/>
      <c r="AB33" s="441"/>
      <c r="AC33" s="544"/>
      <c r="AD33" s="544"/>
      <c r="AE33" s="544"/>
      <c r="AF33" s="544"/>
      <c r="AG33" s="544"/>
      <c r="AH33" s="544"/>
      <c r="AI33" s="469"/>
    </row>
    <row r="34" spans="1:35" ht="12.75" customHeight="1">
      <c r="A34" s="432">
        <f t="shared" si="4"/>
        <v>9</v>
      </c>
      <c r="B34" s="436"/>
      <c r="C34" s="434"/>
      <c r="D34" s="435">
        <f t="shared" si="0"/>
        <v>0</v>
      </c>
      <c r="E34" s="436"/>
      <c r="F34" s="448"/>
      <c r="G34" s="437">
        <f t="shared" si="1"/>
        <v>0</v>
      </c>
      <c r="H34" s="436"/>
      <c r="I34" s="436"/>
      <c r="J34" s="438">
        <f t="shared" si="2"/>
        <v>0</v>
      </c>
      <c r="K34" s="438">
        <f t="shared" si="3"/>
        <v>0</v>
      </c>
      <c r="L34" s="439"/>
      <c r="M34" s="440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2"/>
      <c r="AA34" s="441"/>
      <c r="AB34" s="441"/>
      <c r="AC34" s="544"/>
      <c r="AD34" s="544"/>
      <c r="AE34" s="544"/>
      <c r="AF34" s="544"/>
      <c r="AG34" s="544"/>
      <c r="AH34" s="544"/>
      <c r="AI34" s="469"/>
    </row>
    <row r="35" spans="1:35" ht="12.75" customHeight="1">
      <c r="A35" s="432">
        <f t="shared" si="4"/>
        <v>10</v>
      </c>
      <c r="B35" s="436"/>
      <c r="C35" s="434"/>
      <c r="D35" s="435">
        <f t="shared" si="0"/>
        <v>0</v>
      </c>
      <c r="E35" s="436"/>
      <c r="F35" s="448"/>
      <c r="G35" s="437">
        <f t="shared" si="1"/>
        <v>0</v>
      </c>
      <c r="H35" s="436"/>
      <c r="I35" s="436"/>
      <c r="J35" s="438">
        <f t="shared" si="2"/>
        <v>0</v>
      </c>
      <c r="K35" s="438">
        <f t="shared" si="3"/>
        <v>0</v>
      </c>
      <c r="L35" s="439"/>
      <c r="M35" s="440"/>
      <c r="N35" s="441"/>
      <c r="O35" s="441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6"/>
      <c r="AA35" s="441"/>
      <c r="AB35" s="441"/>
      <c r="AC35" s="544"/>
      <c r="AD35" s="544"/>
      <c r="AE35" s="544"/>
      <c r="AF35" s="544"/>
      <c r="AG35" s="544"/>
      <c r="AH35" s="544"/>
      <c r="AI35" s="469"/>
    </row>
    <row r="36" spans="1:35" ht="12.75" customHeight="1">
      <c r="A36" s="432">
        <f t="shared" si="4"/>
        <v>11</v>
      </c>
      <c r="B36" s="436"/>
      <c r="C36" s="436"/>
      <c r="D36" s="435">
        <f t="shared" si="0"/>
        <v>0</v>
      </c>
      <c r="E36" s="436"/>
      <c r="F36" s="448"/>
      <c r="G36" s="437">
        <f t="shared" si="1"/>
        <v>0</v>
      </c>
      <c r="H36" s="436"/>
      <c r="I36" s="436"/>
      <c r="J36" s="438">
        <f t="shared" si="2"/>
        <v>0</v>
      </c>
      <c r="K36" s="438">
        <f t="shared" si="3"/>
        <v>0</v>
      </c>
      <c r="L36" s="439"/>
      <c r="M36" s="440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2"/>
      <c r="AA36" s="441"/>
      <c r="AB36" s="441"/>
      <c r="AC36" s="544"/>
      <c r="AD36" s="544"/>
      <c r="AE36" s="544"/>
      <c r="AF36" s="544"/>
      <c r="AG36" s="544"/>
      <c r="AH36" s="544"/>
      <c r="AI36" s="469"/>
    </row>
    <row r="37" spans="1:35" ht="12.75" customHeight="1">
      <c r="A37" s="432">
        <f t="shared" si="4"/>
        <v>12</v>
      </c>
      <c r="B37" s="436"/>
      <c r="C37" s="436"/>
      <c r="D37" s="435">
        <f t="shared" si="0"/>
        <v>0</v>
      </c>
      <c r="E37" s="436"/>
      <c r="F37" s="448"/>
      <c r="G37" s="437">
        <f t="shared" si="1"/>
        <v>0</v>
      </c>
      <c r="H37" s="436"/>
      <c r="I37" s="436"/>
      <c r="J37" s="438">
        <f t="shared" si="2"/>
        <v>0</v>
      </c>
      <c r="K37" s="438">
        <f t="shared" si="3"/>
        <v>0</v>
      </c>
      <c r="L37" s="439"/>
      <c r="M37" s="440"/>
      <c r="N37" s="441"/>
      <c r="O37" s="443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2"/>
      <c r="AA37" s="441"/>
      <c r="AB37" s="441"/>
      <c r="AC37" s="544"/>
      <c r="AD37" s="544"/>
      <c r="AE37" s="544"/>
      <c r="AF37" s="544"/>
      <c r="AG37" s="544"/>
      <c r="AH37" s="544"/>
      <c r="AI37" s="469"/>
    </row>
    <row r="38" spans="1:35" ht="12.75" customHeight="1">
      <c r="A38" s="432">
        <f t="shared" si="4"/>
        <v>13</v>
      </c>
      <c r="B38" s="436"/>
      <c r="C38" s="436"/>
      <c r="D38" s="435">
        <f t="shared" si="0"/>
        <v>0</v>
      </c>
      <c r="E38" s="436"/>
      <c r="F38" s="448"/>
      <c r="G38" s="437">
        <f t="shared" si="1"/>
        <v>0</v>
      </c>
      <c r="H38" s="436"/>
      <c r="I38" s="436"/>
      <c r="J38" s="438">
        <f t="shared" si="2"/>
        <v>0</v>
      </c>
      <c r="K38" s="438">
        <f t="shared" si="3"/>
        <v>0</v>
      </c>
      <c r="L38" s="439"/>
      <c r="M38" s="440"/>
      <c r="N38" s="441"/>
      <c r="O38" s="443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442"/>
      <c r="AA38" s="441"/>
      <c r="AB38" s="441"/>
      <c r="AC38" s="544"/>
      <c r="AD38" s="544"/>
      <c r="AE38" s="544"/>
      <c r="AF38" s="544"/>
      <c r="AG38" s="544"/>
      <c r="AH38" s="544"/>
      <c r="AI38" s="469"/>
    </row>
    <row r="39" spans="1:35" ht="12.75" customHeight="1">
      <c r="A39" s="56">
        <f t="shared" si="4"/>
        <v>14</v>
      </c>
      <c r="B39" s="57">
        <v>9</v>
      </c>
      <c r="C39" s="57">
        <v>1</v>
      </c>
      <c r="D39" s="58">
        <f t="shared" si="0"/>
        <v>182.03</v>
      </c>
      <c r="E39" s="57">
        <v>3</v>
      </c>
      <c r="F39" s="59">
        <v>5</v>
      </c>
      <c r="G39" s="47">
        <f t="shared" si="1"/>
        <v>68.47</v>
      </c>
      <c r="H39" s="57">
        <v>4</v>
      </c>
      <c r="I39" s="57">
        <v>4</v>
      </c>
      <c r="J39" s="49">
        <f t="shared" si="2"/>
        <v>86.84</v>
      </c>
      <c r="K39" s="49">
        <f t="shared" si="3"/>
        <v>250.5</v>
      </c>
      <c r="L39" s="50">
        <v>0</v>
      </c>
      <c r="M39" s="51">
        <v>0</v>
      </c>
      <c r="N39" s="60">
        <v>0</v>
      </c>
      <c r="O39" s="423"/>
      <c r="P39" s="60"/>
      <c r="Q39" s="60"/>
      <c r="R39" s="319"/>
      <c r="S39" s="60"/>
      <c r="T39" s="319"/>
      <c r="U39" s="60"/>
      <c r="V39" s="60"/>
      <c r="W39" s="60"/>
      <c r="X39" s="60"/>
      <c r="Y39" s="60"/>
      <c r="Z39" s="61"/>
      <c r="AA39" s="60">
        <v>1690</v>
      </c>
      <c r="AB39" s="60">
        <v>0</v>
      </c>
      <c r="AC39" s="508" t="s">
        <v>109</v>
      </c>
      <c r="AD39" s="508"/>
      <c r="AE39" s="508"/>
      <c r="AF39" s="508"/>
      <c r="AG39" s="508"/>
      <c r="AH39" s="508"/>
      <c r="AI39" s="469"/>
    </row>
    <row r="40" spans="1:35" ht="12.75" customHeight="1">
      <c r="A40" s="56">
        <f t="shared" si="4"/>
        <v>15</v>
      </c>
      <c r="B40" s="57">
        <v>9</v>
      </c>
      <c r="C40" s="57">
        <v>11</v>
      </c>
      <c r="D40" s="58">
        <f t="shared" si="0"/>
        <v>198.73</v>
      </c>
      <c r="E40" s="57">
        <v>3</v>
      </c>
      <c r="F40" s="59">
        <v>5</v>
      </c>
      <c r="G40" s="47">
        <f t="shared" si="1"/>
        <v>68.47</v>
      </c>
      <c r="H40" s="57">
        <v>10</v>
      </c>
      <c r="I40" s="57">
        <v>1</v>
      </c>
      <c r="J40" s="49">
        <f t="shared" si="2"/>
        <v>202.07</v>
      </c>
      <c r="K40" s="49">
        <f t="shared" si="3"/>
        <v>267.2</v>
      </c>
      <c r="L40" s="50">
        <v>16.7</v>
      </c>
      <c r="M40" s="51">
        <v>115.63</v>
      </c>
      <c r="N40" s="60" t="s">
        <v>86</v>
      </c>
      <c r="O40" s="423"/>
      <c r="P40" s="60"/>
      <c r="Q40" s="60"/>
      <c r="R40" s="60"/>
      <c r="S40" s="60"/>
      <c r="T40" s="60"/>
      <c r="U40" s="60"/>
      <c r="V40" s="60"/>
      <c r="W40" s="60"/>
      <c r="X40" s="60"/>
      <c r="Y40" s="60">
        <v>20</v>
      </c>
      <c r="Z40" s="61" t="s">
        <v>85</v>
      </c>
      <c r="AA40" s="60">
        <v>640</v>
      </c>
      <c r="AB40" s="60">
        <v>0</v>
      </c>
      <c r="AC40" s="508" t="s">
        <v>110</v>
      </c>
      <c r="AD40" s="508"/>
      <c r="AE40" s="508"/>
      <c r="AF40" s="508"/>
      <c r="AG40" s="508"/>
      <c r="AH40" s="508"/>
      <c r="AI40" s="469"/>
    </row>
    <row r="41" spans="1:35" ht="12.75" customHeight="1">
      <c r="A41" s="56">
        <f t="shared" si="4"/>
        <v>16</v>
      </c>
      <c r="B41" s="57">
        <v>10</v>
      </c>
      <c r="C41" s="59">
        <v>4</v>
      </c>
      <c r="D41" s="58">
        <f t="shared" si="0"/>
        <v>207.07999999999998</v>
      </c>
      <c r="E41" s="57">
        <v>3</v>
      </c>
      <c r="F41" s="59">
        <v>5</v>
      </c>
      <c r="G41" s="47">
        <f t="shared" si="1"/>
        <v>68.47</v>
      </c>
      <c r="H41" s="57">
        <v>11</v>
      </c>
      <c r="I41" s="57">
        <v>9</v>
      </c>
      <c r="J41" s="49">
        <f t="shared" si="2"/>
        <v>235.47</v>
      </c>
      <c r="K41" s="49">
        <f t="shared" si="3"/>
        <v>275.54999999999995</v>
      </c>
      <c r="L41" s="50">
        <v>8.35</v>
      </c>
      <c r="M41" s="51">
        <v>33.4</v>
      </c>
      <c r="N41" s="60" t="s">
        <v>86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>
        <v>20</v>
      </c>
      <c r="Z41" s="61" t="s">
        <v>91</v>
      </c>
      <c r="AA41" s="60">
        <v>230</v>
      </c>
      <c r="AB41" s="60">
        <v>0</v>
      </c>
      <c r="AC41" s="508"/>
      <c r="AD41" s="508"/>
      <c r="AE41" s="508"/>
      <c r="AF41" s="508"/>
      <c r="AG41" s="508"/>
      <c r="AH41" s="508"/>
      <c r="AI41" s="469"/>
    </row>
    <row r="42" spans="1:35" ht="12.75" customHeight="1">
      <c r="A42" s="56">
        <f t="shared" si="4"/>
        <v>17</v>
      </c>
      <c r="B42" s="57">
        <v>10</v>
      </c>
      <c r="C42" s="59">
        <v>6</v>
      </c>
      <c r="D42" s="58">
        <f t="shared" si="0"/>
        <v>210.42</v>
      </c>
      <c r="E42" s="57">
        <v>3</v>
      </c>
      <c r="F42" s="59">
        <v>5</v>
      </c>
      <c r="G42" s="47">
        <f t="shared" si="1"/>
        <v>68.47</v>
      </c>
      <c r="H42" s="57">
        <v>12</v>
      </c>
      <c r="I42" s="57">
        <v>7</v>
      </c>
      <c r="J42" s="49">
        <f t="shared" si="2"/>
        <v>252.17</v>
      </c>
      <c r="K42" s="49">
        <f t="shared" si="3"/>
        <v>278.89</v>
      </c>
      <c r="L42" s="50">
        <v>3.34</v>
      </c>
      <c r="M42" s="51">
        <v>16.7</v>
      </c>
      <c r="N42" s="60" t="s">
        <v>86</v>
      </c>
      <c r="O42" s="423"/>
      <c r="P42" s="60"/>
      <c r="Q42" s="60"/>
      <c r="R42" s="319"/>
      <c r="S42" s="60"/>
      <c r="T42" s="319"/>
      <c r="U42" s="60"/>
      <c r="V42" s="60"/>
      <c r="W42" s="60"/>
      <c r="X42" s="60"/>
      <c r="Y42" s="60">
        <v>20</v>
      </c>
      <c r="Z42" s="61" t="s">
        <v>91</v>
      </c>
      <c r="AA42" s="60">
        <v>110</v>
      </c>
      <c r="AB42" s="60">
        <v>0</v>
      </c>
      <c r="AC42" s="508" t="s">
        <v>82</v>
      </c>
      <c r="AD42" s="508"/>
      <c r="AE42" s="508"/>
      <c r="AF42" s="508"/>
      <c r="AG42" s="508"/>
      <c r="AH42" s="508"/>
      <c r="AI42" s="469"/>
    </row>
    <row r="43" spans="1:35" ht="12.75" customHeight="1">
      <c r="A43" s="56">
        <f t="shared" si="4"/>
        <v>18</v>
      </c>
      <c r="B43" s="57">
        <v>11</v>
      </c>
      <c r="C43" s="59">
        <v>2</v>
      </c>
      <c r="D43" s="58">
        <f t="shared" si="0"/>
        <v>223.78</v>
      </c>
      <c r="E43" s="57">
        <v>3</v>
      </c>
      <c r="F43" s="59">
        <v>5</v>
      </c>
      <c r="G43" s="47">
        <f t="shared" si="1"/>
        <v>68.47</v>
      </c>
      <c r="H43" s="57">
        <v>15</v>
      </c>
      <c r="I43" s="57">
        <v>5</v>
      </c>
      <c r="J43" s="49">
        <f t="shared" si="2"/>
        <v>308.95</v>
      </c>
      <c r="K43" s="49">
        <f t="shared" si="3"/>
        <v>292.25</v>
      </c>
      <c r="L43" s="50">
        <v>23.36</v>
      </c>
      <c r="M43" s="51">
        <v>56.78</v>
      </c>
      <c r="N43" s="60" t="s">
        <v>86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>
        <v>20</v>
      </c>
      <c r="Z43" s="61" t="s">
        <v>84</v>
      </c>
      <c r="AA43" s="60">
        <v>105</v>
      </c>
      <c r="AB43" s="60">
        <v>0</v>
      </c>
      <c r="AC43" s="508"/>
      <c r="AD43" s="508"/>
      <c r="AE43" s="508"/>
      <c r="AF43" s="508"/>
      <c r="AG43" s="508"/>
      <c r="AH43" s="508"/>
      <c r="AI43" s="469"/>
    </row>
    <row r="44" spans="1:35" ht="12.75" customHeight="1">
      <c r="A44" s="56">
        <f t="shared" si="4"/>
        <v>19</v>
      </c>
      <c r="B44" s="57">
        <v>11</v>
      </c>
      <c r="C44" s="59">
        <v>6</v>
      </c>
      <c r="D44" s="58">
        <f t="shared" si="0"/>
        <v>230.45999999999998</v>
      </c>
      <c r="E44" s="57">
        <v>3</v>
      </c>
      <c r="F44" s="59">
        <v>5</v>
      </c>
      <c r="G44" s="47">
        <f t="shared" si="1"/>
        <v>68.47</v>
      </c>
      <c r="H44" s="57">
        <v>17</v>
      </c>
      <c r="I44" s="57">
        <v>8</v>
      </c>
      <c r="J44" s="49">
        <f t="shared" si="2"/>
        <v>354.03999999999996</v>
      </c>
      <c r="K44" s="49">
        <f t="shared" si="3"/>
        <v>298.92999999999995</v>
      </c>
      <c r="L44" s="50">
        <v>6.68</v>
      </c>
      <c r="M44" s="51">
        <v>45.09</v>
      </c>
      <c r="N44" s="60" t="s">
        <v>86</v>
      </c>
      <c r="O44" s="423"/>
      <c r="P44" s="60"/>
      <c r="Q44" s="60"/>
      <c r="R44" s="60"/>
      <c r="S44" s="60"/>
      <c r="T44" s="60"/>
      <c r="U44" s="60"/>
      <c r="V44" s="60"/>
      <c r="W44" s="60"/>
      <c r="X44" s="60"/>
      <c r="Y44" s="60">
        <v>20</v>
      </c>
      <c r="Z44" s="61" t="s">
        <v>84</v>
      </c>
      <c r="AA44" s="60">
        <v>65</v>
      </c>
      <c r="AB44" s="60">
        <v>0</v>
      </c>
      <c r="AC44" s="508"/>
      <c r="AD44" s="508"/>
      <c r="AE44" s="508"/>
      <c r="AF44" s="508"/>
      <c r="AG44" s="508"/>
      <c r="AH44" s="508"/>
      <c r="AI44" s="469"/>
    </row>
    <row r="45" spans="1:35" ht="12.75" customHeight="1">
      <c r="A45" s="432">
        <f t="shared" si="4"/>
        <v>20</v>
      </c>
      <c r="B45" s="436"/>
      <c r="C45" s="448"/>
      <c r="D45" s="435">
        <f t="shared" si="0"/>
        <v>0</v>
      </c>
      <c r="E45" s="436"/>
      <c r="F45" s="448"/>
      <c r="G45" s="437">
        <f t="shared" si="1"/>
        <v>0</v>
      </c>
      <c r="H45" s="436"/>
      <c r="I45" s="436"/>
      <c r="J45" s="438">
        <f t="shared" si="2"/>
        <v>0</v>
      </c>
      <c r="K45" s="438">
        <f t="shared" si="3"/>
        <v>0</v>
      </c>
      <c r="L45" s="439"/>
      <c r="M45" s="440"/>
      <c r="N45" s="441"/>
      <c r="O45" s="441"/>
      <c r="P45" s="441"/>
      <c r="Q45" s="441"/>
      <c r="R45" s="441"/>
      <c r="S45" s="441"/>
      <c r="T45" s="441"/>
      <c r="U45" s="441"/>
      <c r="V45" s="441"/>
      <c r="W45" s="441"/>
      <c r="X45" s="441"/>
      <c r="Y45" s="441"/>
      <c r="Z45" s="442"/>
      <c r="AA45" s="441"/>
      <c r="AB45" s="441"/>
      <c r="AC45" s="544"/>
      <c r="AD45" s="544"/>
      <c r="AE45" s="544"/>
      <c r="AF45" s="544"/>
      <c r="AG45" s="544"/>
      <c r="AH45" s="544"/>
      <c r="AI45" s="469"/>
    </row>
    <row r="46" spans="1:35" ht="12.75" customHeight="1">
      <c r="A46" s="432">
        <f t="shared" si="4"/>
        <v>21</v>
      </c>
      <c r="B46" s="436"/>
      <c r="C46" s="448"/>
      <c r="D46" s="435">
        <f t="shared" si="0"/>
        <v>0</v>
      </c>
      <c r="E46" s="436"/>
      <c r="F46" s="448"/>
      <c r="G46" s="437">
        <f t="shared" si="1"/>
        <v>0</v>
      </c>
      <c r="H46" s="436"/>
      <c r="I46" s="436"/>
      <c r="J46" s="438">
        <f t="shared" si="2"/>
        <v>0</v>
      </c>
      <c r="K46" s="438">
        <f t="shared" si="3"/>
        <v>0</v>
      </c>
      <c r="L46" s="439"/>
      <c r="M46" s="440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41"/>
      <c r="Z46" s="442"/>
      <c r="AA46" s="441"/>
      <c r="AB46" s="441"/>
      <c r="AC46" s="544"/>
      <c r="AD46" s="544"/>
      <c r="AE46" s="544"/>
      <c r="AF46" s="544"/>
      <c r="AG46" s="544"/>
      <c r="AH46" s="544"/>
      <c r="AI46" s="469"/>
    </row>
    <row r="47" spans="1:35" ht="12.75" customHeight="1">
      <c r="A47" s="432">
        <f t="shared" si="4"/>
        <v>22</v>
      </c>
      <c r="B47" s="436"/>
      <c r="C47" s="448"/>
      <c r="D47" s="435">
        <f t="shared" si="0"/>
        <v>0</v>
      </c>
      <c r="E47" s="436"/>
      <c r="F47" s="448"/>
      <c r="G47" s="437">
        <f t="shared" si="1"/>
        <v>0</v>
      </c>
      <c r="H47" s="436"/>
      <c r="I47" s="436"/>
      <c r="J47" s="438">
        <f t="shared" si="2"/>
        <v>0</v>
      </c>
      <c r="K47" s="438">
        <f t="shared" si="3"/>
        <v>0</v>
      </c>
      <c r="L47" s="439"/>
      <c r="M47" s="440"/>
      <c r="N47" s="441"/>
      <c r="O47" s="443"/>
      <c r="P47" s="441"/>
      <c r="Q47" s="441"/>
      <c r="R47" s="441"/>
      <c r="S47" s="441"/>
      <c r="T47" s="441"/>
      <c r="U47" s="441"/>
      <c r="V47" s="441"/>
      <c r="W47" s="441"/>
      <c r="X47" s="441"/>
      <c r="Y47" s="441"/>
      <c r="Z47" s="442"/>
      <c r="AA47" s="441"/>
      <c r="AB47" s="441"/>
      <c r="AC47" s="544"/>
      <c r="AD47" s="544"/>
      <c r="AE47" s="544"/>
      <c r="AF47" s="544"/>
      <c r="AG47" s="544"/>
      <c r="AH47" s="544"/>
      <c r="AI47" s="469"/>
    </row>
    <row r="48" spans="1:35" ht="12.75" customHeight="1">
      <c r="A48" s="432">
        <f t="shared" si="4"/>
        <v>23</v>
      </c>
      <c r="B48" s="436"/>
      <c r="C48" s="448"/>
      <c r="D48" s="435">
        <f t="shared" si="0"/>
        <v>0</v>
      </c>
      <c r="E48" s="436"/>
      <c r="F48" s="448"/>
      <c r="G48" s="437">
        <f t="shared" si="1"/>
        <v>0</v>
      </c>
      <c r="H48" s="436"/>
      <c r="I48" s="436"/>
      <c r="J48" s="438">
        <f t="shared" si="2"/>
        <v>0</v>
      </c>
      <c r="K48" s="438">
        <f t="shared" si="3"/>
        <v>0</v>
      </c>
      <c r="L48" s="439"/>
      <c r="M48" s="440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41"/>
      <c r="Z48" s="442"/>
      <c r="AA48" s="441"/>
      <c r="AB48" s="441"/>
      <c r="AC48" s="544"/>
      <c r="AD48" s="544"/>
      <c r="AE48" s="544"/>
      <c r="AF48" s="544"/>
      <c r="AG48" s="544"/>
      <c r="AH48" s="544"/>
      <c r="AI48" s="469"/>
    </row>
    <row r="49" spans="1:35" ht="12.75" customHeight="1">
      <c r="A49" s="432">
        <f t="shared" si="4"/>
        <v>24</v>
      </c>
      <c r="B49" s="436"/>
      <c r="C49" s="448"/>
      <c r="D49" s="435">
        <f t="shared" si="0"/>
        <v>0</v>
      </c>
      <c r="E49" s="436"/>
      <c r="F49" s="448"/>
      <c r="G49" s="437">
        <f t="shared" si="1"/>
        <v>0</v>
      </c>
      <c r="H49" s="436"/>
      <c r="I49" s="436"/>
      <c r="J49" s="438">
        <f t="shared" si="2"/>
        <v>0</v>
      </c>
      <c r="K49" s="438">
        <f t="shared" si="3"/>
        <v>0</v>
      </c>
      <c r="L49" s="439"/>
      <c r="M49" s="440"/>
      <c r="N49" s="441"/>
      <c r="O49" s="443"/>
      <c r="P49" s="441"/>
      <c r="Q49" s="441"/>
      <c r="R49" s="444"/>
      <c r="S49" s="441"/>
      <c r="T49" s="444"/>
      <c r="U49" s="441"/>
      <c r="V49" s="441"/>
      <c r="W49" s="441"/>
      <c r="X49" s="441"/>
      <c r="Y49" s="441"/>
      <c r="Z49" s="442"/>
      <c r="AA49" s="441"/>
      <c r="AB49" s="441"/>
      <c r="AC49" s="544"/>
      <c r="AD49" s="544"/>
      <c r="AE49" s="544"/>
      <c r="AF49" s="544"/>
      <c r="AG49" s="544"/>
      <c r="AH49" s="544"/>
      <c r="AI49" s="469"/>
    </row>
    <row r="50" spans="1:35" ht="12.75" customHeight="1">
      <c r="A50" s="432">
        <f t="shared" si="4"/>
        <v>25</v>
      </c>
      <c r="B50" s="436"/>
      <c r="C50" s="448"/>
      <c r="D50" s="435">
        <f t="shared" si="0"/>
        <v>0</v>
      </c>
      <c r="E50" s="436"/>
      <c r="F50" s="436"/>
      <c r="G50" s="437">
        <f t="shared" si="1"/>
        <v>0</v>
      </c>
      <c r="H50" s="436"/>
      <c r="I50" s="436"/>
      <c r="J50" s="438">
        <f t="shared" si="2"/>
        <v>0</v>
      </c>
      <c r="K50" s="438">
        <f t="shared" si="3"/>
        <v>0</v>
      </c>
      <c r="L50" s="439"/>
      <c r="M50" s="440"/>
      <c r="N50" s="441"/>
      <c r="O50" s="443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2"/>
      <c r="AA50" s="441"/>
      <c r="AB50" s="441"/>
      <c r="AC50" s="544"/>
      <c r="AD50" s="544"/>
      <c r="AE50" s="544"/>
      <c r="AF50" s="544"/>
      <c r="AG50" s="544"/>
      <c r="AH50" s="544"/>
      <c r="AI50" s="469"/>
    </row>
    <row r="51" spans="1:35" ht="12.75" customHeight="1">
      <c r="A51" s="432">
        <f t="shared" si="4"/>
        <v>26</v>
      </c>
      <c r="B51" s="436"/>
      <c r="C51" s="448"/>
      <c r="D51" s="435">
        <f t="shared" si="0"/>
        <v>0</v>
      </c>
      <c r="E51" s="436"/>
      <c r="F51" s="436"/>
      <c r="G51" s="437">
        <f t="shared" si="1"/>
        <v>0</v>
      </c>
      <c r="H51" s="436"/>
      <c r="I51" s="436"/>
      <c r="J51" s="438">
        <f t="shared" si="2"/>
        <v>0</v>
      </c>
      <c r="K51" s="438">
        <f t="shared" si="3"/>
        <v>0</v>
      </c>
      <c r="L51" s="439"/>
      <c r="M51" s="440"/>
      <c r="N51" s="441"/>
      <c r="O51" s="441"/>
      <c r="P51" s="441"/>
      <c r="Q51" s="441"/>
      <c r="R51" s="441"/>
      <c r="S51" s="441"/>
      <c r="T51" s="441"/>
      <c r="U51" s="441"/>
      <c r="V51" s="441"/>
      <c r="W51" s="441"/>
      <c r="X51" s="441"/>
      <c r="Y51" s="441"/>
      <c r="Z51" s="442"/>
      <c r="AA51" s="441"/>
      <c r="AB51" s="441"/>
      <c r="AC51" s="544"/>
      <c r="AD51" s="544"/>
      <c r="AE51" s="544"/>
      <c r="AF51" s="544"/>
      <c r="AG51" s="544"/>
      <c r="AH51" s="544"/>
      <c r="AI51" s="469"/>
    </row>
    <row r="52" spans="1:35" ht="12.75" customHeight="1">
      <c r="A52" s="432">
        <f t="shared" si="4"/>
        <v>27</v>
      </c>
      <c r="B52" s="436"/>
      <c r="C52" s="448"/>
      <c r="D52" s="435">
        <f t="shared" si="0"/>
        <v>0</v>
      </c>
      <c r="E52" s="436"/>
      <c r="F52" s="436"/>
      <c r="G52" s="437">
        <f t="shared" si="1"/>
        <v>0</v>
      </c>
      <c r="H52" s="436"/>
      <c r="I52" s="436"/>
      <c r="J52" s="438">
        <f t="shared" si="2"/>
        <v>0</v>
      </c>
      <c r="K52" s="438">
        <f t="shared" si="3"/>
        <v>0</v>
      </c>
      <c r="L52" s="439"/>
      <c r="M52" s="440"/>
      <c r="N52" s="441"/>
      <c r="O52" s="441"/>
      <c r="P52" s="441"/>
      <c r="Q52" s="441"/>
      <c r="R52" s="441"/>
      <c r="S52" s="441"/>
      <c r="T52" s="441"/>
      <c r="U52" s="441"/>
      <c r="V52" s="441"/>
      <c r="W52" s="441"/>
      <c r="X52" s="441"/>
      <c r="Y52" s="441"/>
      <c r="Z52" s="442"/>
      <c r="AA52" s="441"/>
      <c r="AB52" s="441"/>
      <c r="AC52" s="544"/>
      <c r="AD52" s="544"/>
      <c r="AE52" s="544"/>
      <c r="AF52" s="544"/>
      <c r="AG52" s="544"/>
      <c r="AH52" s="544"/>
      <c r="AI52" s="469"/>
    </row>
    <row r="53" spans="1:35" ht="12.75" customHeight="1">
      <c r="A53" s="432">
        <f t="shared" si="4"/>
        <v>28</v>
      </c>
      <c r="B53" s="436"/>
      <c r="C53" s="448"/>
      <c r="D53" s="435">
        <f t="shared" si="0"/>
        <v>0</v>
      </c>
      <c r="E53" s="436"/>
      <c r="F53" s="436"/>
      <c r="G53" s="437">
        <f t="shared" si="1"/>
        <v>0</v>
      </c>
      <c r="H53" s="436"/>
      <c r="I53" s="436"/>
      <c r="J53" s="438">
        <f t="shared" si="2"/>
        <v>0</v>
      </c>
      <c r="K53" s="438">
        <f t="shared" si="3"/>
        <v>0</v>
      </c>
      <c r="L53" s="439"/>
      <c r="M53" s="440"/>
      <c r="N53" s="441"/>
      <c r="O53" s="443"/>
      <c r="P53" s="441"/>
      <c r="Q53" s="441"/>
      <c r="R53" s="441"/>
      <c r="S53" s="441"/>
      <c r="T53" s="441"/>
      <c r="U53" s="441"/>
      <c r="V53" s="441"/>
      <c r="W53" s="441"/>
      <c r="X53" s="441"/>
      <c r="Y53" s="441"/>
      <c r="Z53" s="442"/>
      <c r="AA53" s="441"/>
      <c r="AB53" s="441"/>
      <c r="AC53" s="544"/>
      <c r="AD53" s="544"/>
      <c r="AE53" s="544"/>
      <c r="AF53" s="544"/>
      <c r="AG53" s="544"/>
      <c r="AH53" s="544"/>
      <c r="AI53" s="469"/>
    </row>
    <row r="54" spans="1:35" ht="12.75" customHeight="1">
      <c r="A54" s="432">
        <f t="shared" si="4"/>
        <v>29</v>
      </c>
      <c r="B54" s="436"/>
      <c r="C54" s="448"/>
      <c r="D54" s="435">
        <f t="shared" si="0"/>
        <v>0</v>
      </c>
      <c r="E54" s="436"/>
      <c r="F54" s="436"/>
      <c r="G54" s="437">
        <f t="shared" si="1"/>
        <v>0</v>
      </c>
      <c r="H54" s="436"/>
      <c r="I54" s="436"/>
      <c r="J54" s="438">
        <f t="shared" si="2"/>
        <v>0</v>
      </c>
      <c r="K54" s="438">
        <f t="shared" si="3"/>
        <v>0</v>
      </c>
      <c r="L54" s="439"/>
      <c r="M54" s="440"/>
      <c r="N54" s="441"/>
      <c r="O54" s="443"/>
      <c r="P54" s="441"/>
      <c r="Q54" s="441"/>
      <c r="R54" s="441"/>
      <c r="S54" s="441"/>
      <c r="T54" s="441"/>
      <c r="U54" s="441"/>
      <c r="V54" s="441"/>
      <c r="W54" s="441"/>
      <c r="X54" s="441"/>
      <c r="Y54" s="441"/>
      <c r="Z54" s="442"/>
      <c r="AA54" s="441"/>
      <c r="AB54" s="441"/>
      <c r="AC54" s="544"/>
      <c r="AD54" s="544"/>
      <c r="AE54" s="544"/>
      <c r="AF54" s="544"/>
      <c r="AG54" s="544"/>
      <c r="AH54" s="544"/>
      <c r="AI54" s="469"/>
    </row>
    <row r="55" spans="1:35" ht="12.75" customHeight="1">
      <c r="A55" s="432">
        <f t="shared" si="4"/>
        <v>30</v>
      </c>
      <c r="B55" s="436"/>
      <c r="C55" s="448"/>
      <c r="D55" s="435">
        <f t="shared" si="0"/>
        <v>0</v>
      </c>
      <c r="E55" s="436"/>
      <c r="F55" s="436"/>
      <c r="G55" s="437">
        <f t="shared" si="1"/>
        <v>0</v>
      </c>
      <c r="H55" s="436"/>
      <c r="I55" s="436"/>
      <c r="J55" s="438">
        <f t="shared" si="2"/>
        <v>0</v>
      </c>
      <c r="K55" s="438">
        <f t="shared" si="3"/>
        <v>0</v>
      </c>
      <c r="L55" s="439"/>
      <c r="M55" s="440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442"/>
      <c r="AA55" s="441"/>
      <c r="AB55" s="441"/>
      <c r="AC55" s="544"/>
      <c r="AD55" s="544"/>
      <c r="AE55" s="544"/>
      <c r="AF55" s="544"/>
      <c r="AG55" s="544"/>
      <c r="AH55" s="544"/>
      <c r="AI55" s="469"/>
    </row>
    <row r="56" spans="1:35" ht="12.75" customHeight="1">
      <c r="A56" s="465">
        <v>31</v>
      </c>
      <c r="B56" s="466"/>
      <c r="C56" s="476"/>
      <c r="D56" s="435">
        <f t="shared" si="0"/>
        <v>0</v>
      </c>
      <c r="E56" s="436"/>
      <c r="F56" s="436"/>
      <c r="G56" s="437">
        <f t="shared" si="1"/>
        <v>0</v>
      </c>
      <c r="H56" s="436"/>
      <c r="I56" s="436"/>
      <c r="J56" s="438">
        <f t="shared" si="2"/>
        <v>0</v>
      </c>
      <c r="K56" s="438">
        <f t="shared" si="3"/>
        <v>0</v>
      </c>
      <c r="L56" s="439"/>
      <c r="M56" s="440"/>
      <c r="N56" s="467"/>
      <c r="O56" s="467"/>
      <c r="P56" s="467"/>
      <c r="Q56" s="467"/>
      <c r="R56" s="467"/>
      <c r="S56" s="467"/>
      <c r="T56" s="467"/>
      <c r="U56" s="467"/>
      <c r="V56" s="467"/>
      <c r="W56" s="467"/>
      <c r="X56" s="441"/>
      <c r="Y56" s="441"/>
      <c r="Z56" s="442"/>
      <c r="AA56" s="441"/>
      <c r="AB56" s="441"/>
      <c r="AC56" s="544"/>
      <c r="AD56" s="544"/>
      <c r="AE56" s="544"/>
      <c r="AF56" s="544"/>
      <c r="AG56" s="544"/>
      <c r="AH56" s="544"/>
      <c r="AI56" s="469"/>
    </row>
    <row r="57" spans="1:35" ht="12.75" customHeight="1">
      <c r="A57" s="477">
        <v>1</v>
      </c>
      <c r="B57" s="478"/>
      <c r="C57" s="479"/>
      <c r="D57" s="435">
        <v>0</v>
      </c>
      <c r="E57" s="478"/>
      <c r="F57" s="478"/>
      <c r="G57" s="437">
        <f t="shared" si="1"/>
        <v>0</v>
      </c>
      <c r="H57" s="478"/>
      <c r="I57" s="478"/>
      <c r="J57" s="438">
        <f t="shared" si="2"/>
        <v>0</v>
      </c>
      <c r="K57" s="438">
        <v>0</v>
      </c>
      <c r="L57" s="439"/>
      <c r="M57" s="44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41"/>
      <c r="Y57" s="441"/>
      <c r="Z57" s="442"/>
      <c r="AA57" s="441"/>
      <c r="AB57" s="441"/>
      <c r="AC57" s="544"/>
      <c r="AD57" s="544"/>
      <c r="AE57" s="544"/>
      <c r="AF57" s="544"/>
      <c r="AG57" s="544"/>
      <c r="AH57" s="544"/>
      <c r="AI57" s="469"/>
    </row>
    <row r="58" spans="1:35" ht="12.75" customHeight="1">
      <c r="A58" s="463"/>
      <c r="B58" s="363"/>
      <c r="C58" s="363"/>
      <c r="D58" s="363"/>
      <c r="E58" s="363"/>
      <c r="F58" s="363"/>
      <c r="G58" s="363"/>
      <c r="H58" s="363"/>
      <c r="I58" s="363"/>
      <c r="J58" s="363"/>
      <c r="K58" s="364" t="s">
        <v>66</v>
      </c>
      <c r="L58" s="365">
        <f>SUM(L27:L57)</f>
        <v>58.43</v>
      </c>
      <c r="M58" s="365">
        <f>SUM(M27:M57)</f>
        <v>267.60000000000002</v>
      </c>
      <c r="N58" s="366">
        <f>SUM(N27:N57)</f>
        <v>0</v>
      </c>
      <c r="O58" s="363"/>
      <c r="P58" s="363"/>
      <c r="Q58" s="363"/>
      <c r="R58" s="363"/>
      <c r="S58" s="363"/>
      <c r="T58" s="363"/>
      <c r="U58" s="366">
        <f>SUM(U27:U57)</f>
        <v>0</v>
      </c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  <c r="AI58" s="469"/>
    </row>
    <row r="59" spans="1:35" ht="12.75" customHeight="1">
      <c r="K59" s="364" t="s">
        <v>67</v>
      </c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AI59" s="469"/>
    </row>
    <row r="60" spans="1:35" ht="12.75" customHeight="1">
      <c r="K60" s="364" t="s">
        <v>68</v>
      </c>
      <c r="L60" s="365">
        <f>(L59+L58)</f>
        <v>58.43</v>
      </c>
      <c r="M60" s="365">
        <f>(M59+M58)</f>
        <v>267.60000000000002</v>
      </c>
      <c r="N60" s="365">
        <f>(N59+N58)</f>
        <v>0</v>
      </c>
      <c r="AI60" s="469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abSelected="1" zoomScale="120" zoomScaleNormal="120" workbookViewId="0">
      <selection activeCell="Z5" sqref="Z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>
        <v>0</v>
      </c>
      <c r="AF7" s="525"/>
      <c r="AG7" s="525"/>
      <c r="AH7" s="6"/>
    </row>
    <row r="8" spans="1:34" ht="12.75" customHeight="1">
      <c r="A8" s="6" t="s">
        <v>10</v>
      </c>
      <c r="B8" s="6"/>
      <c r="C8" s="526" t="s">
        <v>74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>
        <v>389.11</v>
      </c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7">
        <v>389.11</v>
      </c>
      <c r="AF9" s="527"/>
      <c r="AG9" s="527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>
        <v>0</v>
      </c>
      <c r="O10" s="530"/>
      <c r="P10" s="12" t="s">
        <v>22</v>
      </c>
      <c r="Q10" s="531">
        <v>282.23</v>
      </c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>
        <v>298.93</v>
      </c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>
        <v>90.18</v>
      </c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298.93</v>
      </c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425">
        <v>2</v>
      </c>
      <c r="B27" s="397">
        <v>11</v>
      </c>
      <c r="C27" s="577">
        <v>6</v>
      </c>
      <c r="D27" s="400">
        <f t="shared" ref="D27:D41" si="0">(B27*12+C27)*1.67</f>
        <v>230.45999999999998</v>
      </c>
      <c r="E27" s="399">
        <v>3</v>
      </c>
      <c r="F27" s="399">
        <v>5</v>
      </c>
      <c r="G27" s="400">
        <f t="shared" ref="G27:G57" si="1">(E27*12+F27)*1.67</f>
        <v>68.47</v>
      </c>
      <c r="H27" s="399">
        <v>17</v>
      </c>
      <c r="I27" s="399">
        <v>8</v>
      </c>
      <c r="J27" s="401">
        <f t="shared" ref="J27:J57" si="2">(H27*12+I27)*1.67</f>
        <v>354.03999999999996</v>
      </c>
      <c r="K27" s="401">
        <f t="shared" ref="K27:K57" si="3">(D27+G27)</f>
        <v>298.92999999999995</v>
      </c>
      <c r="L27" s="402"/>
      <c r="M27" s="403"/>
      <c r="N27" s="406"/>
      <c r="O27" s="427"/>
      <c r="P27" s="406"/>
      <c r="Q27" s="406"/>
      <c r="R27" s="406"/>
      <c r="S27" s="406"/>
      <c r="T27" s="406"/>
      <c r="U27" s="406"/>
      <c r="V27" s="406" t="s">
        <v>83</v>
      </c>
      <c r="W27" s="406">
        <v>128.59</v>
      </c>
      <c r="X27" s="406"/>
      <c r="Y27" s="406"/>
      <c r="Z27" s="407"/>
      <c r="AA27" s="406"/>
      <c r="AB27" s="406"/>
      <c r="AC27" s="515" t="s">
        <v>111</v>
      </c>
      <c r="AD27" s="515"/>
      <c r="AE27" s="515"/>
      <c r="AF27" s="515"/>
      <c r="AG27" s="515"/>
      <c r="AH27" s="515"/>
      <c r="AI27" s="130"/>
      <c r="AJ27" s="130"/>
    </row>
    <row r="28" spans="1:36" ht="12.75" customHeight="1">
      <c r="A28" s="396">
        <f t="shared" ref="A28:A55" si="4">A27+1</f>
        <v>3</v>
      </c>
      <c r="B28" s="420"/>
      <c r="C28" s="578"/>
      <c r="D28" s="398">
        <f t="shared" si="0"/>
        <v>0</v>
      </c>
      <c r="E28" s="420"/>
      <c r="F28" s="421"/>
      <c r="G28" s="400">
        <f t="shared" si="1"/>
        <v>0</v>
      </c>
      <c r="H28" s="420"/>
      <c r="I28" s="420"/>
      <c r="J28" s="401">
        <f t="shared" si="2"/>
        <v>0</v>
      </c>
      <c r="K28" s="401">
        <f t="shared" si="3"/>
        <v>0</v>
      </c>
      <c r="L28" s="402"/>
      <c r="M28" s="403"/>
      <c r="N28" s="404"/>
      <c r="O28" s="428"/>
      <c r="P28" s="404"/>
      <c r="Q28" s="404"/>
      <c r="R28" s="429"/>
      <c r="S28" s="404"/>
      <c r="T28" s="429"/>
      <c r="U28" s="404"/>
      <c r="V28" s="404"/>
      <c r="W28" s="404"/>
      <c r="X28" s="404"/>
      <c r="Y28" s="404"/>
      <c r="Z28" s="431"/>
      <c r="AA28" s="404"/>
      <c r="AB28" s="404"/>
      <c r="AC28" s="515"/>
      <c r="AD28" s="515"/>
      <c r="AE28" s="515"/>
      <c r="AF28" s="515"/>
      <c r="AG28" s="515"/>
      <c r="AH28" s="515"/>
      <c r="AI28" s="130"/>
      <c r="AJ28" s="130"/>
    </row>
    <row r="29" spans="1:36" ht="12.75" customHeight="1">
      <c r="A29" s="56">
        <f t="shared" si="4"/>
        <v>4</v>
      </c>
      <c r="B29" s="57">
        <v>11</v>
      </c>
      <c r="C29" s="481">
        <v>6</v>
      </c>
      <c r="D29" s="58">
        <f t="shared" si="0"/>
        <v>230.45999999999998</v>
      </c>
      <c r="E29" s="57">
        <v>3</v>
      </c>
      <c r="F29" s="59">
        <v>5</v>
      </c>
      <c r="G29" s="47">
        <f t="shared" si="1"/>
        <v>68.47</v>
      </c>
      <c r="H29" s="57">
        <v>11</v>
      </c>
      <c r="I29" s="57">
        <v>3</v>
      </c>
      <c r="J29" s="49">
        <f t="shared" si="2"/>
        <v>225.45</v>
      </c>
      <c r="K29" s="49">
        <f t="shared" si="3"/>
        <v>298.92999999999995</v>
      </c>
      <c r="L29" s="50">
        <v>0</v>
      </c>
      <c r="M29" s="51">
        <v>0</v>
      </c>
      <c r="N29" s="60">
        <v>0</v>
      </c>
      <c r="O29" s="423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1"/>
      <c r="AA29" s="60">
        <v>1905</v>
      </c>
      <c r="AB29" s="60"/>
      <c r="AC29" s="508" t="s">
        <v>116</v>
      </c>
      <c r="AD29" s="508"/>
      <c r="AE29" s="508"/>
      <c r="AF29" s="508"/>
      <c r="AG29" s="508"/>
      <c r="AH29" s="508"/>
      <c r="AI29" s="130"/>
      <c r="AJ29" s="130"/>
    </row>
    <row r="30" spans="1:36" ht="12.75" customHeight="1">
      <c r="A30" s="56">
        <f t="shared" si="4"/>
        <v>5</v>
      </c>
      <c r="B30" s="57">
        <v>11</v>
      </c>
      <c r="C30" s="482">
        <v>9</v>
      </c>
      <c r="D30" s="58">
        <f t="shared" si="0"/>
        <v>235.47</v>
      </c>
      <c r="E30" s="57">
        <v>3</v>
      </c>
      <c r="F30" s="59">
        <v>5</v>
      </c>
      <c r="G30" s="47">
        <f t="shared" si="1"/>
        <v>68.47</v>
      </c>
      <c r="H30" s="57">
        <v>12</v>
      </c>
      <c r="I30" s="57">
        <v>2</v>
      </c>
      <c r="J30" s="49">
        <f t="shared" si="2"/>
        <v>243.82</v>
      </c>
      <c r="K30" s="49">
        <f t="shared" si="3"/>
        <v>303.94</v>
      </c>
      <c r="L30" s="50">
        <v>5.01</v>
      </c>
      <c r="M30" s="51">
        <v>18.37</v>
      </c>
      <c r="N30" s="60" t="s">
        <v>86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20</v>
      </c>
      <c r="Z30" s="61" t="s">
        <v>85</v>
      </c>
      <c r="AA30" s="60">
        <v>1100</v>
      </c>
      <c r="AB30" s="60">
        <v>0</v>
      </c>
      <c r="AC30" s="508" t="s">
        <v>115</v>
      </c>
      <c r="AD30" s="508"/>
      <c r="AE30" s="508"/>
      <c r="AF30" s="508"/>
      <c r="AG30" s="508"/>
      <c r="AH30" s="508"/>
      <c r="AI30" s="130"/>
      <c r="AJ30" s="130"/>
    </row>
    <row r="31" spans="1:36" ht="12.75" customHeight="1">
      <c r="A31" s="56">
        <f t="shared" si="4"/>
        <v>6</v>
      </c>
      <c r="B31" s="57">
        <v>12</v>
      </c>
      <c r="C31" s="481">
        <v>4</v>
      </c>
      <c r="D31" s="58">
        <f t="shared" si="0"/>
        <v>247.16</v>
      </c>
      <c r="E31" s="57">
        <v>3</v>
      </c>
      <c r="F31" s="59">
        <v>5</v>
      </c>
      <c r="G31" s="47">
        <f t="shared" si="1"/>
        <v>68.47</v>
      </c>
      <c r="H31" s="57">
        <v>14</v>
      </c>
      <c r="I31" s="57">
        <v>8</v>
      </c>
      <c r="J31" s="49">
        <f t="shared" si="2"/>
        <v>293.91999999999996</v>
      </c>
      <c r="K31" s="49">
        <f t="shared" si="3"/>
        <v>315.63</v>
      </c>
      <c r="L31" s="50">
        <v>11.69</v>
      </c>
      <c r="M31" s="51">
        <v>50.1</v>
      </c>
      <c r="N31" s="60" t="s">
        <v>86</v>
      </c>
      <c r="O31" s="423"/>
      <c r="P31" s="60"/>
      <c r="Q31" s="60"/>
      <c r="R31" s="60"/>
      <c r="S31" s="60"/>
      <c r="T31" s="60"/>
      <c r="U31" s="60"/>
      <c r="V31" s="60"/>
      <c r="W31" s="60"/>
      <c r="X31" s="60"/>
      <c r="Y31" s="60">
        <v>20</v>
      </c>
      <c r="Z31" s="61" t="s">
        <v>91</v>
      </c>
      <c r="AA31" s="60">
        <v>450</v>
      </c>
      <c r="AB31" s="60">
        <v>0</v>
      </c>
      <c r="AC31" s="508" t="s">
        <v>114</v>
      </c>
      <c r="AD31" s="508"/>
      <c r="AE31" s="508"/>
      <c r="AF31" s="508"/>
      <c r="AG31" s="508"/>
      <c r="AH31" s="508"/>
      <c r="AI31" s="130"/>
      <c r="AJ31" s="130"/>
    </row>
    <row r="32" spans="1:36" ht="12.75" customHeight="1">
      <c r="A32" s="56">
        <f t="shared" si="4"/>
        <v>7</v>
      </c>
      <c r="B32" s="57">
        <v>12</v>
      </c>
      <c r="C32" s="481">
        <v>9</v>
      </c>
      <c r="D32" s="58">
        <f t="shared" si="0"/>
        <v>255.51</v>
      </c>
      <c r="E32" s="57">
        <v>3</v>
      </c>
      <c r="F32" s="59">
        <v>5</v>
      </c>
      <c r="G32" s="47">
        <f t="shared" si="1"/>
        <v>68.47</v>
      </c>
      <c r="H32" s="57">
        <v>16</v>
      </c>
      <c r="I32" s="57">
        <v>9</v>
      </c>
      <c r="J32" s="49">
        <f t="shared" si="2"/>
        <v>335.66999999999996</v>
      </c>
      <c r="K32" s="49">
        <f t="shared" si="3"/>
        <v>323.98</v>
      </c>
      <c r="L32" s="50">
        <v>8.35</v>
      </c>
      <c r="M32" s="51">
        <v>30.06</v>
      </c>
      <c r="N32" s="60" t="s">
        <v>86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20</v>
      </c>
      <c r="Z32" s="61" t="s">
        <v>84</v>
      </c>
      <c r="AA32" s="60">
        <v>120</v>
      </c>
      <c r="AB32" s="60">
        <v>0</v>
      </c>
      <c r="AC32" s="508"/>
      <c r="AD32" s="508"/>
      <c r="AE32" s="508"/>
      <c r="AF32" s="508"/>
      <c r="AG32" s="508"/>
      <c r="AH32" s="508"/>
      <c r="AI32" s="130"/>
      <c r="AJ32" s="130"/>
    </row>
    <row r="33" spans="1:36" ht="12.75" customHeight="1">
      <c r="A33" s="56">
        <f t="shared" si="4"/>
        <v>8</v>
      </c>
      <c r="B33" s="57">
        <v>13</v>
      </c>
      <c r="C33" s="481">
        <v>7</v>
      </c>
      <c r="D33" s="58">
        <f t="shared" si="0"/>
        <v>272.20999999999998</v>
      </c>
      <c r="E33" s="57">
        <v>3</v>
      </c>
      <c r="F33" s="59">
        <v>5</v>
      </c>
      <c r="G33" s="47">
        <f t="shared" si="1"/>
        <v>68.47</v>
      </c>
      <c r="H33" s="57">
        <v>18</v>
      </c>
      <c r="I33" s="57">
        <v>5</v>
      </c>
      <c r="J33" s="49">
        <f t="shared" si="2"/>
        <v>369.07</v>
      </c>
      <c r="K33" s="49">
        <f t="shared" si="3"/>
        <v>340.67999999999995</v>
      </c>
      <c r="L33" s="50">
        <v>16.7</v>
      </c>
      <c r="M33" s="51">
        <v>16.7</v>
      </c>
      <c r="N33" s="60" t="s">
        <v>86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20</v>
      </c>
      <c r="Z33" s="61" t="s">
        <v>84</v>
      </c>
      <c r="AA33" s="60">
        <v>105</v>
      </c>
      <c r="AB33" s="60">
        <v>0</v>
      </c>
      <c r="AC33" s="511"/>
      <c r="AD33" s="511"/>
      <c r="AE33" s="511"/>
      <c r="AF33" s="511"/>
      <c r="AG33" s="511"/>
      <c r="AH33" s="511"/>
      <c r="AI33" s="130"/>
      <c r="AJ33" s="130"/>
    </row>
    <row r="34" spans="1:36" ht="12.75" customHeight="1">
      <c r="A34" s="56">
        <f t="shared" si="4"/>
        <v>9</v>
      </c>
      <c r="B34" s="57">
        <v>13</v>
      </c>
      <c r="C34" s="481">
        <v>10</v>
      </c>
      <c r="D34" s="58">
        <f t="shared" si="0"/>
        <v>277.21999999999997</v>
      </c>
      <c r="E34" s="57">
        <v>3</v>
      </c>
      <c r="F34" s="59">
        <v>5</v>
      </c>
      <c r="G34" s="47">
        <f t="shared" si="1"/>
        <v>68.47</v>
      </c>
      <c r="H34" s="57">
        <v>19</v>
      </c>
      <c r="I34" s="57">
        <v>0</v>
      </c>
      <c r="J34" s="49">
        <f t="shared" si="2"/>
        <v>380.76</v>
      </c>
      <c r="K34" s="49">
        <f t="shared" si="3"/>
        <v>345.68999999999994</v>
      </c>
      <c r="L34" s="50">
        <v>5.01</v>
      </c>
      <c r="M34" s="51">
        <v>11.69</v>
      </c>
      <c r="N34" s="60" t="s">
        <v>86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20</v>
      </c>
      <c r="Z34" s="61" t="s">
        <v>84</v>
      </c>
      <c r="AA34" s="60">
        <v>85</v>
      </c>
      <c r="AB34" s="60">
        <v>0</v>
      </c>
      <c r="AC34" s="508" t="s">
        <v>107</v>
      </c>
      <c r="AD34" s="508"/>
      <c r="AE34" s="508"/>
      <c r="AF34" s="508"/>
      <c r="AG34" s="508"/>
      <c r="AH34" s="508"/>
      <c r="AI34" s="130"/>
      <c r="AJ34" s="130"/>
    </row>
    <row r="35" spans="1:36" ht="12.75" customHeight="1">
      <c r="A35" s="396">
        <f t="shared" si="4"/>
        <v>10</v>
      </c>
      <c r="B35" s="420"/>
      <c r="C35" s="421"/>
      <c r="D35" s="398">
        <f t="shared" si="0"/>
        <v>0</v>
      </c>
      <c r="E35" s="420"/>
      <c r="F35" s="421"/>
      <c r="G35" s="400">
        <f t="shared" si="1"/>
        <v>0</v>
      </c>
      <c r="H35" s="420"/>
      <c r="I35" s="420"/>
      <c r="J35" s="401">
        <f t="shared" si="2"/>
        <v>0</v>
      </c>
      <c r="K35" s="401">
        <f t="shared" si="3"/>
        <v>0</v>
      </c>
      <c r="L35" s="402"/>
      <c r="M35" s="403"/>
      <c r="N35" s="404"/>
      <c r="O35" s="404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31"/>
      <c r="AA35" s="404"/>
      <c r="AB35" s="404"/>
      <c r="AC35" s="515"/>
      <c r="AD35" s="515"/>
      <c r="AE35" s="515"/>
      <c r="AF35" s="515"/>
      <c r="AG35" s="515"/>
      <c r="AH35" s="515"/>
      <c r="AI35" s="130"/>
      <c r="AJ35" s="130"/>
    </row>
    <row r="36" spans="1:36" ht="12.75" customHeight="1">
      <c r="A36" s="396">
        <f t="shared" si="4"/>
        <v>11</v>
      </c>
      <c r="B36" s="420"/>
      <c r="C36" s="421"/>
      <c r="D36" s="398">
        <f t="shared" si="0"/>
        <v>0</v>
      </c>
      <c r="E36" s="420"/>
      <c r="F36" s="420"/>
      <c r="G36" s="400">
        <f t="shared" si="1"/>
        <v>0</v>
      </c>
      <c r="H36" s="420"/>
      <c r="I36" s="420"/>
      <c r="J36" s="401">
        <f t="shared" si="2"/>
        <v>0</v>
      </c>
      <c r="K36" s="401">
        <f t="shared" si="3"/>
        <v>0</v>
      </c>
      <c r="L36" s="402"/>
      <c r="M36" s="403"/>
      <c r="N36" s="404"/>
      <c r="O36" s="428"/>
      <c r="P36" s="404"/>
      <c r="Q36" s="404"/>
      <c r="R36" s="404"/>
      <c r="S36" s="404"/>
      <c r="T36" s="404"/>
      <c r="U36" s="404"/>
      <c r="V36" s="404"/>
      <c r="W36" s="404"/>
      <c r="X36" s="404"/>
      <c r="Y36" s="404"/>
      <c r="Z36" s="431"/>
      <c r="AA36" s="404"/>
      <c r="AB36" s="404"/>
      <c r="AC36" s="516"/>
      <c r="AD36" s="516"/>
      <c r="AE36" s="516"/>
      <c r="AF36" s="516"/>
      <c r="AG36" s="516"/>
      <c r="AH36" s="516"/>
      <c r="AI36" s="130"/>
      <c r="AJ36" s="130"/>
    </row>
    <row r="37" spans="1:36" ht="12.75" customHeight="1">
      <c r="A37" s="396">
        <f t="shared" si="4"/>
        <v>12</v>
      </c>
      <c r="B37" s="420"/>
      <c r="C37" s="421"/>
      <c r="D37" s="398">
        <f t="shared" si="0"/>
        <v>0</v>
      </c>
      <c r="E37" s="420"/>
      <c r="F37" s="420"/>
      <c r="G37" s="400">
        <f t="shared" si="1"/>
        <v>0</v>
      </c>
      <c r="H37" s="420"/>
      <c r="I37" s="420"/>
      <c r="J37" s="401">
        <f t="shared" si="2"/>
        <v>0</v>
      </c>
      <c r="K37" s="401">
        <f t="shared" si="3"/>
        <v>0</v>
      </c>
      <c r="L37" s="402"/>
      <c r="M37" s="403"/>
      <c r="N37" s="404"/>
      <c r="O37" s="428"/>
      <c r="P37" s="404"/>
      <c r="Q37" s="404"/>
      <c r="R37" s="404"/>
      <c r="S37" s="404"/>
      <c r="T37" s="404"/>
      <c r="U37" s="404"/>
      <c r="V37" s="404"/>
      <c r="W37" s="404"/>
      <c r="X37" s="404"/>
      <c r="Y37" s="404"/>
      <c r="Z37" s="431"/>
      <c r="AA37" s="404"/>
      <c r="AB37" s="404"/>
      <c r="AC37" s="515"/>
      <c r="AD37" s="515"/>
      <c r="AE37" s="515"/>
      <c r="AF37" s="515"/>
      <c r="AG37" s="515"/>
      <c r="AH37" s="515"/>
      <c r="AI37" s="130"/>
      <c r="AJ37" s="130"/>
    </row>
    <row r="38" spans="1:36" ht="12.75" customHeight="1">
      <c r="A38" s="396">
        <f t="shared" si="4"/>
        <v>13</v>
      </c>
      <c r="B38" s="420"/>
      <c r="C38" s="421"/>
      <c r="D38" s="398">
        <f t="shared" si="0"/>
        <v>0</v>
      </c>
      <c r="E38" s="420"/>
      <c r="F38" s="420"/>
      <c r="G38" s="400">
        <f t="shared" si="1"/>
        <v>0</v>
      </c>
      <c r="H38" s="420"/>
      <c r="I38" s="420"/>
      <c r="J38" s="401">
        <f t="shared" si="2"/>
        <v>0</v>
      </c>
      <c r="K38" s="401">
        <f t="shared" si="3"/>
        <v>0</v>
      </c>
      <c r="L38" s="402"/>
      <c r="M38" s="403"/>
      <c r="N38" s="404"/>
      <c r="O38" s="428"/>
      <c r="P38" s="404"/>
      <c r="Q38" s="404"/>
      <c r="R38" s="404"/>
      <c r="S38" s="404"/>
      <c r="T38" s="429"/>
      <c r="U38" s="404"/>
      <c r="V38" s="404"/>
      <c r="W38" s="404"/>
      <c r="X38" s="404"/>
      <c r="Y38" s="404"/>
      <c r="Z38" s="431"/>
      <c r="AA38" s="404"/>
      <c r="AB38" s="404"/>
      <c r="AC38" s="515"/>
      <c r="AD38" s="515"/>
      <c r="AE38" s="515"/>
      <c r="AF38" s="515"/>
      <c r="AG38" s="515"/>
      <c r="AH38" s="515"/>
      <c r="AI38" s="130"/>
      <c r="AJ38" s="130"/>
    </row>
    <row r="39" spans="1:36" ht="12.75" customHeight="1">
      <c r="A39" s="396">
        <f t="shared" si="4"/>
        <v>14</v>
      </c>
      <c r="B39" s="420"/>
      <c r="C39" s="421"/>
      <c r="D39" s="398">
        <f t="shared" si="0"/>
        <v>0</v>
      </c>
      <c r="E39" s="420"/>
      <c r="F39" s="420"/>
      <c r="G39" s="400">
        <f t="shared" si="1"/>
        <v>0</v>
      </c>
      <c r="H39" s="420"/>
      <c r="I39" s="420"/>
      <c r="J39" s="401">
        <f t="shared" si="2"/>
        <v>0</v>
      </c>
      <c r="K39" s="401">
        <f t="shared" si="3"/>
        <v>0</v>
      </c>
      <c r="L39" s="402"/>
      <c r="M39" s="403"/>
      <c r="N39" s="404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31"/>
      <c r="AA39" s="404"/>
      <c r="AB39" s="404"/>
      <c r="AC39" s="515"/>
      <c r="AD39" s="515"/>
      <c r="AE39" s="515"/>
      <c r="AF39" s="515"/>
      <c r="AG39" s="515"/>
      <c r="AH39" s="515"/>
      <c r="AI39" s="130"/>
      <c r="AJ39" s="130"/>
    </row>
    <row r="40" spans="1:36" ht="12.75" customHeight="1">
      <c r="A40" s="396">
        <f t="shared" si="4"/>
        <v>15</v>
      </c>
      <c r="B40" s="420"/>
      <c r="C40" s="421"/>
      <c r="D40" s="398">
        <f t="shared" si="0"/>
        <v>0</v>
      </c>
      <c r="E40" s="420"/>
      <c r="F40" s="421"/>
      <c r="G40" s="400">
        <f t="shared" si="1"/>
        <v>0</v>
      </c>
      <c r="H40" s="420"/>
      <c r="I40" s="420"/>
      <c r="J40" s="401">
        <f t="shared" si="2"/>
        <v>0</v>
      </c>
      <c r="K40" s="401">
        <f t="shared" si="3"/>
        <v>0</v>
      </c>
      <c r="L40" s="402"/>
      <c r="M40" s="403"/>
      <c r="N40" s="404"/>
      <c r="O40" s="404"/>
      <c r="P40" s="404"/>
      <c r="Q40" s="404"/>
      <c r="R40" s="404"/>
      <c r="S40" s="404"/>
      <c r="T40" s="404"/>
      <c r="U40" s="404"/>
      <c r="V40" s="404" t="s">
        <v>83</v>
      </c>
      <c r="W40" s="404">
        <v>349.99</v>
      </c>
      <c r="X40" s="404"/>
      <c r="Y40" s="404"/>
      <c r="Z40" s="431"/>
      <c r="AA40" s="404"/>
      <c r="AB40" s="404"/>
      <c r="AC40" s="515" t="s">
        <v>112</v>
      </c>
      <c r="AD40" s="515"/>
      <c r="AE40" s="515"/>
      <c r="AF40" s="515"/>
      <c r="AG40" s="515"/>
      <c r="AH40" s="515"/>
      <c r="AI40" s="130"/>
      <c r="AJ40" s="130"/>
    </row>
    <row r="41" spans="1:36" ht="12.75" customHeight="1">
      <c r="A41" s="396">
        <f t="shared" si="4"/>
        <v>16</v>
      </c>
      <c r="B41" s="420"/>
      <c r="C41" s="421"/>
      <c r="D41" s="398">
        <f t="shared" si="0"/>
        <v>0</v>
      </c>
      <c r="E41" s="420"/>
      <c r="F41" s="421"/>
      <c r="G41" s="400">
        <f t="shared" si="1"/>
        <v>0</v>
      </c>
      <c r="H41" s="420"/>
      <c r="I41" s="420"/>
      <c r="J41" s="401">
        <f t="shared" si="2"/>
        <v>0</v>
      </c>
      <c r="K41" s="401">
        <f t="shared" si="3"/>
        <v>0</v>
      </c>
      <c r="L41" s="402"/>
      <c r="M41" s="403"/>
      <c r="N41" s="404"/>
      <c r="O41" s="428"/>
      <c r="P41" s="404"/>
      <c r="Q41" s="404"/>
      <c r="R41" s="404"/>
      <c r="S41" s="404"/>
      <c r="T41" s="404"/>
      <c r="U41" s="404"/>
      <c r="V41" s="404"/>
      <c r="W41" s="404"/>
      <c r="X41" s="404"/>
      <c r="Y41" s="404"/>
      <c r="Z41" s="431"/>
      <c r="AA41" s="404"/>
      <c r="AB41" s="404"/>
      <c r="AC41" s="515"/>
      <c r="AD41" s="515"/>
      <c r="AE41" s="515"/>
      <c r="AF41" s="515"/>
      <c r="AG41" s="515"/>
      <c r="AH41" s="515"/>
      <c r="AI41" s="130"/>
      <c r="AJ41" s="130"/>
    </row>
    <row r="42" spans="1:36" ht="12.75" customHeight="1">
      <c r="A42" s="396">
        <f t="shared" si="4"/>
        <v>17</v>
      </c>
      <c r="B42" s="420"/>
      <c r="C42" s="421"/>
      <c r="D42" s="398">
        <v>3</v>
      </c>
      <c r="E42" s="420"/>
      <c r="F42" s="420"/>
      <c r="G42" s="400">
        <f t="shared" si="1"/>
        <v>0</v>
      </c>
      <c r="H42" s="420"/>
      <c r="I42" s="420"/>
      <c r="J42" s="401">
        <f t="shared" si="2"/>
        <v>0</v>
      </c>
      <c r="K42" s="401">
        <f t="shared" si="3"/>
        <v>3</v>
      </c>
      <c r="L42" s="402"/>
      <c r="M42" s="403"/>
      <c r="N42" s="404"/>
      <c r="O42" s="428"/>
      <c r="P42" s="404"/>
      <c r="Q42" s="404"/>
      <c r="R42" s="404"/>
      <c r="S42" s="404"/>
      <c r="T42" s="404"/>
      <c r="U42" s="404"/>
      <c r="V42" s="404"/>
      <c r="W42" s="404"/>
      <c r="X42" s="404"/>
      <c r="Y42" s="404"/>
      <c r="Z42" s="431"/>
      <c r="AA42" s="404"/>
      <c r="AB42" s="404"/>
      <c r="AC42" s="515"/>
      <c r="AD42" s="515"/>
      <c r="AE42" s="515"/>
      <c r="AF42" s="515"/>
      <c r="AG42" s="515"/>
      <c r="AH42" s="515"/>
      <c r="AI42" s="130"/>
      <c r="AJ42" s="130"/>
    </row>
    <row r="43" spans="1:36" ht="12.75" customHeight="1">
      <c r="A43" s="396">
        <f t="shared" si="4"/>
        <v>18</v>
      </c>
      <c r="B43" s="420"/>
      <c r="C43" s="421"/>
      <c r="D43" s="398">
        <f t="shared" ref="D43:D57" si="5">(B43*12+C43)*1.67</f>
        <v>0</v>
      </c>
      <c r="E43" s="420"/>
      <c r="F43" s="420"/>
      <c r="G43" s="400">
        <f t="shared" si="1"/>
        <v>0</v>
      </c>
      <c r="H43" s="420"/>
      <c r="I43" s="420"/>
      <c r="J43" s="401">
        <f t="shared" si="2"/>
        <v>0</v>
      </c>
      <c r="K43" s="401">
        <f t="shared" si="3"/>
        <v>0</v>
      </c>
      <c r="L43" s="402"/>
      <c r="M43" s="403"/>
      <c r="N43" s="404"/>
      <c r="O43" s="404"/>
      <c r="P43" s="404"/>
      <c r="Q43" s="404"/>
      <c r="R43" s="404"/>
      <c r="S43" s="404"/>
      <c r="T43" s="404"/>
      <c r="U43" s="404"/>
      <c r="V43" s="404"/>
      <c r="W43" s="404"/>
      <c r="X43" s="404"/>
      <c r="Y43" s="404"/>
      <c r="Z43" s="431"/>
      <c r="AA43" s="404"/>
      <c r="AB43" s="404"/>
      <c r="AC43" s="515"/>
      <c r="AD43" s="515"/>
      <c r="AE43" s="515"/>
      <c r="AF43" s="515"/>
      <c r="AG43" s="515"/>
      <c r="AH43" s="515"/>
      <c r="AI43" s="130"/>
      <c r="AJ43" s="130"/>
    </row>
    <row r="44" spans="1:36" ht="12.75" customHeight="1">
      <c r="A44" s="396">
        <f t="shared" si="4"/>
        <v>19</v>
      </c>
      <c r="B44" s="420"/>
      <c r="C44" s="421"/>
      <c r="D44" s="398">
        <f t="shared" si="5"/>
        <v>0</v>
      </c>
      <c r="E44" s="420"/>
      <c r="F44" s="420"/>
      <c r="G44" s="400">
        <f t="shared" si="1"/>
        <v>0</v>
      </c>
      <c r="H44" s="420"/>
      <c r="I44" s="420"/>
      <c r="J44" s="401">
        <f t="shared" si="2"/>
        <v>0</v>
      </c>
      <c r="K44" s="401">
        <f t="shared" si="3"/>
        <v>0</v>
      </c>
      <c r="L44" s="402"/>
      <c r="M44" s="403"/>
      <c r="N44" s="404"/>
      <c r="O44" s="404"/>
      <c r="P44" s="404"/>
      <c r="Q44" s="404"/>
      <c r="R44" s="404"/>
      <c r="S44" s="404"/>
      <c r="T44" s="404"/>
      <c r="U44" s="404"/>
      <c r="V44" s="404"/>
      <c r="W44" s="404"/>
      <c r="X44" s="404"/>
      <c r="Y44" s="404"/>
      <c r="Z44" s="431"/>
      <c r="AA44" s="404"/>
      <c r="AB44" s="404"/>
      <c r="AC44" s="515"/>
      <c r="AD44" s="515"/>
      <c r="AE44" s="515"/>
      <c r="AF44" s="515"/>
      <c r="AG44" s="515"/>
      <c r="AH44" s="515"/>
      <c r="AI44" s="130"/>
      <c r="AJ44" s="130"/>
    </row>
    <row r="45" spans="1:36" ht="12.75" customHeight="1">
      <c r="A45" s="396">
        <f t="shared" si="4"/>
        <v>20</v>
      </c>
      <c r="B45" s="420"/>
      <c r="C45" s="421"/>
      <c r="D45" s="398">
        <f t="shared" si="5"/>
        <v>0</v>
      </c>
      <c r="E45" s="420"/>
      <c r="F45" s="420"/>
      <c r="G45" s="400">
        <f t="shared" si="1"/>
        <v>0</v>
      </c>
      <c r="H45" s="420"/>
      <c r="I45" s="420"/>
      <c r="J45" s="401">
        <f t="shared" si="2"/>
        <v>0</v>
      </c>
      <c r="K45" s="401">
        <f t="shared" si="3"/>
        <v>0</v>
      </c>
      <c r="L45" s="402"/>
      <c r="M45" s="403"/>
      <c r="N45" s="404"/>
      <c r="O45" s="404"/>
      <c r="P45" s="404"/>
      <c r="Q45" s="404"/>
      <c r="R45" s="404"/>
      <c r="S45" s="404"/>
      <c r="T45" s="404"/>
      <c r="U45" s="404"/>
      <c r="V45" s="404"/>
      <c r="W45" s="404"/>
      <c r="X45" s="404"/>
      <c r="Y45" s="404"/>
      <c r="Z45" s="431"/>
      <c r="AA45" s="404"/>
      <c r="AB45" s="404"/>
      <c r="AC45" s="515"/>
      <c r="AD45" s="515"/>
      <c r="AE45" s="515"/>
      <c r="AF45" s="515"/>
      <c r="AG45" s="515"/>
      <c r="AH45" s="515"/>
      <c r="AI45" s="130"/>
      <c r="AJ45" s="130"/>
    </row>
    <row r="46" spans="1:36" ht="12.75" customHeight="1">
      <c r="A46" s="396">
        <f t="shared" si="4"/>
        <v>21</v>
      </c>
      <c r="B46" s="420"/>
      <c r="C46" s="421"/>
      <c r="D46" s="398">
        <f t="shared" si="5"/>
        <v>0</v>
      </c>
      <c r="E46" s="420"/>
      <c r="F46" s="420"/>
      <c r="G46" s="400">
        <f t="shared" si="1"/>
        <v>0</v>
      </c>
      <c r="H46" s="420"/>
      <c r="I46" s="420"/>
      <c r="J46" s="401">
        <f t="shared" si="2"/>
        <v>0</v>
      </c>
      <c r="K46" s="401">
        <f t="shared" si="3"/>
        <v>0</v>
      </c>
      <c r="L46" s="402"/>
      <c r="M46" s="403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431"/>
      <c r="AA46" s="404"/>
      <c r="AB46" s="404"/>
      <c r="AC46" s="515"/>
      <c r="AD46" s="515"/>
      <c r="AE46" s="515"/>
      <c r="AF46" s="515"/>
      <c r="AG46" s="515"/>
      <c r="AH46" s="515"/>
      <c r="AI46" s="130"/>
      <c r="AJ46" s="130"/>
    </row>
    <row r="47" spans="1:36" ht="12.75" customHeight="1">
      <c r="A47" s="396">
        <f t="shared" si="4"/>
        <v>22</v>
      </c>
      <c r="B47" s="420"/>
      <c r="C47" s="421"/>
      <c r="D47" s="398">
        <f t="shared" si="5"/>
        <v>0</v>
      </c>
      <c r="E47" s="420"/>
      <c r="F47" s="420"/>
      <c r="G47" s="400">
        <f t="shared" si="1"/>
        <v>0</v>
      </c>
      <c r="H47" s="420"/>
      <c r="I47" s="420"/>
      <c r="J47" s="401">
        <f t="shared" si="2"/>
        <v>0</v>
      </c>
      <c r="K47" s="401">
        <f t="shared" si="3"/>
        <v>0</v>
      </c>
      <c r="L47" s="402"/>
      <c r="M47" s="403"/>
      <c r="N47" s="404"/>
      <c r="O47" s="428"/>
      <c r="P47" s="404"/>
      <c r="Q47" s="404"/>
      <c r="R47" s="404"/>
      <c r="S47" s="404"/>
      <c r="T47" s="404"/>
      <c r="U47" s="404"/>
      <c r="V47" s="404"/>
      <c r="W47" s="404"/>
      <c r="X47" s="404"/>
      <c r="Y47" s="404"/>
      <c r="Z47" s="431"/>
      <c r="AA47" s="404"/>
      <c r="AB47" s="404"/>
      <c r="AC47" s="516"/>
      <c r="AD47" s="516"/>
      <c r="AE47" s="516"/>
      <c r="AF47" s="516"/>
      <c r="AG47" s="516"/>
      <c r="AH47" s="516"/>
      <c r="AI47" s="130"/>
      <c r="AJ47" s="130"/>
    </row>
    <row r="48" spans="1:36" ht="12.75" customHeight="1">
      <c r="A48" s="396">
        <f t="shared" si="4"/>
        <v>23</v>
      </c>
      <c r="B48" s="420"/>
      <c r="C48" s="421"/>
      <c r="D48" s="398">
        <f t="shared" si="5"/>
        <v>0</v>
      </c>
      <c r="E48" s="420"/>
      <c r="F48" s="420"/>
      <c r="G48" s="400">
        <f t="shared" si="1"/>
        <v>0</v>
      </c>
      <c r="H48" s="420"/>
      <c r="I48" s="420"/>
      <c r="J48" s="401">
        <f t="shared" si="2"/>
        <v>0</v>
      </c>
      <c r="K48" s="401">
        <f t="shared" si="3"/>
        <v>0</v>
      </c>
      <c r="L48" s="402"/>
      <c r="M48" s="403"/>
      <c r="N48" s="404"/>
      <c r="O48" s="428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431"/>
      <c r="AA48" s="404"/>
      <c r="AB48" s="404"/>
      <c r="AC48" s="515"/>
      <c r="AD48" s="515"/>
      <c r="AE48" s="515"/>
      <c r="AF48" s="515"/>
      <c r="AG48" s="515"/>
      <c r="AH48" s="515"/>
      <c r="AI48" s="130"/>
      <c r="AJ48" s="130"/>
    </row>
    <row r="49" spans="1:36" ht="12.75" customHeight="1">
      <c r="A49" s="396">
        <f t="shared" si="4"/>
        <v>24</v>
      </c>
      <c r="B49" s="420"/>
      <c r="C49" s="421"/>
      <c r="D49" s="398">
        <f t="shared" si="5"/>
        <v>0</v>
      </c>
      <c r="E49" s="420"/>
      <c r="F49" s="420"/>
      <c r="G49" s="400">
        <f t="shared" si="1"/>
        <v>0</v>
      </c>
      <c r="H49" s="420"/>
      <c r="I49" s="420"/>
      <c r="J49" s="401">
        <f t="shared" si="2"/>
        <v>0</v>
      </c>
      <c r="K49" s="401">
        <f t="shared" si="3"/>
        <v>0</v>
      </c>
      <c r="L49" s="402"/>
      <c r="M49" s="403"/>
      <c r="N49" s="404"/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31"/>
      <c r="AA49" s="404"/>
      <c r="AB49" s="404"/>
      <c r="AC49" s="516"/>
      <c r="AD49" s="516"/>
      <c r="AE49" s="516"/>
      <c r="AF49" s="516"/>
      <c r="AG49" s="516"/>
      <c r="AH49" s="516"/>
      <c r="AI49" s="130"/>
      <c r="AJ49" s="130"/>
    </row>
    <row r="50" spans="1:36" ht="12.75" customHeight="1">
      <c r="A50" s="56">
        <f t="shared" si="4"/>
        <v>25</v>
      </c>
      <c r="B50" s="57">
        <v>13</v>
      </c>
      <c r="C50" s="59">
        <v>10</v>
      </c>
      <c r="D50" s="58">
        <f t="shared" si="5"/>
        <v>277.21999999999997</v>
      </c>
      <c r="E50" s="57">
        <v>3</v>
      </c>
      <c r="F50" s="59">
        <v>5</v>
      </c>
      <c r="G50" s="47">
        <f t="shared" si="1"/>
        <v>68.47</v>
      </c>
      <c r="H50" s="57">
        <v>4</v>
      </c>
      <c r="I50" s="57">
        <v>3</v>
      </c>
      <c r="J50" s="49">
        <f t="shared" si="2"/>
        <v>85.17</v>
      </c>
      <c r="K50" s="49">
        <f t="shared" si="3"/>
        <v>345.68999999999994</v>
      </c>
      <c r="L50" s="50">
        <v>0</v>
      </c>
      <c r="M50" s="51">
        <v>0</v>
      </c>
      <c r="N50" s="60">
        <v>0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  <c r="AA50" s="60">
        <v>950</v>
      </c>
      <c r="AB50" s="60">
        <v>0</v>
      </c>
      <c r="AC50" s="508" t="s">
        <v>117</v>
      </c>
      <c r="AD50" s="508"/>
      <c r="AE50" s="508"/>
      <c r="AF50" s="508"/>
      <c r="AG50" s="508"/>
      <c r="AH50" s="508"/>
      <c r="AI50" s="130"/>
      <c r="AJ50" s="130"/>
    </row>
    <row r="51" spans="1:36" ht="12.75" customHeight="1">
      <c r="A51" s="56">
        <f t="shared" si="4"/>
        <v>26</v>
      </c>
      <c r="B51" s="57">
        <v>14</v>
      </c>
      <c r="C51" s="59">
        <v>1</v>
      </c>
      <c r="D51" s="58">
        <f t="shared" si="5"/>
        <v>282.22999999999996</v>
      </c>
      <c r="E51" s="57">
        <v>3</v>
      </c>
      <c r="F51" s="59">
        <v>5</v>
      </c>
      <c r="G51" s="47">
        <f t="shared" si="1"/>
        <v>68.47</v>
      </c>
      <c r="H51" s="57">
        <v>6</v>
      </c>
      <c r="I51" s="57">
        <v>6</v>
      </c>
      <c r="J51" s="49">
        <f t="shared" si="2"/>
        <v>130.26</v>
      </c>
      <c r="K51" s="49">
        <f t="shared" si="3"/>
        <v>350.69999999999993</v>
      </c>
      <c r="L51" s="50">
        <v>5.01</v>
      </c>
      <c r="M51" s="51">
        <v>45.09</v>
      </c>
      <c r="N51" s="60" t="s">
        <v>86</v>
      </c>
      <c r="O51" s="423"/>
      <c r="P51" s="60"/>
      <c r="Q51" s="60"/>
      <c r="R51" s="319"/>
      <c r="S51" s="60"/>
      <c r="T51" s="319"/>
      <c r="U51" s="60"/>
      <c r="V51" s="60"/>
      <c r="W51" s="60"/>
      <c r="X51" s="60"/>
      <c r="Y51" s="60">
        <v>20</v>
      </c>
      <c r="Z51" s="61" t="s">
        <v>85</v>
      </c>
      <c r="AA51" s="60">
        <v>525</v>
      </c>
      <c r="AB51" s="60">
        <v>0</v>
      </c>
      <c r="AC51" s="508" t="s">
        <v>113</v>
      </c>
      <c r="AD51" s="508"/>
      <c r="AE51" s="508"/>
      <c r="AF51" s="508"/>
      <c r="AG51" s="508"/>
      <c r="AH51" s="508"/>
      <c r="AI51" s="130"/>
      <c r="AJ51" s="130"/>
    </row>
    <row r="52" spans="1:36" ht="12.75" customHeight="1">
      <c r="A52" s="56">
        <f t="shared" si="4"/>
        <v>27</v>
      </c>
      <c r="B52" s="57">
        <v>15</v>
      </c>
      <c r="C52" s="59">
        <v>8</v>
      </c>
      <c r="D52" s="58">
        <f t="shared" si="5"/>
        <v>313.95999999999998</v>
      </c>
      <c r="E52" s="57">
        <v>3</v>
      </c>
      <c r="F52" s="59">
        <v>5</v>
      </c>
      <c r="G52" s="47">
        <f t="shared" si="1"/>
        <v>68.47</v>
      </c>
      <c r="H52" s="57">
        <v>10</v>
      </c>
      <c r="I52" s="57">
        <v>9</v>
      </c>
      <c r="J52" s="49">
        <f t="shared" si="2"/>
        <v>215.42999999999998</v>
      </c>
      <c r="K52" s="49">
        <f t="shared" si="3"/>
        <v>382.42999999999995</v>
      </c>
      <c r="L52" s="50">
        <v>31.73</v>
      </c>
      <c r="M52" s="51">
        <v>85.17</v>
      </c>
      <c r="N52" s="60" t="s">
        <v>86</v>
      </c>
      <c r="O52" s="423"/>
      <c r="P52" s="60"/>
      <c r="Q52" s="60"/>
      <c r="R52" s="60"/>
      <c r="S52" s="60"/>
      <c r="T52" s="60"/>
      <c r="U52" s="60"/>
      <c r="V52" s="60"/>
      <c r="W52" s="60"/>
      <c r="X52" s="60"/>
      <c r="Y52" s="60">
        <v>20</v>
      </c>
      <c r="Z52" s="61" t="s">
        <v>91</v>
      </c>
      <c r="AA52" s="60">
        <v>110</v>
      </c>
      <c r="AB52" s="60">
        <v>0</v>
      </c>
      <c r="AC52" s="508" t="s">
        <v>114</v>
      </c>
      <c r="AD52" s="508"/>
      <c r="AE52" s="508"/>
      <c r="AF52" s="508"/>
      <c r="AG52" s="508"/>
      <c r="AH52" s="508"/>
      <c r="AI52" s="130"/>
      <c r="AJ52" s="130"/>
    </row>
    <row r="53" spans="1:36" ht="12.75" customHeight="1">
      <c r="A53" s="56">
        <f t="shared" si="4"/>
        <v>28</v>
      </c>
      <c r="B53" s="57">
        <v>16</v>
      </c>
      <c r="C53" s="59">
        <v>0</v>
      </c>
      <c r="D53" s="58">
        <f t="shared" si="5"/>
        <v>320.64</v>
      </c>
      <c r="E53" s="57">
        <v>3</v>
      </c>
      <c r="F53" s="59">
        <v>5</v>
      </c>
      <c r="G53" s="47">
        <f t="shared" si="1"/>
        <v>68.47</v>
      </c>
      <c r="H53" s="57">
        <v>12</v>
      </c>
      <c r="I53" s="57">
        <v>0</v>
      </c>
      <c r="J53" s="49">
        <f t="shared" si="2"/>
        <v>240.48</v>
      </c>
      <c r="K53" s="49">
        <f t="shared" si="3"/>
        <v>389.11</v>
      </c>
      <c r="L53" s="50">
        <v>6.68</v>
      </c>
      <c r="M53" s="51">
        <v>25.05</v>
      </c>
      <c r="N53" s="60" t="s">
        <v>86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20</v>
      </c>
      <c r="Z53" s="61" t="s">
        <v>84</v>
      </c>
      <c r="AA53" s="60">
        <v>80</v>
      </c>
      <c r="AB53" s="60">
        <v>0</v>
      </c>
      <c r="AC53" s="508" t="s">
        <v>107</v>
      </c>
      <c r="AD53" s="508"/>
      <c r="AE53" s="508"/>
      <c r="AF53" s="508"/>
      <c r="AG53" s="508"/>
      <c r="AH53" s="508"/>
      <c r="AI53" s="130"/>
      <c r="AJ53" s="130"/>
    </row>
    <row r="54" spans="1:36" ht="12.75" customHeight="1">
      <c r="A54" s="396">
        <f t="shared" si="4"/>
        <v>29</v>
      </c>
      <c r="B54" s="420"/>
      <c r="C54" s="421"/>
      <c r="D54" s="398">
        <f t="shared" si="5"/>
        <v>0</v>
      </c>
      <c r="E54" s="420"/>
      <c r="F54" s="421"/>
      <c r="G54" s="400">
        <f t="shared" si="1"/>
        <v>0</v>
      </c>
      <c r="H54" s="420"/>
      <c r="I54" s="420"/>
      <c r="J54" s="401">
        <f t="shared" si="2"/>
        <v>0</v>
      </c>
      <c r="K54" s="401">
        <f t="shared" si="3"/>
        <v>0</v>
      </c>
      <c r="L54" s="402"/>
      <c r="M54" s="403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31"/>
      <c r="AA54" s="404"/>
      <c r="AB54" s="404"/>
      <c r="AC54" s="516"/>
      <c r="AD54" s="516"/>
      <c r="AE54" s="516"/>
      <c r="AF54" s="516"/>
      <c r="AG54" s="516"/>
      <c r="AH54" s="516"/>
      <c r="AI54" s="130"/>
      <c r="AJ54" s="130"/>
    </row>
    <row r="55" spans="1:36" ht="12.75" customHeight="1">
      <c r="A55" s="396">
        <f t="shared" si="4"/>
        <v>30</v>
      </c>
      <c r="B55" s="420"/>
      <c r="C55" s="421"/>
      <c r="D55" s="398">
        <f t="shared" si="5"/>
        <v>0</v>
      </c>
      <c r="E55" s="420"/>
      <c r="F55" s="421"/>
      <c r="G55" s="400">
        <f t="shared" si="1"/>
        <v>0</v>
      </c>
      <c r="H55" s="420"/>
      <c r="I55" s="420"/>
      <c r="J55" s="401">
        <f t="shared" si="2"/>
        <v>0</v>
      </c>
      <c r="K55" s="401">
        <f t="shared" si="3"/>
        <v>0</v>
      </c>
      <c r="L55" s="402"/>
      <c r="M55" s="403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31"/>
      <c r="AA55" s="404"/>
      <c r="AB55" s="404"/>
      <c r="AC55" s="516"/>
      <c r="AD55" s="516"/>
      <c r="AE55" s="516"/>
      <c r="AF55" s="516"/>
      <c r="AG55" s="516"/>
      <c r="AH55" s="516"/>
      <c r="AI55" s="130"/>
      <c r="AJ55" s="130"/>
    </row>
    <row r="56" spans="1:36" ht="12.75" customHeight="1">
      <c r="A56" s="450">
        <v>1</v>
      </c>
      <c r="B56" s="451"/>
      <c r="C56" s="452"/>
      <c r="D56" s="398">
        <f t="shared" si="5"/>
        <v>0</v>
      </c>
      <c r="E56" s="420"/>
      <c r="F56" s="420"/>
      <c r="G56" s="400">
        <f t="shared" si="1"/>
        <v>0</v>
      </c>
      <c r="H56" s="420"/>
      <c r="I56" s="420"/>
      <c r="J56" s="401">
        <f t="shared" si="2"/>
        <v>0</v>
      </c>
      <c r="K56" s="401">
        <f t="shared" si="3"/>
        <v>0</v>
      </c>
      <c r="L56" s="402"/>
      <c r="M56" s="403"/>
      <c r="N56" s="453"/>
      <c r="O56" s="453"/>
      <c r="P56" s="453"/>
      <c r="Q56" s="453"/>
      <c r="R56" s="453"/>
      <c r="S56" s="453"/>
      <c r="T56" s="453"/>
      <c r="U56" s="453"/>
      <c r="V56" s="453"/>
      <c r="W56" s="453"/>
      <c r="X56" s="453"/>
      <c r="Y56" s="453"/>
      <c r="Z56" s="455"/>
      <c r="AA56" s="453"/>
      <c r="AB56" s="453"/>
      <c r="AC56" s="516"/>
      <c r="AD56" s="516"/>
      <c r="AE56" s="516"/>
      <c r="AF56" s="516"/>
      <c r="AG56" s="516"/>
      <c r="AH56" s="516"/>
      <c r="AI56" s="130"/>
      <c r="AJ56" s="130"/>
    </row>
    <row r="57" spans="1:36" ht="12.75" customHeight="1">
      <c r="A57" s="66"/>
      <c r="B57" s="67"/>
      <c r="C57" s="462"/>
      <c r="D57" s="58">
        <f t="shared" si="5"/>
        <v>0</v>
      </c>
      <c r="E57" s="67"/>
      <c r="F57" s="462"/>
      <c r="G57" s="47">
        <f t="shared" si="1"/>
        <v>0</v>
      </c>
      <c r="H57" s="67"/>
      <c r="I57" s="67"/>
      <c r="J57" s="49">
        <f t="shared" si="2"/>
        <v>0</v>
      </c>
      <c r="K57" s="49">
        <f t="shared" si="3"/>
        <v>0</v>
      </c>
      <c r="L57" s="50"/>
      <c r="M57" s="51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68"/>
      <c r="AB57" s="68"/>
      <c r="AC57" s="512"/>
      <c r="AD57" s="512"/>
      <c r="AE57" s="512"/>
      <c r="AF57" s="512"/>
      <c r="AG57" s="512"/>
      <c r="AH57" s="512"/>
      <c r="AI57" s="130"/>
      <c r="AJ57" s="130"/>
    </row>
    <row r="58" spans="1:36" ht="12.75" customHeight="1">
      <c r="A58" s="475"/>
      <c r="B58" s="363"/>
      <c r="C58" s="363"/>
      <c r="D58" s="363"/>
      <c r="E58" s="363"/>
      <c r="F58" s="363"/>
      <c r="G58" s="363"/>
      <c r="H58" s="363"/>
      <c r="I58" s="363"/>
      <c r="J58" s="363"/>
      <c r="K58" s="364" t="s">
        <v>66</v>
      </c>
      <c r="L58" s="365">
        <f>SUM(L27:L57)</f>
        <v>90.18</v>
      </c>
      <c r="M58" s="365">
        <f>SUM(M27:M57)</f>
        <v>282.23</v>
      </c>
      <c r="N58" s="366">
        <f>SUM(N27:N57)</f>
        <v>0</v>
      </c>
      <c r="O58" s="363"/>
      <c r="P58" s="363"/>
      <c r="Q58" s="363"/>
      <c r="R58" s="363"/>
      <c r="S58" s="363"/>
      <c r="T58" s="363"/>
      <c r="U58" s="366">
        <f>SUM(U27:U57)</f>
        <v>0</v>
      </c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  <c r="AI58" s="130"/>
      <c r="AJ58" s="130"/>
    </row>
    <row r="59" spans="1:36" ht="12.7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53" t="s">
        <v>67</v>
      </c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</row>
    <row r="60" spans="1:36" ht="12.7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53" t="s">
        <v>68</v>
      </c>
      <c r="L60" s="154">
        <f>(L59+L58)</f>
        <v>90.18</v>
      </c>
      <c r="M60" s="154">
        <f>(M59+M58)</f>
        <v>282.23</v>
      </c>
      <c r="N60" s="154">
        <f>(N59+N58)</f>
        <v>0</v>
      </c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honeticPr fontId="20" type="noConversion"/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72"/>
      <c r="AF7" s="8"/>
      <c r="AG7" s="215"/>
      <c r="AH7" s="6"/>
    </row>
    <row r="8" spans="1:34" ht="12.75" customHeight="1">
      <c r="A8" s="6" t="s">
        <v>10</v>
      </c>
      <c r="B8" s="6"/>
      <c r="C8" s="526" t="s">
        <v>75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/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45"/>
      <c r="AF9" s="545"/>
      <c r="AG9" s="545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/>
      <c r="O10" s="530"/>
      <c r="P10" s="12" t="s">
        <v>22</v>
      </c>
      <c r="Q10" s="531"/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/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/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6">
        <v>2</v>
      </c>
      <c r="B27" s="157"/>
      <c r="C27" s="157"/>
      <c r="D27" s="134">
        <f t="shared" ref="D27:D57" si="0">(B27*12+C27)*1.67</f>
        <v>0</v>
      </c>
      <c r="E27" s="158"/>
      <c r="F27" s="170"/>
      <c r="G27" s="134">
        <f t="shared" ref="G27:G57" si="1">(E27*12+F27)*1.67</f>
        <v>0</v>
      </c>
      <c r="H27" s="158"/>
      <c r="I27" s="158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59"/>
      <c r="O27" s="160"/>
      <c r="P27" s="159"/>
      <c r="Q27" s="159"/>
      <c r="R27" s="159"/>
      <c r="S27" s="159"/>
      <c r="T27" s="171"/>
      <c r="U27" s="159"/>
      <c r="V27" s="159"/>
      <c r="W27" s="159"/>
      <c r="X27" s="159"/>
      <c r="Y27" s="159"/>
      <c r="Z27" s="146"/>
      <c r="AA27" s="159"/>
      <c r="AB27" s="159"/>
      <c r="AC27" s="546"/>
      <c r="AD27" s="546"/>
      <c r="AE27" s="546"/>
      <c r="AF27" s="546"/>
      <c r="AG27" s="546"/>
      <c r="AH27" s="546"/>
      <c r="AI27" s="130"/>
      <c r="AJ27" s="130"/>
    </row>
    <row r="28" spans="1:36" ht="12.75" customHeight="1">
      <c r="A28" s="161">
        <f t="shared" ref="A28:A55" si="4">A27+1</f>
        <v>3</v>
      </c>
      <c r="B28" s="172"/>
      <c r="C28" s="172"/>
      <c r="D28" s="173">
        <f t="shared" si="0"/>
        <v>0</v>
      </c>
      <c r="E28" s="172"/>
      <c r="F28" s="174"/>
      <c r="G28" s="175">
        <f t="shared" si="1"/>
        <v>0</v>
      </c>
      <c r="H28" s="172"/>
      <c r="I28" s="172"/>
      <c r="J28" s="176">
        <f t="shared" si="2"/>
        <v>0</v>
      </c>
      <c r="K28" s="176">
        <f t="shared" si="3"/>
        <v>0</v>
      </c>
      <c r="L28" s="177"/>
      <c r="M28" s="178"/>
      <c r="N28" s="179"/>
      <c r="O28" s="179"/>
      <c r="P28" s="179"/>
      <c r="Q28" s="179"/>
      <c r="R28" s="179"/>
      <c r="S28" s="179"/>
      <c r="T28" s="180"/>
      <c r="U28" s="179"/>
      <c r="V28" s="179"/>
      <c r="W28" s="179"/>
      <c r="X28" s="179"/>
      <c r="Y28" s="179"/>
      <c r="Z28" s="181"/>
      <c r="AA28" s="179"/>
      <c r="AB28" s="179"/>
      <c r="AC28" s="547"/>
      <c r="AD28" s="547"/>
      <c r="AE28" s="547"/>
      <c r="AF28" s="547"/>
      <c r="AG28" s="547"/>
      <c r="AH28" s="547"/>
      <c r="AI28" s="130"/>
      <c r="AJ28" s="130"/>
    </row>
    <row r="29" spans="1:36" ht="12.75" customHeight="1">
      <c r="A29" s="161">
        <f t="shared" si="4"/>
        <v>4</v>
      </c>
      <c r="B29" s="172"/>
      <c r="C29" s="172"/>
      <c r="D29" s="173">
        <f t="shared" si="0"/>
        <v>0</v>
      </c>
      <c r="E29" s="172"/>
      <c r="F29" s="174"/>
      <c r="G29" s="175">
        <f t="shared" si="1"/>
        <v>0</v>
      </c>
      <c r="H29" s="172"/>
      <c r="I29" s="172"/>
      <c r="J29" s="176">
        <f t="shared" si="2"/>
        <v>0</v>
      </c>
      <c r="K29" s="176">
        <f t="shared" si="3"/>
        <v>0</v>
      </c>
      <c r="L29" s="177"/>
      <c r="M29" s="178"/>
      <c r="N29" s="179"/>
      <c r="O29" s="182"/>
      <c r="P29" s="140"/>
      <c r="Q29" s="179"/>
      <c r="R29" s="179"/>
      <c r="S29" s="179"/>
      <c r="T29" s="180"/>
      <c r="U29" s="179"/>
      <c r="V29" s="179"/>
      <c r="W29" s="179"/>
      <c r="X29" s="179"/>
      <c r="Y29" s="179"/>
      <c r="Z29" s="181"/>
      <c r="AA29" s="179"/>
      <c r="AB29" s="179"/>
      <c r="AC29" s="547"/>
      <c r="AD29" s="547"/>
      <c r="AE29" s="547"/>
      <c r="AF29" s="547"/>
      <c r="AG29" s="547"/>
      <c r="AH29" s="547"/>
      <c r="AI29" s="130"/>
      <c r="AJ29" s="130"/>
    </row>
    <row r="30" spans="1:36" ht="12.75" customHeight="1">
      <c r="A30" s="161">
        <f t="shared" si="4"/>
        <v>5</v>
      </c>
      <c r="B30" s="172"/>
      <c r="C30" s="172"/>
      <c r="D30" s="173">
        <f t="shared" si="0"/>
        <v>0</v>
      </c>
      <c r="E30" s="172"/>
      <c r="F30" s="174"/>
      <c r="G30" s="175">
        <f t="shared" si="1"/>
        <v>0</v>
      </c>
      <c r="H30" s="172"/>
      <c r="I30" s="172"/>
      <c r="J30" s="176">
        <f t="shared" si="2"/>
        <v>0</v>
      </c>
      <c r="K30" s="176">
        <f t="shared" si="3"/>
        <v>0</v>
      </c>
      <c r="L30" s="177"/>
      <c r="M30" s="178"/>
      <c r="N30" s="179"/>
      <c r="O30" s="179"/>
      <c r="P30" s="179"/>
      <c r="Q30" s="179"/>
      <c r="R30" s="179"/>
      <c r="S30" s="179"/>
      <c r="T30" s="180"/>
      <c r="U30" s="179"/>
      <c r="V30" s="179"/>
      <c r="W30" s="179"/>
      <c r="X30" s="179"/>
      <c r="Y30" s="179"/>
      <c r="Z30" s="181"/>
      <c r="AA30" s="179"/>
      <c r="AB30" s="179"/>
      <c r="AC30" s="547"/>
      <c r="AD30" s="547"/>
      <c r="AE30" s="547"/>
      <c r="AF30" s="547"/>
      <c r="AG30" s="547"/>
      <c r="AH30" s="547"/>
      <c r="AI30" s="130"/>
      <c r="AJ30" s="130"/>
    </row>
    <row r="31" spans="1:36" ht="12.75" customHeight="1">
      <c r="A31" s="161">
        <f t="shared" si="4"/>
        <v>6</v>
      </c>
      <c r="B31" s="142"/>
      <c r="C31" s="144"/>
      <c r="D31" s="143">
        <f t="shared" si="0"/>
        <v>0</v>
      </c>
      <c r="E31" s="142"/>
      <c r="F31" s="142"/>
      <c r="G31" s="126">
        <f t="shared" si="1"/>
        <v>0</v>
      </c>
      <c r="H31" s="142"/>
      <c r="I31" s="142"/>
      <c r="J31" s="127">
        <f t="shared" si="2"/>
        <v>0</v>
      </c>
      <c r="K31" s="127">
        <f t="shared" si="3"/>
        <v>0</v>
      </c>
      <c r="L31" s="128"/>
      <c r="M31" s="129"/>
      <c r="N31" s="145"/>
      <c r="O31" s="183"/>
      <c r="P31" s="184"/>
      <c r="Q31" s="145"/>
      <c r="R31" s="145"/>
      <c r="S31" s="145"/>
      <c r="T31" s="185"/>
      <c r="U31" s="145"/>
      <c r="V31" s="145"/>
      <c r="W31" s="145"/>
      <c r="X31" s="145"/>
      <c r="Y31" s="145"/>
      <c r="Z31" s="162"/>
      <c r="AA31" s="145"/>
      <c r="AB31" s="145"/>
      <c r="AC31" s="548"/>
      <c r="AD31" s="548"/>
      <c r="AE31" s="548"/>
      <c r="AF31" s="548"/>
      <c r="AG31" s="548"/>
      <c r="AH31" s="548"/>
      <c r="AI31" s="130"/>
      <c r="AJ31" s="130"/>
    </row>
    <row r="32" spans="1:36" ht="12.75" customHeight="1">
      <c r="A32" s="161">
        <f t="shared" si="4"/>
        <v>7</v>
      </c>
      <c r="B32" s="172"/>
      <c r="C32" s="174"/>
      <c r="D32" s="173">
        <f t="shared" si="0"/>
        <v>0</v>
      </c>
      <c r="E32" s="172"/>
      <c r="F32" s="172"/>
      <c r="G32" s="175">
        <f t="shared" si="1"/>
        <v>0</v>
      </c>
      <c r="H32" s="172"/>
      <c r="I32" s="172"/>
      <c r="J32" s="176">
        <f t="shared" si="2"/>
        <v>0</v>
      </c>
      <c r="K32" s="176">
        <f t="shared" si="3"/>
        <v>0</v>
      </c>
      <c r="L32" s="177"/>
      <c r="M32" s="178"/>
      <c r="N32" s="179"/>
      <c r="O32" s="182"/>
      <c r="P32" s="179"/>
      <c r="Q32" s="179"/>
      <c r="R32" s="180"/>
      <c r="S32" s="179"/>
      <c r="T32" s="180"/>
      <c r="U32" s="179"/>
      <c r="V32" s="179"/>
      <c r="W32" s="179"/>
      <c r="X32" s="179"/>
      <c r="Y32" s="179"/>
      <c r="Z32" s="181"/>
      <c r="AA32" s="179"/>
      <c r="AB32" s="179"/>
      <c r="AC32" s="547"/>
      <c r="AD32" s="547"/>
      <c r="AE32" s="547"/>
      <c r="AF32" s="547"/>
      <c r="AG32" s="547"/>
      <c r="AH32" s="547"/>
      <c r="AI32" s="130"/>
      <c r="AJ32" s="130"/>
    </row>
    <row r="33" spans="1:36" ht="12.75" customHeight="1">
      <c r="A33" s="161">
        <f t="shared" si="4"/>
        <v>8</v>
      </c>
      <c r="B33" s="172"/>
      <c r="C33" s="174"/>
      <c r="D33" s="173">
        <f t="shared" si="0"/>
        <v>0</v>
      </c>
      <c r="E33" s="172"/>
      <c r="F33" s="172"/>
      <c r="G33" s="175">
        <f t="shared" si="1"/>
        <v>0</v>
      </c>
      <c r="H33" s="172"/>
      <c r="I33" s="172"/>
      <c r="J33" s="176">
        <f t="shared" si="2"/>
        <v>0</v>
      </c>
      <c r="K33" s="176">
        <f t="shared" si="3"/>
        <v>0</v>
      </c>
      <c r="L33" s="177"/>
      <c r="M33" s="178"/>
      <c r="N33" s="179"/>
      <c r="O33" s="179"/>
      <c r="P33" s="179"/>
      <c r="Q33" s="179"/>
      <c r="R33" s="179"/>
      <c r="S33" s="179"/>
      <c r="T33" s="180"/>
      <c r="U33" s="179"/>
      <c r="V33" s="179"/>
      <c r="W33" s="179"/>
      <c r="X33" s="179"/>
      <c r="Y33" s="179"/>
      <c r="Z33" s="181"/>
      <c r="AA33" s="179"/>
      <c r="AB33" s="179"/>
      <c r="AC33" s="547"/>
      <c r="AD33" s="547"/>
      <c r="AE33" s="547"/>
      <c r="AF33" s="547"/>
      <c r="AG33" s="547"/>
      <c r="AH33" s="547"/>
      <c r="AI33" s="130"/>
      <c r="AJ33" s="130"/>
    </row>
    <row r="34" spans="1:36" ht="12.75" customHeight="1">
      <c r="A34" s="161">
        <f t="shared" si="4"/>
        <v>9</v>
      </c>
      <c r="B34" s="172"/>
      <c r="C34" s="174"/>
      <c r="D34" s="173">
        <f t="shared" si="0"/>
        <v>0</v>
      </c>
      <c r="E34" s="172"/>
      <c r="F34" s="172"/>
      <c r="G34" s="175">
        <f t="shared" si="1"/>
        <v>0</v>
      </c>
      <c r="H34" s="172"/>
      <c r="I34" s="172"/>
      <c r="J34" s="176">
        <f t="shared" si="2"/>
        <v>0</v>
      </c>
      <c r="K34" s="176">
        <f t="shared" si="3"/>
        <v>0</v>
      </c>
      <c r="L34" s="177"/>
      <c r="M34" s="178"/>
      <c r="N34" s="179"/>
      <c r="O34" s="179"/>
      <c r="P34" s="179"/>
      <c r="Q34" s="179"/>
      <c r="R34" s="179"/>
      <c r="S34" s="179"/>
      <c r="T34" s="180"/>
      <c r="U34" s="179"/>
      <c r="V34" s="179"/>
      <c r="W34" s="179"/>
      <c r="X34" s="179"/>
      <c r="Y34" s="179"/>
      <c r="Z34" s="181"/>
      <c r="AA34" s="179"/>
      <c r="AB34" s="179"/>
      <c r="AC34" s="547"/>
      <c r="AD34" s="547"/>
      <c r="AE34" s="547"/>
      <c r="AF34" s="547"/>
      <c r="AG34" s="547"/>
      <c r="AH34" s="547"/>
      <c r="AI34" s="130"/>
      <c r="AJ34" s="130"/>
    </row>
    <row r="35" spans="1:36" ht="12.75" customHeight="1">
      <c r="A35" s="161">
        <f t="shared" si="4"/>
        <v>10</v>
      </c>
      <c r="B35" s="172"/>
      <c r="C35" s="174"/>
      <c r="D35" s="173">
        <f t="shared" si="0"/>
        <v>0</v>
      </c>
      <c r="E35" s="172"/>
      <c r="F35" s="172"/>
      <c r="G35" s="175">
        <f t="shared" si="1"/>
        <v>0</v>
      </c>
      <c r="H35" s="172"/>
      <c r="I35" s="172"/>
      <c r="J35" s="176">
        <f t="shared" si="2"/>
        <v>0</v>
      </c>
      <c r="K35" s="176">
        <f t="shared" si="3"/>
        <v>0</v>
      </c>
      <c r="L35" s="177"/>
      <c r="M35" s="178"/>
      <c r="N35" s="179"/>
      <c r="O35" s="179"/>
      <c r="P35" s="179"/>
      <c r="Q35" s="179"/>
      <c r="R35" s="179"/>
      <c r="S35" s="179"/>
      <c r="T35" s="180"/>
      <c r="U35" s="179"/>
      <c r="V35" s="179"/>
      <c r="W35" s="179"/>
      <c r="X35" s="179"/>
      <c r="Y35" s="179"/>
      <c r="Z35" s="181"/>
      <c r="AA35" s="179"/>
      <c r="AB35" s="179"/>
      <c r="AC35" s="547"/>
      <c r="AD35" s="547"/>
      <c r="AE35" s="547"/>
      <c r="AF35" s="547"/>
      <c r="AG35" s="547"/>
      <c r="AH35" s="547"/>
      <c r="AI35" s="130"/>
      <c r="AJ35" s="130"/>
    </row>
    <row r="36" spans="1:36" ht="12.75" customHeight="1">
      <c r="A36" s="161">
        <f t="shared" si="4"/>
        <v>11</v>
      </c>
      <c r="B36" s="172"/>
      <c r="C36" s="174"/>
      <c r="D36" s="173">
        <f t="shared" si="0"/>
        <v>0</v>
      </c>
      <c r="E36" s="172"/>
      <c r="F36" s="172"/>
      <c r="G36" s="175">
        <f t="shared" si="1"/>
        <v>0</v>
      </c>
      <c r="H36" s="172"/>
      <c r="I36" s="172"/>
      <c r="J36" s="176">
        <f t="shared" si="2"/>
        <v>0</v>
      </c>
      <c r="K36" s="176">
        <f t="shared" si="3"/>
        <v>0</v>
      </c>
      <c r="L36" s="177"/>
      <c r="M36" s="178"/>
      <c r="N36" s="179"/>
      <c r="O36" s="182"/>
      <c r="P36" s="179"/>
      <c r="Q36" s="179"/>
      <c r="R36" s="179"/>
      <c r="S36" s="179"/>
      <c r="T36" s="180"/>
      <c r="U36" s="179"/>
      <c r="V36" s="179"/>
      <c r="W36" s="179"/>
      <c r="X36" s="179"/>
      <c r="Y36" s="179"/>
      <c r="Z36" s="181"/>
      <c r="AA36" s="179"/>
      <c r="AB36" s="179"/>
      <c r="AC36" s="547"/>
      <c r="AD36" s="547"/>
      <c r="AE36" s="547"/>
      <c r="AF36" s="547"/>
      <c r="AG36" s="547"/>
      <c r="AH36" s="547"/>
      <c r="AI36" s="130"/>
      <c r="AJ36" s="130"/>
    </row>
    <row r="37" spans="1:36" ht="12.75" customHeight="1">
      <c r="A37" s="100">
        <f t="shared" si="4"/>
        <v>12</v>
      </c>
      <c r="B37" s="194"/>
      <c r="C37" s="195"/>
      <c r="D37" s="196">
        <f t="shared" si="0"/>
        <v>0</v>
      </c>
      <c r="E37" s="194"/>
      <c r="F37" s="195"/>
      <c r="G37" s="197">
        <f t="shared" si="1"/>
        <v>0</v>
      </c>
      <c r="H37" s="194"/>
      <c r="I37" s="194"/>
      <c r="J37" s="198">
        <f t="shared" si="2"/>
        <v>0</v>
      </c>
      <c r="K37" s="198">
        <f t="shared" si="3"/>
        <v>0</v>
      </c>
      <c r="L37" s="199"/>
      <c r="M37" s="200"/>
      <c r="N37" s="201"/>
      <c r="O37" s="204"/>
      <c r="P37" s="201"/>
      <c r="Q37" s="201"/>
      <c r="R37" s="201"/>
      <c r="S37" s="201"/>
      <c r="T37" s="202"/>
      <c r="U37" s="201"/>
      <c r="V37" s="201"/>
      <c r="W37" s="201"/>
      <c r="X37" s="201"/>
      <c r="Y37" s="201"/>
      <c r="Z37" s="203"/>
      <c r="AA37" s="201"/>
      <c r="AB37" s="201"/>
      <c r="AC37" s="549"/>
      <c r="AD37" s="549"/>
      <c r="AE37" s="549"/>
      <c r="AF37" s="549"/>
      <c r="AG37" s="549"/>
      <c r="AH37" s="549"/>
      <c r="AI37" s="130"/>
      <c r="AJ37" s="130"/>
    </row>
    <row r="38" spans="1:36" ht="12.75" customHeight="1">
      <c r="A38" s="161">
        <f t="shared" si="4"/>
        <v>13</v>
      </c>
      <c r="B38" s="172"/>
      <c r="C38" s="174"/>
      <c r="D38" s="173">
        <f t="shared" si="0"/>
        <v>0</v>
      </c>
      <c r="E38" s="172"/>
      <c r="F38" s="174"/>
      <c r="G38" s="175">
        <f t="shared" si="1"/>
        <v>0</v>
      </c>
      <c r="H38" s="172"/>
      <c r="I38" s="172"/>
      <c r="J38" s="176">
        <f t="shared" si="2"/>
        <v>0</v>
      </c>
      <c r="K38" s="176">
        <f t="shared" si="3"/>
        <v>0</v>
      </c>
      <c r="L38" s="177"/>
      <c r="M38" s="178"/>
      <c r="N38" s="179"/>
      <c r="O38" s="179"/>
      <c r="P38" s="179"/>
      <c r="Q38" s="179"/>
      <c r="R38" s="179"/>
      <c r="S38" s="179"/>
      <c r="T38" s="180"/>
      <c r="U38" s="179"/>
      <c r="V38" s="179"/>
      <c r="W38" s="179"/>
      <c r="X38" s="179"/>
      <c r="Y38" s="179"/>
      <c r="Z38" s="181"/>
      <c r="AA38" s="179"/>
      <c r="AB38" s="179"/>
      <c r="AC38" s="547"/>
      <c r="AD38" s="547"/>
      <c r="AE38" s="547"/>
      <c r="AF38" s="547"/>
      <c r="AG38" s="547"/>
      <c r="AH38" s="547"/>
      <c r="AI38" s="130"/>
      <c r="AJ38" s="130"/>
    </row>
    <row r="39" spans="1:36" ht="12.75" customHeight="1">
      <c r="A39" s="100">
        <f t="shared" si="4"/>
        <v>14</v>
      </c>
      <c r="B39" s="194"/>
      <c r="C39" s="195"/>
      <c r="D39" s="196">
        <f t="shared" si="0"/>
        <v>0</v>
      </c>
      <c r="E39" s="194"/>
      <c r="F39" s="195"/>
      <c r="G39" s="197">
        <f t="shared" si="1"/>
        <v>0</v>
      </c>
      <c r="H39" s="194"/>
      <c r="I39" s="194"/>
      <c r="J39" s="198">
        <f t="shared" si="2"/>
        <v>0</v>
      </c>
      <c r="K39" s="198">
        <f t="shared" si="3"/>
        <v>0</v>
      </c>
      <c r="L39" s="199"/>
      <c r="M39" s="200"/>
      <c r="N39" s="201"/>
      <c r="O39" s="201"/>
      <c r="P39" s="201"/>
      <c r="Q39" s="201"/>
      <c r="R39" s="201"/>
      <c r="S39" s="201"/>
      <c r="T39" s="202"/>
      <c r="U39" s="201"/>
      <c r="V39" s="201"/>
      <c r="W39" s="201"/>
      <c r="X39" s="201"/>
      <c r="Y39" s="201"/>
      <c r="Z39" s="203"/>
      <c r="AA39" s="201"/>
      <c r="AB39" s="201"/>
      <c r="AC39" s="550"/>
      <c r="AD39" s="550"/>
      <c r="AE39" s="550"/>
      <c r="AF39" s="550"/>
      <c r="AG39" s="550"/>
      <c r="AH39" s="550"/>
      <c r="AI39" s="130"/>
      <c r="AJ39" s="130"/>
    </row>
    <row r="40" spans="1:36" ht="12.75" customHeight="1">
      <c r="A40" s="161">
        <f t="shared" si="4"/>
        <v>15</v>
      </c>
      <c r="B40" s="142"/>
      <c r="C40" s="144"/>
      <c r="D40" s="143">
        <f t="shared" si="0"/>
        <v>0</v>
      </c>
      <c r="E40" s="142"/>
      <c r="F40" s="142"/>
      <c r="G40" s="126">
        <f t="shared" si="1"/>
        <v>0</v>
      </c>
      <c r="H40" s="142"/>
      <c r="I40" s="142"/>
      <c r="J40" s="127">
        <f t="shared" si="2"/>
        <v>0</v>
      </c>
      <c r="K40" s="127">
        <f t="shared" si="3"/>
        <v>0</v>
      </c>
      <c r="L40" s="128"/>
      <c r="M40" s="129"/>
      <c r="N40" s="145"/>
      <c r="O40" s="145"/>
      <c r="P40" s="145"/>
      <c r="Q40" s="145"/>
      <c r="R40" s="145"/>
      <c r="S40" s="145"/>
      <c r="T40" s="185"/>
      <c r="U40" s="145"/>
      <c r="V40" s="145"/>
      <c r="W40" s="145"/>
      <c r="X40" s="145"/>
      <c r="Y40" s="145"/>
      <c r="Z40" s="162"/>
      <c r="AA40" s="145"/>
      <c r="AB40" s="145"/>
      <c r="AC40" s="548"/>
      <c r="AD40" s="548"/>
      <c r="AE40" s="548"/>
      <c r="AF40" s="548"/>
      <c r="AG40" s="548"/>
      <c r="AH40" s="548"/>
      <c r="AI40" s="130"/>
      <c r="AJ40" s="130"/>
    </row>
    <row r="41" spans="1:36" ht="12.75" customHeight="1">
      <c r="A41" s="161">
        <f t="shared" si="4"/>
        <v>16</v>
      </c>
      <c r="B41" s="172"/>
      <c r="C41" s="174"/>
      <c r="D41" s="173">
        <f t="shared" si="0"/>
        <v>0</v>
      </c>
      <c r="E41" s="172"/>
      <c r="F41" s="172"/>
      <c r="G41" s="175">
        <f t="shared" si="1"/>
        <v>0</v>
      </c>
      <c r="H41" s="172"/>
      <c r="I41" s="172"/>
      <c r="J41" s="176">
        <f t="shared" si="2"/>
        <v>0</v>
      </c>
      <c r="K41" s="176">
        <f t="shared" si="3"/>
        <v>0</v>
      </c>
      <c r="L41" s="177"/>
      <c r="M41" s="178"/>
      <c r="N41" s="179"/>
      <c r="O41" s="179"/>
      <c r="P41" s="179"/>
      <c r="Q41" s="179"/>
      <c r="R41" s="179"/>
      <c r="S41" s="179"/>
      <c r="T41" s="180"/>
      <c r="U41" s="179"/>
      <c r="V41" s="179"/>
      <c r="W41" s="179"/>
      <c r="X41" s="179"/>
      <c r="Y41" s="179"/>
      <c r="Z41" s="181"/>
      <c r="AA41" s="179"/>
      <c r="AB41" s="179"/>
      <c r="AC41" s="547"/>
      <c r="AD41" s="547"/>
      <c r="AE41" s="547"/>
      <c r="AF41" s="547"/>
      <c r="AG41" s="547"/>
      <c r="AH41" s="547"/>
      <c r="AI41" s="130"/>
      <c r="AJ41" s="130"/>
    </row>
    <row r="42" spans="1:36" ht="12.75" customHeight="1">
      <c r="A42" s="161">
        <f t="shared" si="4"/>
        <v>17</v>
      </c>
      <c r="B42" s="172"/>
      <c r="C42" s="174"/>
      <c r="D42" s="173">
        <f t="shared" si="0"/>
        <v>0</v>
      </c>
      <c r="E42" s="172"/>
      <c r="F42" s="172"/>
      <c r="G42" s="175">
        <f t="shared" si="1"/>
        <v>0</v>
      </c>
      <c r="H42" s="172"/>
      <c r="I42" s="172"/>
      <c r="J42" s="176">
        <f t="shared" si="2"/>
        <v>0</v>
      </c>
      <c r="K42" s="176">
        <f t="shared" si="3"/>
        <v>0</v>
      </c>
      <c r="L42" s="177"/>
      <c r="M42" s="178"/>
      <c r="N42" s="179"/>
      <c r="O42" s="182"/>
      <c r="P42" s="184"/>
      <c r="Q42" s="179"/>
      <c r="R42" s="179"/>
      <c r="S42" s="179"/>
      <c r="T42" s="180"/>
      <c r="U42" s="179"/>
      <c r="V42" s="179"/>
      <c r="W42" s="179"/>
      <c r="X42" s="179"/>
      <c r="Y42" s="179"/>
      <c r="Z42" s="181"/>
      <c r="AA42" s="179"/>
      <c r="AB42" s="179"/>
      <c r="AC42" s="551"/>
      <c r="AD42" s="551"/>
      <c r="AE42" s="551"/>
      <c r="AF42" s="551"/>
      <c r="AG42" s="551"/>
      <c r="AH42" s="551"/>
      <c r="AI42" s="130"/>
      <c r="AJ42" s="130"/>
    </row>
    <row r="43" spans="1:36" ht="12.75" customHeight="1">
      <c r="A43" s="161">
        <f t="shared" si="4"/>
        <v>18</v>
      </c>
      <c r="B43" s="172"/>
      <c r="C43" s="174"/>
      <c r="D43" s="173">
        <f t="shared" si="0"/>
        <v>0</v>
      </c>
      <c r="E43" s="172"/>
      <c r="F43" s="172"/>
      <c r="G43" s="175">
        <f t="shared" si="1"/>
        <v>0</v>
      </c>
      <c r="H43" s="172"/>
      <c r="I43" s="172"/>
      <c r="J43" s="176">
        <f t="shared" si="2"/>
        <v>0</v>
      </c>
      <c r="K43" s="176">
        <f t="shared" si="3"/>
        <v>0</v>
      </c>
      <c r="L43" s="177"/>
      <c r="M43" s="178"/>
      <c r="N43" s="179"/>
      <c r="O43" s="182"/>
      <c r="P43" s="184"/>
      <c r="Q43" s="179"/>
      <c r="R43" s="179"/>
      <c r="S43" s="179"/>
      <c r="T43" s="180"/>
      <c r="U43" s="179"/>
      <c r="V43" s="179"/>
      <c r="W43" s="179"/>
      <c r="X43" s="179"/>
      <c r="Y43" s="179"/>
      <c r="Z43" s="181"/>
      <c r="AA43" s="179"/>
      <c r="AB43" s="179"/>
      <c r="AC43" s="551"/>
      <c r="AD43" s="551"/>
      <c r="AE43" s="551"/>
      <c r="AF43" s="551"/>
      <c r="AG43" s="551"/>
      <c r="AH43" s="551"/>
      <c r="AI43" s="130"/>
      <c r="AJ43" s="130"/>
    </row>
    <row r="44" spans="1:36" ht="12.75" customHeight="1">
      <c r="A44" s="161">
        <f t="shared" si="4"/>
        <v>19</v>
      </c>
      <c r="B44" s="172"/>
      <c r="C44" s="174"/>
      <c r="D44" s="173">
        <f t="shared" si="0"/>
        <v>0</v>
      </c>
      <c r="E44" s="172"/>
      <c r="F44" s="172"/>
      <c r="G44" s="175">
        <f t="shared" si="1"/>
        <v>0</v>
      </c>
      <c r="H44" s="172"/>
      <c r="I44" s="172"/>
      <c r="J44" s="176">
        <f t="shared" si="2"/>
        <v>0</v>
      </c>
      <c r="K44" s="176">
        <f t="shared" si="3"/>
        <v>0</v>
      </c>
      <c r="L44" s="177"/>
      <c r="M44" s="178"/>
      <c r="N44" s="179"/>
      <c r="O44" s="179"/>
      <c r="P44" s="179"/>
      <c r="Q44" s="179"/>
      <c r="R44" s="179"/>
      <c r="S44" s="179"/>
      <c r="T44" s="180"/>
      <c r="U44" s="179"/>
      <c r="V44" s="179"/>
      <c r="W44" s="179"/>
      <c r="X44" s="179"/>
      <c r="Y44" s="179"/>
      <c r="Z44" s="181"/>
      <c r="AA44" s="179"/>
      <c r="AB44" s="179"/>
      <c r="AC44" s="551"/>
      <c r="AD44" s="551"/>
      <c r="AE44" s="551"/>
      <c r="AF44" s="551"/>
      <c r="AG44" s="551"/>
      <c r="AH44" s="551"/>
      <c r="AI44" s="130"/>
      <c r="AJ44" s="130"/>
    </row>
    <row r="45" spans="1:36" ht="12.75" customHeight="1">
      <c r="A45" s="100">
        <f t="shared" si="4"/>
        <v>20</v>
      </c>
      <c r="B45" s="194"/>
      <c r="C45" s="195"/>
      <c r="D45" s="196">
        <f t="shared" si="0"/>
        <v>0</v>
      </c>
      <c r="E45" s="194"/>
      <c r="F45" s="194"/>
      <c r="G45" s="197">
        <f t="shared" si="1"/>
        <v>0</v>
      </c>
      <c r="H45" s="194"/>
      <c r="I45" s="194"/>
      <c r="J45" s="198">
        <f t="shared" si="2"/>
        <v>0</v>
      </c>
      <c r="K45" s="198">
        <f t="shared" si="3"/>
        <v>0</v>
      </c>
      <c r="L45" s="199"/>
      <c r="M45" s="200"/>
      <c r="N45" s="201"/>
      <c r="O45" s="201"/>
      <c r="P45" s="201"/>
      <c r="Q45" s="201"/>
      <c r="R45" s="201"/>
      <c r="S45" s="201"/>
      <c r="T45" s="202"/>
      <c r="U45" s="201"/>
      <c r="V45" s="201"/>
      <c r="W45" s="201"/>
      <c r="X45" s="201"/>
      <c r="Y45" s="201"/>
      <c r="Z45" s="203"/>
      <c r="AA45" s="201"/>
      <c r="AB45" s="201"/>
      <c r="AC45" s="550"/>
      <c r="AD45" s="550"/>
      <c r="AE45" s="550"/>
      <c r="AF45" s="550"/>
      <c r="AG45" s="550"/>
      <c r="AH45" s="550"/>
      <c r="AI45" s="130"/>
      <c r="AJ45" s="130"/>
    </row>
    <row r="46" spans="1:36" ht="12.75" customHeight="1">
      <c r="A46" s="100">
        <f t="shared" si="4"/>
        <v>21</v>
      </c>
      <c r="B46" s="194"/>
      <c r="C46" s="195"/>
      <c r="D46" s="196">
        <f t="shared" si="0"/>
        <v>0</v>
      </c>
      <c r="E46" s="194"/>
      <c r="F46" s="195"/>
      <c r="G46" s="197">
        <f t="shared" si="1"/>
        <v>0</v>
      </c>
      <c r="H46" s="194"/>
      <c r="I46" s="194"/>
      <c r="J46" s="198">
        <f t="shared" si="2"/>
        <v>0</v>
      </c>
      <c r="K46" s="198">
        <f t="shared" si="3"/>
        <v>0</v>
      </c>
      <c r="L46" s="199"/>
      <c r="M46" s="200"/>
      <c r="N46" s="201"/>
      <c r="O46" s="204"/>
      <c r="P46" s="201"/>
      <c r="Q46" s="201"/>
      <c r="R46" s="202"/>
      <c r="S46" s="201"/>
      <c r="T46" s="202"/>
      <c r="U46" s="201"/>
      <c r="V46" s="201"/>
      <c r="W46" s="201"/>
      <c r="X46" s="201"/>
      <c r="Y46" s="201"/>
      <c r="Z46" s="203"/>
      <c r="AA46" s="201"/>
      <c r="AB46" s="201"/>
      <c r="AC46" s="550"/>
      <c r="AD46" s="550"/>
      <c r="AE46" s="550"/>
      <c r="AF46" s="550"/>
      <c r="AG46" s="550"/>
      <c r="AH46" s="550"/>
      <c r="AI46" s="130"/>
      <c r="AJ46" s="130"/>
    </row>
    <row r="47" spans="1:36" ht="12.75" customHeight="1">
      <c r="A47" s="161">
        <f t="shared" si="4"/>
        <v>22</v>
      </c>
      <c r="B47" s="142"/>
      <c r="C47" s="144"/>
      <c r="D47" s="143">
        <f t="shared" si="0"/>
        <v>0</v>
      </c>
      <c r="E47" s="142"/>
      <c r="F47" s="144"/>
      <c r="G47" s="126">
        <f t="shared" si="1"/>
        <v>0</v>
      </c>
      <c r="H47" s="142"/>
      <c r="I47" s="142"/>
      <c r="J47" s="127">
        <f t="shared" si="2"/>
        <v>0</v>
      </c>
      <c r="K47" s="127">
        <f t="shared" si="3"/>
        <v>0</v>
      </c>
      <c r="L47" s="128"/>
      <c r="M47" s="129"/>
      <c r="N47" s="145"/>
      <c r="O47" s="183"/>
      <c r="P47" s="145"/>
      <c r="Q47" s="145"/>
      <c r="R47" s="145"/>
      <c r="S47" s="145"/>
      <c r="T47" s="185"/>
      <c r="U47" s="145"/>
      <c r="V47" s="145"/>
      <c r="W47" s="145"/>
      <c r="X47" s="145"/>
      <c r="Y47" s="145"/>
      <c r="Z47" s="162"/>
      <c r="AA47" s="145"/>
      <c r="AB47" s="145"/>
      <c r="AC47" s="553"/>
      <c r="AD47" s="553"/>
      <c r="AE47" s="553"/>
      <c r="AF47" s="553"/>
      <c r="AG47" s="553"/>
      <c r="AH47" s="553"/>
      <c r="AI47" s="130"/>
      <c r="AJ47" s="130"/>
    </row>
    <row r="48" spans="1:36" ht="12.75" customHeight="1">
      <c r="A48" s="161">
        <f t="shared" si="4"/>
        <v>23</v>
      </c>
      <c r="B48" s="172"/>
      <c r="C48" s="174"/>
      <c r="D48" s="173">
        <f t="shared" si="0"/>
        <v>0</v>
      </c>
      <c r="E48" s="172"/>
      <c r="F48" s="174"/>
      <c r="G48" s="175">
        <f t="shared" si="1"/>
        <v>0</v>
      </c>
      <c r="H48" s="172"/>
      <c r="I48" s="172"/>
      <c r="J48" s="176">
        <f t="shared" si="2"/>
        <v>0</v>
      </c>
      <c r="K48" s="176">
        <f t="shared" si="3"/>
        <v>0</v>
      </c>
      <c r="L48" s="177"/>
      <c r="M48" s="178"/>
      <c r="N48" s="179"/>
      <c r="O48" s="179"/>
      <c r="P48" s="179"/>
      <c r="Q48" s="179"/>
      <c r="R48" s="179"/>
      <c r="S48" s="179"/>
      <c r="T48" s="180"/>
      <c r="U48" s="179"/>
      <c r="V48" s="179"/>
      <c r="W48" s="179"/>
      <c r="X48" s="179"/>
      <c r="Y48" s="179"/>
      <c r="Z48" s="181"/>
      <c r="AA48" s="179"/>
      <c r="AB48" s="179"/>
      <c r="AC48" s="551"/>
      <c r="AD48" s="551"/>
      <c r="AE48" s="551"/>
      <c r="AF48" s="551"/>
      <c r="AG48" s="551"/>
      <c r="AH48" s="551"/>
      <c r="AI48" s="130"/>
      <c r="AJ48" s="130"/>
    </row>
    <row r="49" spans="1:36" ht="12.75" customHeight="1">
      <c r="A49" s="161">
        <f t="shared" si="4"/>
        <v>24</v>
      </c>
      <c r="B49" s="172"/>
      <c r="C49" s="174"/>
      <c r="D49" s="173">
        <f t="shared" si="0"/>
        <v>0</v>
      </c>
      <c r="E49" s="172"/>
      <c r="F49" s="174"/>
      <c r="G49" s="175">
        <f t="shared" si="1"/>
        <v>0</v>
      </c>
      <c r="H49" s="172"/>
      <c r="I49" s="172"/>
      <c r="J49" s="176">
        <f t="shared" si="2"/>
        <v>0</v>
      </c>
      <c r="K49" s="176">
        <f t="shared" si="3"/>
        <v>0</v>
      </c>
      <c r="L49" s="177"/>
      <c r="M49" s="178"/>
      <c r="N49" s="179"/>
      <c r="O49" s="179"/>
      <c r="P49" s="179"/>
      <c r="Q49" s="179"/>
      <c r="R49" s="179"/>
      <c r="S49" s="179"/>
      <c r="T49" s="180"/>
      <c r="U49" s="179"/>
      <c r="V49" s="179"/>
      <c r="W49" s="179"/>
      <c r="X49" s="179"/>
      <c r="Y49" s="179"/>
      <c r="Z49" s="181"/>
      <c r="AA49" s="179"/>
      <c r="AB49" s="179"/>
      <c r="AC49" s="551"/>
      <c r="AD49" s="551"/>
      <c r="AE49" s="551"/>
      <c r="AF49" s="551"/>
      <c r="AG49" s="551"/>
      <c r="AH49" s="551"/>
      <c r="AI49" s="130"/>
      <c r="AJ49" s="130"/>
    </row>
    <row r="50" spans="1:36" ht="12.75" customHeight="1">
      <c r="A50" s="161">
        <f t="shared" si="4"/>
        <v>25</v>
      </c>
      <c r="B50" s="172"/>
      <c r="C50" s="174"/>
      <c r="D50" s="173">
        <f t="shared" si="0"/>
        <v>0</v>
      </c>
      <c r="E50" s="172"/>
      <c r="F50" s="174"/>
      <c r="G50" s="175">
        <f t="shared" si="1"/>
        <v>0</v>
      </c>
      <c r="H50" s="172"/>
      <c r="I50" s="172"/>
      <c r="J50" s="176">
        <f t="shared" si="2"/>
        <v>0</v>
      </c>
      <c r="K50" s="176">
        <f t="shared" si="3"/>
        <v>0</v>
      </c>
      <c r="L50" s="177"/>
      <c r="M50" s="178"/>
      <c r="N50" s="179"/>
      <c r="O50" s="179"/>
      <c r="P50" s="179"/>
      <c r="Q50" s="179"/>
      <c r="R50" s="179"/>
      <c r="S50" s="179"/>
      <c r="T50" s="180"/>
      <c r="U50" s="179"/>
      <c r="V50" s="179"/>
      <c r="W50" s="179"/>
      <c r="X50" s="179"/>
      <c r="Y50" s="179"/>
      <c r="Z50" s="181"/>
      <c r="AA50" s="179"/>
      <c r="AB50" s="179"/>
      <c r="AC50" s="551"/>
      <c r="AD50" s="551"/>
      <c r="AE50" s="551"/>
      <c r="AF50" s="551"/>
      <c r="AG50" s="551"/>
      <c r="AH50" s="551"/>
      <c r="AI50" s="130"/>
      <c r="AJ50" s="130"/>
    </row>
    <row r="51" spans="1:36" ht="12.75" customHeight="1">
      <c r="A51" s="161">
        <f t="shared" si="4"/>
        <v>26</v>
      </c>
      <c r="B51" s="172"/>
      <c r="C51" s="174"/>
      <c r="D51" s="173">
        <f t="shared" si="0"/>
        <v>0</v>
      </c>
      <c r="E51" s="172"/>
      <c r="F51" s="174"/>
      <c r="G51" s="175">
        <f t="shared" si="1"/>
        <v>0</v>
      </c>
      <c r="H51" s="172"/>
      <c r="I51" s="172"/>
      <c r="J51" s="176">
        <f t="shared" si="2"/>
        <v>0</v>
      </c>
      <c r="K51" s="176">
        <f t="shared" si="3"/>
        <v>0</v>
      </c>
      <c r="L51" s="177"/>
      <c r="M51" s="178"/>
      <c r="N51" s="179"/>
      <c r="O51" s="182"/>
      <c r="P51" s="179"/>
      <c r="Q51" s="179"/>
      <c r="R51" s="179"/>
      <c r="S51" s="179"/>
      <c r="T51" s="180"/>
      <c r="U51" s="179"/>
      <c r="V51" s="179"/>
      <c r="W51" s="179"/>
      <c r="X51" s="179"/>
      <c r="Y51" s="179"/>
      <c r="Z51" s="181"/>
      <c r="AA51" s="179"/>
      <c r="AB51" s="179"/>
      <c r="AC51" s="551"/>
      <c r="AD51" s="551"/>
      <c r="AE51" s="551"/>
      <c r="AF51" s="551"/>
      <c r="AG51" s="551"/>
      <c r="AH51" s="551"/>
      <c r="AI51" s="130"/>
      <c r="AJ51" s="130"/>
    </row>
    <row r="52" spans="1:36" ht="12.75" customHeight="1">
      <c r="A52" s="100">
        <f t="shared" si="4"/>
        <v>27</v>
      </c>
      <c r="B52" s="194"/>
      <c r="C52" s="195"/>
      <c r="D52" s="196">
        <f t="shared" si="0"/>
        <v>0</v>
      </c>
      <c r="E52" s="194"/>
      <c r="F52" s="195"/>
      <c r="G52" s="197">
        <f t="shared" si="1"/>
        <v>0</v>
      </c>
      <c r="H52" s="194"/>
      <c r="I52" s="194"/>
      <c r="J52" s="198">
        <f t="shared" si="2"/>
        <v>0</v>
      </c>
      <c r="K52" s="198">
        <f t="shared" si="3"/>
        <v>0</v>
      </c>
      <c r="L52" s="199"/>
      <c r="M52" s="200"/>
      <c r="N52" s="201"/>
      <c r="O52" s="201"/>
      <c r="P52" s="201"/>
      <c r="Q52" s="201"/>
      <c r="R52" s="201"/>
      <c r="S52" s="201"/>
      <c r="T52" s="202"/>
      <c r="U52" s="201"/>
      <c r="V52" s="201"/>
      <c r="W52" s="201"/>
      <c r="X52" s="201"/>
      <c r="Y52" s="201"/>
      <c r="Z52" s="203"/>
      <c r="AA52" s="201"/>
      <c r="AB52" s="201"/>
      <c r="AC52" s="550"/>
      <c r="AD52" s="550"/>
      <c r="AE52" s="550"/>
      <c r="AF52" s="550"/>
      <c r="AG52" s="550"/>
      <c r="AH52" s="550"/>
      <c r="AI52" s="130"/>
      <c r="AJ52" s="130"/>
    </row>
    <row r="53" spans="1:36" ht="12.75" customHeight="1">
      <c r="A53" s="161">
        <f t="shared" si="4"/>
        <v>28</v>
      </c>
      <c r="B53" s="172"/>
      <c r="C53" s="174"/>
      <c r="D53" s="173">
        <f t="shared" si="0"/>
        <v>0</v>
      </c>
      <c r="E53" s="172"/>
      <c r="F53" s="174"/>
      <c r="G53" s="175">
        <f t="shared" si="1"/>
        <v>0</v>
      </c>
      <c r="H53" s="172"/>
      <c r="I53" s="172"/>
      <c r="J53" s="176">
        <f t="shared" si="2"/>
        <v>0</v>
      </c>
      <c r="K53" s="176">
        <f t="shared" si="3"/>
        <v>0</v>
      </c>
      <c r="L53" s="177"/>
      <c r="M53" s="178"/>
      <c r="N53" s="179"/>
      <c r="O53" s="182"/>
      <c r="P53" s="184"/>
      <c r="Q53" s="179"/>
      <c r="R53" s="179"/>
      <c r="S53" s="179"/>
      <c r="T53" s="180"/>
      <c r="U53" s="179"/>
      <c r="V53" s="179"/>
      <c r="W53" s="179"/>
      <c r="X53" s="179"/>
      <c r="Y53" s="179"/>
      <c r="Z53" s="181"/>
      <c r="AA53" s="179"/>
      <c r="AB53" s="179"/>
      <c r="AC53" s="186"/>
      <c r="AD53" s="187"/>
      <c r="AE53" s="187"/>
      <c r="AF53" s="187"/>
      <c r="AG53" s="187"/>
      <c r="AH53" s="188"/>
      <c r="AI53" s="130"/>
      <c r="AJ53" s="130"/>
    </row>
    <row r="54" spans="1:36" ht="12.75" customHeight="1">
      <c r="A54" s="100">
        <f t="shared" si="4"/>
        <v>29</v>
      </c>
      <c r="B54" s="194"/>
      <c r="C54" s="195"/>
      <c r="D54" s="196">
        <f t="shared" si="0"/>
        <v>0</v>
      </c>
      <c r="E54" s="194"/>
      <c r="F54" s="195"/>
      <c r="G54" s="197">
        <f t="shared" si="1"/>
        <v>0</v>
      </c>
      <c r="H54" s="194"/>
      <c r="I54" s="194"/>
      <c r="J54" s="198">
        <f t="shared" si="2"/>
        <v>0</v>
      </c>
      <c r="K54" s="198">
        <f t="shared" si="3"/>
        <v>0</v>
      </c>
      <c r="L54" s="199"/>
      <c r="M54" s="200"/>
      <c r="N54" s="201"/>
      <c r="O54" s="201"/>
      <c r="P54" s="201"/>
      <c r="Q54" s="201"/>
      <c r="R54" s="201"/>
      <c r="S54" s="201"/>
      <c r="T54" s="202"/>
      <c r="U54" s="201"/>
      <c r="V54" s="201"/>
      <c r="W54" s="201"/>
      <c r="X54" s="201"/>
      <c r="Y54" s="201"/>
      <c r="Z54" s="203"/>
      <c r="AA54" s="201"/>
      <c r="AB54" s="201"/>
      <c r="AC54" s="205"/>
      <c r="AD54" s="206"/>
      <c r="AE54" s="206"/>
      <c r="AF54" s="206"/>
      <c r="AG54" s="206"/>
      <c r="AH54" s="207"/>
      <c r="AI54" s="130"/>
      <c r="AJ54" s="130"/>
    </row>
    <row r="55" spans="1:36" ht="12.75" customHeight="1">
      <c r="A55" s="161">
        <f t="shared" si="4"/>
        <v>30</v>
      </c>
      <c r="B55" s="172"/>
      <c r="C55" s="174"/>
      <c r="D55" s="173">
        <f t="shared" si="0"/>
        <v>0</v>
      </c>
      <c r="E55" s="172"/>
      <c r="F55" s="174"/>
      <c r="G55" s="175">
        <f t="shared" si="1"/>
        <v>0</v>
      </c>
      <c r="H55" s="172"/>
      <c r="I55" s="172"/>
      <c r="J55" s="176">
        <f t="shared" si="2"/>
        <v>0</v>
      </c>
      <c r="K55" s="176">
        <f t="shared" si="3"/>
        <v>0</v>
      </c>
      <c r="L55" s="177"/>
      <c r="M55" s="178"/>
      <c r="N55" s="179"/>
      <c r="O55" s="179"/>
      <c r="P55" s="179"/>
      <c r="Q55" s="179"/>
      <c r="R55" s="179"/>
      <c r="S55" s="179"/>
      <c r="T55" s="180"/>
      <c r="U55" s="179"/>
      <c r="V55" s="179"/>
      <c r="W55" s="179"/>
      <c r="X55" s="179"/>
      <c r="Y55" s="179"/>
      <c r="Z55" s="181"/>
      <c r="AA55" s="179"/>
      <c r="AB55" s="179"/>
      <c r="AC55" s="186"/>
      <c r="AD55" s="187"/>
      <c r="AE55" s="187"/>
      <c r="AF55" s="187"/>
      <c r="AG55" s="187"/>
      <c r="AH55" s="188"/>
      <c r="AI55" s="130"/>
      <c r="AJ55" s="130"/>
    </row>
    <row r="56" spans="1:36" ht="12.75" customHeight="1">
      <c r="A56" s="169">
        <v>31</v>
      </c>
      <c r="B56" s="208"/>
      <c r="C56" s="209"/>
      <c r="D56" s="196">
        <f t="shared" si="0"/>
        <v>0</v>
      </c>
      <c r="E56" s="194"/>
      <c r="F56" s="195"/>
      <c r="G56" s="197">
        <f t="shared" si="1"/>
        <v>0</v>
      </c>
      <c r="H56" s="194"/>
      <c r="I56" s="194"/>
      <c r="J56" s="198">
        <f t="shared" si="2"/>
        <v>0</v>
      </c>
      <c r="K56" s="198">
        <f t="shared" si="3"/>
        <v>0</v>
      </c>
      <c r="L56" s="199"/>
      <c r="M56" s="200"/>
      <c r="N56" s="210"/>
      <c r="O56" s="210"/>
      <c r="P56" s="210"/>
      <c r="Q56" s="210"/>
      <c r="R56" s="210"/>
      <c r="S56" s="210"/>
      <c r="T56" s="211"/>
      <c r="U56" s="210"/>
      <c r="V56" s="210"/>
      <c r="W56" s="210"/>
      <c r="X56" s="210"/>
      <c r="Y56" s="210"/>
      <c r="Z56" s="212"/>
      <c r="AA56" s="210"/>
      <c r="AB56" s="210"/>
      <c r="AC56" s="205"/>
      <c r="AD56" s="213"/>
      <c r="AE56" s="213"/>
      <c r="AF56" s="213"/>
      <c r="AG56" s="213"/>
      <c r="AH56" s="214"/>
      <c r="AI56" s="130"/>
      <c r="AJ56" s="130"/>
    </row>
    <row r="57" spans="1:36" ht="12.75" customHeight="1">
      <c r="A57" s="163">
        <v>1</v>
      </c>
      <c r="B57" s="189"/>
      <c r="C57" s="190"/>
      <c r="D57" s="173">
        <f t="shared" si="0"/>
        <v>0</v>
      </c>
      <c r="E57" s="189"/>
      <c r="F57" s="190"/>
      <c r="G57" s="175">
        <f t="shared" si="1"/>
        <v>0</v>
      </c>
      <c r="H57" s="189"/>
      <c r="I57" s="189"/>
      <c r="J57" s="176">
        <f t="shared" si="2"/>
        <v>0</v>
      </c>
      <c r="K57" s="176">
        <f t="shared" si="3"/>
        <v>0</v>
      </c>
      <c r="L57" s="177"/>
      <c r="M57" s="178"/>
      <c r="N57" s="191"/>
      <c r="O57" s="191"/>
      <c r="P57" s="191"/>
      <c r="Q57" s="191"/>
      <c r="R57" s="191"/>
      <c r="S57" s="191"/>
      <c r="T57" s="192"/>
      <c r="U57" s="191"/>
      <c r="V57" s="191"/>
      <c r="W57" s="191"/>
      <c r="X57" s="191"/>
      <c r="Y57" s="191"/>
      <c r="Z57" s="193"/>
      <c r="AA57" s="191"/>
      <c r="AB57" s="191"/>
      <c r="AC57" s="552"/>
      <c r="AD57" s="552"/>
      <c r="AE57" s="552"/>
      <c r="AF57" s="552"/>
      <c r="AG57" s="552"/>
      <c r="AH57" s="552"/>
      <c r="AI57" s="130"/>
      <c r="AJ57" s="130"/>
    </row>
    <row r="58" spans="1:36" ht="12.75" customHeight="1">
      <c r="A58" s="165"/>
      <c r="B58" s="152"/>
      <c r="C58" s="152"/>
      <c r="D58" s="152"/>
      <c r="E58" s="152"/>
      <c r="F58" s="152"/>
      <c r="G58" s="152"/>
      <c r="H58" s="152"/>
      <c r="I58" s="152"/>
      <c r="J58" s="152"/>
      <c r="K58" s="153" t="s">
        <v>66</v>
      </c>
      <c r="L58" s="154">
        <f>SUM(L27:L57)</f>
        <v>0</v>
      </c>
      <c r="M58" s="154">
        <f>SUM(M27:M57)</f>
        <v>0</v>
      </c>
      <c r="N58" s="155">
        <f>SUM(N27:N57)</f>
        <v>0</v>
      </c>
      <c r="O58" s="152"/>
      <c r="P58" s="152"/>
      <c r="Q58" s="152"/>
      <c r="R58" s="152"/>
      <c r="S58" s="152"/>
      <c r="T58" s="152"/>
      <c r="U58" s="155">
        <f>SUM(U27:U57)</f>
        <v>0</v>
      </c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30"/>
      <c r="AJ58" s="130"/>
    </row>
    <row r="59" spans="1:36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6" ht="12.75" customHeight="1">
      <c r="K60" s="71" t="s">
        <v>68</v>
      </c>
      <c r="L60" s="72"/>
      <c r="M60" s="72"/>
      <c r="N60" s="72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/>
      <c r="AF7" s="525"/>
      <c r="AG7" s="525"/>
      <c r="AH7" s="6"/>
    </row>
    <row r="8" spans="1:34" ht="12.75" customHeight="1">
      <c r="A8" s="6" t="s">
        <v>10</v>
      </c>
      <c r="B8" s="6"/>
      <c r="C8" s="526" t="s">
        <v>76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/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8"/>
      <c r="AF9" s="528"/>
      <c r="AG9" s="528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530"/>
      <c r="O10" s="530"/>
      <c r="P10" s="12" t="s">
        <v>22</v>
      </c>
      <c r="Q10" s="531"/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/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/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16">
        <v>2</v>
      </c>
      <c r="B27" s="101"/>
      <c r="C27" s="102"/>
      <c r="D27" s="105">
        <f t="shared" ref="D27:D57" si="0">(B27*12+C27)*1.67</f>
        <v>0</v>
      </c>
      <c r="E27" s="217"/>
      <c r="F27" s="218"/>
      <c r="G27" s="105">
        <f t="shared" ref="G27:G57" si="1">(E27*12+F27)*1.67</f>
        <v>0</v>
      </c>
      <c r="H27" s="217"/>
      <c r="I27" s="217"/>
      <c r="J27" s="106">
        <f t="shared" ref="J27:J34" si="2">(H27*12+I27)*1.67</f>
        <v>0</v>
      </c>
      <c r="K27" s="106">
        <f t="shared" ref="K27:K34" si="3">(D27+G27)</f>
        <v>0</v>
      </c>
      <c r="L27" s="107"/>
      <c r="M27" s="108"/>
      <c r="N27" s="219"/>
      <c r="O27" s="220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21"/>
      <c r="AA27" s="219"/>
      <c r="AB27" s="219"/>
      <c r="AC27" s="554"/>
      <c r="AD27" s="554"/>
      <c r="AE27" s="554"/>
      <c r="AF27" s="554"/>
      <c r="AG27" s="554"/>
      <c r="AH27" s="554"/>
      <c r="AI27" s="55"/>
      <c r="AJ27" s="55"/>
    </row>
    <row r="28" spans="1:36" ht="12.75" customHeight="1">
      <c r="A28" s="79">
        <f t="shared" ref="A28:A55" si="4">A27+1</f>
        <v>3</v>
      </c>
      <c r="B28" s="82"/>
      <c r="C28" s="83"/>
      <c r="D28" s="80">
        <f t="shared" si="0"/>
        <v>0</v>
      </c>
      <c r="E28" s="82"/>
      <c r="F28" s="82"/>
      <c r="G28" s="75">
        <f t="shared" si="1"/>
        <v>0</v>
      </c>
      <c r="H28" s="82"/>
      <c r="I28" s="82"/>
      <c r="J28" s="76">
        <f t="shared" si="2"/>
        <v>0</v>
      </c>
      <c r="K28" s="76">
        <f t="shared" si="3"/>
        <v>0</v>
      </c>
      <c r="L28" s="77"/>
      <c r="M28" s="78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7"/>
      <c r="AA28" s="81"/>
      <c r="AB28" s="81"/>
      <c r="AC28" s="555"/>
      <c r="AD28" s="555"/>
      <c r="AE28" s="555"/>
      <c r="AF28" s="555"/>
      <c r="AG28" s="555"/>
      <c r="AH28" s="555"/>
      <c r="AI28" s="55"/>
      <c r="AJ28" s="55"/>
    </row>
    <row r="29" spans="1:36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2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7"/>
      <c r="AA29" s="81"/>
      <c r="AB29" s="81"/>
      <c r="AC29" s="555"/>
      <c r="AD29" s="555"/>
      <c r="AE29" s="555"/>
      <c r="AF29" s="555"/>
      <c r="AG29" s="555"/>
      <c r="AH29" s="555"/>
      <c r="AI29" s="55"/>
      <c r="AJ29" s="55"/>
    </row>
    <row r="30" spans="1:36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2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55"/>
      <c r="AD30" s="555"/>
      <c r="AE30" s="555"/>
      <c r="AF30" s="555"/>
      <c r="AG30" s="555"/>
      <c r="AH30" s="555"/>
      <c r="AI30" s="55"/>
      <c r="AJ30" s="55"/>
    </row>
    <row r="31" spans="1:36" ht="12.75" customHeight="1">
      <c r="A31" s="111">
        <f t="shared" si="4"/>
        <v>6</v>
      </c>
      <c r="B31" s="113"/>
      <c r="C31" s="121"/>
      <c r="D31" s="112">
        <f t="shared" si="0"/>
        <v>0</v>
      </c>
      <c r="E31" s="113"/>
      <c r="F31" s="113"/>
      <c r="G31" s="114">
        <f t="shared" si="1"/>
        <v>0</v>
      </c>
      <c r="H31" s="113"/>
      <c r="I31" s="113"/>
      <c r="J31" s="115">
        <f t="shared" si="2"/>
        <v>0</v>
      </c>
      <c r="K31" s="115">
        <f t="shared" si="3"/>
        <v>0</v>
      </c>
      <c r="L31" s="116"/>
      <c r="M31" s="117"/>
      <c r="N31" s="118"/>
      <c r="O31" s="122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9"/>
      <c r="AA31" s="118"/>
      <c r="AB31" s="118"/>
      <c r="AC31" s="556"/>
      <c r="AD31" s="556"/>
      <c r="AE31" s="556"/>
      <c r="AF31" s="556"/>
      <c r="AG31" s="556"/>
      <c r="AH31" s="556"/>
      <c r="AI31" s="55"/>
      <c r="AJ31" s="55"/>
    </row>
    <row r="32" spans="1:36" ht="12.75" customHeight="1">
      <c r="A32" s="111">
        <f t="shared" si="4"/>
        <v>7</v>
      </c>
      <c r="B32" s="113"/>
      <c r="C32" s="121"/>
      <c r="D32" s="112">
        <f t="shared" si="0"/>
        <v>0</v>
      </c>
      <c r="E32" s="113"/>
      <c r="F32" s="121"/>
      <c r="G32" s="114">
        <f t="shared" si="1"/>
        <v>0</v>
      </c>
      <c r="H32" s="113"/>
      <c r="I32" s="113"/>
      <c r="J32" s="115">
        <f t="shared" si="2"/>
        <v>0</v>
      </c>
      <c r="K32" s="115">
        <f t="shared" si="3"/>
        <v>0</v>
      </c>
      <c r="L32" s="116"/>
      <c r="M32" s="117"/>
      <c r="N32" s="118"/>
      <c r="O32" s="119"/>
      <c r="P32" s="118"/>
      <c r="Q32" s="118"/>
      <c r="R32" s="123"/>
      <c r="S32" s="118"/>
      <c r="T32" s="123"/>
      <c r="U32" s="118"/>
      <c r="V32" s="118"/>
      <c r="W32" s="118"/>
      <c r="X32" s="118"/>
      <c r="Y32" s="118"/>
      <c r="Z32" s="119"/>
      <c r="AA32" s="118"/>
      <c r="AB32" s="118"/>
      <c r="AC32" s="557"/>
      <c r="AD32" s="557"/>
      <c r="AE32" s="557"/>
      <c r="AF32" s="557"/>
      <c r="AG32" s="557"/>
      <c r="AH32" s="557"/>
      <c r="AI32" s="55"/>
      <c r="AJ32" s="55"/>
    </row>
    <row r="33" spans="1:36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3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58"/>
      <c r="AD33" s="558"/>
      <c r="AE33" s="558"/>
      <c r="AF33" s="558"/>
      <c r="AG33" s="558"/>
      <c r="AH33" s="558"/>
      <c r="AI33" s="55"/>
      <c r="AJ33" s="55"/>
    </row>
    <row r="34" spans="1:36" ht="12.75" customHeight="1">
      <c r="A34" s="79">
        <f t="shared" si="4"/>
        <v>9</v>
      </c>
      <c r="B34" s="82"/>
      <c r="C34" s="83"/>
      <c r="D34" s="80">
        <f t="shared" si="0"/>
        <v>0</v>
      </c>
      <c r="E34" s="82"/>
      <c r="F34" s="83"/>
      <c r="G34" s="75">
        <f t="shared" si="1"/>
        <v>0</v>
      </c>
      <c r="H34" s="82"/>
      <c r="I34" s="82"/>
      <c r="J34" s="76">
        <f t="shared" si="2"/>
        <v>0</v>
      </c>
      <c r="K34" s="76">
        <f t="shared" si="3"/>
        <v>0</v>
      </c>
      <c r="L34" s="77"/>
      <c r="M34" s="78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7"/>
      <c r="AA34" s="81"/>
      <c r="AB34" s="81"/>
      <c r="AC34" s="558"/>
      <c r="AD34" s="558"/>
      <c r="AE34" s="558"/>
      <c r="AF34" s="558"/>
      <c r="AG34" s="558"/>
      <c r="AH34" s="558"/>
      <c r="AI34" s="55"/>
      <c r="AJ34" s="55"/>
    </row>
    <row r="35" spans="1:36" ht="12.75" customHeight="1">
      <c r="A35" s="100">
        <f t="shared" si="4"/>
        <v>10</v>
      </c>
      <c r="B35" s="104"/>
      <c r="C35" s="166"/>
      <c r="D35" s="103">
        <f t="shared" si="0"/>
        <v>0</v>
      </c>
      <c r="E35" s="104"/>
      <c r="F35" s="166"/>
      <c r="G35" s="105">
        <f t="shared" si="1"/>
        <v>0</v>
      </c>
      <c r="H35" s="104"/>
      <c r="I35" s="104"/>
      <c r="J35" s="106">
        <v>8</v>
      </c>
      <c r="K35" s="106">
        <v>3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9"/>
      <c r="AD35" s="559"/>
      <c r="AE35" s="559"/>
      <c r="AF35" s="559"/>
      <c r="AG35" s="559"/>
      <c r="AH35" s="559"/>
      <c r="AI35" s="55"/>
      <c r="AJ35" s="55"/>
    </row>
    <row r="36" spans="1:36" ht="12.75" customHeight="1">
      <c r="A36" s="79">
        <f t="shared" si="4"/>
        <v>11</v>
      </c>
      <c r="B36" s="82"/>
      <c r="C36" s="83"/>
      <c r="D36" s="80">
        <f t="shared" si="0"/>
        <v>0</v>
      </c>
      <c r="E36" s="82"/>
      <c r="F36" s="83"/>
      <c r="G36" s="75">
        <f t="shared" si="1"/>
        <v>0</v>
      </c>
      <c r="H36" s="82"/>
      <c r="I36" s="82"/>
      <c r="J36" s="76">
        <f t="shared" ref="J36:J57" si="5">(H36*12+I36)*1.67</f>
        <v>0</v>
      </c>
      <c r="K36" s="76">
        <f t="shared" ref="K36:K57" si="6">(D36+G36)</f>
        <v>0</v>
      </c>
      <c r="L36" s="77"/>
      <c r="M36" s="78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7"/>
      <c r="AA36" s="81"/>
      <c r="AB36" s="81"/>
      <c r="AC36" s="558"/>
      <c r="AD36" s="558"/>
      <c r="AE36" s="558"/>
      <c r="AF36" s="558"/>
      <c r="AG36" s="558"/>
      <c r="AH36" s="558"/>
      <c r="AI36" s="55"/>
      <c r="AJ36" s="55"/>
    </row>
    <row r="37" spans="1:36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3"/>
      <c r="G37" s="75">
        <f t="shared" si="1"/>
        <v>0</v>
      </c>
      <c r="H37" s="82"/>
      <c r="I37" s="82"/>
      <c r="J37" s="76">
        <f t="shared" si="5"/>
        <v>0</v>
      </c>
      <c r="K37" s="76">
        <f t="shared" si="6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58"/>
      <c r="AD37" s="558"/>
      <c r="AE37" s="558"/>
      <c r="AF37" s="558"/>
      <c r="AG37" s="558"/>
      <c r="AH37" s="558"/>
      <c r="AI37" s="55"/>
      <c r="AJ37" s="55"/>
    </row>
    <row r="38" spans="1:36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3"/>
      <c r="G38" s="75">
        <f t="shared" si="1"/>
        <v>0</v>
      </c>
      <c r="H38" s="82"/>
      <c r="I38" s="82"/>
      <c r="J38" s="76">
        <f t="shared" si="5"/>
        <v>0</v>
      </c>
      <c r="K38" s="76">
        <f t="shared" si="6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58"/>
      <c r="AD38" s="558"/>
      <c r="AE38" s="558"/>
      <c r="AF38" s="558"/>
      <c r="AG38" s="558"/>
      <c r="AH38" s="558"/>
      <c r="AI38" s="55"/>
      <c r="AJ38" s="55"/>
    </row>
    <row r="39" spans="1:36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3"/>
      <c r="G39" s="75">
        <f t="shared" si="1"/>
        <v>0</v>
      </c>
      <c r="H39" s="82"/>
      <c r="I39" s="82"/>
      <c r="J39" s="76">
        <f t="shared" si="5"/>
        <v>0</v>
      </c>
      <c r="K39" s="76">
        <f t="shared" si="6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58"/>
      <c r="AD39" s="558"/>
      <c r="AE39" s="558"/>
      <c r="AF39" s="558"/>
      <c r="AG39" s="558"/>
      <c r="AH39" s="558"/>
      <c r="AI39" s="55"/>
      <c r="AJ39" s="55"/>
    </row>
    <row r="40" spans="1:36" ht="12.75" customHeight="1">
      <c r="A40" s="79">
        <f t="shared" si="4"/>
        <v>15</v>
      </c>
      <c r="B40" s="82"/>
      <c r="C40" s="83"/>
      <c r="D40" s="80">
        <f t="shared" si="0"/>
        <v>0</v>
      </c>
      <c r="E40" s="82"/>
      <c r="F40" s="83"/>
      <c r="G40" s="75">
        <f t="shared" si="1"/>
        <v>0</v>
      </c>
      <c r="H40" s="82"/>
      <c r="I40" s="82"/>
      <c r="J40" s="76">
        <f t="shared" si="5"/>
        <v>0</v>
      </c>
      <c r="K40" s="76">
        <f t="shared" si="6"/>
        <v>0</v>
      </c>
      <c r="L40" s="77"/>
      <c r="M40" s="78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7"/>
      <c r="AA40" s="81"/>
      <c r="AB40" s="81"/>
      <c r="AC40" s="558"/>
      <c r="AD40" s="558"/>
      <c r="AE40" s="558"/>
      <c r="AF40" s="558"/>
      <c r="AG40" s="558"/>
      <c r="AH40" s="558"/>
      <c r="AI40" s="55"/>
      <c r="AJ40" s="55"/>
    </row>
    <row r="41" spans="1:36" ht="12.75" customHeight="1">
      <c r="A41" s="79">
        <f t="shared" si="4"/>
        <v>16</v>
      </c>
      <c r="B41" s="82"/>
      <c r="C41" s="83"/>
      <c r="D41" s="80">
        <f t="shared" si="0"/>
        <v>0</v>
      </c>
      <c r="E41" s="82"/>
      <c r="F41" s="83"/>
      <c r="G41" s="75">
        <f t="shared" si="1"/>
        <v>0</v>
      </c>
      <c r="H41" s="82"/>
      <c r="I41" s="82"/>
      <c r="J41" s="76">
        <f t="shared" si="5"/>
        <v>0</v>
      </c>
      <c r="K41" s="76">
        <f t="shared" si="6"/>
        <v>0</v>
      </c>
      <c r="L41" s="77"/>
      <c r="M41" s="78"/>
      <c r="N41" s="81"/>
      <c r="O41" s="90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7"/>
      <c r="AA41" s="81"/>
      <c r="AB41" s="81"/>
      <c r="AC41" s="558"/>
      <c r="AD41" s="558"/>
      <c r="AE41" s="558"/>
      <c r="AF41" s="558"/>
      <c r="AG41" s="558"/>
      <c r="AH41" s="558"/>
      <c r="AI41" s="55"/>
      <c r="AJ41" s="55"/>
    </row>
    <row r="42" spans="1:36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3"/>
      <c r="G42" s="75">
        <f t="shared" si="1"/>
        <v>0</v>
      </c>
      <c r="H42" s="82"/>
      <c r="I42" s="82"/>
      <c r="J42" s="76">
        <f t="shared" si="5"/>
        <v>0</v>
      </c>
      <c r="K42" s="76">
        <f t="shared" si="6"/>
        <v>0</v>
      </c>
      <c r="L42" s="77"/>
      <c r="M42" s="78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58"/>
      <c r="AD42" s="558"/>
      <c r="AE42" s="558"/>
      <c r="AF42" s="558"/>
      <c r="AG42" s="558"/>
      <c r="AH42" s="558"/>
      <c r="AI42" s="55"/>
      <c r="AJ42" s="55"/>
    </row>
    <row r="43" spans="1:36" ht="12.75" customHeight="1">
      <c r="A43" s="79">
        <f t="shared" si="4"/>
        <v>18</v>
      </c>
      <c r="B43" s="82"/>
      <c r="C43" s="82"/>
      <c r="D43" s="80">
        <f t="shared" si="0"/>
        <v>0</v>
      </c>
      <c r="E43" s="82"/>
      <c r="F43" s="83"/>
      <c r="G43" s="75">
        <f t="shared" si="1"/>
        <v>0</v>
      </c>
      <c r="H43" s="82"/>
      <c r="I43" s="82"/>
      <c r="J43" s="76">
        <f t="shared" si="5"/>
        <v>0</v>
      </c>
      <c r="K43" s="76">
        <f t="shared" si="6"/>
        <v>0</v>
      </c>
      <c r="L43" s="77"/>
      <c r="M43" s="78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7"/>
      <c r="AA43" s="81"/>
      <c r="AB43" s="81"/>
      <c r="AC43" s="558"/>
      <c r="AD43" s="558"/>
      <c r="AE43" s="558"/>
      <c r="AF43" s="558"/>
      <c r="AG43" s="558"/>
      <c r="AH43" s="558"/>
      <c r="AI43" s="55"/>
      <c r="AJ43" s="55"/>
    </row>
    <row r="44" spans="1:36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66"/>
      <c r="G44" s="105">
        <f t="shared" si="1"/>
        <v>0</v>
      </c>
      <c r="H44" s="104"/>
      <c r="I44" s="104"/>
      <c r="J44" s="106">
        <f t="shared" si="5"/>
        <v>0</v>
      </c>
      <c r="K44" s="106">
        <f t="shared" si="6"/>
        <v>0</v>
      </c>
      <c r="L44" s="107"/>
      <c r="M44" s="108"/>
      <c r="N44" s="109"/>
      <c r="O44" s="234"/>
      <c r="P44" s="109"/>
      <c r="Q44" s="109"/>
      <c r="R44" s="109"/>
      <c r="S44" s="109"/>
      <c r="T44" s="168"/>
      <c r="U44" s="109"/>
      <c r="V44" s="109"/>
      <c r="W44" s="109"/>
      <c r="X44" s="109"/>
      <c r="Y44" s="109"/>
      <c r="Z44" s="110"/>
      <c r="AA44" s="109"/>
      <c r="AB44" s="109"/>
      <c r="AC44" s="559"/>
      <c r="AD44" s="559"/>
      <c r="AE44" s="559"/>
      <c r="AF44" s="559"/>
      <c r="AG44" s="559"/>
      <c r="AH44" s="559"/>
      <c r="AI44" s="55"/>
      <c r="AJ44" s="55"/>
    </row>
    <row r="45" spans="1:36" ht="12.75" customHeight="1">
      <c r="A45" s="111">
        <f t="shared" si="4"/>
        <v>20</v>
      </c>
      <c r="B45" s="113"/>
      <c r="C45" s="113"/>
      <c r="D45" s="112">
        <f t="shared" si="0"/>
        <v>0</v>
      </c>
      <c r="E45" s="113"/>
      <c r="F45" s="121"/>
      <c r="G45" s="114">
        <f t="shared" si="1"/>
        <v>0</v>
      </c>
      <c r="H45" s="113"/>
      <c r="I45" s="113"/>
      <c r="J45" s="115">
        <f t="shared" si="5"/>
        <v>0</v>
      </c>
      <c r="K45" s="115">
        <f t="shared" si="6"/>
        <v>0</v>
      </c>
      <c r="L45" s="116"/>
      <c r="M45" s="117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9"/>
      <c r="AA45" s="118"/>
      <c r="AB45" s="118"/>
      <c r="AC45" s="557"/>
      <c r="AD45" s="557"/>
      <c r="AE45" s="557"/>
      <c r="AF45" s="557"/>
      <c r="AG45" s="557"/>
      <c r="AH45" s="557"/>
      <c r="AI45" s="55"/>
      <c r="AJ45" s="55"/>
    </row>
    <row r="46" spans="1:36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3"/>
      <c r="G46" s="75">
        <f t="shared" si="1"/>
        <v>0</v>
      </c>
      <c r="H46" s="82"/>
      <c r="I46" s="82"/>
      <c r="J46" s="76">
        <f t="shared" si="5"/>
        <v>0</v>
      </c>
      <c r="K46" s="76">
        <f t="shared" si="6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58"/>
      <c r="AD46" s="558"/>
      <c r="AE46" s="558"/>
      <c r="AF46" s="558"/>
      <c r="AG46" s="558"/>
      <c r="AH46" s="558"/>
      <c r="AI46" s="55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66"/>
      <c r="G47" s="105">
        <f t="shared" si="1"/>
        <v>0</v>
      </c>
      <c r="H47" s="104"/>
      <c r="I47" s="104"/>
      <c r="J47" s="106">
        <f t="shared" si="5"/>
        <v>0</v>
      </c>
      <c r="K47" s="106">
        <f t="shared" si="6"/>
        <v>0</v>
      </c>
      <c r="L47" s="107"/>
      <c r="M47" s="108"/>
      <c r="N47" s="109"/>
      <c r="O47" s="167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9"/>
      <c r="AD47" s="559"/>
      <c r="AE47" s="559"/>
      <c r="AF47" s="559"/>
      <c r="AG47" s="559"/>
      <c r="AH47" s="559"/>
      <c r="AI47" s="55"/>
      <c r="AJ47" s="55"/>
    </row>
    <row r="48" spans="1:36" ht="12.75" customHeight="1">
      <c r="A48" s="100">
        <f t="shared" si="4"/>
        <v>23</v>
      </c>
      <c r="B48" s="104"/>
      <c r="C48" s="104"/>
      <c r="D48" s="103">
        <f t="shared" si="0"/>
        <v>0</v>
      </c>
      <c r="E48" s="104"/>
      <c r="F48" s="166"/>
      <c r="G48" s="105">
        <f t="shared" si="1"/>
        <v>0</v>
      </c>
      <c r="H48" s="104"/>
      <c r="I48" s="104"/>
      <c r="J48" s="106">
        <f t="shared" si="5"/>
        <v>0</v>
      </c>
      <c r="K48" s="106">
        <f t="shared" si="6"/>
        <v>0</v>
      </c>
      <c r="L48" s="107"/>
      <c r="M48" s="108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59"/>
      <c r="AD48" s="559"/>
      <c r="AE48" s="559"/>
      <c r="AF48" s="559"/>
      <c r="AG48" s="559"/>
      <c r="AH48" s="559"/>
      <c r="AI48" s="55"/>
      <c r="AJ48" s="55"/>
    </row>
    <row r="49" spans="1:36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3"/>
      <c r="G49" s="75">
        <f t="shared" si="1"/>
        <v>0</v>
      </c>
      <c r="H49" s="82"/>
      <c r="I49" s="82"/>
      <c r="J49" s="76">
        <f t="shared" si="5"/>
        <v>0</v>
      </c>
      <c r="K49" s="76">
        <f t="shared" si="6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58"/>
      <c r="AD49" s="558"/>
      <c r="AE49" s="558"/>
      <c r="AF49" s="558"/>
      <c r="AG49" s="558"/>
      <c r="AH49" s="558"/>
      <c r="AI49" s="55"/>
      <c r="AJ49" s="55"/>
    </row>
    <row r="50" spans="1:36" ht="12.75" customHeight="1">
      <c r="A50" s="100">
        <f t="shared" si="4"/>
        <v>25</v>
      </c>
      <c r="B50" s="235"/>
      <c r="C50" s="235"/>
      <c r="D50" s="236">
        <f t="shared" si="0"/>
        <v>0</v>
      </c>
      <c r="E50" s="235"/>
      <c r="F50" s="237"/>
      <c r="G50" s="238">
        <f t="shared" si="1"/>
        <v>0</v>
      </c>
      <c r="H50" s="235"/>
      <c r="I50" s="235"/>
      <c r="J50" s="239">
        <f t="shared" si="5"/>
        <v>0</v>
      </c>
      <c r="K50" s="239">
        <f t="shared" si="6"/>
        <v>0</v>
      </c>
      <c r="L50" s="240"/>
      <c r="M50" s="241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3"/>
      <c r="AA50" s="242"/>
      <c r="AB50" s="242"/>
      <c r="AC50" s="560"/>
      <c r="AD50" s="560"/>
      <c r="AE50" s="560"/>
      <c r="AF50" s="560"/>
      <c r="AG50" s="560"/>
      <c r="AH50" s="560"/>
      <c r="AI50" s="55"/>
      <c r="AJ50" s="55"/>
    </row>
    <row r="51" spans="1:36" ht="12.75" customHeight="1">
      <c r="A51" s="79">
        <f t="shared" si="4"/>
        <v>26</v>
      </c>
      <c r="B51" s="222"/>
      <c r="C51" s="222"/>
      <c r="D51" s="223">
        <f t="shared" si="0"/>
        <v>0</v>
      </c>
      <c r="E51" s="222"/>
      <c r="F51" s="224"/>
      <c r="G51" s="225">
        <f t="shared" si="1"/>
        <v>0</v>
      </c>
      <c r="H51" s="222"/>
      <c r="I51" s="222"/>
      <c r="J51" s="226">
        <f t="shared" si="5"/>
        <v>0</v>
      </c>
      <c r="K51" s="226">
        <f t="shared" si="6"/>
        <v>0</v>
      </c>
      <c r="L51" s="227"/>
      <c r="M51" s="228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30"/>
      <c r="AA51" s="229"/>
      <c r="AB51" s="229"/>
      <c r="AC51" s="561"/>
      <c r="AD51" s="561"/>
      <c r="AE51" s="561"/>
      <c r="AF51" s="561"/>
      <c r="AG51" s="561"/>
      <c r="AH51" s="561"/>
      <c r="AI51" s="55"/>
      <c r="AJ51" s="55"/>
    </row>
    <row r="52" spans="1:36" ht="12.75" customHeight="1">
      <c r="A52" s="79">
        <f t="shared" si="4"/>
        <v>27</v>
      </c>
      <c r="B52" s="222"/>
      <c r="C52" s="222"/>
      <c r="D52" s="223">
        <f t="shared" si="0"/>
        <v>0</v>
      </c>
      <c r="E52" s="222"/>
      <c r="F52" s="224"/>
      <c r="G52" s="225">
        <f t="shared" si="1"/>
        <v>0</v>
      </c>
      <c r="H52" s="222"/>
      <c r="I52" s="222"/>
      <c r="J52" s="226">
        <f t="shared" si="5"/>
        <v>0</v>
      </c>
      <c r="K52" s="226">
        <f t="shared" si="6"/>
        <v>0</v>
      </c>
      <c r="L52" s="227"/>
      <c r="M52" s="228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30"/>
      <c r="AA52" s="229"/>
      <c r="AB52" s="229"/>
      <c r="AC52" s="561"/>
      <c r="AD52" s="561"/>
      <c r="AE52" s="561"/>
      <c r="AF52" s="561"/>
      <c r="AG52" s="561"/>
      <c r="AH52" s="561"/>
      <c r="AI52" s="55"/>
      <c r="AJ52" s="55"/>
    </row>
    <row r="53" spans="1:36" ht="12.75" customHeight="1">
      <c r="A53" s="111">
        <f t="shared" si="4"/>
        <v>28</v>
      </c>
      <c r="B53" s="244"/>
      <c r="C53" s="244"/>
      <c r="D53" s="245">
        <f t="shared" si="0"/>
        <v>0</v>
      </c>
      <c r="E53" s="244"/>
      <c r="F53" s="246"/>
      <c r="G53" s="247">
        <f t="shared" si="1"/>
        <v>0</v>
      </c>
      <c r="H53" s="244"/>
      <c r="I53" s="244"/>
      <c r="J53" s="248">
        <f t="shared" si="5"/>
        <v>0</v>
      </c>
      <c r="K53" s="248">
        <f t="shared" si="6"/>
        <v>0</v>
      </c>
      <c r="L53" s="249"/>
      <c r="M53" s="250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2"/>
      <c r="AA53" s="251"/>
      <c r="AB53" s="251"/>
      <c r="AC53" s="562"/>
      <c r="AD53" s="562"/>
      <c r="AE53" s="562"/>
      <c r="AF53" s="562"/>
      <c r="AG53" s="562"/>
      <c r="AH53" s="562"/>
      <c r="AI53" s="55"/>
      <c r="AJ53" s="55"/>
    </row>
    <row r="54" spans="1:36" ht="12.75" customHeight="1">
      <c r="A54" s="111">
        <f t="shared" si="4"/>
        <v>29</v>
      </c>
      <c r="B54" s="253"/>
      <c r="C54" s="253"/>
      <c r="D54" s="254">
        <f t="shared" si="0"/>
        <v>0</v>
      </c>
      <c r="E54" s="253"/>
      <c r="F54" s="255"/>
      <c r="G54" s="256">
        <f t="shared" si="1"/>
        <v>0</v>
      </c>
      <c r="H54" s="253"/>
      <c r="I54" s="113"/>
      <c r="J54" s="115">
        <f t="shared" si="5"/>
        <v>0</v>
      </c>
      <c r="K54" s="115">
        <f t="shared" si="6"/>
        <v>0</v>
      </c>
      <c r="L54" s="116"/>
      <c r="M54" s="117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9"/>
      <c r="AA54" s="118"/>
      <c r="AB54" s="118"/>
      <c r="AC54" s="557"/>
      <c r="AD54" s="557"/>
      <c r="AE54" s="557"/>
      <c r="AF54" s="557"/>
      <c r="AG54" s="557"/>
      <c r="AH54" s="557"/>
      <c r="AI54" s="55"/>
      <c r="AJ54" s="55"/>
    </row>
    <row r="55" spans="1:36" ht="12.75" customHeight="1">
      <c r="A55" s="111">
        <f t="shared" si="4"/>
        <v>30</v>
      </c>
      <c r="B55" s="244"/>
      <c r="C55" s="244"/>
      <c r="D55" s="245">
        <f t="shared" si="0"/>
        <v>0</v>
      </c>
      <c r="E55" s="244"/>
      <c r="F55" s="246"/>
      <c r="G55" s="247">
        <f t="shared" si="1"/>
        <v>0</v>
      </c>
      <c r="H55" s="244"/>
      <c r="I55" s="244"/>
      <c r="J55" s="248">
        <f t="shared" si="5"/>
        <v>0</v>
      </c>
      <c r="K55" s="248">
        <f t="shared" si="6"/>
        <v>0</v>
      </c>
      <c r="L55" s="249"/>
      <c r="M55" s="250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2"/>
      <c r="AA55" s="251"/>
      <c r="AB55" s="251"/>
      <c r="AC55" s="562"/>
      <c r="AD55" s="562"/>
      <c r="AE55" s="562"/>
      <c r="AF55" s="562"/>
      <c r="AG55" s="562"/>
      <c r="AH55" s="562"/>
      <c r="AI55" s="55"/>
      <c r="AJ55" s="55"/>
    </row>
    <row r="56" spans="1:36" ht="12.75" customHeight="1">
      <c r="A56" s="257">
        <v>31</v>
      </c>
      <c r="B56" s="244"/>
      <c r="C56" s="244"/>
      <c r="D56" s="245">
        <f t="shared" si="0"/>
        <v>0</v>
      </c>
      <c r="E56" s="244"/>
      <c r="F56" s="246"/>
      <c r="G56" s="247">
        <f t="shared" si="1"/>
        <v>0</v>
      </c>
      <c r="H56" s="244"/>
      <c r="I56" s="244"/>
      <c r="J56" s="248">
        <f t="shared" si="5"/>
        <v>0</v>
      </c>
      <c r="K56" s="248">
        <f t="shared" si="6"/>
        <v>0</v>
      </c>
      <c r="L56" s="249"/>
      <c r="M56" s="250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9"/>
      <c r="AA56" s="258"/>
      <c r="AB56" s="258"/>
      <c r="AC56" s="260"/>
      <c r="AD56" s="261"/>
      <c r="AE56" s="261"/>
      <c r="AF56" s="261"/>
      <c r="AG56" s="261"/>
      <c r="AH56" s="262"/>
      <c r="AI56" s="55"/>
      <c r="AJ56" s="55"/>
    </row>
    <row r="57" spans="1:36" ht="12.75" customHeight="1">
      <c r="A57" s="85">
        <v>1</v>
      </c>
      <c r="B57" s="222"/>
      <c r="C57" s="222"/>
      <c r="D57" s="223">
        <f t="shared" si="0"/>
        <v>0</v>
      </c>
      <c r="E57" s="222"/>
      <c r="F57" s="224"/>
      <c r="G57" s="225">
        <f t="shared" si="1"/>
        <v>0</v>
      </c>
      <c r="H57" s="231"/>
      <c r="I57" s="231"/>
      <c r="J57" s="226">
        <f t="shared" si="5"/>
        <v>0</v>
      </c>
      <c r="K57" s="226">
        <f t="shared" si="6"/>
        <v>0</v>
      </c>
      <c r="L57" s="227"/>
      <c r="M57" s="228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3"/>
      <c r="AA57" s="232"/>
      <c r="AB57" s="232"/>
      <c r="AC57" s="563"/>
      <c r="AD57" s="563"/>
      <c r="AE57" s="563"/>
      <c r="AF57" s="563"/>
      <c r="AG57" s="563"/>
      <c r="AH57" s="563"/>
      <c r="AI57" s="55"/>
      <c r="AJ57" s="55"/>
    </row>
    <row r="58" spans="1:36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19" t="s">
        <v>1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  <c r="L3" s="519"/>
      <c r="M3" s="519"/>
      <c r="N3" s="519"/>
      <c r="O3" s="519"/>
      <c r="P3" s="519"/>
      <c r="Q3" s="519"/>
      <c r="R3" s="519"/>
      <c r="S3" s="519"/>
      <c r="T3" s="519"/>
      <c r="U3" s="519"/>
      <c r="V3" s="519"/>
      <c r="W3" s="519"/>
      <c r="X3" s="519"/>
      <c r="Y3" s="519"/>
      <c r="Z3" s="519"/>
      <c r="AA3" s="519"/>
      <c r="AB3" s="519"/>
      <c r="AC3" s="519"/>
      <c r="AD3" s="519"/>
      <c r="AE3" s="519"/>
      <c r="AF3" s="519"/>
      <c r="AG3" s="519"/>
      <c r="AH3" s="6"/>
    </row>
    <row r="4" spans="1:34" ht="12.75" customHeight="1">
      <c r="A4" s="520" t="s">
        <v>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1" t="s">
        <v>4</v>
      </c>
      <c r="C6" s="521"/>
      <c r="D6" s="521"/>
      <c r="E6" s="521"/>
      <c r="F6" s="521"/>
      <c r="G6" s="521"/>
      <c r="H6" s="521"/>
      <c r="I6" s="521"/>
      <c r="J6" s="6"/>
      <c r="K6" s="6" t="s">
        <v>5</v>
      </c>
      <c r="L6" s="7" t="s">
        <v>6</v>
      </c>
      <c r="M6" s="522"/>
      <c r="N6" s="522"/>
      <c r="O6" s="522"/>
      <c r="P6" s="7" t="s">
        <v>7</v>
      </c>
      <c r="Q6" s="7"/>
      <c r="R6" s="7"/>
      <c r="S6" s="7"/>
      <c r="T6" s="7"/>
      <c r="U6" s="523" t="s">
        <v>8</v>
      </c>
      <c r="V6" s="523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4" t="s">
        <v>9</v>
      </c>
      <c r="AB7" s="524"/>
      <c r="AC7" s="524"/>
      <c r="AD7" s="524"/>
      <c r="AE7" s="525"/>
      <c r="AF7" s="525"/>
      <c r="AG7" s="525"/>
      <c r="AH7" s="6"/>
    </row>
    <row r="8" spans="1:34" ht="12.75" customHeight="1">
      <c r="A8" s="6" t="s">
        <v>10</v>
      </c>
      <c r="B8" s="6"/>
      <c r="C8" s="526" t="s">
        <v>77</v>
      </c>
      <c r="D8" s="526"/>
      <c r="E8" s="526"/>
      <c r="F8" s="526"/>
      <c r="G8" s="6" t="s">
        <v>12</v>
      </c>
      <c r="H8" s="526">
        <v>2020</v>
      </c>
      <c r="I8" s="526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4" t="s">
        <v>16</v>
      </c>
      <c r="AB8" s="524"/>
      <c r="AC8" s="524"/>
      <c r="AD8" s="524"/>
      <c r="AE8" s="527"/>
      <c r="AF8" s="527"/>
      <c r="AG8" s="52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4" t="s">
        <v>18</v>
      </c>
      <c r="AB9" s="524"/>
      <c r="AC9" s="524"/>
      <c r="AD9" s="524"/>
      <c r="AE9" s="528"/>
      <c r="AF9" s="528"/>
      <c r="AG9" s="528"/>
      <c r="AH9" s="6"/>
    </row>
    <row r="10" spans="1:34" ht="12.75" customHeight="1">
      <c r="A10" s="6" t="s">
        <v>19</v>
      </c>
      <c r="B10" s="6"/>
      <c r="C10" s="529" t="s">
        <v>20</v>
      </c>
      <c r="D10" s="529"/>
      <c r="E10" s="529"/>
      <c r="F10" s="529"/>
      <c r="G10" s="529"/>
      <c r="H10" s="529"/>
      <c r="I10" s="529"/>
      <c r="J10" s="6"/>
      <c r="K10" s="11" t="s">
        <v>21</v>
      </c>
      <c r="L10" s="12"/>
      <c r="M10" s="12"/>
      <c r="N10" s="73"/>
      <c r="O10" s="13"/>
      <c r="P10" s="12" t="s">
        <v>22</v>
      </c>
      <c r="Q10" s="531"/>
      <c r="R10" s="531"/>
      <c r="S10" s="531"/>
      <c r="T10" s="531"/>
      <c r="U10" s="531"/>
      <c r="V10" s="531"/>
      <c r="W10" s="6"/>
      <c r="X10" s="6"/>
      <c r="Y10" s="6"/>
      <c r="Z10" s="9" t="s">
        <v>23</v>
      </c>
      <c r="AA10" s="524" t="s">
        <v>24</v>
      </c>
      <c r="AB10" s="524"/>
      <c r="AC10" s="524"/>
      <c r="AD10" s="524"/>
      <c r="AE10" s="528"/>
      <c r="AF10" s="528"/>
      <c r="AG10" s="52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2" t="s">
        <v>25</v>
      </c>
      <c r="AB11" s="532"/>
      <c r="AC11" s="532"/>
      <c r="AD11" s="532"/>
      <c r="AE11" s="527"/>
      <c r="AF11" s="527"/>
      <c r="AG11" s="52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3" t="s">
        <v>26</v>
      </c>
      <c r="C14" s="533"/>
      <c r="D14" s="533"/>
      <c r="E14" s="533"/>
      <c r="F14" s="533"/>
      <c r="G14" s="533"/>
      <c r="H14" s="533"/>
      <c r="I14" s="533"/>
      <c r="J14" s="533"/>
      <c r="K14" s="17" t="s">
        <v>27</v>
      </c>
      <c r="L14" s="534" t="s">
        <v>28</v>
      </c>
      <c r="M14" s="534"/>
      <c r="N14" s="534"/>
      <c r="O14" s="535" t="s">
        <v>29</v>
      </c>
      <c r="P14" s="535"/>
      <c r="Q14" s="535"/>
      <c r="R14" s="535"/>
      <c r="S14" s="535"/>
      <c r="T14" s="535"/>
      <c r="U14" s="535"/>
      <c r="V14" s="536" t="s">
        <v>30</v>
      </c>
      <c r="W14" s="536"/>
      <c r="X14" s="18"/>
      <c r="Y14" s="537" t="s">
        <v>31</v>
      </c>
      <c r="Z14" s="537"/>
      <c r="AA14" s="538" t="s">
        <v>32</v>
      </c>
      <c r="AB14" s="538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3"/>
      <c r="C15" s="533"/>
      <c r="D15" s="533"/>
      <c r="E15" s="533"/>
      <c r="F15" s="533"/>
      <c r="G15" s="533"/>
      <c r="H15" s="533"/>
      <c r="I15" s="533"/>
      <c r="J15" s="533"/>
      <c r="K15" s="22"/>
      <c r="L15" s="23"/>
      <c r="M15" s="23"/>
      <c r="N15" s="23"/>
      <c r="O15" s="535"/>
      <c r="P15" s="535"/>
      <c r="Q15" s="535"/>
      <c r="R15" s="535"/>
      <c r="S15" s="535"/>
      <c r="T15" s="535"/>
      <c r="U15" s="535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40" t="s">
        <v>34</v>
      </c>
      <c r="C17" s="540"/>
      <c r="D17" s="540"/>
      <c r="E17" s="541" t="s">
        <v>34</v>
      </c>
      <c r="F17" s="541"/>
      <c r="G17" s="541"/>
      <c r="H17" s="529" t="s">
        <v>35</v>
      </c>
      <c r="I17" s="529"/>
      <c r="J17" s="529"/>
      <c r="K17" s="22" t="s">
        <v>36</v>
      </c>
      <c r="L17" s="32"/>
      <c r="M17" s="32"/>
      <c r="N17" s="32"/>
      <c r="O17" s="32"/>
      <c r="P17" s="32"/>
      <c r="Q17" s="543" t="s">
        <v>37</v>
      </c>
      <c r="R17" s="543"/>
      <c r="S17" s="543" t="s">
        <v>38</v>
      </c>
      <c r="T17" s="543"/>
      <c r="U17" s="32"/>
      <c r="V17" s="32"/>
      <c r="W17" s="32"/>
      <c r="X17" s="32"/>
      <c r="Y17" s="32"/>
      <c r="Z17" s="32"/>
      <c r="AA17" s="32"/>
      <c r="AB17" s="32"/>
      <c r="AC17" s="539" t="s">
        <v>39</v>
      </c>
      <c r="AD17" s="539"/>
      <c r="AE17" s="539"/>
      <c r="AF17" s="539"/>
      <c r="AG17" s="539"/>
      <c r="AH17" s="539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3"/>
      <c r="R18" s="543"/>
      <c r="S18" s="543"/>
      <c r="T18" s="54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40" t="s">
        <v>41</v>
      </c>
      <c r="C19" s="540"/>
      <c r="D19" s="540"/>
      <c r="E19" s="541" t="s">
        <v>41</v>
      </c>
      <c r="F19" s="541"/>
      <c r="G19" s="541"/>
      <c r="H19" s="529" t="s">
        <v>41</v>
      </c>
      <c r="I19" s="529"/>
      <c r="J19" s="529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3"/>
      <c r="R19" s="543"/>
      <c r="S19" s="543"/>
      <c r="T19" s="54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2" t="s">
        <v>53</v>
      </c>
      <c r="AD19" s="542"/>
      <c r="AE19" s="542"/>
      <c r="AF19" s="542"/>
      <c r="AG19" s="542"/>
      <c r="AH19" s="542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3"/>
      <c r="R20" s="543"/>
      <c r="S20" s="543"/>
      <c r="T20" s="54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3"/>
      <c r="R21" s="543"/>
      <c r="S21" s="543"/>
      <c r="T21" s="54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3"/>
      <c r="R22" s="543"/>
      <c r="S22" s="543"/>
      <c r="T22" s="54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3"/>
      <c r="R23" s="543"/>
      <c r="S23" s="543"/>
      <c r="T23" s="54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16">
        <v>2</v>
      </c>
      <c r="B27" s="263"/>
      <c r="C27" s="263"/>
      <c r="D27" s="238">
        <f t="shared" ref="D27:D57" si="0">(B27*12+C27)*1.67</f>
        <v>0</v>
      </c>
      <c r="E27" s="264"/>
      <c r="F27" s="265"/>
      <c r="G27" s="238">
        <f t="shared" ref="G27:G57" si="1">(E27*12+F27)*1.67</f>
        <v>0</v>
      </c>
      <c r="H27" s="264"/>
      <c r="I27" s="264"/>
      <c r="J27" s="239">
        <f t="shared" ref="J27:J57" si="2">(H27*12+I27)*1.67</f>
        <v>0</v>
      </c>
      <c r="K27" s="239">
        <f t="shared" ref="K27:K57" si="3">(D27+G27)</f>
        <v>0</v>
      </c>
      <c r="L27" s="240"/>
      <c r="M27" s="241"/>
      <c r="N27" s="266"/>
      <c r="O27" s="267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8"/>
      <c r="AA27" s="266"/>
      <c r="AB27" s="266"/>
      <c r="AC27" s="564"/>
      <c r="AD27" s="564"/>
      <c r="AE27" s="564"/>
      <c r="AF27" s="564"/>
      <c r="AG27" s="564"/>
      <c r="AH27" s="564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79">
        <f t="shared" ref="A28:A55" si="4">A27+1</f>
        <v>3</v>
      </c>
      <c r="B28" s="222"/>
      <c r="C28" s="222"/>
      <c r="D28" s="223">
        <f t="shared" si="0"/>
        <v>0</v>
      </c>
      <c r="E28" s="222"/>
      <c r="F28" s="224"/>
      <c r="G28" s="225">
        <f t="shared" si="1"/>
        <v>0</v>
      </c>
      <c r="H28" s="222"/>
      <c r="I28" s="222"/>
      <c r="J28" s="226">
        <f t="shared" si="2"/>
        <v>0</v>
      </c>
      <c r="K28" s="226">
        <f t="shared" si="3"/>
        <v>0</v>
      </c>
      <c r="L28" s="227"/>
      <c r="M28" s="228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30"/>
      <c r="AA28" s="229"/>
      <c r="AB28" s="229"/>
      <c r="AC28" s="565"/>
      <c r="AD28" s="565"/>
      <c r="AE28" s="565"/>
      <c r="AF28" s="565"/>
      <c r="AG28" s="565"/>
      <c r="AH28" s="56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3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8"/>
      <c r="P29" s="81"/>
      <c r="Q29" s="81"/>
      <c r="R29" s="89"/>
      <c r="S29" s="81"/>
      <c r="T29" s="89"/>
      <c r="U29" s="81"/>
      <c r="V29" s="81"/>
      <c r="W29" s="81"/>
      <c r="X29" s="81"/>
      <c r="Y29" s="81"/>
      <c r="Z29" s="87"/>
      <c r="AA29" s="81"/>
      <c r="AB29" s="81"/>
      <c r="AC29" s="555"/>
      <c r="AD29" s="555"/>
      <c r="AE29" s="555"/>
      <c r="AF29" s="555"/>
      <c r="AG29" s="555"/>
      <c r="AH29" s="5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3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55"/>
      <c r="AD30" s="555"/>
      <c r="AE30" s="555"/>
      <c r="AF30" s="555"/>
      <c r="AG30" s="555"/>
      <c r="AH30" s="5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79">
        <f t="shared" si="4"/>
        <v>6</v>
      </c>
      <c r="B31" s="82"/>
      <c r="C31" s="83"/>
      <c r="D31" s="80">
        <f t="shared" si="0"/>
        <v>0</v>
      </c>
      <c r="E31" s="82"/>
      <c r="F31" s="83"/>
      <c r="G31" s="75">
        <f t="shared" si="1"/>
        <v>0</v>
      </c>
      <c r="H31" s="82"/>
      <c r="I31" s="82"/>
      <c r="J31" s="76">
        <f t="shared" si="2"/>
        <v>0</v>
      </c>
      <c r="K31" s="76">
        <f t="shared" si="3"/>
        <v>0</v>
      </c>
      <c r="L31" s="77"/>
      <c r="M31" s="78"/>
      <c r="N31" s="81"/>
      <c r="O31" s="88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7"/>
      <c r="AA31" s="81"/>
      <c r="AB31" s="81"/>
      <c r="AC31" s="555"/>
      <c r="AD31" s="555"/>
      <c r="AE31" s="555"/>
      <c r="AF31" s="555"/>
      <c r="AG31" s="555"/>
      <c r="AH31" s="5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79">
        <f t="shared" si="4"/>
        <v>7</v>
      </c>
      <c r="B32" s="82"/>
      <c r="C32" s="83"/>
      <c r="D32" s="80">
        <f t="shared" si="0"/>
        <v>0</v>
      </c>
      <c r="E32" s="82"/>
      <c r="F32" s="83"/>
      <c r="G32" s="75">
        <f t="shared" si="1"/>
        <v>0</v>
      </c>
      <c r="H32" s="82"/>
      <c r="I32" s="82"/>
      <c r="J32" s="76">
        <f t="shared" si="2"/>
        <v>0</v>
      </c>
      <c r="K32" s="76">
        <f t="shared" si="3"/>
        <v>0</v>
      </c>
      <c r="L32" s="77"/>
      <c r="M32" s="78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7"/>
      <c r="AA32" s="81"/>
      <c r="AB32" s="81"/>
      <c r="AC32" s="558"/>
      <c r="AD32" s="558"/>
      <c r="AE32" s="558"/>
      <c r="AF32" s="558"/>
      <c r="AG32" s="558"/>
      <c r="AH32" s="558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2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58"/>
      <c r="AD33" s="558"/>
      <c r="AE33" s="558"/>
      <c r="AF33" s="558"/>
      <c r="AG33" s="558"/>
      <c r="AH33" s="558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00">
        <f t="shared" si="4"/>
        <v>9</v>
      </c>
      <c r="B34" s="104"/>
      <c r="C34" s="166"/>
      <c r="D34" s="103">
        <f t="shared" si="0"/>
        <v>0</v>
      </c>
      <c r="E34" s="104"/>
      <c r="F34" s="104"/>
      <c r="G34" s="105">
        <f t="shared" si="1"/>
        <v>0</v>
      </c>
      <c r="H34" s="104"/>
      <c r="I34" s="104"/>
      <c r="J34" s="106">
        <f t="shared" si="2"/>
        <v>0</v>
      </c>
      <c r="K34" s="106">
        <f t="shared" si="3"/>
        <v>0</v>
      </c>
      <c r="L34" s="107"/>
      <c r="M34" s="108"/>
      <c r="N34" s="109"/>
      <c r="O34" s="167"/>
      <c r="P34" s="109"/>
      <c r="Q34" s="109"/>
      <c r="R34" s="168"/>
      <c r="S34" s="109"/>
      <c r="T34" s="109"/>
      <c r="U34" s="109"/>
      <c r="V34" s="109"/>
      <c r="W34" s="109"/>
      <c r="X34" s="109"/>
      <c r="Y34" s="109"/>
      <c r="Z34" s="110"/>
      <c r="AA34" s="109"/>
      <c r="AB34" s="109"/>
      <c r="AC34" s="559"/>
      <c r="AD34" s="559"/>
      <c r="AE34" s="559"/>
      <c r="AF34" s="559"/>
      <c r="AG34" s="559"/>
      <c r="AH34" s="559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00">
        <f t="shared" si="4"/>
        <v>10</v>
      </c>
      <c r="B35" s="104"/>
      <c r="C35" s="166"/>
      <c r="D35" s="103">
        <f t="shared" si="0"/>
        <v>0</v>
      </c>
      <c r="E35" s="104"/>
      <c r="F35" s="104"/>
      <c r="G35" s="105">
        <f t="shared" si="1"/>
        <v>0</v>
      </c>
      <c r="H35" s="104"/>
      <c r="I35" s="104"/>
      <c r="J35" s="106">
        <f t="shared" si="2"/>
        <v>0</v>
      </c>
      <c r="K35" s="106">
        <f t="shared" si="3"/>
        <v>0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9"/>
      <c r="AD35" s="559"/>
      <c r="AE35" s="559"/>
      <c r="AF35" s="559"/>
      <c r="AG35" s="559"/>
      <c r="AH35" s="559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00">
        <f t="shared" si="4"/>
        <v>11</v>
      </c>
      <c r="B36" s="104"/>
      <c r="C36" s="166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9"/>
      <c r="AD36" s="559"/>
      <c r="AE36" s="559"/>
      <c r="AF36" s="559"/>
      <c r="AG36" s="559"/>
      <c r="AH36" s="559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2"/>
      <c r="G37" s="75">
        <f t="shared" si="1"/>
        <v>0</v>
      </c>
      <c r="H37" s="82"/>
      <c r="I37" s="82"/>
      <c r="J37" s="76">
        <f t="shared" si="2"/>
        <v>0</v>
      </c>
      <c r="K37" s="76">
        <f t="shared" si="3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58"/>
      <c r="AD37" s="558"/>
      <c r="AE37" s="558"/>
      <c r="AF37" s="558"/>
      <c r="AG37" s="558"/>
      <c r="AH37" s="558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2"/>
      <c r="G38" s="75">
        <f t="shared" si="1"/>
        <v>0</v>
      </c>
      <c r="H38" s="82"/>
      <c r="I38" s="82"/>
      <c r="J38" s="76">
        <f t="shared" si="2"/>
        <v>0</v>
      </c>
      <c r="K38" s="76">
        <f t="shared" si="3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58"/>
      <c r="AD38" s="558"/>
      <c r="AE38" s="558"/>
      <c r="AF38" s="558"/>
      <c r="AG38" s="558"/>
      <c r="AH38" s="558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2"/>
      <c r="G39" s="75">
        <f t="shared" si="1"/>
        <v>0</v>
      </c>
      <c r="H39" s="82"/>
      <c r="I39" s="82"/>
      <c r="J39" s="76">
        <f t="shared" si="2"/>
        <v>0</v>
      </c>
      <c r="K39" s="76">
        <f t="shared" si="3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58"/>
      <c r="AD39" s="558"/>
      <c r="AE39" s="558"/>
      <c r="AF39" s="558"/>
      <c r="AG39" s="558"/>
      <c r="AH39" s="558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00">
        <f t="shared" si="4"/>
        <v>15</v>
      </c>
      <c r="B40" s="104"/>
      <c r="C40" s="166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9"/>
      <c r="AD40" s="559"/>
      <c r="AE40" s="559"/>
      <c r="AF40" s="559"/>
      <c r="AG40" s="559"/>
      <c r="AH40" s="559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9"/>
      <c r="AD41" s="559"/>
      <c r="AE41" s="559"/>
      <c r="AF41" s="559"/>
      <c r="AG41" s="559"/>
      <c r="AH41" s="559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2"/>
      <c r="G42" s="75">
        <f t="shared" si="1"/>
        <v>0</v>
      </c>
      <c r="H42" s="82"/>
      <c r="I42" s="82"/>
      <c r="J42" s="76">
        <f t="shared" si="2"/>
        <v>0</v>
      </c>
      <c r="K42" s="76">
        <f t="shared" si="3"/>
        <v>0</v>
      </c>
      <c r="L42" s="77"/>
      <c r="M42" s="78"/>
      <c r="N42" s="81"/>
      <c r="O42" s="90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58"/>
      <c r="AD42" s="558"/>
      <c r="AE42" s="558"/>
      <c r="AF42" s="558"/>
      <c r="AG42" s="558"/>
      <c r="AH42" s="558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59"/>
      <c r="AD43" s="559"/>
      <c r="AE43" s="559"/>
      <c r="AF43" s="559"/>
      <c r="AG43" s="559"/>
      <c r="AH43" s="559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04"/>
      <c r="G44" s="105">
        <f t="shared" si="1"/>
        <v>0</v>
      </c>
      <c r="H44" s="104"/>
      <c r="I44" s="104"/>
      <c r="J44" s="106">
        <f t="shared" si="2"/>
        <v>0</v>
      </c>
      <c r="K44" s="106">
        <f t="shared" si="3"/>
        <v>0</v>
      </c>
      <c r="L44" s="107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10"/>
      <c r="AA44" s="109"/>
      <c r="AB44" s="109"/>
      <c r="AC44" s="559"/>
      <c r="AD44" s="559"/>
      <c r="AE44" s="559"/>
      <c r="AF44" s="559"/>
      <c r="AG44" s="559"/>
      <c r="AH44" s="559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79">
        <f t="shared" si="4"/>
        <v>20</v>
      </c>
      <c r="B45" s="82"/>
      <c r="C45" s="82"/>
      <c r="D45" s="80">
        <f t="shared" si="0"/>
        <v>0</v>
      </c>
      <c r="E45" s="82"/>
      <c r="F45" s="82"/>
      <c r="G45" s="75">
        <f t="shared" si="1"/>
        <v>0</v>
      </c>
      <c r="H45" s="82"/>
      <c r="I45" s="82"/>
      <c r="J45" s="76">
        <f t="shared" si="2"/>
        <v>0</v>
      </c>
      <c r="K45" s="76">
        <f t="shared" si="3"/>
        <v>0</v>
      </c>
      <c r="L45" s="77"/>
      <c r="M45" s="78"/>
      <c r="N45" s="81"/>
      <c r="O45" s="90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7"/>
      <c r="AA45" s="81"/>
      <c r="AB45" s="81"/>
      <c r="AC45" s="558"/>
      <c r="AD45" s="558"/>
      <c r="AE45" s="558"/>
      <c r="AF45" s="558"/>
      <c r="AG45" s="558"/>
      <c r="AH45" s="558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2"/>
      <c r="G46" s="75">
        <f t="shared" si="1"/>
        <v>0</v>
      </c>
      <c r="H46" s="82"/>
      <c r="I46" s="82"/>
      <c r="J46" s="76">
        <f t="shared" si="2"/>
        <v>0</v>
      </c>
      <c r="K46" s="76">
        <f t="shared" si="3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58"/>
      <c r="AD46" s="558"/>
      <c r="AE46" s="558"/>
      <c r="AF46" s="558"/>
      <c r="AG46" s="558"/>
      <c r="AH46" s="558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79">
        <f t="shared" si="4"/>
        <v>22</v>
      </c>
      <c r="B47" s="82"/>
      <c r="C47" s="82"/>
      <c r="D47" s="80">
        <f t="shared" si="0"/>
        <v>0</v>
      </c>
      <c r="E47" s="82"/>
      <c r="F47" s="82"/>
      <c r="G47" s="75">
        <f t="shared" si="1"/>
        <v>0</v>
      </c>
      <c r="H47" s="82"/>
      <c r="I47" s="82"/>
      <c r="J47" s="76">
        <f t="shared" si="2"/>
        <v>0</v>
      </c>
      <c r="K47" s="76">
        <f t="shared" si="3"/>
        <v>0</v>
      </c>
      <c r="L47" s="77"/>
      <c r="M47" s="78"/>
      <c r="N47" s="81"/>
      <c r="O47" s="88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7"/>
      <c r="AA47" s="81"/>
      <c r="AB47" s="81"/>
      <c r="AC47" s="558"/>
      <c r="AD47" s="558"/>
      <c r="AE47" s="558"/>
      <c r="AF47" s="558"/>
      <c r="AG47" s="558"/>
      <c r="AH47" s="558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79">
        <f t="shared" si="4"/>
        <v>23</v>
      </c>
      <c r="B48" s="82"/>
      <c r="C48" s="82"/>
      <c r="D48" s="80">
        <f t="shared" si="0"/>
        <v>0</v>
      </c>
      <c r="E48" s="82"/>
      <c r="F48" s="82"/>
      <c r="G48" s="75">
        <f t="shared" si="1"/>
        <v>0</v>
      </c>
      <c r="H48" s="82"/>
      <c r="I48" s="82"/>
      <c r="J48" s="76">
        <f t="shared" si="2"/>
        <v>0</v>
      </c>
      <c r="K48" s="76">
        <f t="shared" si="3"/>
        <v>0</v>
      </c>
      <c r="L48" s="77"/>
      <c r="M48" s="78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7"/>
      <c r="AA48" s="81"/>
      <c r="AB48" s="81"/>
      <c r="AC48" s="558"/>
      <c r="AD48" s="558"/>
      <c r="AE48" s="558"/>
      <c r="AF48" s="558"/>
      <c r="AG48" s="558"/>
      <c r="AH48" s="558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2"/>
      <c r="G49" s="75">
        <f t="shared" si="1"/>
        <v>0</v>
      </c>
      <c r="H49" s="82"/>
      <c r="I49" s="82"/>
      <c r="J49" s="76">
        <f t="shared" si="2"/>
        <v>0</v>
      </c>
      <c r="K49" s="76">
        <f t="shared" si="3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58"/>
      <c r="AD49" s="558"/>
      <c r="AE49" s="558"/>
      <c r="AF49" s="558"/>
      <c r="AG49" s="558"/>
      <c r="AH49" s="558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79">
        <f t="shared" si="4"/>
        <v>25</v>
      </c>
      <c r="B50" s="82"/>
      <c r="C50" s="82"/>
      <c r="D50" s="80">
        <f t="shared" si="0"/>
        <v>0</v>
      </c>
      <c r="E50" s="82"/>
      <c r="F50" s="82"/>
      <c r="G50" s="75">
        <f t="shared" si="1"/>
        <v>0</v>
      </c>
      <c r="H50" s="82"/>
      <c r="I50" s="82"/>
      <c r="J50" s="76">
        <f t="shared" si="2"/>
        <v>0</v>
      </c>
      <c r="K50" s="76">
        <f t="shared" si="3"/>
        <v>0</v>
      </c>
      <c r="L50" s="77"/>
      <c r="M50" s="78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7"/>
      <c r="AA50" s="81"/>
      <c r="AB50" s="81"/>
      <c r="AC50" s="558"/>
      <c r="AD50" s="558"/>
      <c r="AE50" s="558"/>
      <c r="AF50" s="558"/>
      <c r="AG50" s="558"/>
      <c r="AH50" s="558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79">
        <f t="shared" si="4"/>
        <v>26</v>
      </c>
      <c r="B51" s="82"/>
      <c r="C51" s="82"/>
      <c r="D51" s="80">
        <f t="shared" si="0"/>
        <v>0</v>
      </c>
      <c r="E51" s="82"/>
      <c r="F51" s="82"/>
      <c r="G51" s="75">
        <f t="shared" si="1"/>
        <v>0</v>
      </c>
      <c r="H51" s="82"/>
      <c r="I51" s="82"/>
      <c r="J51" s="76">
        <f t="shared" si="2"/>
        <v>0</v>
      </c>
      <c r="K51" s="76">
        <f t="shared" si="3"/>
        <v>0</v>
      </c>
      <c r="L51" s="77"/>
      <c r="M51" s="78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7"/>
      <c r="AA51" s="81"/>
      <c r="AB51" s="81"/>
      <c r="AC51" s="558"/>
      <c r="AD51" s="558"/>
      <c r="AE51" s="558"/>
      <c r="AF51" s="558"/>
      <c r="AG51" s="558"/>
      <c r="AH51" s="558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79">
        <f t="shared" si="4"/>
        <v>27</v>
      </c>
      <c r="B52" s="82"/>
      <c r="C52" s="82"/>
      <c r="D52" s="80">
        <f t="shared" si="0"/>
        <v>0</v>
      </c>
      <c r="E52" s="82"/>
      <c r="F52" s="82"/>
      <c r="G52" s="75">
        <f t="shared" si="1"/>
        <v>0</v>
      </c>
      <c r="H52" s="82"/>
      <c r="I52" s="82"/>
      <c r="J52" s="76">
        <f t="shared" si="2"/>
        <v>0</v>
      </c>
      <c r="K52" s="76">
        <f t="shared" si="3"/>
        <v>0</v>
      </c>
      <c r="L52" s="77"/>
      <c r="M52" s="78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7"/>
      <c r="AA52" s="81"/>
      <c r="AB52" s="81"/>
      <c r="AC52" s="558"/>
      <c r="AD52" s="558"/>
      <c r="AE52" s="558"/>
      <c r="AF52" s="558"/>
      <c r="AG52" s="558"/>
      <c r="AH52" s="558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79">
        <f t="shared" si="4"/>
        <v>28</v>
      </c>
      <c r="B53" s="82"/>
      <c r="C53" s="82"/>
      <c r="D53" s="80">
        <f t="shared" si="0"/>
        <v>0</v>
      </c>
      <c r="E53" s="82"/>
      <c r="F53" s="82"/>
      <c r="G53" s="75">
        <f t="shared" si="1"/>
        <v>0</v>
      </c>
      <c r="H53" s="82"/>
      <c r="I53" s="82"/>
      <c r="J53" s="76">
        <f t="shared" si="2"/>
        <v>0</v>
      </c>
      <c r="K53" s="76">
        <f t="shared" si="3"/>
        <v>0</v>
      </c>
      <c r="L53" s="77"/>
      <c r="M53" s="78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7"/>
      <c r="AA53" s="81"/>
      <c r="AB53" s="81"/>
      <c r="AC53" s="558"/>
      <c r="AD53" s="558"/>
      <c r="AE53" s="558"/>
      <c r="AF53" s="558"/>
      <c r="AG53" s="558"/>
      <c r="AH53" s="558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79">
        <f t="shared" si="4"/>
        <v>29</v>
      </c>
      <c r="B54" s="82"/>
      <c r="C54" s="82"/>
      <c r="D54" s="80">
        <f t="shared" si="0"/>
        <v>0</v>
      </c>
      <c r="E54" s="82"/>
      <c r="F54" s="82"/>
      <c r="G54" s="75">
        <f t="shared" si="1"/>
        <v>0</v>
      </c>
      <c r="H54" s="82"/>
      <c r="I54" s="82"/>
      <c r="J54" s="76">
        <f t="shared" si="2"/>
        <v>0</v>
      </c>
      <c r="K54" s="76">
        <f t="shared" si="3"/>
        <v>0</v>
      </c>
      <c r="L54" s="77"/>
      <c r="M54" s="78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7"/>
      <c r="AA54" s="81"/>
      <c r="AB54" s="81"/>
      <c r="AC54" s="558"/>
      <c r="AD54" s="558"/>
      <c r="AE54" s="558"/>
      <c r="AF54" s="558"/>
      <c r="AG54" s="558"/>
      <c r="AH54" s="558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79">
        <f t="shared" si="4"/>
        <v>30</v>
      </c>
      <c r="B55" s="82"/>
      <c r="C55" s="82"/>
      <c r="D55" s="80">
        <f t="shared" si="0"/>
        <v>0</v>
      </c>
      <c r="E55" s="82"/>
      <c r="F55" s="83"/>
      <c r="G55" s="75">
        <f t="shared" si="1"/>
        <v>0</v>
      </c>
      <c r="H55" s="82"/>
      <c r="I55" s="82"/>
      <c r="J55" s="76">
        <f t="shared" si="2"/>
        <v>0</v>
      </c>
      <c r="K55" s="76">
        <f t="shared" si="3"/>
        <v>0</v>
      </c>
      <c r="L55" s="77"/>
      <c r="M55" s="78"/>
      <c r="N55" s="81"/>
      <c r="O55" s="88"/>
      <c r="P55" s="81"/>
      <c r="Q55" s="81"/>
      <c r="R55" s="81"/>
      <c r="S55" s="81"/>
      <c r="T55" s="89"/>
      <c r="U55" s="81"/>
      <c r="V55" s="81"/>
      <c r="W55" s="81"/>
      <c r="X55" s="81"/>
      <c r="Y55" s="81"/>
      <c r="Z55" s="87"/>
      <c r="AA55" s="81"/>
      <c r="AB55" s="81"/>
      <c r="AC55" s="558"/>
      <c r="AD55" s="558"/>
      <c r="AE55" s="558"/>
      <c r="AF55" s="558"/>
      <c r="AG55" s="558"/>
      <c r="AH55" s="558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84">
        <v>1</v>
      </c>
      <c r="B56" s="91"/>
      <c r="C56" s="91"/>
      <c r="D56" s="80">
        <f t="shared" si="0"/>
        <v>0</v>
      </c>
      <c r="E56" s="82"/>
      <c r="F56" s="82"/>
      <c r="G56" s="75">
        <f t="shared" si="1"/>
        <v>0</v>
      </c>
      <c r="H56" s="82"/>
      <c r="I56" s="82"/>
      <c r="J56" s="76">
        <f t="shared" si="2"/>
        <v>0</v>
      </c>
      <c r="K56" s="76">
        <f t="shared" si="3"/>
        <v>0</v>
      </c>
      <c r="L56" s="77"/>
      <c r="M56" s="78"/>
      <c r="N56" s="92"/>
      <c r="O56" s="93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4"/>
      <c r="AA56" s="92"/>
      <c r="AB56" s="92"/>
      <c r="AC56" s="97"/>
      <c r="AD56" s="98"/>
      <c r="AE56" s="98"/>
      <c r="AF56" s="98"/>
      <c r="AG56" s="98"/>
      <c r="AH56" s="9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85"/>
      <c r="B57" s="95"/>
      <c r="C57" s="95"/>
      <c r="D57" s="80">
        <f t="shared" si="0"/>
        <v>0</v>
      </c>
      <c r="E57" s="95"/>
      <c r="F57" s="95"/>
      <c r="G57" s="75">
        <f t="shared" si="1"/>
        <v>0</v>
      </c>
      <c r="H57" s="95"/>
      <c r="I57" s="95"/>
      <c r="J57" s="76">
        <f t="shared" si="2"/>
        <v>0</v>
      </c>
      <c r="K57" s="76">
        <f t="shared" si="3"/>
        <v>0</v>
      </c>
      <c r="L57" s="77"/>
      <c r="M57" s="7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96"/>
      <c r="AA57" s="86"/>
      <c r="AB57" s="86"/>
      <c r="AC57" s="566"/>
      <c r="AD57" s="566"/>
      <c r="AE57" s="566"/>
      <c r="AF57" s="566"/>
      <c r="AG57" s="566"/>
      <c r="AH57" s="566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2018-11-06T15:37:44Z</cp:lastPrinted>
  <dcterms:created xsi:type="dcterms:W3CDTF">2018-03-19T21:49:32Z</dcterms:created>
  <dcterms:modified xsi:type="dcterms:W3CDTF">2020-07-05T00:08:59Z</dcterms:modified>
</cp:coreProperties>
</file>