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0" windowWidth="15480" windowHeight="8730"/>
  </bookViews>
  <sheets>
    <sheet name="SCHAEFER LSE" sheetId="1" r:id="rId1"/>
    <sheet name="KRUEGER #1" sheetId="11" r:id="rId2"/>
    <sheet name="GEARY #6" sheetId="12" r:id="rId3"/>
    <sheet name="ANGERSTEIN #1" sheetId="18" r:id="rId4"/>
    <sheet name="SPIES #2" sheetId="15" r:id="rId5"/>
    <sheet name="SPIES #4" sheetId="17" r:id="rId6"/>
  </sheets>
  <definedNames>
    <definedName name="_xlnm._FilterDatabase" localSheetId="1" hidden="1">'KRUEGER #1'!$A$1:$Z$372</definedName>
    <definedName name="_xlnm.Print_Area" localSheetId="0">'SCHAEFER LSE'!$A$1:$T$5</definedName>
    <definedName name="_xlnm.Print_Area" localSheetId="4">'SPIES #2'!$A$1:$AG$443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4" i="1" l="1"/>
  <c r="I163" i="1"/>
  <c r="I161" i="1"/>
  <c r="I160" i="1"/>
  <c r="H106" i="11" l="1"/>
  <c r="H65" i="17" l="1"/>
  <c r="E64" i="15"/>
  <c r="P64" i="15"/>
  <c r="X64" i="15"/>
  <c r="H65" i="12"/>
  <c r="U65" i="12"/>
  <c r="H65" i="11"/>
  <c r="U65" i="11"/>
  <c r="H64" i="1"/>
  <c r="U64" i="1"/>
  <c r="H65" i="1"/>
  <c r="I65" i="1" s="1"/>
  <c r="J65" i="1" s="1"/>
  <c r="U65" i="1"/>
  <c r="H7" i="18"/>
  <c r="I7" i="18" s="1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L389" i="18"/>
  <c r="K389" i="18"/>
  <c r="J389" i="18"/>
  <c r="G389" i="18"/>
  <c r="L388" i="18"/>
  <c r="K388" i="18"/>
  <c r="J388" i="18"/>
  <c r="G388" i="18"/>
  <c r="L387" i="18"/>
  <c r="K387" i="18"/>
  <c r="J387" i="18"/>
  <c r="G387" i="18"/>
  <c r="L386" i="18"/>
  <c r="K386" i="18"/>
  <c r="J386" i="18"/>
  <c r="G386" i="18"/>
  <c r="L385" i="18"/>
  <c r="K385" i="18"/>
  <c r="J385" i="18"/>
  <c r="G385" i="18"/>
  <c r="L384" i="18"/>
  <c r="K384" i="18"/>
  <c r="J384" i="18"/>
  <c r="G384" i="18"/>
  <c r="L383" i="18"/>
  <c r="K383" i="18"/>
  <c r="J383" i="18"/>
  <c r="G383" i="18"/>
  <c r="L382" i="18"/>
  <c r="K382" i="18"/>
  <c r="J382" i="18"/>
  <c r="G382" i="18"/>
  <c r="L381" i="18"/>
  <c r="K381" i="18"/>
  <c r="J381" i="18"/>
  <c r="G381" i="18"/>
  <c r="L380" i="18"/>
  <c r="K380" i="18"/>
  <c r="J380" i="18"/>
  <c r="G380" i="18"/>
  <c r="L379" i="18"/>
  <c r="K379" i="18"/>
  <c r="J379" i="18"/>
  <c r="G379" i="18"/>
  <c r="L378" i="18"/>
  <c r="L390" i="18" s="1"/>
  <c r="K378" i="18"/>
  <c r="K390" i="18" s="1"/>
  <c r="J378" i="18"/>
  <c r="J390" i="18" s="1"/>
  <c r="G378" i="18"/>
  <c r="G390" i="18" s="1"/>
  <c r="H107" i="17"/>
  <c r="H108" i="17"/>
  <c r="H109" i="17"/>
  <c r="H110" i="17"/>
  <c r="H111" i="17"/>
  <c r="H112" i="17"/>
  <c r="H113" i="17"/>
  <c r="H114" i="17"/>
  <c r="H115" i="17"/>
  <c r="H350" i="17"/>
  <c r="H351" i="17"/>
  <c r="H352" i="17"/>
  <c r="H353" i="17"/>
  <c r="H354" i="17"/>
  <c r="H355" i="17"/>
  <c r="H356" i="17"/>
  <c r="H357" i="17"/>
  <c r="H358" i="17"/>
  <c r="H359" i="17"/>
  <c r="H167" i="17"/>
  <c r="H168" i="17"/>
  <c r="H169" i="17"/>
  <c r="H170" i="17"/>
  <c r="H171" i="17"/>
  <c r="H172" i="17"/>
  <c r="H173" i="17"/>
  <c r="H174" i="17"/>
  <c r="H175" i="17"/>
  <c r="H17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49" i="17"/>
  <c r="H348" i="17"/>
  <c r="H347" i="17"/>
  <c r="H346" i="17"/>
  <c r="H345" i="17"/>
  <c r="H344" i="17"/>
  <c r="H343" i="17"/>
  <c r="H342" i="17"/>
  <c r="H341" i="17"/>
  <c r="H340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23" i="17"/>
  <c r="H322" i="17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H308" i="17"/>
  <c r="H307" i="17"/>
  <c r="H306" i="17"/>
  <c r="H305" i="17"/>
  <c r="H304" i="17"/>
  <c r="H286" i="17"/>
  <c r="H285" i="17"/>
  <c r="H284" i="17"/>
  <c r="H283" i="17"/>
  <c r="H282" i="17"/>
  <c r="H281" i="17"/>
  <c r="H280" i="17"/>
  <c r="H279" i="17"/>
  <c r="H278" i="17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66" i="17"/>
  <c r="H165" i="17"/>
  <c r="H164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06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I7" i="17"/>
  <c r="I8" i="17"/>
  <c r="I9" i="17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H97" i="1"/>
  <c r="H66" i="1"/>
  <c r="U66" i="1"/>
  <c r="H67" i="1"/>
  <c r="F377" i="1" s="1"/>
  <c r="H376" i="1" s="1"/>
  <c r="U67" i="1"/>
  <c r="H68" i="1"/>
  <c r="U68" i="1"/>
  <c r="H69" i="1"/>
  <c r="U69" i="1"/>
  <c r="H70" i="1"/>
  <c r="U70" i="1"/>
  <c r="H71" i="1"/>
  <c r="U71" i="1"/>
  <c r="H72" i="1"/>
  <c r="U72" i="1"/>
  <c r="H73" i="1"/>
  <c r="U73" i="1"/>
  <c r="H74" i="1"/>
  <c r="U74" i="1"/>
  <c r="H75" i="1"/>
  <c r="U75" i="1"/>
  <c r="H76" i="1"/>
  <c r="U76" i="1"/>
  <c r="H77" i="1"/>
  <c r="U77" i="1"/>
  <c r="H78" i="1"/>
  <c r="U78" i="1"/>
  <c r="H79" i="1"/>
  <c r="U79" i="1"/>
  <c r="H80" i="1"/>
  <c r="U80" i="1"/>
  <c r="H81" i="1"/>
  <c r="U81" i="1"/>
  <c r="H82" i="1"/>
  <c r="U82" i="1"/>
  <c r="H83" i="1"/>
  <c r="U83" i="1"/>
  <c r="H84" i="1"/>
  <c r="U84" i="1"/>
  <c r="H85" i="1"/>
  <c r="U85" i="1"/>
  <c r="H86" i="1"/>
  <c r="U86" i="1"/>
  <c r="H87" i="1"/>
  <c r="U87" i="1"/>
  <c r="H88" i="1"/>
  <c r="U88" i="1"/>
  <c r="H89" i="1"/>
  <c r="U89" i="1"/>
  <c r="H90" i="1"/>
  <c r="U90" i="1"/>
  <c r="H91" i="1"/>
  <c r="U91" i="1"/>
  <c r="H92" i="1"/>
  <c r="U92" i="1"/>
  <c r="H93" i="1"/>
  <c r="U93" i="1"/>
  <c r="H94" i="1"/>
  <c r="U94" i="1"/>
  <c r="H95" i="1"/>
  <c r="U95" i="1"/>
  <c r="H96" i="1"/>
  <c r="U96" i="1"/>
  <c r="U97" i="1"/>
  <c r="H98" i="1"/>
  <c r="I98" i="1" s="1"/>
  <c r="J98" i="1" s="1"/>
  <c r="U98" i="1"/>
  <c r="H99" i="1"/>
  <c r="U99" i="1"/>
  <c r="H100" i="1"/>
  <c r="U100" i="1"/>
  <c r="H101" i="1"/>
  <c r="U101" i="1"/>
  <c r="H102" i="1"/>
  <c r="I102" i="1" s="1"/>
  <c r="J102" i="1" s="1"/>
  <c r="U102" i="1"/>
  <c r="H103" i="1"/>
  <c r="I103" i="1" s="1"/>
  <c r="J103" i="1" s="1"/>
  <c r="U103" i="1"/>
  <c r="H104" i="1"/>
  <c r="I104" i="1" s="1"/>
  <c r="J104" i="1" s="1"/>
  <c r="U104" i="1"/>
  <c r="H105" i="1"/>
  <c r="I105" i="1" s="1"/>
  <c r="J105" i="1" s="1"/>
  <c r="U105" i="1"/>
  <c r="H106" i="1"/>
  <c r="I106" i="1" s="1"/>
  <c r="J106" i="1" s="1"/>
  <c r="U106" i="1"/>
  <c r="H107" i="1"/>
  <c r="I107" i="1" s="1"/>
  <c r="J107" i="1" s="1"/>
  <c r="U107" i="1"/>
  <c r="H108" i="1"/>
  <c r="U108" i="1"/>
  <c r="H109" i="1"/>
  <c r="U109" i="1"/>
  <c r="H110" i="1"/>
  <c r="U110" i="1"/>
  <c r="H111" i="1"/>
  <c r="U111" i="1"/>
  <c r="H112" i="1"/>
  <c r="U112" i="1"/>
  <c r="H113" i="1"/>
  <c r="U113" i="1"/>
  <c r="H114" i="1"/>
  <c r="U114" i="1"/>
  <c r="H115" i="1"/>
  <c r="U115" i="1"/>
  <c r="H116" i="1"/>
  <c r="U116" i="1"/>
  <c r="H117" i="1"/>
  <c r="U117" i="1"/>
  <c r="H118" i="1"/>
  <c r="I118" i="1" s="1"/>
  <c r="J118" i="1" s="1"/>
  <c r="U118" i="1"/>
  <c r="H119" i="1"/>
  <c r="U119" i="1"/>
  <c r="H120" i="1"/>
  <c r="I120" i="1" s="1"/>
  <c r="J120" i="1" s="1"/>
  <c r="U120" i="1"/>
  <c r="H121" i="1"/>
  <c r="I121" i="1" s="1"/>
  <c r="J121" i="1" s="1"/>
  <c r="U121" i="1"/>
  <c r="H122" i="1"/>
  <c r="U122" i="1"/>
  <c r="H123" i="1"/>
  <c r="U123" i="1"/>
  <c r="H124" i="1"/>
  <c r="I124" i="1" s="1"/>
  <c r="J124" i="1" s="1"/>
  <c r="U124" i="1"/>
  <c r="H125" i="1"/>
  <c r="I125" i="1" s="1"/>
  <c r="J125" i="1" s="1"/>
  <c r="U125" i="1"/>
  <c r="H126" i="1"/>
  <c r="I126" i="1" s="1"/>
  <c r="J126" i="1" s="1"/>
  <c r="U126" i="1"/>
  <c r="H127" i="1"/>
  <c r="U127" i="1"/>
  <c r="H128" i="1"/>
  <c r="U128" i="1"/>
  <c r="H129" i="1"/>
  <c r="U129" i="1"/>
  <c r="H130" i="1"/>
  <c r="U130" i="1"/>
  <c r="H131" i="1"/>
  <c r="U131" i="1"/>
  <c r="H132" i="1"/>
  <c r="I132" i="1" s="1"/>
  <c r="J132" i="1" s="1"/>
  <c r="U132" i="1"/>
  <c r="H133" i="1"/>
  <c r="U133" i="1"/>
  <c r="H134" i="1"/>
  <c r="I134" i="1" s="1"/>
  <c r="J134" i="1" s="1"/>
  <c r="U134" i="1"/>
  <c r="H135" i="1"/>
  <c r="U135" i="1"/>
  <c r="H136" i="1"/>
  <c r="I136" i="1" s="1"/>
  <c r="J136" i="1" s="1"/>
  <c r="U136" i="1"/>
  <c r="H137" i="1"/>
  <c r="U137" i="1"/>
  <c r="H138" i="1"/>
  <c r="I138" i="1" s="1"/>
  <c r="J138" i="1" s="1"/>
  <c r="U138" i="1"/>
  <c r="H139" i="1"/>
  <c r="U139" i="1"/>
  <c r="H140" i="1"/>
  <c r="I140" i="1" s="1"/>
  <c r="J140" i="1" s="1"/>
  <c r="U140" i="1"/>
  <c r="H141" i="1"/>
  <c r="U141" i="1"/>
  <c r="H142" i="1"/>
  <c r="U142" i="1"/>
  <c r="H143" i="1"/>
  <c r="U143" i="1"/>
  <c r="H144" i="1"/>
  <c r="U144" i="1"/>
  <c r="H145" i="1"/>
  <c r="U145" i="1"/>
  <c r="H146" i="1"/>
  <c r="U146" i="1"/>
  <c r="H147" i="1"/>
  <c r="I147" i="1" s="1"/>
  <c r="J147" i="1" s="1"/>
  <c r="U147" i="1"/>
  <c r="H148" i="1"/>
  <c r="I148" i="1" s="1"/>
  <c r="J148" i="1" s="1"/>
  <c r="U148" i="1"/>
  <c r="H149" i="1"/>
  <c r="I149" i="1" s="1"/>
  <c r="J149" i="1" s="1"/>
  <c r="U149" i="1"/>
  <c r="H150" i="1"/>
  <c r="U150" i="1"/>
  <c r="H151" i="1"/>
  <c r="I151" i="1" s="1"/>
  <c r="J151" i="1" s="1"/>
  <c r="U151" i="1"/>
  <c r="H152" i="1"/>
  <c r="I152" i="1" s="1"/>
  <c r="J152" i="1" s="1"/>
  <c r="U152" i="1"/>
  <c r="H153" i="1"/>
  <c r="I153" i="1" s="1"/>
  <c r="J153" i="1" s="1"/>
  <c r="U153" i="1"/>
  <c r="H154" i="1"/>
  <c r="I154" i="1" s="1"/>
  <c r="J154" i="1" s="1"/>
  <c r="U154" i="1"/>
  <c r="H155" i="1"/>
  <c r="I155" i="1" s="1"/>
  <c r="J155" i="1" s="1"/>
  <c r="U155" i="1"/>
  <c r="H156" i="1"/>
  <c r="I156" i="1" s="1"/>
  <c r="J156" i="1" s="1"/>
  <c r="U156" i="1"/>
  <c r="H157" i="1"/>
  <c r="I157" i="1" s="1"/>
  <c r="J157" i="1" s="1"/>
  <c r="U157" i="1"/>
  <c r="H158" i="1"/>
  <c r="I158" i="1" s="1"/>
  <c r="J158" i="1" s="1"/>
  <c r="U158" i="1"/>
  <c r="H159" i="1"/>
  <c r="U159" i="1"/>
  <c r="H160" i="1"/>
  <c r="U160" i="1"/>
  <c r="H161" i="1"/>
  <c r="U161" i="1"/>
  <c r="H162" i="1"/>
  <c r="U162" i="1"/>
  <c r="H163" i="1"/>
  <c r="U163" i="1"/>
  <c r="H164" i="1"/>
  <c r="U164" i="1"/>
  <c r="H165" i="1"/>
  <c r="U165" i="1"/>
  <c r="H166" i="1"/>
  <c r="I166" i="1" s="1"/>
  <c r="J166" i="1" s="1"/>
  <c r="U166" i="1"/>
  <c r="H167" i="1"/>
  <c r="I167" i="1" s="1"/>
  <c r="J167" i="1" s="1"/>
  <c r="U167" i="1"/>
  <c r="H168" i="1"/>
  <c r="I168" i="1" s="1"/>
  <c r="J168" i="1" s="1"/>
  <c r="U168" i="1"/>
  <c r="H169" i="1"/>
  <c r="U169" i="1"/>
  <c r="H170" i="1"/>
  <c r="U170" i="1"/>
  <c r="H171" i="1"/>
  <c r="U171" i="1"/>
  <c r="H172" i="1"/>
  <c r="I172" i="1" s="1"/>
  <c r="J172" i="1" s="1"/>
  <c r="U172" i="1"/>
  <c r="H173" i="1"/>
  <c r="I173" i="1" s="1"/>
  <c r="J173" i="1" s="1"/>
  <c r="U173" i="1"/>
  <c r="H174" i="1"/>
  <c r="U174" i="1"/>
  <c r="H175" i="1"/>
  <c r="I175" i="1" s="1"/>
  <c r="J175" i="1" s="1"/>
  <c r="U175" i="1"/>
  <c r="H176" i="1"/>
  <c r="I176" i="1" s="1"/>
  <c r="J176" i="1" s="1"/>
  <c r="U176" i="1"/>
  <c r="H177" i="1"/>
  <c r="I177" i="1" s="1"/>
  <c r="J177" i="1" s="1"/>
  <c r="U177" i="1"/>
  <c r="H178" i="1"/>
  <c r="I178" i="1" s="1"/>
  <c r="J178" i="1" s="1"/>
  <c r="U178" i="1"/>
  <c r="H179" i="1"/>
  <c r="I179" i="1" s="1"/>
  <c r="J179" i="1" s="1"/>
  <c r="U179" i="1"/>
  <c r="H180" i="1"/>
  <c r="I180" i="1" s="1"/>
  <c r="J180" i="1" s="1"/>
  <c r="U180" i="1"/>
  <c r="H181" i="1"/>
  <c r="I181" i="1" s="1"/>
  <c r="J181" i="1" s="1"/>
  <c r="U181" i="1"/>
  <c r="H182" i="1"/>
  <c r="I182" i="1" s="1"/>
  <c r="J182" i="1" s="1"/>
  <c r="U182" i="1"/>
  <c r="H183" i="1"/>
  <c r="I183" i="1" s="1"/>
  <c r="J183" i="1" s="1"/>
  <c r="U183" i="1"/>
  <c r="H184" i="1"/>
  <c r="U184" i="1"/>
  <c r="H185" i="1"/>
  <c r="U185" i="1"/>
  <c r="H186" i="1"/>
  <c r="U186" i="1"/>
  <c r="H187" i="1"/>
  <c r="U187" i="1"/>
  <c r="H188" i="1"/>
  <c r="I189" i="1" s="1"/>
  <c r="J189" i="1" s="1"/>
  <c r="U188" i="1"/>
  <c r="H189" i="1"/>
  <c r="U189" i="1"/>
  <c r="H190" i="1"/>
  <c r="I190" i="1"/>
  <c r="J190" i="1"/>
  <c r="U190" i="1"/>
  <c r="H191" i="1"/>
  <c r="I191" i="1"/>
  <c r="J191" i="1"/>
  <c r="U191" i="1"/>
  <c r="H192" i="1"/>
  <c r="I192" i="1"/>
  <c r="J192" i="1"/>
  <c r="U192" i="1"/>
  <c r="H193" i="1"/>
  <c r="I193" i="1"/>
  <c r="J193" i="1"/>
  <c r="U193" i="1"/>
  <c r="H194" i="1"/>
  <c r="I194" i="1"/>
  <c r="J194" i="1"/>
  <c r="U194" i="1"/>
  <c r="H195" i="1"/>
  <c r="I195" i="1"/>
  <c r="J195" i="1"/>
  <c r="U195" i="1"/>
  <c r="H196" i="1"/>
  <c r="I196" i="1"/>
  <c r="J196" i="1"/>
  <c r="U196" i="1"/>
  <c r="H197" i="1"/>
  <c r="I197" i="1"/>
  <c r="J197" i="1"/>
  <c r="U197" i="1"/>
  <c r="H198" i="1"/>
  <c r="I198" i="1"/>
  <c r="J198" i="1"/>
  <c r="U198" i="1"/>
  <c r="H199" i="1"/>
  <c r="I199" i="1"/>
  <c r="J199" i="1"/>
  <c r="U199" i="1"/>
  <c r="H200" i="1"/>
  <c r="I200" i="1"/>
  <c r="J200" i="1"/>
  <c r="U200" i="1"/>
  <c r="H201" i="1"/>
  <c r="I201" i="1"/>
  <c r="J201" i="1"/>
  <c r="U201" i="1"/>
  <c r="H202" i="1"/>
  <c r="I202" i="1"/>
  <c r="J202" i="1"/>
  <c r="U202" i="1"/>
  <c r="H203" i="1"/>
  <c r="I203" i="1"/>
  <c r="J203" i="1"/>
  <c r="U203" i="1"/>
  <c r="H204" i="1"/>
  <c r="I204" i="1"/>
  <c r="J204" i="1"/>
  <c r="U204" i="1"/>
  <c r="H205" i="1"/>
  <c r="I205" i="1"/>
  <c r="J205" i="1"/>
  <c r="U205" i="1"/>
  <c r="H206" i="1"/>
  <c r="I206" i="1"/>
  <c r="J206" i="1"/>
  <c r="U206" i="1"/>
  <c r="H207" i="1"/>
  <c r="I207" i="1"/>
  <c r="J207" i="1"/>
  <c r="U207" i="1"/>
  <c r="H208" i="1"/>
  <c r="I208" i="1"/>
  <c r="J208" i="1"/>
  <c r="U208" i="1"/>
  <c r="H209" i="1"/>
  <c r="I209" i="1"/>
  <c r="J209" i="1"/>
  <c r="U209" i="1"/>
  <c r="H210" i="1"/>
  <c r="I210" i="1"/>
  <c r="J210" i="1"/>
  <c r="U210" i="1"/>
  <c r="H211" i="1"/>
  <c r="I211" i="1"/>
  <c r="J211" i="1"/>
  <c r="U211" i="1"/>
  <c r="H212" i="1"/>
  <c r="I212" i="1"/>
  <c r="J212" i="1"/>
  <c r="U212" i="1"/>
  <c r="H213" i="1"/>
  <c r="I213" i="1"/>
  <c r="J213" i="1"/>
  <c r="U213" i="1"/>
  <c r="H214" i="1"/>
  <c r="I214" i="1"/>
  <c r="J214" i="1"/>
  <c r="U214" i="1"/>
  <c r="H215" i="1"/>
  <c r="I215" i="1"/>
  <c r="J215" i="1"/>
  <c r="U215" i="1"/>
  <c r="H216" i="1"/>
  <c r="I216" i="1"/>
  <c r="J216" i="1"/>
  <c r="U216" i="1"/>
  <c r="H217" i="1"/>
  <c r="I217" i="1"/>
  <c r="J217" i="1"/>
  <c r="U217" i="1"/>
  <c r="H218" i="1"/>
  <c r="I218" i="1"/>
  <c r="J218" i="1"/>
  <c r="U218" i="1"/>
  <c r="H219" i="1"/>
  <c r="I219" i="1"/>
  <c r="J219" i="1"/>
  <c r="U219" i="1"/>
  <c r="H220" i="1"/>
  <c r="I220" i="1"/>
  <c r="J220" i="1"/>
  <c r="U220" i="1"/>
  <c r="H221" i="1"/>
  <c r="I221" i="1"/>
  <c r="J221" i="1"/>
  <c r="U221" i="1"/>
  <c r="H222" i="1"/>
  <c r="I222" i="1"/>
  <c r="J222" i="1"/>
  <c r="U222" i="1"/>
  <c r="H223" i="1"/>
  <c r="I223" i="1"/>
  <c r="J223" i="1"/>
  <c r="U223" i="1"/>
  <c r="H224" i="1"/>
  <c r="I224" i="1"/>
  <c r="J224" i="1"/>
  <c r="U224" i="1"/>
  <c r="H225" i="1"/>
  <c r="I225" i="1"/>
  <c r="J225" i="1"/>
  <c r="U225" i="1"/>
  <c r="H226" i="1"/>
  <c r="I226" i="1"/>
  <c r="J226" i="1"/>
  <c r="U226" i="1"/>
  <c r="H227" i="1"/>
  <c r="I227" i="1"/>
  <c r="J227" i="1"/>
  <c r="U227" i="1"/>
  <c r="H228" i="1"/>
  <c r="I228" i="1"/>
  <c r="J228" i="1"/>
  <c r="U228" i="1"/>
  <c r="H229" i="1"/>
  <c r="I229" i="1"/>
  <c r="J229" i="1"/>
  <c r="U229" i="1"/>
  <c r="H230" i="1"/>
  <c r="I230" i="1"/>
  <c r="J230" i="1"/>
  <c r="U230" i="1"/>
  <c r="H231" i="1"/>
  <c r="I231" i="1"/>
  <c r="J231" i="1"/>
  <c r="U231" i="1"/>
  <c r="H232" i="1"/>
  <c r="I232" i="1"/>
  <c r="J232" i="1"/>
  <c r="U232" i="1"/>
  <c r="H233" i="1"/>
  <c r="I233" i="1"/>
  <c r="J233" i="1"/>
  <c r="U233" i="1"/>
  <c r="H234" i="1"/>
  <c r="I234" i="1"/>
  <c r="J234" i="1"/>
  <c r="U234" i="1"/>
  <c r="H235" i="1"/>
  <c r="I235" i="1"/>
  <c r="J235" i="1"/>
  <c r="U235" i="1"/>
  <c r="H236" i="1"/>
  <c r="U236" i="1"/>
  <c r="H237" i="1"/>
  <c r="I237" i="1"/>
  <c r="J237" i="1"/>
  <c r="U237" i="1"/>
  <c r="H238" i="1"/>
  <c r="U238" i="1"/>
  <c r="H239" i="1"/>
  <c r="I239" i="1"/>
  <c r="J239" i="1"/>
  <c r="U239" i="1"/>
  <c r="H240" i="1"/>
  <c r="U240" i="1"/>
  <c r="H241" i="1"/>
  <c r="I241" i="1"/>
  <c r="J241" i="1"/>
  <c r="U241" i="1"/>
  <c r="H242" i="1"/>
  <c r="U242" i="1"/>
  <c r="H243" i="1"/>
  <c r="I243" i="1"/>
  <c r="J243" i="1"/>
  <c r="U243" i="1"/>
  <c r="H244" i="1"/>
  <c r="U244" i="1"/>
  <c r="H245" i="1"/>
  <c r="I245" i="1"/>
  <c r="J245" i="1"/>
  <c r="U245" i="1"/>
  <c r="H246" i="1"/>
  <c r="U246" i="1"/>
  <c r="H247" i="1"/>
  <c r="I247" i="1"/>
  <c r="J247" i="1"/>
  <c r="U247" i="1"/>
  <c r="H248" i="1"/>
  <c r="U248" i="1"/>
  <c r="H249" i="1"/>
  <c r="I249" i="1"/>
  <c r="J249" i="1"/>
  <c r="U249" i="1"/>
  <c r="H250" i="1"/>
  <c r="U250" i="1"/>
  <c r="H251" i="1"/>
  <c r="I251" i="1"/>
  <c r="J251" i="1"/>
  <c r="U251" i="1"/>
  <c r="H252" i="1"/>
  <c r="U252" i="1"/>
  <c r="H253" i="1"/>
  <c r="I253" i="1"/>
  <c r="J253" i="1"/>
  <c r="U253" i="1"/>
  <c r="H254" i="1"/>
  <c r="U254" i="1"/>
  <c r="H255" i="1"/>
  <c r="I255" i="1"/>
  <c r="J255" i="1"/>
  <c r="U255" i="1"/>
  <c r="H256" i="1"/>
  <c r="U256" i="1"/>
  <c r="H257" i="1"/>
  <c r="I257" i="1"/>
  <c r="J257" i="1"/>
  <c r="U257" i="1"/>
  <c r="H258" i="1"/>
  <c r="U258" i="1"/>
  <c r="H259" i="1"/>
  <c r="I259" i="1"/>
  <c r="J259" i="1"/>
  <c r="U259" i="1"/>
  <c r="H260" i="1"/>
  <c r="U260" i="1"/>
  <c r="H261" i="1"/>
  <c r="I261" i="1"/>
  <c r="J261" i="1"/>
  <c r="U261" i="1"/>
  <c r="H262" i="1"/>
  <c r="U262" i="1"/>
  <c r="H263" i="1"/>
  <c r="I263" i="1"/>
  <c r="J263" i="1"/>
  <c r="U263" i="1"/>
  <c r="H264" i="1"/>
  <c r="U264" i="1"/>
  <c r="H265" i="1"/>
  <c r="I265" i="1"/>
  <c r="J265" i="1"/>
  <c r="U265" i="1"/>
  <c r="H266" i="1"/>
  <c r="U266" i="1"/>
  <c r="H267" i="1"/>
  <c r="I267" i="1"/>
  <c r="J267" i="1"/>
  <c r="U267" i="1"/>
  <c r="H268" i="1"/>
  <c r="U268" i="1"/>
  <c r="H269" i="1"/>
  <c r="I269" i="1"/>
  <c r="J269" i="1"/>
  <c r="U269" i="1"/>
  <c r="H270" i="1"/>
  <c r="U270" i="1"/>
  <c r="H271" i="1"/>
  <c r="I271" i="1"/>
  <c r="J271" i="1"/>
  <c r="U271" i="1"/>
  <c r="H272" i="1"/>
  <c r="U272" i="1"/>
  <c r="H273" i="1"/>
  <c r="I273" i="1"/>
  <c r="J273" i="1"/>
  <c r="U273" i="1"/>
  <c r="H274" i="1"/>
  <c r="U274" i="1"/>
  <c r="H275" i="1"/>
  <c r="I275" i="1"/>
  <c r="J275" i="1"/>
  <c r="U275" i="1"/>
  <c r="H276" i="1"/>
  <c r="U276" i="1"/>
  <c r="H277" i="1"/>
  <c r="I277" i="1"/>
  <c r="J277" i="1"/>
  <c r="U277" i="1"/>
  <c r="H278" i="1"/>
  <c r="I278" i="1"/>
  <c r="J278" i="1"/>
  <c r="U278" i="1"/>
  <c r="H279" i="1"/>
  <c r="I279" i="1"/>
  <c r="J279" i="1"/>
  <c r="U279" i="1"/>
  <c r="H280" i="1"/>
  <c r="I280" i="1"/>
  <c r="J280" i="1"/>
  <c r="U280" i="1"/>
  <c r="H281" i="1"/>
  <c r="I281" i="1"/>
  <c r="J281" i="1"/>
  <c r="U281" i="1"/>
  <c r="H282" i="1"/>
  <c r="I282" i="1"/>
  <c r="J282" i="1"/>
  <c r="U282" i="1"/>
  <c r="H283" i="1"/>
  <c r="I283" i="1"/>
  <c r="J283" i="1"/>
  <c r="U283" i="1"/>
  <c r="H284" i="1"/>
  <c r="I284" i="1"/>
  <c r="J284" i="1"/>
  <c r="U284" i="1"/>
  <c r="H285" i="1"/>
  <c r="I285" i="1"/>
  <c r="J285" i="1"/>
  <c r="U285" i="1"/>
  <c r="H286" i="1"/>
  <c r="I286" i="1"/>
  <c r="J286" i="1"/>
  <c r="U286" i="1"/>
  <c r="H287" i="1"/>
  <c r="I287" i="1"/>
  <c r="J287" i="1"/>
  <c r="U287" i="1"/>
  <c r="H288" i="1"/>
  <c r="I288" i="1"/>
  <c r="J288" i="1"/>
  <c r="U288" i="1"/>
  <c r="H289" i="1"/>
  <c r="I289" i="1"/>
  <c r="J289" i="1"/>
  <c r="U289" i="1"/>
  <c r="H290" i="1"/>
  <c r="I290" i="1"/>
  <c r="J290" i="1"/>
  <c r="U290" i="1"/>
  <c r="H291" i="1"/>
  <c r="I291" i="1"/>
  <c r="J291" i="1"/>
  <c r="U291" i="1"/>
  <c r="H292" i="1"/>
  <c r="I292" i="1"/>
  <c r="J292" i="1"/>
  <c r="U292" i="1"/>
  <c r="H293" i="1"/>
  <c r="I293" i="1"/>
  <c r="J293" i="1"/>
  <c r="U293" i="1"/>
  <c r="H294" i="1"/>
  <c r="I294" i="1"/>
  <c r="J294" i="1"/>
  <c r="U294" i="1"/>
  <c r="H295" i="1"/>
  <c r="I295" i="1"/>
  <c r="J295" i="1"/>
  <c r="U295" i="1"/>
  <c r="H296" i="1"/>
  <c r="I296" i="1"/>
  <c r="J296" i="1"/>
  <c r="U296" i="1"/>
  <c r="H297" i="1"/>
  <c r="I297" i="1"/>
  <c r="J297" i="1"/>
  <c r="U297" i="1"/>
  <c r="H298" i="1"/>
  <c r="I298" i="1"/>
  <c r="J298" i="1"/>
  <c r="U298" i="1"/>
  <c r="H299" i="1"/>
  <c r="I299" i="1"/>
  <c r="J299" i="1"/>
  <c r="U299" i="1"/>
  <c r="H300" i="1"/>
  <c r="I300" i="1"/>
  <c r="J300" i="1"/>
  <c r="U300" i="1"/>
  <c r="H301" i="1"/>
  <c r="I301" i="1"/>
  <c r="J301" i="1"/>
  <c r="U301" i="1"/>
  <c r="H302" i="1"/>
  <c r="I302" i="1"/>
  <c r="J302" i="1"/>
  <c r="U302" i="1"/>
  <c r="H303" i="1"/>
  <c r="I303" i="1"/>
  <c r="J303" i="1"/>
  <c r="U303" i="1"/>
  <c r="H304" i="1"/>
  <c r="I304" i="1"/>
  <c r="J304" i="1"/>
  <c r="U304" i="1"/>
  <c r="H305" i="1"/>
  <c r="I305" i="1"/>
  <c r="J305" i="1"/>
  <c r="U305" i="1"/>
  <c r="H306" i="1"/>
  <c r="I306" i="1"/>
  <c r="J306" i="1"/>
  <c r="U306" i="1"/>
  <c r="H307" i="1"/>
  <c r="I307" i="1"/>
  <c r="J307" i="1"/>
  <c r="U307" i="1"/>
  <c r="H308" i="1"/>
  <c r="I308" i="1"/>
  <c r="J308" i="1"/>
  <c r="U308" i="1"/>
  <c r="H309" i="1"/>
  <c r="I309" i="1"/>
  <c r="J309" i="1"/>
  <c r="U309" i="1"/>
  <c r="H310" i="1"/>
  <c r="I310" i="1"/>
  <c r="J310" i="1"/>
  <c r="U310" i="1"/>
  <c r="H311" i="1"/>
  <c r="I311" i="1"/>
  <c r="J311" i="1"/>
  <c r="U311" i="1"/>
  <c r="H312" i="1"/>
  <c r="I312" i="1"/>
  <c r="J312" i="1"/>
  <c r="U312" i="1"/>
  <c r="H313" i="1"/>
  <c r="I313" i="1"/>
  <c r="J313" i="1"/>
  <c r="U313" i="1"/>
  <c r="H314" i="1"/>
  <c r="I314" i="1"/>
  <c r="J314" i="1"/>
  <c r="U314" i="1"/>
  <c r="H315" i="1"/>
  <c r="I315" i="1"/>
  <c r="J315" i="1"/>
  <c r="U315" i="1"/>
  <c r="H316" i="1"/>
  <c r="I316" i="1"/>
  <c r="J316" i="1"/>
  <c r="U316" i="1"/>
  <c r="H317" i="1"/>
  <c r="I317" i="1"/>
  <c r="J317" i="1"/>
  <c r="U317" i="1"/>
  <c r="H318" i="1"/>
  <c r="I318" i="1"/>
  <c r="J318" i="1"/>
  <c r="U318" i="1"/>
  <c r="H319" i="1"/>
  <c r="I319" i="1"/>
  <c r="J319" i="1"/>
  <c r="U319" i="1"/>
  <c r="H320" i="1"/>
  <c r="I320" i="1"/>
  <c r="J320" i="1"/>
  <c r="U320" i="1"/>
  <c r="H321" i="1"/>
  <c r="I321" i="1"/>
  <c r="J321" i="1"/>
  <c r="U321" i="1"/>
  <c r="H322" i="1"/>
  <c r="I322" i="1"/>
  <c r="J322" i="1"/>
  <c r="U322" i="1"/>
  <c r="H323" i="1"/>
  <c r="I323" i="1"/>
  <c r="J323" i="1"/>
  <c r="U323" i="1"/>
  <c r="H324" i="1"/>
  <c r="I324" i="1"/>
  <c r="J324" i="1"/>
  <c r="U324" i="1"/>
  <c r="H325" i="1"/>
  <c r="I325" i="1"/>
  <c r="J325" i="1"/>
  <c r="U325" i="1"/>
  <c r="H326" i="1"/>
  <c r="I326" i="1"/>
  <c r="J326" i="1"/>
  <c r="U326" i="1"/>
  <c r="H327" i="1"/>
  <c r="I327" i="1"/>
  <c r="J327" i="1"/>
  <c r="U327" i="1"/>
  <c r="H328" i="1"/>
  <c r="I328" i="1"/>
  <c r="J328" i="1"/>
  <c r="U328" i="1"/>
  <c r="H329" i="1"/>
  <c r="I329" i="1"/>
  <c r="J329" i="1"/>
  <c r="U329" i="1"/>
  <c r="H330" i="1"/>
  <c r="I330" i="1"/>
  <c r="J330" i="1"/>
  <c r="U330" i="1"/>
  <c r="H331" i="1"/>
  <c r="I331" i="1"/>
  <c r="J331" i="1"/>
  <c r="U331" i="1"/>
  <c r="H332" i="1"/>
  <c r="I332" i="1"/>
  <c r="J332" i="1"/>
  <c r="U332" i="1"/>
  <c r="H333" i="1"/>
  <c r="I333" i="1"/>
  <c r="J333" i="1"/>
  <c r="U333" i="1"/>
  <c r="H334" i="1"/>
  <c r="I334" i="1"/>
  <c r="J334" i="1"/>
  <c r="U334" i="1"/>
  <c r="H335" i="1"/>
  <c r="I335" i="1"/>
  <c r="J335" i="1"/>
  <c r="U335" i="1"/>
  <c r="H336" i="1"/>
  <c r="I336" i="1"/>
  <c r="J336" i="1"/>
  <c r="U336" i="1"/>
  <c r="H337" i="1"/>
  <c r="I337" i="1"/>
  <c r="J337" i="1"/>
  <c r="U337" i="1"/>
  <c r="H338" i="1"/>
  <c r="I338" i="1"/>
  <c r="J338" i="1"/>
  <c r="U338" i="1"/>
  <c r="H339" i="1"/>
  <c r="I339" i="1"/>
  <c r="J339" i="1"/>
  <c r="U339" i="1"/>
  <c r="H340" i="1"/>
  <c r="I340" i="1"/>
  <c r="J340" i="1"/>
  <c r="U340" i="1"/>
  <c r="H341" i="1"/>
  <c r="I341" i="1"/>
  <c r="J341" i="1"/>
  <c r="U341" i="1"/>
  <c r="H342" i="1"/>
  <c r="I342" i="1"/>
  <c r="J342" i="1"/>
  <c r="U342" i="1"/>
  <c r="H343" i="1"/>
  <c r="I343" i="1"/>
  <c r="J343" i="1"/>
  <c r="U343" i="1"/>
  <c r="H344" i="1"/>
  <c r="I344" i="1"/>
  <c r="J344" i="1"/>
  <c r="U344" i="1"/>
  <c r="H345" i="1"/>
  <c r="I345" i="1"/>
  <c r="J345" i="1"/>
  <c r="U345" i="1"/>
  <c r="H346" i="1"/>
  <c r="I346" i="1"/>
  <c r="J346" i="1"/>
  <c r="U346" i="1"/>
  <c r="H347" i="1"/>
  <c r="I347" i="1"/>
  <c r="J347" i="1"/>
  <c r="U347" i="1"/>
  <c r="H348" i="1"/>
  <c r="I348" i="1"/>
  <c r="J348" i="1"/>
  <c r="U348" i="1"/>
  <c r="H349" i="1"/>
  <c r="I349" i="1"/>
  <c r="J349" i="1"/>
  <c r="U349" i="1"/>
  <c r="H350" i="1"/>
  <c r="I350" i="1"/>
  <c r="J350" i="1"/>
  <c r="U350" i="1"/>
  <c r="H351" i="1"/>
  <c r="I351" i="1"/>
  <c r="J351" i="1"/>
  <c r="U351" i="1"/>
  <c r="H352" i="1"/>
  <c r="I352" i="1"/>
  <c r="J352" i="1"/>
  <c r="U352" i="1"/>
  <c r="H353" i="1"/>
  <c r="I353" i="1"/>
  <c r="J353" i="1"/>
  <c r="U353" i="1"/>
  <c r="H354" i="1"/>
  <c r="I354" i="1"/>
  <c r="J354" i="1"/>
  <c r="U354" i="1"/>
  <c r="H355" i="1"/>
  <c r="I355" i="1"/>
  <c r="J355" i="1"/>
  <c r="U355" i="1"/>
  <c r="H356" i="1"/>
  <c r="I356" i="1"/>
  <c r="J356" i="1"/>
  <c r="U356" i="1"/>
  <c r="H357" i="1"/>
  <c r="I357" i="1"/>
  <c r="J357" i="1"/>
  <c r="U357" i="1"/>
  <c r="H358" i="1"/>
  <c r="I358" i="1"/>
  <c r="J358" i="1"/>
  <c r="U358" i="1"/>
  <c r="H359" i="1"/>
  <c r="I359" i="1"/>
  <c r="J359" i="1"/>
  <c r="U359" i="1"/>
  <c r="H360" i="1"/>
  <c r="I360" i="1"/>
  <c r="J360" i="1"/>
  <c r="U360" i="1"/>
  <c r="H361" i="1"/>
  <c r="I361" i="1"/>
  <c r="J361" i="1"/>
  <c r="U361" i="1"/>
  <c r="H362" i="1"/>
  <c r="I362" i="1"/>
  <c r="J362" i="1"/>
  <c r="U362" i="1"/>
  <c r="H363" i="1"/>
  <c r="I363" i="1"/>
  <c r="J363" i="1"/>
  <c r="U363" i="1"/>
  <c r="H364" i="1"/>
  <c r="I364" i="1"/>
  <c r="J364" i="1"/>
  <c r="U364" i="1"/>
  <c r="H365" i="1"/>
  <c r="I365" i="1"/>
  <c r="J365" i="1"/>
  <c r="U365" i="1"/>
  <c r="H366" i="1"/>
  <c r="I366" i="1"/>
  <c r="J366" i="1"/>
  <c r="U366" i="1"/>
  <c r="H367" i="1"/>
  <c r="I367" i="1"/>
  <c r="J367" i="1"/>
  <c r="U367" i="1"/>
  <c r="H368" i="1"/>
  <c r="I368" i="1"/>
  <c r="J368" i="1"/>
  <c r="U368" i="1"/>
  <c r="H369" i="1"/>
  <c r="I369" i="1"/>
  <c r="J369" i="1"/>
  <c r="U369" i="1"/>
  <c r="H370" i="1"/>
  <c r="I370" i="1"/>
  <c r="J370" i="1"/>
  <c r="U370" i="1"/>
  <c r="H371" i="1"/>
  <c r="I371" i="1"/>
  <c r="J371" i="1"/>
  <c r="U371" i="1"/>
  <c r="U367" i="11"/>
  <c r="E7" i="15"/>
  <c r="P7" i="15"/>
  <c r="F7" i="15" s="1"/>
  <c r="X7" i="15"/>
  <c r="Y7" i="15" s="1"/>
  <c r="E8" i="15"/>
  <c r="P8" i="15"/>
  <c r="F8" i="15"/>
  <c r="X8" i="15"/>
  <c r="E9" i="15"/>
  <c r="P9" i="15"/>
  <c r="F9" i="15"/>
  <c r="X9" i="15"/>
  <c r="E10" i="15"/>
  <c r="P10" i="15"/>
  <c r="X10" i="15"/>
  <c r="E11" i="15"/>
  <c r="P11" i="15"/>
  <c r="X11" i="15"/>
  <c r="E12" i="15"/>
  <c r="P12" i="15"/>
  <c r="X12" i="15"/>
  <c r="E13" i="15"/>
  <c r="P13" i="15"/>
  <c r="X13" i="15"/>
  <c r="E14" i="15"/>
  <c r="P14" i="15"/>
  <c r="X14" i="15"/>
  <c r="E15" i="15"/>
  <c r="P15" i="15"/>
  <c r="X15" i="15"/>
  <c r="E16" i="15"/>
  <c r="P16" i="15"/>
  <c r="X16" i="15"/>
  <c r="E17" i="15"/>
  <c r="P17" i="15"/>
  <c r="X17" i="15"/>
  <c r="E18" i="15"/>
  <c r="P18" i="15"/>
  <c r="X18" i="15"/>
  <c r="E19" i="15"/>
  <c r="P19" i="15"/>
  <c r="X19" i="15"/>
  <c r="E20" i="15"/>
  <c r="P20" i="15"/>
  <c r="X20" i="15"/>
  <c r="E21" i="15"/>
  <c r="P21" i="15"/>
  <c r="X21" i="15"/>
  <c r="E22" i="15"/>
  <c r="P22" i="15"/>
  <c r="X22" i="15"/>
  <c r="E23" i="15"/>
  <c r="P23" i="15"/>
  <c r="X23" i="15"/>
  <c r="E24" i="15"/>
  <c r="P24" i="15"/>
  <c r="X24" i="15"/>
  <c r="E25" i="15"/>
  <c r="P25" i="15"/>
  <c r="X25" i="15"/>
  <c r="E26" i="15"/>
  <c r="P26" i="15"/>
  <c r="X26" i="15"/>
  <c r="E27" i="15"/>
  <c r="P27" i="15"/>
  <c r="X27" i="15"/>
  <c r="E28" i="15"/>
  <c r="P28" i="15"/>
  <c r="X28" i="15"/>
  <c r="E29" i="15"/>
  <c r="P29" i="15"/>
  <c r="X29" i="15"/>
  <c r="E30" i="15"/>
  <c r="P30" i="15"/>
  <c r="X30" i="15"/>
  <c r="E31" i="15"/>
  <c r="P31" i="15"/>
  <c r="X31" i="15"/>
  <c r="E32" i="15"/>
  <c r="P32" i="15"/>
  <c r="X32" i="15"/>
  <c r="E33" i="15"/>
  <c r="P33" i="15"/>
  <c r="X33" i="15"/>
  <c r="E34" i="15"/>
  <c r="P34" i="15"/>
  <c r="X34" i="15"/>
  <c r="E35" i="15"/>
  <c r="P35" i="15"/>
  <c r="X35" i="15"/>
  <c r="E36" i="15"/>
  <c r="P36" i="15"/>
  <c r="X36" i="15"/>
  <c r="E37" i="15"/>
  <c r="P37" i="15"/>
  <c r="X37" i="15"/>
  <c r="E38" i="15"/>
  <c r="P38" i="15"/>
  <c r="X38" i="15"/>
  <c r="E39" i="15"/>
  <c r="P39" i="15"/>
  <c r="X39" i="15"/>
  <c r="E40" i="15"/>
  <c r="P40" i="15"/>
  <c r="X40" i="15"/>
  <c r="E41" i="15"/>
  <c r="P41" i="15"/>
  <c r="X41" i="15"/>
  <c r="E42" i="15"/>
  <c r="P42" i="15"/>
  <c r="X42" i="15"/>
  <c r="E43" i="15"/>
  <c r="P43" i="15"/>
  <c r="X43" i="15"/>
  <c r="E44" i="15"/>
  <c r="P44" i="15"/>
  <c r="X44" i="15"/>
  <c r="E45" i="15"/>
  <c r="P45" i="15"/>
  <c r="X45" i="15"/>
  <c r="E46" i="15"/>
  <c r="P46" i="15"/>
  <c r="X46" i="15"/>
  <c r="E47" i="15"/>
  <c r="P47" i="15"/>
  <c r="X47" i="15"/>
  <c r="E48" i="15"/>
  <c r="P48" i="15"/>
  <c r="X48" i="15"/>
  <c r="E49" i="15"/>
  <c r="P49" i="15"/>
  <c r="X49" i="15"/>
  <c r="E50" i="15"/>
  <c r="P50" i="15"/>
  <c r="X50" i="15"/>
  <c r="E51" i="15"/>
  <c r="P51" i="15"/>
  <c r="X51" i="15"/>
  <c r="E52" i="15"/>
  <c r="P52" i="15"/>
  <c r="X52" i="15"/>
  <c r="E53" i="15"/>
  <c r="P53" i="15"/>
  <c r="X53" i="15"/>
  <c r="E54" i="15"/>
  <c r="P54" i="15"/>
  <c r="X54" i="15"/>
  <c r="E55" i="15"/>
  <c r="P55" i="15"/>
  <c r="X55" i="15"/>
  <c r="E56" i="15"/>
  <c r="P56" i="15"/>
  <c r="X56" i="15"/>
  <c r="E57" i="15"/>
  <c r="P57" i="15"/>
  <c r="X57" i="15"/>
  <c r="E58" i="15"/>
  <c r="P58" i="15"/>
  <c r="X58" i="15"/>
  <c r="E59" i="15"/>
  <c r="P59" i="15"/>
  <c r="X59" i="15"/>
  <c r="E60" i="15"/>
  <c r="P60" i="15"/>
  <c r="X60" i="15"/>
  <c r="E61" i="15"/>
  <c r="P61" i="15"/>
  <c r="X61" i="15"/>
  <c r="E62" i="15"/>
  <c r="P62" i="15"/>
  <c r="X62" i="15"/>
  <c r="E63" i="15"/>
  <c r="P63" i="15"/>
  <c r="X63" i="15"/>
  <c r="E65" i="15"/>
  <c r="P65" i="15"/>
  <c r="X65" i="15"/>
  <c r="E66" i="15"/>
  <c r="P66" i="15"/>
  <c r="X66" i="15"/>
  <c r="E67" i="15"/>
  <c r="P67" i="15"/>
  <c r="X67" i="15"/>
  <c r="E68" i="15"/>
  <c r="P68" i="15"/>
  <c r="X68" i="15"/>
  <c r="E69" i="15"/>
  <c r="P69" i="15"/>
  <c r="X69" i="15"/>
  <c r="E70" i="15"/>
  <c r="P70" i="15"/>
  <c r="X70" i="15"/>
  <c r="E71" i="15"/>
  <c r="P71" i="15"/>
  <c r="X71" i="15"/>
  <c r="E72" i="15"/>
  <c r="P72" i="15"/>
  <c r="X72" i="15"/>
  <c r="E73" i="15"/>
  <c r="P73" i="15"/>
  <c r="X73" i="15"/>
  <c r="E74" i="15"/>
  <c r="P74" i="15"/>
  <c r="X74" i="15"/>
  <c r="E75" i="15"/>
  <c r="P75" i="15"/>
  <c r="X75" i="15"/>
  <c r="E76" i="15"/>
  <c r="P76" i="15"/>
  <c r="X76" i="15"/>
  <c r="E77" i="15"/>
  <c r="P77" i="15"/>
  <c r="X77" i="15"/>
  <c r="E78" i="15"/>
  <c r="P78" i="15"/>
  <c r="F78" i="15" s="1"/>
  <c r="X78" i="15"/>
  <c r="E79" i="15"/>
  <c r="P79" i="15"/>
  <c r="X79" i="15"/>
  <c r="E80" i="15"/>
  <c r="P80" i="15"/>
  <c r="X80" i="15"/>
  <c r="E81" i="15"/>
  <c r="P81" i="15"/>
  <c r="X81" i="15"/>
  <c r="E82" i="15"/>
  <c r="P82" i="15"/>
  <c r="F82" i="15" s="1"/>
  <c r="X82" i="15"/>
  <c r="E83" i="15"/>
  <c r="P83" i="15"/>
  <c r="X83" i="15"/>
  <c r="E84" i="15"/>
  <c r="P84" i="15"/>
  <c r="X84" i="15"/>
  <c r="E85" i="15"/>
  <c r="P85" i="15"/>
  <c r="X85" i="15"/>
  <c r="E86" i="15"/>
  <c r="P86" i="15"/>
  <c r="F86" i="15" s="1"/>
  <c r="X86" i="15"/>
  <c r="E87" i="15"/>
  <c r="P87" i="15"/>
  <c r="X87" i="15"/>
  <c r="E88" i="15"/>
  <c r="P88" i="15"/>
  <c r="X88" i="15"/>
  <c r="E89" i="15"/>
  <c r="P89" i="15"/>
  <c r="X89" i="15"/>
  <c r="E90" i="15"/>
  <c r="P90" i="15"/>
  <c r="F90" i="15" s="1"/>
  <c r="X90" i="15"/>
  <c r="E91" i="15"/>
  <c r="P91" i="15"/>
  <c r="X91" i="15"/>
  <c r="E92" i="15"/>
  <c r="P92" i="15"/>
  <c r="X92" i="15"/>
  <c r="E93" i="15"/>
  <c r="P93" i="15"/>
  <c r="X93" i="15"/>
  <c r="E94" i="15"/>
  <c r="P94" i="15"/>
  <c r="F94" i="15" s="1"/>
  <c r="X94" i="15"/>
  <c r="E95" i="15"/>
  <c r="P95" i="15"/>
  <c r="X95" i="15"/>
  <c r="E96" i="15"/>
  <c r="P96" i="15"/>
  <c r="X96" i="15"/>
  <c r="E97" i="15"/>
  <c r="P97" i="15"/>
  <c r="X97" i="15"/>
  <c r="E98" i="15"/>
  <c r="P98" i="15"/>
  <c r="F98" i="15" s="1"/>
  <c r="X98" i="15"/>
  <c r="E99" i="15"/>
  <c r="P99" i="15"/>
  <c r="X99" i="15"/>
  <c r="E100" i="15"/>
  <c r="P100" i="15"/>
  <c r="X100" i="15"/>
  <c r="E101" i="15"/>
  <c r="P101" i="15"/>
  <c r="X101" i="15"/>
  <c r="E102" i="15"/>
  <c r="P102" i="15"/>
  <c r="F102" i="15" s="1"/>
  <c r="X102" i="15"/>
  <c r="E103" i="15"/>
  <c r="P103" i="15"/>
  <c r="X103" i="15"/>
  <c r="E104" i="15"/>
  <c r="P104" i="15"/>
  <c r="X104" i="15"/>
  <c r="E105" i="15"/>
  <c r="P105" i="15"/>
  <c r="X105" i="15"/>
  <c r="E106" i="15"/>
  <c r="P106" i="15"/>
  <c r="F106" i="15" s="1"/>
  <c r="X106" i="15"/>
  <c r="E107" i="15"/>
  <c r="P107" i="15"/>
  <c r="X107" i="15"/>
  <c r="E108" i="15"/>
  <c r="P108" i="15"/>
  <c r="X108" i="15"/>
  <c r="E109" i="15"/>
  <c r="P109" i="15"/>
  <c r="X109" i="15"/>
  <c r="E110" i="15"/>
  <c r="P110" i="15"/>
  <c r="F110" i="15" s="1"/>
  <c r="X110" i="15"/>
  <c r="E111" i="15"/>
  <c r="P111" i="15"/>
  <c r="X111" i="15"/>
  <c r="E112" i="15"/>
  <c r="P112" i="15"/>
  <c r="X112" i="15"/>
  <c r="E113" i="15"/>
  <c r="P113" i="15"/>
  <c r="X113" i="15"/>
  <c r="E114" i="15"/>
  <c r="P114" i="15"/>
  <c r="F114" i="15" s="1"/>
  <c r="X114" i="15"/>
  <c r="E115" i="15"/>
  <c r="P115" i="15"/>
  <c r="X115" i="15"/>
  <c r="E116" i="15"/>
  <c r="P116" i="15"/>
  <c r="X116" i="15"/>
  <c r="E117" i="15"/>
  <c r="P117" i="15"/>
  <c r="X117" i="15"/>
  <c r="E118" i="15"/>
  <c r="P118" i="15"/>
  <c r="F118" i="15" s="1"/>
  <c r="X118" i="15"/>
  <c r="E119" i="15"/>
  <c r="P119" i="15"/>
  <c r="X119" i="15"/>
  <c r="E120" i="15"/>
  <c r="P120" i="15"/>
  <c r="X120" i="15"/>
  <c r="E121" i="15"/>
  <c r="P121" i="15"/>
  <c r="X121" i="15"/>
  <c r="E122" i="15"/>
  <c r="P122" i="15"/>
  <c r="F122" i="15" s="1"/>
  <c r="X122" i="15"/>
  <c r="E123" i="15"/>
  <c r="P123" i="15"/>
  <c r="X123" i="15"/>
  <c r="E124" i="15"/>
  <c r="P124" i="15"/>
  <c r="X124" i="15"/>
  <c r="E125" i="15"/>
  <c r="P125" i="15"/>
  <c r="X125" i="15"/>
  <c r="E126" i="15"/>
  <c r="P126" i="15"/>
  <c r="F126" i="15" s="1"/>
  <c r="X126" i="15"/>
  <c r="E127" i="15"/>
  <c r="P127" i="15"/>
  <c r="X127" i="15"/>
  <c r="E128" i="15"/>
  <c r="P128" i="15"/>
  <c r="X128" i="15"/>
  <c r="E129" i="15"/>
  <c r="P129" i="15"/>
  <c r="X129" i="15"/>
  <c r="E130" i="15"/>
  <c r="P130" i="15"/>
  <c r="F130" i="15" s="1"/>
  <c r="X130" i="15"/>
  <c r="E131" i="15"/>
  <c r="P131" i="15"/>
  <c r="X131" i="15"/>
  <c r="E132" i="15"/>
  <c r="P132" i="15"/>
  <c r="X132" i="15"/>
  <c r="E133" i="15"/>
  <c r="P133" i="15"/>
  <c r="X133" i="15"/>
  <c r="E134" i="15"/>
  <c r="P134" i="15"/>
  <c r="F134" i="15" s="1"/>
  <c r="X134" i="15"/>
  <c r="E135" i="15"/>
  <c r="P135" i="15"/>
  <c r="X135" i="15"/>
  <c r="E136" i="15"/>
  <c r="P136" i="15"/>
  <c r="X136" i="15"/>
  <c r="E137" i="15"/>
  <c r="P137" i="15"/>
  <c r="X137" i="15"/>
  <c r="E138" i="15"/>
  <c r="P138" i="15"/>
  <c r="F138" i="15" s="1"/>
  <c r="X138" i="15"/>
  <c r="E139" i="15"/>
  <c r="P139" i="15"/>
  <c r="X139" i="15"/>
  <c r="E140" i="15"/>
  <c r="P140" i="15"/>
  <c r="X140" i="15"/>
  <c r="E141" i="15"/>
  <c r="P141" i="15"/>
  <c r="X141" i="15"/>
  <c r="E142" i="15"/>
  <c r="P142" i="15"/>
  <c r="F142" i="15" s="1"/>
  <c r="X142" i="15"/>
  <c r="E143" i="15"/>
  <c r="P143" i="15"/>
  <c r="X143" i="15"/>
  <c r="E144" i="15"/>
  <c r="P144" i="15"/>
  <c r="X144" i="15"/>
  <c r="E145" i="15"/>
  <c r="P145" i="15"/>
  <c r="X145" i="15"/>
  <c r="E146" i="15"/>
  <c r="P146" i="15"/>
  <c r="F146" i="15" s="1"/>
  <c r="X146" i="15"/>
  <c r="E147" i="15"/>
  <c r="P147" i="15"/>
  <c r="X147" i="15"/>
  <c r="E148" i="15"/>
  <c r="P148" i="15"/>
  <c r="X148" i="15"/>
  <c r="E149" i="15"/>
  <c r="P149" i="15"/>
  <c r="X149" i="15"/>
  <c r="E150" i="15"/>
  <c r="P150" i="15"/>
  <c r="F150" i="15" s="1"/>
  <c r="X150" i="15"/>
  <c r="E151" i="15"/>
  <c r="P151" i="15"/>
  <c r="X151" i="15"/>
  <c r="E152" i="15"/>
  <c r="P152" i="15"/>
  <c r="X152" i="15"/>
  <c r="E153" i="15"/>
  <c r="P153" i="15"/>
  <c r="X153" i="15"/>
  <c r="E154" i="15"/>
  <c r="P154" i="15"/>
  <c r="F154" i="15" s="1"/>
  <c r="X154" i="15"/>
  <c r="E155" i="15"/>
  <c r="P155" i="15"/>
  <c r="X155" i="15"/>
  <c r="E156" i="15"/>
  <c r="P156" i="15"/>
  <c r="X156" i="15"/>
  <c r="E157" i="15"/>
  <c r="P157" i="15"/>
  <c r="X157" i="15"/>
  <c r="E158" i="15"/>
  <c r="P158" i="15"/>
  <c r="F158" i="15" s="1"/>
  <c r="X158" i="15"/>
  <c r="E159" i="15"/>
  <c r="P159" i="15"/>
  <c r="X159" i="15"/>
  <c r="E160" i="15"/>
  <c r="P160" i="15"/>
  <c r="X160" i="15"/>
  <c r="E161" i="15"/>
  <c r="P161" i="15"/>
  <c r="X161" i="15"/>
  <c r="E162" i="15"/>
  <c r="P162" i="15"/>
  <c r="F162" i="15" s="1"/>
  <c r="X162" i="15"/>
  <c r="E163" i="15"/>
  <c r="P163" i="15"/>
  <c r="X163" i="15"/>
  <c r="E164" i="15"/>
  <c r="P164" i="15"/>
  <c r="X164" i="15"/>
  <c r="E165" i="15"/>
  <c r="P165" i="15"/>
  <c r="X165" i="15"/>
  <c r="E166" i="15"/>
  <c r="P166" i="15"/>
  <c r="F166" i="15" s="1"/>
  <c r="X166" i="15"/>
  <c r="E167" i="15"/>
  <c r="P167" i="15"/>
  <c r="X167" i="15"/>
  <c r="E168" i="15"/>
  <c r="P168" i="15"/>
  <c r="X168" i="15"/>
  <c r="E169" i="15"/>
  <c r="P169" i="15"/>
  <c r="X169" i="15"/>
  <c r="E170" i="15"/>
  <c r="P170" i="15"/>
  <c r="F170" i="15" s="1"/>
  <c r="X170" i="15"/>
  <c r="E171" i="15"/>
  <c r="P171" i="15"/>
  <c r="X171" i="15"/>
  <c r="E172" i="15"/>
  <c r="P172" i="15"/>
  <c r="X172" i="15"/>
  <c r="E173" i="15"/>
  <c r="P173" i="15"/>
  <c r="X173" i="15"/>
  <c r="E174" i="15"/>
  <c r="P174" i="15"/>
  <c r="F174" i="15" s="1"/>
  <c r="X174" i="15"/>
  <c r="E175" i="15"/>
  <c r="P175" i="15"/>
  <c r="X175" i="15"/>
  <c r="E176" i="15"/>
  <c r="P176" i="15"/>
  <c r="X176" i="15"/>
  <c r="E177" i="15"/>
  <c r="P177" i="15"/>
  <c r="X177" i="15"/>
  <c r="E178" i="15"/>
  <c r="P178" i="15"/>
  <c r="F178" i="15" s="1"/>
  <c r="X178" i="15"/>
  <c r="E179" i="15"/>
  <c r="P179" i="15"/>
  <c r="X179" i="15"/>
  <c r="E180" i="15"/>
  <c r="P180" i="15"/>
  <c r="X180" i="15"/>
  <c r="E181" i="15"/>
  <c r="P181" i="15"/>
  <c r="X181" i="15"/>
  <c r="E182" i="15"/>
  <c r="P182" i="15"/>
  <c r="F182" i="15" s="1"/>
  <c r="X182" i="15"/>
  <c r="E183" i="15"/>
  <c r="P183" i="15"/>
  <c r="X183" i="15"/>
  <c r="E184" i="15"/>
  <c r="P184" i="15"/>
  <c r="X184" i="15"/>
  <c r="E185" i="15"/>
  <c r="P185" i="15"/>
  <c r="X185" i="15"/>
  <c r="E186" i="15"/>
  <c r="P186" i="15"/>
  <c r="F186" i="15" s="1"/>
  <c r="X186" i="15"/>
  <c r="E187" i="15"/>
  <c r="P187" i="15"/>
  <c r="X187" i="15"/>
  <c r="E188" i="15"/>
  <c r="P188" i="15"/>
  <c r="X188" i="15"/>
  <c r="E189" i="15"/>
  <c r="P189" i="15"/>
  <c r="X189" i="15"/>
  <c r="E190" i="15"/>
  <c r="P190" i="15"/>
  <c r="F190" i="15" s="1"/>
  <c r="X190" i="15"/>
  <c r="E191" i="15"/>
  <c r="P191" i="15"/>
  <c r="X191" i="15"/>
  <c r="E192" i="15"/>
  <c r="P192" i="15"/>
  <c r="X192" i="15"/>
  <c r="E193" i="15"/>
  <c r="P193" i="15"/>
  <c r="X193" i="15"/>
  <c r="E194" i="15"/>
  <c r="P194" i="15"/>
  <c r="F194" i="15" s="1"/>
  <c r="X194" i="15"/>
  <c r="E195" i="15"/>
  <c r="P195" i="15"/>
  <c r="X195" i="15"/>
  <c r="E196" i="15"/>
  <c r="P196" i="15"/>
  <c r="X196" i="15"/>
  <c r="E197" i="15"/>
  <c r="P197" i="15"/>
  <c r="X197" i="15"/>
  <c r="E198" i="15"/>
  <c r="P198" i="15"/>
  <c r="F198" i="15" s="1"/>
  <c r="X198" i="15"/>
  <c r="E199" i="15"/>
  <c r="P199" i="15"/>
  <c r="X199" i="15"/>
  <c r="E200" i="15"/>
  <c r="P200" i="15"/>
  <c r="X200" i="15"/>
  <c r="E201" i="15"/>
  <c r="P201" i="15"/>
  <c r="X201" i="15"/>
  <c r="E202" i="15"/>
  <c r="P202" i="15"/>
  <c r="X202" i="15"/>
  <c r="E203" i="15"/>
  <c r="P203" i="15"/>
  <c r="X203" i="15"/>
  <c r="E204" i="15"/>
  <c r="P204" i="15"/>
  <c r="X204" i="15"/>
  <c r="E205" i="15"/>
  <c r="P205" i="15"/>
  <c r="X205" i="15"/>
  <c r="E206" i="15"/>
  <c r="P206" i="15"/>
  <c r="X206" i="15"/>
  <c r="E207" i="15"/>
  <c r="P207" i="15"/>
  <c r="X207" i="15"/>
  <c r="E208" i="15"/>
  <c r="P208" i="15"/>
  <c r="X208" i="15"/>
  <c r="E209" i="15"/>
  <c r="P209" i="15"/>
  <c r="X209" i="15"/>
  <c r="E210" i="15"/>
  <c r="P210" i="15"/>
  <c r="X210" i="15"/>
  <c r="E211" i="15"/>
  <c r="P211" i="15"/>
  <c r="X211" i="15"/>
  <c r="E212" i="15"/>
  <c r="P212" i="15"/>
  <c r="X212" i="15"/>
  <c r="E213" i="15"/>
  <c r="P213" i="15"/>
  <c r="X213" i="15"/>
  <c r="E214" i="15"/>
  <c r="P214" i="15"/>
  <c r="X214" i="15"/>
  <c r="E215" i="15"/>
  <c r="P215" i="15"/>
  <c r="X215" i="15"/>
  <c r="E216" i="15"/>
  <c r="P216" i="15"/>
  <c r="X216" i="15"/>
  <c r="E217" i="15"/>
  <c r="P217" i="15"/>
  <c r="X217" i="15"/>
  <c r="E218" i="15"/>
  <c r="P218" i="15"/>
  <c r="X218" i="15"/>
  <c r="E219" i="15"/>
  <c r="P219" i="15"/>
  <c r="X219" i="15"/>
  <c r="E220" i="15"/>
  <c r="P220" i="15"/>
  <c r="X220" i="15"/>
  <c r="E221" i="15"/>
  <c r="P221" i="15"/>
  <c r="X221" i="15"/>
  <c r="E222" i="15"/>
  <c r="P222" i="15"/>
  <c r="X222" i="15"/>
  <c r="E223" i="15"/>
  <c r="P223" i="15"/>
  <c r="X223" i="15"/>
  <c r="E224" i="15"/>
  <c r="P224" i="15"/>
  <c r="X224" i="15"/>
  <c r="E225" i="15"/>
  <c r="P225" i="15"/>
  <c r="X225" i="15"/>
  <c r="E226" i="15"/>
  <c r="P226" i="15"/>
  <c r="X226" i="15"/>
  <c r="E227" i="15"/>
  <c r="P227" i="15"/>
  <c r="F227" i="15" s="1"/>
  <c r="X227" i="15"/>
  <c r="E228" i="15"/>
  <c r="P228" i="15"/>
  <c r="X228" i="15"/>
  <c r="E229" i="15"/>
  <c r="P229" i="15"/>
  <c r="X229" i="15"/>
  <c r="E230" i="15"/>
  <c r="P230" i="15"/>
  <c r="X230" i="15"/>
  <c r="E231" i="15"/>
  <c r="P231" i="15"/>
  <c r="F231" i="15" s="1"/>
  <c r="X231" i="15"/>
  <c r="E232" i="15"/>
  <c r="P232" i="15"/>
  <c r="X232" i="15"/>
  <c r="E233" i="15"/>
  <c r="P233" i="15"/>
  <c r="X233" i="15"/>
  <c r="E234" i="15"/>
  <c r="P234" i="15"/>
  <c r="X234" i="15"/>
  <c r="E235" i="15"/>
  <c r="P235" i="15"/>
  <c r="F235" i="15" s="1"/>
  <c r="X235" i="15"/>
  <c r="E236" i="15"/>
  <c r="P236" i="15"/>
  <c r="X236" i="15"/>
  <c r="E237" i="15"/>
  <c r="P237" i="15"/>
  <c r="X237" i="15"/>
  <c r="E238" i="15"/>
  <c r="P238" i="15"/>
  <c r="X238" i="15"/>
  <c r="E239" i="15"/>
  <c r="P239" i="15"/>
  <c r="F239" i="15" s="1"/>
  <c r="X239" i="15"/>
  <c r="E240" i="15"/>
  <c r="P240" i="15"/>
  <c r="X240" i="15"/>
  <c r="E241" i="15"/>
  <c r="P241" i="15"/>
  <c r="X241" i="15"/>
  <c r="E242" i="15"/>
  <c r="P242" i="15"/>
  <c r="X242" i="15"/>
  <c r="E243" i="15"/>
  <c r="P243" i="15"/>
  <c r="F243" i="15" s="1"/>
  <c r="X243" i="15"/>
  <c r="E244" i="15"/>
  <c r="P244" i="15"/>
  <c r="X244" i="15"/>
  <c r="E245" i="15"/>
  <c r="P245" i="15"/>
  <c r="X245" i="15"/>
  <c r="E246" i="15"/>
  <c r="P246" i="15"/>
  <c r="X246" i="15"/>
  <c r="E247" i="15"/>
  <c r="P247" i="15"/>
  <c r="F247" i="15" s="1"/>
  <c r="X247" i="15"/>
  <c r="E248" i="15"/>
  <c r="P248" i="15"/>
  <c r="X248" i="15"/>
  <c r="E249" i="15"/>
  <c r="P249" i="15"/>
  <c r="X249" i="15"/>
  <c r="E250" i="15"/>
  <c r="P250" i="15"/>
  <c r="X250" i="15"/>
  <c r="E251" i="15"/>
  <c r="P251" i="15"/>
  <c r="X251" i="15"/>
  <c r="E252" i="15"/>
  <c r="P252" i="15"/>
  <c r="X252" i="15"/>
  <c r="E253" i="15"/>
  <c r="P253" i="15"/>
  <c r="X253" i="15"/>
  <c r="E254" i="15"/>
  <c r="P254" i="15"/>
  <c r="X254" i="15"/>
  <c r="E255" i="15"/>
  <c r="P255" i="15"/>
  <c r="X255" i="15"/>
  <c r="E256" i="15"/>
  <c r="P256" i="15"/>
  <c r="X256" i="15"/>
  <c r="E257" i="15"/>
  <c r="P257" i="15"/>
  <c r="X257" i="15"/>
  <c r="E258" i="15"/>
  <c r="P258" i="15"/>
  <c r="X258" i="15"/>
  <c r="E259" i="15"/>
  <c r="P259" i="15"/>
  <c r="X259" i="15"/>
  <c r="E260" i="15"/>
  <c r="P260" i="15"/>
  <c r="X260" i="15"/>
  <c r="E261" i="15"/>
  <c r="P261" i="15"/>
  <c r="X261" i="15"/>
  <c r="E262" i="15"/>
  <c r="P262" i="15"/>
  <c r="X262" i="15"/>
  <c r="E263" i="15"/>
  <c r="P263" i="15"/>
  <c r="X263" i="15"/>
  <c r="E264" i="15"/>
  <c r="P264" i="15"/>
  <c r="X264" i="15"/>
  <c r="E265" i="15"/>
  <c r="P265" i="15"/>
  <c r="X265" i="15"/>
  <c r="E266" i="15"/>
  <c r="P266" i="15"/>
  <c r="X266" i="15"/>
  <c r="E267" i="15"/>
  <c r="P267" i="15"/>
  <c r="X267" i="15"/>
  <c r="E268" i="15"/>
  <c r="P268" i="15"/>
  <c r="X268" i="15"/>
  <c r="E269" i="15"/>
  <c r="P269" i="15"/>
  <c r="X269" i="15"/>
  <c r="E270" i="15"/>
  <c r="P270" i="15"/>
  <c r="X270" i="15"/>
  <c r="E271" i="15"/>
  <c r="P271" i="15"/>
  <c r="X271" i="15"/>
  <c r="E272" i="15"/>
  <c r="P272" i="15"/>
  <c r="X272" i="15"/>
  <c r="E273" i="15"/>
  <c r="P273" i="15"/>
  <c r="X273" i="15"/>
  <c r="E274" i="15"/>
  <c r="P274" i="15"/>
  <c r="X274" i="15"/>
  <c r="E275" i="15"/>
  <c r="P275" i="15"/>
  <c r="X275" i="15"/>
  <c r="E276" i="15"/>
  <c r="P276" i="15"/>
  <c r="X276" i="15"/>
  <c r="E277" i="15"/>
  <c r="P277" i="15"/>
  <c r="X277" i="15"/>
  <c r="E278" i="15"/>
  <c r="P278" i="15"/>
  <c r="X278" i="15"/>
  <c r="E279" i="15"/>
  <c r="P279" i="15"/>
  <c r="X279" i="15"/>
  <c r="E280" i="15"/>
  <c r="P280" i="15"/>
  <c r="X280" i="15"/>
  <c r="E281" i="15"/>
  <c r="P281" i="15"/>
  <c r="X281" i="15"/>
  <c r="E282" i="15"/>
  <c r="P282" i="15"/>
  <c r="X282" i="15"/>
  <c r="E283" i="15"/>
  <c r="P283" i="15"/>
  <c r="X283" i="15"/>
  <c r="E284" i="15"/>
  <c r="P284" i="15"/>
  <c r="X284" i="15"/>
  <c r="E285" i="15"/>
  <c r="P285" i="15"/>
  <c r="X285" i="15"/>
  <c r="E286" i="15"/>
  <c r="P286" i="15"/>
  <c r="X286" i="15"/>
  <c r="E287" i="15"/>
  <c r="P287" i="15"/>
  <c r="X287" i="15"/>
  <c r="E288" i="15"/>
  <c r="P288" i="15"/>
  <c r="X288" i="15"/>
  <c r="E289" i="15"/>
  <c r="P289" i="15"/>
  <c r="X289" i="15"/>
  <c r="E290" i="15"/>
  <c r="P290" i="15"/>
  <c r="X290" i="15"/>
  <c r="E291" i="15"/>
  <c r="P291" i="15"/>
  <c r="X291" i="15"/>
  <c r="E292" i="15"/>
  <c r="P292" i="15"/>
  <c r="X292" i="15"/>
  <c r="E293" i="15"/>
  <c r="P293" i="15"/>
  <c r="X293" i="15"/>
  <c r="E294" i="15"/>
  <c r="P294" i="15"/>
  <c r="X294" i="15"/>
  <c r="E295" i="15"/>
  <c r="P295" i="15"/>
  <c r="X295" i="15"/>
  <c r="E296" i="15"/>
  <c r="P296" i="15"/>
  <c r="X296" i="15"/>
  <c r="E297" i="15"/>
  <c r="P297" i="15"/>
  <c r="X297" i="15"/>
  <c r="E298" i="15"/>
  <c r="P298" i="15"/>
  <c r="X298" i="15"/>
  <c r="E299" i="15"/>
  <c r="P299" i="15"/>
  <c r="X299" i="15"/>
  <c r="E300" i="15"/>
  <c r="P300" i="15"/>
  <c r="X300" i="15"/>
  <c r="E301" i="15"/>
  <c r="P301" i="15"/>
  <c r="X301" i="15"/>
  <c r="E302" i="15"/>
  <c r="P302" i="15"/>
  <c r="X302" i="15"/>
  <c r="E303" i="15"/>
  <c r="P303" i="15"/>
  <c r="X303" i="15"/>
  <c r="E304" i="15"/>
  <c r="P304" i="15"/>
  <c r="X304" i="15"/>
  <c r="E305" i="15"/>
  <c r="P305" i="15"/>
  <c r="X305" i="15"/>
  <c r="E306" i="15"/>
  <c r="P306" i="15"/>
  <c r="X306" i="15"/>
  <c r="E307" i="15"/>
  <c r="P307" i="15"/>
  <c r="X307" i="15"/>
  <c r="E308" i="15"/>
  <c r="P308" i="15"/>
  <c r="X308" i="15"/>
  <c r="E309" i="15"/>
  <c r="P309" i="15"/>
  <c r="X309" i="15"/>
  <c r="E310" i="15"/>
  <c r="P310" i="15"/>
  <c r="X310" i="15"/>
  <c r="E311" i="15"/>
  <c r="P311" i="15"/>
  <c r="X311" i="15"/>
  <c r="E312" i="15"/>
  <c r="P312" i="15"/>
  <c r="X312" i="15"/>
  <c r="E313" i="15"/>
  <c r="P313" i="15"/>
  <c r="X313" i="15"/>
  <c r="E314" i="15"/>
  <c r="P314" i="15"/>
  <c r="X314" i="15"/>
  <c r="E315" i="15"/>
  <c r="P315" i="15"/>
  <c r="X315" i="15"/>
  <c r="E316" i="15"/>
  <c r="P316" i="15"/>
  <c r="X316" i="15"/>
  <c r="E317" i="15"/>
  <c r="P317" i="15"/>
  <c r="X317" i="15"/>
  <c r="E318" i="15"/>
  <c r="P318" i="15"/>
  <c r="X318" i="15"/>
  <c r="E319" i="15"/>
  <c r="P319" i="15"/>
  <c r="X319" i="15"/>
  <c r="E320" i="15"/>
  <c r="P320" i="15"/>
  <c r="X320" i="15"/>
  <c r="E321" i="15"/>
  <c r="P321" i="15"/>
  <c r="X321" i="15"/>
  <c r="E322" i="15"/>
  <c r="P322" i="15"/>
  <c r="X322" i="15"/>
  <c r="E323" i="15"/>
  <c r="P323" i="15"/>
  <c r="X323" i="15"/>
  <c r="E324" i="15"/>
  <c r="P324" i="15"/>
  <c r="X324" i="15"/>
  <c r="E325" i="15"/>
  <c r="P325" i="15"/>
  <c r="X325" i="15"/>
  <c r="E326" i="15"/>
  <c r="P326" i="15"/>
  <c r="X326" i="15"/>
  <c r="E327" i="15"/>
  <c r="P327" i="15"/>
  <c r="X327" i="15"/>
  <c r="E328" i="15"/>
  <c r="P328" i="15"/>
  <c r="X328" i="15"/>
  <c r="E329" i="15"/>
  <c r="P329" i="15"/>
  <c r="X329" i="15"/>
  <c r="E330" i="15"/>
  <c r="P330" i="15"/>
  <c r="X330" i="15"/>
  <c r="E331" i="15"/>
  <c r="P331" i="15"/>
  <c r="X331" i="15"/>
  <c r="E332" i="15"/>
  <c r="P332" i="15"/>
  <c r="X332" i="15"/>
  <c r="E333" i="15"/>
  <c r="P333" i="15"/>
  <c r="X333" i="15"/>
  <c r="E334" i="15"/>
  <c r="P334" i="15"/>
  <c r="X334" i="15"/>
  <c r="E335" i="15"/>
  <c r="P335" i="15"/>
  <c r="X335" i="15"/>
  <c r="E336" i="15"/>
  <c r="P336" i="15"/>
  <c r="X336" i="15"/>
  <c r="E337" i="15"/>
  <c r="P337" i="15"/>
  <c r="X337" i="15"/>
  <c r="E338" i="15"/>
  <c r="P338" i="15"/>
  <c r="X338" i="15"/>
  <c r="E339" i="15"/>
  <c r="P339" i="15"/>
  <c r="X339" i="15"/>
  <c r="E340" i="15"/>
  <c r="P340" i="15"/>
  <c r="X340" i="15"/>
  <c r="E341" i="15"/>
  <c r="D388" i="15"/>
  <c r="E387" i="15" s="1"/>
  <c r="P341" i="15"/>
  <c r="X341" i="15"/>
  <c r="E342" i="15"/>
  <c r="P342" i="15"/>
  <c r="X342" i="15"/>
  <c r="E343" i="15"/>
  <c r="P343" i="15"/>
  <c r="X343" i="15"/>
  <c r="E344" i="15"/>
  <c r="P344" i="15"/>
  <c r="X344" i="15"/>
  <c r="E345" i="15"/>
  <c r="P345" i="15"/>
  <c r="X345" i="15"/>
  <c r="E346" i="15"/>
  <c r="P346" i="15"/>
  <c r="X346" i="15"/>
  <c r="E347" i="15"/>
  <c r="P347" i="15"/>
  <c r="X347" i="15"/>
  <c r="E348" i="15"/>
  <c r="P348" i="15"/>
  <c r="X348" i="15"/>
  <c r="E349" i="15"/>
  <c r="P349" i="15"/>
  <c r="X349" i="15"/>
  <c r="E350" i="15"/>
  <c r="P350" i="15"/>
  <c r="X350" i="15"/>
  <c r="E351" i="15"/>
  <c r="P351" i="15"/>
  <c r="X351" i="15"/>
  <c r="E352" i="15"/>
  <c r="P352" i="15"/>
  <c r="X352" i="15"/>
  <c r="E353" i="15"/>
  <c r="P353" i="15"/>
  <c r="X353" i="15"/>
  <c r="E354" i="15"/>
  <c r="P354" i="15"/>
  <c r="X354" i="15"/>
  <c r="E355" i="15"/>
  <c r="P355" i="15"/>
  <c r="X355" i="15"/>
  <c r="E356" i="15"/>
  <c r="P356" i="15"/>
  <c r="X356" i="15"/>
  <c r="E357" i="15"/>
  <c r="P357" i="15"/>
  <c r="X357" i="15"/>
  <c r="E358" i="15"/>
  <c r="P358" i="15"/>
  <c r="X358" i="15"/>
  <c r="E359" i="15"/>
  <c r="P359" i="15"/>
  <c r="X359" i="15"/>
  <c r="E360" i="15"/>
  <c r="P360" i="15"/>
  <c r="X360" i="15"/>
  <c r="E361" i="15"/>
  <c r="P361" i="15"/>
  <c r="X361" i="15"/>
  <c r="E362" i="15"/>
  <c r="P362" i="15"/>
  <c r="X362" i="15"/>
  <c r="E363" i="15"/>
  <c r="P363" i="15"/>
  <c r="X363" i="15"/>
  <c r="E364" i="15"/>
  <c r="P364" i="15"/>
  <c r="X364" i="15"/>
  <c r="E365" i="15"/>
  <c r="P365" i="15"/>
  <c r="X365" i="15"/>
  <c r="E366" i="15"/>
  <c r="P366" i="15"/>
  <c r="X366" i="15"/>
  <c r="E367" i="15"/>
  <c r="P367" i="15"/>
  <c r="X367" i="15"/>
  <c r="E368" i="15"/>
  <c r="P368" i="15"/>
  <c r="X368" i="15"/>
  <c r="E369" i="15"/>
  <c r="P369" i="15"/>
  <c r="X369" i="15"/>
  <c r="E370" i="15"/>
  <c r="P370" i="15"/>
  <c r="X370" i="15"/>
  <c r="E371" i="15"/>
  <c r="P371" i="15"/>
  <c r="X371" i="15"/>
  <c r="E372" i="15"/>
  <c r="P372" i="15"/>
  <c r="X372" i="15"/>
  <c r="D377" i="15"/>
  <c r="G377" i="15"/>
  <c r="I377" i="15"/>
  <c r="J377" i="15"/>
  <c r="K377" i="15"/>
  <c r="D378" i="15"/>
  <c r="E377" i="15" s="1"/>
  <c r="G378" i="15"/>
  <c r="J378" i="15"/>
  <c r="K378" i="15"/>
  <c r="D379" i="15"/>
  <c r="E378" i="15" s="1"/>
  <c r="G379" i="15"/>
  <c r="I379" i="15"/>
  <c r="J379" i="15"/>
  <c r="K379" i="15"/>
  <c r="D380" i="15"/>
  <c r="E379" i="15" s="1"/>
  <c r="G380" i="15"/>
  <c r="I380" i="15"/>
  <c r="J380" i="15"/>
  <c r="K380" i="15"/>
  <c r="D381" i="15"/>
  <c r="E380" i="15" s="1"/>
  <c r="G381" i="15"/>
  <c r="I381" i="15"/>
  <c r="J381" i="15"/>
  <c r="D382" i="15"/>
  <c r="E381" i="15"/>
  <c r="G382" i="15"/>
  <c r="I382" i="15"/>
  <c r="J382" i="15"/>
  <c r="K382" i="15"/>
  <c r="D383" i="15"/>
  <c r="E382" i="15"/>
  <c r="G383" i="15"/>
  <c r="I383" i="15"/>
  <c r="J383" i="15"/>
  <c r="D384" i="15"/>
  <c r="E383" i="15" s="1"/>
  <c r="G384" i="15"/>
  <c r="I384" i="15"/>
  <c r="J384" i="15"/>
  <c r="K384" i="15"/>
  <c r="D385" i="15"/>
  <c r="E384" i="15" s="1"/>
  <c r="G385" i="15"/>
  <c r="I385" i="15"/>
  <c r="J385" i="15"/>
  <c r="K385" i="15"/>
  <c r="D386" i="15"/>
  <c r="E385" i="15"/>
  <c r="G386" i="15"/>
  <c r="I386" i="15"/>
  <c r="J386" i="15"/>
  <c r="K386" i="15"/>
  <c r="D387" i="15"/>
  <c r="E386" i="15"/>
  <c r="F387" i="15"/>
  <c r="G387" i="15"/>
  <c r="I387" i="15"/>
  <c r="J387" i="15"/>
  <c r="E388" i="15"/>
  <c r="F388" i="15"/>
  <c r="G388" i="15"/>
  <c r="J388" i="15"/>
  <c r="H7" i="12"/>
  <c r="I7" i="12" s="1"/>
  <c r="U7" i="12"/>
  <c r="H8" i="12"/>
  <c r="U8" i="12"/>
  <c r="H9" i="12"/>
  <c r="U9" i="12"/>
  <c r="H10" i="12"/>
  <c r="U10" i="12"/>
  <c r="H11" i="12"/>
  <c r="I11" i="12" s="1"/>
  <c r="U11" i="12"/>
  <c r="H12" i="12"/>
  <c r="I12" i="12" s="1"/>
  <c r="U12" i="12"/>
  <c r="H13" i="12"/>
  <c r="U13" i="12"/>
  <c r="H14" i="12"/>
  <c r="U14" i="12"/>
  <c r="H15" i="12"/>
  <c r="U15" i="12"/>
  <c r="H16" i="12"/>
  <c r="U16" i="12"/>
  <c r="H17" i="12"/>
  <c r="U17" i="12"/>
  <c r="H18" i="12"/>
  <c r="I18" i="12" s="1"/>
  <c r="U18" i="12"/>
  <c r="H19" i="12"/>
  <c r="U19" i="12"/>
  <c r="H20" i="12"/>
  <c r="I20" i="12" s="1"/>
  <c r="U20" i="12"/>
  <c r="H21" i="12"/>
  <c r="U21" i="12"/>
  <c r="H22" i="12"/>
  <c r="U22" i="12"/>
  <c r="H23" i="12"/>
  <c r="U23" i="12"/>
  <c r="H24" i="12"/>
  <c r="U24" i="12"/>
  <c r="H25" i="12"/>
  <c r="U25" i="12"/>
  <c r="H26" i="12"/>
  <c r="I26" i="12" s="1"/>
  <c r="U26" i="12"/>
  <c r="H27" i="12"/>
  <c r="U27" i="12"/>
  <c r="H28" i="12"/>
  <c r="I28" i="12" s="1"/>
  <c r="U28" i="12"/>
  <c r="H29" i="12"/>
  <c r="U29" i="12"/>
  <c r="H30" i="12"/>
  <c r="I30" i="12" s="1"/>
  <c r="U30" i="12"/>
  <c r="H31" i="12"/>
  <c r="U31" i="12"/>
  <c r="H32" i="12"/>
  <c r="U32" i="12"/>
  <c r="H33" i="12"/>
  <c r="U33" i="12"/>
  <c r="H34" i="12"/>
  <c r="U34" i="12"/>
  <c r="H35" i="12"/>
  <c r="I35" i="12" s="1"/>
  <c r="U35" i="12"/>
  <c r="H36" i="12"/>
  <c r="I36" i="12" s="1"/>
  <c r="U36" i="12"/>
  <c r="H37" i="12"/>
  <c r="U37" i="12"/>
  <c r="H38" i="12"/>
  <c r="I38" i="12" s="1"/>
  <c r="U38" i="12"/>
  <c r="H39" i="12"/>
  <c r="U39" i="12"/>
  <c r="H40" i="12"/>
  <c r="U40" i="12"/>
  <c r="H41" i="12"/>
  <c r="U41" i="12"/>
  <c r="H42" i="12"/>
  <c r="U42" i="12"/>
  <c r="H43" i="12"/>
  <c r="U43" i="12"/>
  <c r="H44" i="12"/>
  <c r="I44" i="12" s="1"/>
  <c r="U44" i="12"/>
  <c r="H45" i="12"/>
  <c r="U45" i="12"/>
  <c r="H46" i="12"/>
  <c r="U46" i="12"/>
  <c r="H47" i="12"/>
  <c r="U47" i="12"/>
  <c r="H48" i="12"/>
  <c r="U48" i="12"/>
  <c r="H49" i="12"/>
  <c r="U49" i="12"/>
  <c r="H50" i="12"/>
  <c r="I50" i="12" s="1"/>
  <c r="U50" i="12"/>
  <c r="H51" i="12"/>
  <c r="I51" i="12" s="1"/>
  <c r="U51" i="12"/>
  <c r="H52" i="12"/>
  <c r="U52" i="12"/>
  <c r="H53" i="12"/>
  <c r="U53" i="12"/>
  <c r="H54" i="12"/>
  <c r="I54" i="12" s="1"/>
  <c r="U54" i="12"/>
  <c r="H55" i="12"/>
  <c r="U55" i="12"/>
  <c r="H56" i="12"/>
  <c r="U56" i="12"/>
  <c r="H57" i="12"/>
  <c r="U57" i="12"/>
  <c r="H58" i="12"/>
  <c r="I58" i="12" s="1"/>
  <c r="U58" i="12"/>
  <c r="H59" i="12"/>
  <c r="U59" i="12"/>
  <c r="H60" i="12"/>
  <c r="I60" i="12" s="1"/>
  <c r="U60" i="12"/>
  <c r="H61" i="12"/>
  <c r="U61" i="12"/>
  <c r="H62" i="12"/>
  <c r="I62" i="12" s="1"/>
  <c r="U62" i="12"/>
  <c r="H63" i="12"/>
  <c r="U63" i="12"/>
  <c r="H64" i="12"/>
  <c r="U64" i="12"/>
  <c r="H66" i="12"/>
  <c r="I66" i="12" s="1"/>
  <c r="U66" i="12"/>
  <c r="H67" i="12"/>
  <c r="U67" i="12"/>
  <c r="H68" i="12"/>
  <c r="I68" i="12" s="1"/>
  <c r="U68" i="12"/>
  <c r="H69" i="12"/>
  <c r="U69" i="12"/>
  <c r="H70" i="12"/>
  <c r="U70" i="12"/>
  <c r="H71" i="12"/>
  <c r="I71" i="12" s="1"/>
  <c r="U71" i="12"/>
  <c r="H72" i="12"/>
  <c r="U72" i="12"/>
  <c r="H73" i="12"/>
  <c r="U73" i="12"/>
  <c r="H74" i="12"/>
  <c r="U74" i="12"/>
  <c r="H75" i="12"/>
  <c r="I75" i="12" s="1"/>
  <c r="U75" i="12"/>
  <c r="H76" i="12"/>
  <c r="U76" i="12"/>
  <c r="H77" i="12"/>
  <c r="U77" i="12"/>
  <c r="H78" i="12"/>
  <c r="I78" i="12" s="1"/>
  <c r="U78" i="12"/>
  <c r="H79" i="12"/>
  <c r="U79" i="12"/>
  <c r="H80" i="12"/>
  <c r="I80" i="12" s="1"/>
  <c r="U80" i="12"/>
  <c r="H81" i="12"/>
  <c r="U81" i="12"/>
  <c r="H82" i="12"/>
  <c r="I82" i="12" s="1"/>
  <c r="U82" i="12"/>
  <c r="H83" i="12"/>
  <c r="U83" i="12"/>
  <c r="H84" i="12"/>
  <c r="U84" i="12"/>
  <c r="H85" i="12"/>
  <c r="U85" i="12"/>
  <c r="H86" i="12"/>
  <c r="U86" i="12"/>
  <c r="H87" i="12"/>
  <c r="U87" i="12"/>
  <c r="H88" i="12"/>
  <c r="U88" i="12"/>
  <c r="H89" i="12"/>
  <c r="U89" i="12"/>
  <c r="H90" i="12"/>
  <c r="U90" i="12"/>
  <c r="H91" i="12"/>
  <c r="U91" i="12"/>
  <c r="H92" i="12"/>
  <c r="U92" i="12"/>
  <c r="H93" i="12"/>
  <c r="U93" i="12"/>
  <c r="H94" i="12"/>
  <c r="U94" i="12"/>
  <c r="H95" i="12"/>
  <c r="U95" i="12"/>
  <c r="H96" i="12"/>
  <c r="U96" i="12"/>
  <c r="H97" i="12"/>
  <c r="F380" i="12" s="1"/>
  <c r="H379" i="12" s="1"/>
  <c r="U97" i="12"/>
  <c r="H98" i="12"/>
  <c r="U98" i="12"/>
  <c r="H99" i="12"/>
  <c r="U99" i="12"/>
  <c r="H100" i="12"/>
  <c r="U100" i="12"/>
  <c r="H101" i="12"/>
  <c r="U101" i="12"/>
  <c r="H102" i="12"/>
  <c r="U102" i="12"/>
  <c r="H103" i="12"/>
  <c r="I103" i="12" s="1"/>
  <c r="U103" i="12"/>
  <c r="H104" i="12"/>
  <c r="U104" i="12"/>
  <c r="H105" i="12"/>
  <c r="U105" i="12"/>
  <c r="H106" i="12"/>
  <c r="I106" i="12" s="1"/>
  <c r="U106" i="12"/>
  <c r="H107" i="12"/>
  <c r="U107" i="12"/>
  <c r="H108" i="12"/>
  <c r="U108" i="12"/>
  <c r="H109" i="12"/>
  <c r="U109" i="12"/>
  <c r="H110" i="12"/>
  <c r="I110" i="12" s="1"/>
  <c r="U110" i="12"/>
  <c r="H111" i="12"/>
  <c r="U111" i="12"/>
  <c r="H112" i="12"/>
  <c r="I112" i="12" s="1"/>
  <c r="U112" i="12"/>
  <c r="H113" i="12"/>
  <c r="U113" i="12"/>
  <c r="H114" i="12"/>
  <c r="U114" i="12"/>
  <c r="H115" i="12"/>
  <c r="I115" i="12" s="1"/>
  <c r="U115" i="12"/>
  <c r="H116" i="12"/>
  <c r="U116" i="12"/>
  <c r="H117" i="12"/>
  <c r="U117" i="12"/>
  <c r="H118" i="12"/>
  <c r="I118" i="12" s="1"/>
  <c r="U118" i="12"/>
  <c r="H119" i="12"/>
  <c r="I119" i="12" s="1"/>
  <c r="U119" i="12"/>
  <c r="H120" i="12"/>
  <c r="U120" i="12"/>
  <c r="H121" i="12"/>
  <c r="U121" i="12"/>
  <c r="H122" i="12"/>
  <c r="U122" i="12"/>
  <c r="H123" i="12"/>
  <c r="I123" i="12" s="1"/>
  <c r="U123" i="12"/>
  <c r="H124" i="12"/>
  <c r="U124" i="12"/>
  <c r="H125" i="12"/>
  <c r="U125" i="12"/>
  <c r="H126" i="12"/>
  <c r="I126" i="12" s="1"/>
  <c r="U126" i="12"/>
  <c r="H127" i="12"/>
  <c r="U127" i="12"/>
  <c r="H128" i="12"/>
  <c r="U128" i="12"/>
  <c r="H129" i="12"/>
  <c r="U129" i="12"/>
  <c r="H130" i="12"/>
  <c r="I130" i="12" s="1"/>
  <c r="U130" i="12"/>
  <c r="H131" i="12"/>
  <c r="I131" i="12" s="1"/>
  <c r="U131" i="12"/>
  <c r="H132" i="12"/>
  <c r="U132" i="12"/>
  <c r="H133" i="12"/>
  <c r="U133" i="12"/>
  <c r="H134" i="12"/>
  <c r="U134" i="12"/>
  <c r="H135" i="12"/>
  <c r="U135" i="12"/>
  <c r="H136" i="12"/>
  <c r="I136" i="12" s="1"/>
  <c r="U136" i="12"/>
  <c r="H137" i="12"/>
  <c r="U137" i="12"/>
  <c r="H138" i="12"/>
  <c r="I138" i="12" s="1"/>
  <c r="U138" i="12"/>
  <c r="H139" i="12"/>
  <c r="I139" i="12" s="1"/>
  <c r="U139" i="12"/>
  <c r="H140" i="12"/>
  <c r="U140" i="12"/>
  <c r="H141" i="12"/>
  <c r="U141" i="12"/>
  <c r="H142" i="12"/>
  <c r="I142" i="12" s="1"/>
  <c r="U142" i="12"/>
  <c r="H143" i="12"/>
  <c r="I143" i="12" s="1"/>
  <c r="U143" i="12"/>
  <c r="H144" i="12"/>
  <c r="U144" i="12"/>
  <c r="H145" i="12"/>
  <c r="U145" i="12"/>
  <c r="H146" i="12"/>
  <c r="I146" i="12" s="1"/>
  <c r="U146" i="12"/>
  <c r="H147" i="12"/>
  <c r="U147" i="12"/>
  <c r="H148" i="12"/>
  <c r="U148" i="12"/>
  <c r="H149" i="12"/>
  <c r="U149" i="12"/>
  <c r="H150" i="12"/>
  <c r="I150" i="12" s="1"/>
  <c r="U150" i="12"/>
  <c r="H151" i="12"/>
  <c r="U151" i="12"/>
  <c r="H152" i="12"/>
  <c r="I152" i="12" s="1"/>
  <c r="U152" i="12"/>
  <c r="H153" i="12"/>
  <c r="U153" i="12"/>
  <c r="H154" i="12"/>
  <c r="I154" i="12" s="1"/>
  <c r="U154" i="12"/>
  <c r="H155" i="12"/>
  <c r="I155" i="12" s="1"/>
  <c r="U155" i="12"/>
  <c r="H156" i="12"/>
  <c r="U156" i="12"/>
  <c r="H157" i="12"/>
  <c r="U157" i="12"/>
  <c r="H158" i="12"/>
  <c r="I158" i="12" s="1"/>
  <c r="U158" i="12"/>
  <c r="H159" i="12"/>
  <c r="U159" i="12"/>
  <c r="H160" i="12"/>
  <c r="I160" i="12" s="1"/>
  <c r="U160" i="12"/>
  <c r="H161" i="12"/>
  <c r="U161" i="12"/>
  <c r="H162" i="12"/>
  <c r="U162" i="12"/>
  <c r="H163" i="12"/>
  <c r="I163" i="12" s="1"/>
  <c r="U163" i="12"/>
  <c r="H164" i="12"/>
  <c r="I164" i="12" s="1"/>
  <c r="U164" i="12"/>
  <c r="H165" i="12"/>
  <c r="U165" i="12"/>
  <c r="H166" i="12"/>
  <c r="U166" i="12"/>
  <c r="H167" i="12"/>
  <c r="I167" i="12" s="1"/>
  <c r="U167" i="12"/>
  <c r="H168" i="12"/>
  <c r="U168" i="12"/>
  <c r="H169" i="12"/>
  <c r="U169" i="12"/>
  <c r="H170" i="12"/>
  <c r="U170" i="12"/>
  <c r="H171" i="12"/>
  <c r="I171" i="12" s="1"/>
  <c r="U171" i="12"/>
  <c r="H172" i="12"/>
  <c r="I172" i="12" s="1"/>
  <c r="U172" i="12"/>
  <c r="H173" i="12"/>
  <c r="U173" i="12"/>
  <c r="H174" i="12"/>
  <c r="U174" i="12"/>
  <c r="H175" i="12"/>
  <c r="I175" i="12" s="1"/>
  <c r="U175" i="12"/>
  <c r="H176" i="12"/>
  <c r="U176" i="12"/>
  <c r="H177" i="12"/>
  <c r="I177" i="12" s="1"/>
  <c r="U177" i="12"/>
  <c r="H178" i="12"/>
  <c r="U178" i="12"/>
  <c r="H179" i="12"/>
  <c r="I179" i="12" s="1"/>
  <c r="U179" i="12"/>
  <c r="H180" i="12"/>
  <c r="I180" i="12" s="1"/>
  <c r="U180" i="12"/>
  <c r="H181" i="12"/>
  <c r="I181" i="12" s="1"/>
  <c r="U181" i="12"/>
  <c r="H182" i="12"/>
  <c r="U182" i="12"/>
  <c r="H183" i="12"/>
  <c r="U183" i="12"/>
  <c r="H184" i="12"/>
  <c r="I184" i="12" s="1"/>
  <c r="U184" i="12"/>
  <c r="H185" i="12"/>
  <c r="U185" i="12"/>
  <c r="H186" i="12"/>
  <c r="U186" i="12"/>
  <c r="H187" i="12"/>
  <c r="I187" i="12" s="1"/>
  <c r="U187" i="12"/>
  <c r="H188" i="12"/>
  <c r="U188" i="12"/>
  <c r="H189" i="12"/>
  <c r="I189" i="12" s="1"/>
  <c r="U189" i="12"/>
  <c r="H190" i="12"/>
  <c r="U190" i="12"/>
  <c r="H191" i="12"/>
  <c r="I191" i="12"/>
  <c r="U191" i="12"/>
  <c r="H192" i="12"/>
  <c r="I192" i="12" s="1"/>
  <c r="U192" i="12"/>
  <c r="H193" i="12"/>
  <c r="I193" i="12"/>
  <c r="U193" i="12"/>
  <c r="H194" i="12"/>
  <c r="U194" i="12"/>
  <c r="H195" i="12"/>
  <c r="I195" i="12" s="1"/>
  <c r="U195" i="12"/>
  <c r="H196" i="12"/>
  <c r="I196" i="12"/>
  <c r="U196" i="12"/>
  <c r="H197" i="12"/>
  <c r="I197" i="12" s="1"/>
  <c r="U197" i="12"/>
  <c r="H198" i="12"/>
  <c r="U198" i="12"/>
  <c r="H199" i="12"/>
  <c r="I199" i="12"/>
  <c r="U199" i="12"/>
  <c r="H200" i="12"/>
  <c r="I200" i="12" s="1"/>
  <c r="U200" i="12"/>
  <c r="H201" i="12"/>
  <c r="I201" i="12"/>
  <c r="U201" i="12"/>
  <c r="H202" i="12"/>
  <c r="U202" i="12"/>
  <c r="H203" i="12"/>
  <c r="I203" i="12" s="1"/>
  <c r="U203" i="12"/>
  <c r="H204" i="12"/>
  <c r="I204" i="12"/>
  <c r="U204" i="12"/>
  <c r="H205" i="12"/>
  <c r="I205" i="12" s="1"/>
  <c r="U205" i="12"/>
  <c r="H206" i="12"/>
  <c r="U206" i="12"/>
  <c r="H207" i="12"/>
  <c r="I207" i="12"/>
  <c r="U207" i="12"/>
  <c r="H208" i="12"/>
  <c r="I208" i="12" s="1"/>
  <c r="U208" i="12"/>
  <c r="H209" i="12"/>
  <c r="I209" i="12"/>
  <c r="U209" i="12"/>
  <c r="H210" i="12"/>
  <c r="U210" i="12"/>
  <c r="H211" i="12"/>
  <c r="I211" i="12" s="1"/>
  <c r="U211" i="12"/>
  <c r="H212" i="12"/>
  <c r="I212" i="12"/>
  <c r="U212" i="12"/>
  <c r="H213" i="12"/>
  <c r="I213" i="12" s="1"/>
  <c r="U213" i="12"/>
  <c r="H214" i="12"/>
  <c r="U214" i="12"/>
  <c r="H215" i="12"/>
  <c r="I215" i="12"/>
  <c r="U215" i="12"/>
  <c r="H216" i="12"/>
  <c r="I216" i="12" s="1"/>
  <c r="U216" i="12"/>
  <c r="H217" i="12"/>
  <c r="I217" i="12"/>
  <c r="U217" i="12"/>
  <c r="H218" i="12"/>
  <c r="U218" i="12"/>
  <c r="H219" i="12"/>
  <c r="I219" i="12" s="1"/>
  <c r="U219" i="12"/>
  <c r="H220" i="12"/>
  <c r="I220" i="12"/>
  <c r="U220" i="12"/>
  <c r="H221" i="12"/>
  <c r="I221" i="12" s="1"/>
  <c r="U221" i="12"/>
  <c r="H222" i="12"/>
  <c r="U222" i="12"/>
  <c r="H223" i="12"/>
  <c r="I223" i="12"/>
  <c r="U223" i="12"/>
  <c r="H224" i="12"/>
  <c r="I224" i="12" s="1"/>
  <c r="U224" i="12"/>
  <c r="H225" i="12"/>
  <c r="I225" i="12"/>
  <c r="U225" i="12"/>
  <c r="H226" i="12"/>
  <c r="U226" i="12"/>
  <c r="H227" i="12"/>
  <c r="I227" i="12" s="1"/>
  <c r="U227" i="12"/>
  <c r="H228" i="12"/>
  <c r="I228" i="12"/>
  <c r="U228" i="12"/>
  <c r="H229" i="12"/>
  <c r="I229" i="12" s="1"/>
  <c r="U229" i="12"/>
  <c r="H230" i="12"/>
  <c r="U230" i="12"/>
  <c r="H231" i="12"/>
  <c r="I231" i="12"/>
  <c r="U231" i="12"/>
  <c r="H232" i="12"/>
  <c r="I232" i="12" s="1"/>
  <c r="U232" i="12"/>
  <c r="H233" i="12"/>
  <c r="I233" i="12"/>
  <c r="U233" i="12"/>
  <c r="H234" i="12"/>
  <c r="U234" i="12"/>
  <c r="H235" i="12"/>
  <c r="I235" i="12" s="1"/>
  <c r="U235" i="12"/>
  <c r="H236" i="12"/>
  <c r="I236" i="12"/>
  <c r="U236" i="12"/>
  <c r="H237" i="12"/>
  <c r="I237" i="12" s="1"/>
  <c r="U237" i="12"/>
  <c r="H238" i="12"/>
  <c r="U238" i="12"/>
  <c r="H239" i="12"/>
  <c r="I239" i="12"/>
  <c r="U239" i="12"/>
  <c r="H240" i="12"/>
  <c r="I240" i="12" s="1"/>
  <c r="U240" i="12"/>
  <c r="H241" i="12"/>
  <c r="I241" i="12"/>
  <c r="U241" i="12"/>
  <c r="H242" i="12"/>
  <c r="U242" i="12"/>
  <c r="H243" i="12"/>
  <c r="I243" i="12" s="1"/>
  <c r="U243" i="12"/>
  <c r="H244" i="12"/>
  <c r="I244" i="12"/>
  <c r="U244" i="12"/>
  <c r="H245" i="12"/>
  <c r="I245" i="12" s="1"/>
  <c r="U245" i="12"/>
  <c r="H246" i="12"/>
  <c r="U246" i="12"/>
  <c r="H247" i="12"/>
  <c r="I247" i="12"/>
  <c r="U247" i="12"/>
  <c r="H248" i="12"/>
  <c r="I248" i="12" s="1"/>
  <c r="U248" i="12"/>
  <c r="H249" i="12"/>
  <c r="I249" i="12"/>
  <c r="U249" i="12"/>
  <c r="H250" i="12"/>
  <c r="U250" i="12"/>
  <c r="H251" i="12"/>
  <c r="I251" i="12" s="1"/>
  <c r="U251" i="12"/>
  <c r="H252" i="12"/>
  <c r="I252" i="12"/>
  <c r="U252" i="12"/>
  <c r="H253" i="12"/>
  <c r="I253" i="12" s="1"/>
  <c r="U253" i="12"/>
  <c r="H254" i="12"/>
  <c r="U254" i="12"/>
  <c r="H255" i="12"/>
  <c r="I255" i="12"/>
  <c r="U255" i="12"/>
  <c r="H256" i="12"/>
  <c r="I256" i="12" s="1"/>
  <c r="U256" i="12"/>
  <c r="H257" i="12"/>
  <c r="I257" i="12"/>
  <c r="U257" i="12"/>
  <c r="H258" i="12"/>
  <c r="U258" i="12"/>
  <c r="H259" i="12"/>
  <c r="I259" i="12" s="1"/>
  <c r="U259" i="12"/>
  <c r="H260" i="12"/>
  <c r="I260" i="12"/>
  <c r="U260" i="12"/>
  <c r="H261" i="12"/>
  <c r="I261" i="12" s="1"/>
  <c r="U261" i="12"/>
  <c r="H262" i="12"/>
  <c r="U262" i="12"/>
  <c r="H263" i="12"/>
  <c r="I263" i="12"/>
  <c r="U263" i="12"/>
  <c r="H264" i="12"/>
  <c r="I264" i="12" s="1"/>
  <c r="U264" i="12"/>
  <c r="H265" i="12"/>
  <c r="I265" i="12"/>
  <c r="U265" i="12"/>
  <c r="H266" i="12"/>
  <c r="U266" i="12"/>
  <c r="H267" i="12"/>
  <c r="I267" i="12" s="1"/>
  <c r="U267" i="12"/>
  <c r="H268" i="12"/>
  <c r="I268" i="12"/>
  <c r="U268" i="12"/>
  <c r="H269" i="12"/>
  <c r="U269" i="12"/>
  <c r="H270" i="12"/>
  <c r="I270" i="12" s="1"/>
  <c r="U270" i="12"/>
  <c r="H271" i="12"/>
  <c r="I271" i="12"/>
  <c r="U271" i="12"/>
  <c r="H272" i="12"/>
  <c r="I272" i="12" s="1"/>
  <c r="U272" i="12"/>
  <c r="H273" i="12"/>
  <c r="I273" i="12"/>
  <c r="U273" i="12"/>
  <c r="H274" i="12"/>
  <c r="U274" i="12"/>
  <c r="H275" i="12"/>
  <c r="I275" i="12" s="1"/>
  <c r="U275" i="12"/>
  <c r="H276" i="12"/>
  <c r="I276" i="12"/>
  <c r="U276" i="12"/>
  <c r="H277" i="12"/>
  <c r="I277" i="12" s="1"/>
  <c r="U277" i="12"/>
  <c r="H278" i="12"/>
  <c r="U278" i="12"/>
  <c r="H279" i="12"/>
  <c r="I279" i="12"/>
  <c r="U279" i="12"/>
  <c r="H280" i="12"/>
  <c r="I280" i="12" s="1"/>
  <c r="U280" i="12"/>
  <c r="H281" i="12"/>
  <c r="I281" i="12"/>
  <c r="U281" i="12"/>
  <c r="H282" i="12"/>
  <c r="U282" i="12"/>
  <c r="H283" i="12"/>
  <c r="I283" i="12" s="1"/>
  <c r="U283" i="12"/>
  <c r="H284" i="12"/>
  <c r="I284" i="12"/>
  <c r="U284" i="12"/>
  <c r="H285" i="12"/>
  <c r="I285" i="12" s="1"/>
  <c r="U285" i="12"/>
  <c r="H286" i="12"/>
  <c r="U286" i="12"/>
  <c r="H287" i="12"/>
  <c r="I287" i="12"/>
  <c r="U287" i="12"/>
  <c r="H288" i="12"/>
  <c r="I288" i="12" s="1"/>
  <c r="U288" i="12"/>
  <c r="H289" i="12"/>
  <c r="I289" i="12"/>
  <c r="U289" i="12"/>
  <c r="H290" i="12"/>
  <c r="U290" i="12"/>
  <c r="H291" i="12"/>
  <c r="I291" i="12" s="1"/>
  <c r="U291" i="12"/>
  <c r="H292" i="12"/>
  <c r="I292" i="12"/>
  <c r="U292" i="12"/>
  <c r="H293" i="12"/>
  <c r="I293" i="12" s="1"/>
  <c r="U293" i="12"/>
  <c r="H294" i="12"/>
  <c r="U294" i="12"/>
  <c r="H295" i="12"/>
  <c r="I295" i="12"/>
  <c r="U295" i="12"/>
  <c r="H296" i="12"/>
  <c r="I296" i="12" s="1"/>
  <c r="U296" i="12"/>
  <c r="H297" i="12"/>
  <c r="I297" i="12"/>
  <c r="U297" i="12"/>
  <c r="H298" i="12"/>
  <c r="U298" i="12"/>
  <c r="H299" i="12"/>
  <c r="I299" i="12" s="1"/>
  <c r="U299" i="12"/>
  <c r="H300" i="12"/>
  <c r="I300" i="12"/>
  <c r="U300" i="12"/>
  <c r="H301" i="12"/>
  <c r="I301" i="12" s="1"/>
  <c r="U301" i="12"/>
  <c r="H302" i="12"/>
  <c r="U302" i="12"/>
  <c r="H303" i="12"/>
  <c r="I303" i="12"/>
  <c r="U303" i="12"/>
  <c r="H304" i="12"/>
  <c r="I304" i="12" s="1"/>
  <c r="U304" i="12"/>
  <c r="H305" i="12"/>
  <c r="I305" i="12"/>
  <c r="U305" i="12"/>
  <c r="H306" i="12"/>
  <c r="U306" i="12"/>
  <c r="H307" i="12"/>
  <c r="I307" i="12" s="1"/>
  <c r="U307" i="12"/>
  <c r="H308" i="12"/>
  <c r="I308" i="12"/>
  <c r="U308" i="12"/>
  <c r="H309" i="12"/>
  <c r="I309" i="12" s="1"/>
  <c r="U309" i="12"/>
  <c r="H310" i="12"/>
  <c r="U310" i="12"/>
  <c r="H311" i="12"/>
  <c r="I311" i="12"/>
  <c r="U311" i="12"/>
  <c r="H312" i="12"/>
  <c r="I312" i="12" s="1"/>
  <c r="U312" i="12"/>
  <c r="H313" i="12"/>
  <c r="I313" i="12"/>
  <c r="U313" i="12"/>
  <c r="H314" i="12"/>
  <c r="U314" i="12"/>
  <c r="H315" i="12"/>
  <c r="I315" i="12" s="1"/>
  <c r="U315" i="12"/>
  <c r="H316" i="12"/>
  <c r="I316" i="12"/>
  <c r="U316" i="12"/>
  <c r="H317" i="12"/>
  <c r="I317" i="12" s="1"/>
  <c r="U317" i="12"/>
  <c r="H318" i="12"/>
  <c r="U318" i="12"/>
  <c r="H319" i="12"/>
  <c r="I319" i="12"/>
  <c r="U319" i="12"/>
  <c r="H320" i="12"/>
  <c r="I320" i="12" s="1"/>
  <c r="U320" i="12"/>
  <c r="H321" i="12"/>
  <c r="I321" i="12" s="1"/>
  <c r="U321" i="12"/>
  <c r="H322" i="12"/>
  <c r="U322" i="12"/>
  <c r="H323" i="12"/>
  <c r="I323" i="12"/>
  <c r="U323" i="12"/>
  <c r="H324" i="12"/>
  <c r="I324" i="12" s="1"/>
  <c r="U324" i="12"/>
  <c r="H325" i="12"/>
  <c r="I325" i="12"/>
  <c r="U325" i="12"/>
  <c r="H326" i="12"/>
  <c r="U326" i="12"/>
  <c r="H327" i="12"/>
  <c r="I327" i="12" s="1"/>
  <c r="U327" i="12"/>
  <c r="H328" i="12"/>
  <c r="I328" i="12"/>
  <c r="U328" i="12"/>
  <c r="H329" i="12"/>
  <c r="I329" i="12" s="1"/>
  <c r="U329" i="12"/>
  <c r="H330" i="12"/>
  <c r="U330" i="12"/>
  <c r="H331" i="12"/>
  <c r="I331" i="12"/>
  <c r="U331" i="12"/>
  <c r="H332" i="12"/>
  <c r="I332" i="12" s="1"/>
  <c r="U332" i="12"/>
  <c r="H333" i="12"/>
  <c r="I333" i="12"/>
  <c r="U333" i="12"/>
  <c r="H334" i="12"/>
  <c r="U334" i="12"/>
  <c r="H335" i="12"/>
  <c r="U335" i="12"/>
  <c r="H336" i="12"/>
  <c r="U336" i="12"/>
  <c r="H337" i="12"/>
  <c r="U337" i="12"/>
  <c r="H338" i="12"/>
  <c r="U338" i="12"/>
  <c r="H339" i="12"/>
  <c r="U339" i="12"/>
  <c r="H340" i="12"/>
  <c r="U340" i="12"/>
  <c r="H341" i="12"/>
  <c r="I341" i="12" s="1"/>
  <c r="U341" i="12"/>
  <c r="H342" i="12"/>
  <c r="I342" i="12"/>
  <c r="U342" i="12"/>
  <c r="H343" i="12"/>
  <c r="I343" i="12" s="1"/>
  <c r="U343" i="12"/>
  <c r="H344" i="12"/>
  <c r="I344" i="12"/>
  <c r="U344" i="12"/>
  <c r="H345" i="12"/>
  <c r="I345" i="12" s="1"/>
  <c r="U345" i="12"/>
  <c r="H346" i="12"/>
  <c r="I346" i="12"/>
  <c r="U346" i="12"/>
  <c r="H347" i="12"/>
  <c r="I347" i="12" s="1"/>
  <c r="U347" i="12"/>
  <c r="H348" i="12"/>
  <c r="I348" i="12"/>
  <c r="U348" i="12"/>
  <c r="H349" i="12"/>
  <c r="I349" i="12" s="1"/>
  <c r="U349" i="12"/>
  <c r="H350" i="12"/>
  <c r="I350" i="12"/>
  <c r="U350" i="12"/>
  <c r="H351" i="12"/>
  <c r="I351" i="12" s="1"/>
  <c r="U351" i="12"/>
  <c r="H352" i="12"/>
  <c r="I352" i="12"/>
  <c r="U352" i="12"/>
  <c r="H353" i="12"/>
  <c r="I353" i="12" s="1"/>
  <c r="U353" i="12"/>
  <c r="H354" i="12"/>
  <c r="I354" i="12"/>
  <c r="U354" i="12"/>
  <c r="H355" i="12"/>
  <c r="U355" i="12"/>
  <c r="H356" i="12"/>
  <c r="U356" i="12"/>
  <c r="H357" i="12"/>
  <c r="U357" i="12"/>
  <c r="H358" i="12"/>
  <c r="U358" i="12"/>
  <c r="H359" i="12"/>
  <c r="U359" i="12"/>
  <c r="H360" i="12"/>
  <c r="U360" i="12"/>
  <c r="H361" i="12"/>
  <c r="U361" i="12"/>
  <c r="H362" i="12"/>
  <c r="U362" i="12"/>
  <c r="H363" i="12"/>
  <c r="U363" i="12"/>
  <c r="H364" i="12"/>
  <c r="U364" i="12"/>
  <c r="H365" i="12"/>
  <c r="U365" i="12"/>
  <c r="H366" i="12"/>
  <c r="U366" i="12"/>
  <c r="H367" i="12"/>
  <c r="I367" i="12" s="1"/>
  <c r="U367" i="12"/>
  <c r="H368" i="12"/>
  <c r="I368" i="12"/>
  <c r="U368" i="12"/>
  <c r="H369" i="12"/>
  <c r="I369" i="12" s="1"/>
  <c r="U369" i="12"/>
  <c r="H370" i="12"/>
  <c r="I370" i="12"/>
  <c r="U370" i="12"/>
  <c r="H371" i="12"/>
  <c r="U371" i="12"/>
  <c r="H372" i="12"/>
  <c r="U372" i="12"/>
  <c r="F377" i="12"/>
  <c r="K377" i="12"/>
  <c r="L377" i="12"/>
  <c r="O377" i="12"/>
  <c r="K378" i="12"/>
  <c r="L378" i="12"/>
  <c r="O378" i="12"/>
  <c r="F379" i="12"/>
  <c r="H378" i="12" s="1"/>
  <c r="K379" i="12"/>
  <c r="L379" i="12"/>
  <c r="O379" i="12"/>
  <c r="J380" i="12"/>
  <c r="K380" i="12"/>
  <c r="L380" i="12"/>
  <c r="O380" i="12"/>
  <c r="J381" i="12"/>
  <c r="K381" i="12"/>
  <c r="L381" i="12"/>
  <c r="O381" i="12"/>
  <c r="F382" i="12"/>
  <c r="H381" i="12" s="1"/>
  <c r="J382" i="12"/>
  <c r="K382" i="12"/>
  <c r="L382" i="12"/>
  <c r="O382" i="12"/>
  <c r="F383" i="12"/>
  <c r="H382" i="12"/>
  <c r="J383" i="12"/>
  <c r="K383" i="12"/>
  <c r="L383" i="12"/>
  <c r="O383" i="12"/>
  <c r="F384" i="12"/>
  <c r="H383" i="12"/>
  <c r="J384" i="12"/>
  <c r="K384" i="12"/>
  <c r="L384" i="12"/>
  <c r="O384" i="12"/>
  <c r="F385" i="12"/>
  <c r="H384" i="12"/>
  <c r="J385" i="12"/>
  <c r="K385" i="12"/>
  <c r="L385" i="12"/>
  <c r="O385" i="12"/>
  <c r="J386" i="12"/>
  <c r="K386" i="12"/>
  <c r="L386" i="12"/>
  <c r="O386" i="12"/>
  <c r="F387" i="12"/>
  <c r="H386" i="12" s="1"/>
  <c r="J387" i="12"/>
  <c r="K387" i="12"/>
  <c r="L387" i="12"/>
  <c r="O387" i="12"/>
  <c r="H388" i="12"/>
  <c r="K388" i="12"/>
  <c r="L388" i="12"/>
  <c r="O388" i="12"/>
  <c r="K389" i="12"/>
  <c r="L389" i="12"/>
  <c r="H7" i="11"/>
  <c r="I7" i="11" s="1"/>
  <c r="U7" i="11"/>
  <c r="H8" i="11"/>
  <c r="U8" i="11"/>
  <c r="H9" i="11"/>
  <c r="I9" i="11" s="1"/>
  <c r="U9" i="11"/>
  <c r="H10" i="11"/>
  <c r="U10" i="11"/>
  <c r="H11" i="11"/>
  <c r="I11" i="11" s="1"/>
  <c r="U11" i="11"/>
  <c r="H12" i="11"/>
  <c r="U12" i="11"/>
  <c r="H13" i="11"/>
  <c r="U13" i="11"/>
  <c r="H14" i="11"/>
  <c r="U14" i="11"/>
  <c r="H15" i="11"/>
  <c r="I15" i="11" s="1"/>
  <c r="U15" i="11"/>
  <c r="H16" i="11"/>
  <c r="U16" i="11"/>
  <c r="H17" i="11"/>
  <c r="U17" i="11"/>
  <c r="H18" i="11"/>
  <c r="U18" i="11"/>
  <c r="H19" i="11"/>
  <c r="U19" i="11"/>
  <c r="H20" i="11"/>
  <c r="U20" i="11"/>
  <c r="H21" i="11"/>
  <c r="U21" i="11"/>
  <c r="H22" i="11"/>
  <c r="U22" i="11"/>
  <c r="H23" i="11"/>
  <c r="U23" i="11"/>
  <c r="H24" i="11"/>
  <c r="U24" i="11"/>
  <c r="H25" i="11"/>
  <c r="U25" i="11"/>
  <c r="H26" i="11"/>
  <c r="U26" i="11"/>
  <c r="H27" i="11"/>
  <c r="U27" i="11"/>
  <c r="H28" i="11"/>
  <c r="U28" i="11"/>
  <c r="H29" i="11"/>
  <c r="U29" i="11"/>
  <c r="H30" i="11"/>
  <c r="U30" i="11"/>
  <c r="H31" i="11"/>
  <c r="I31" i="11" s="1"/>
  <c r="U31" i="11"/>
  <c r="H32" i="11"/>
  <c r="U32" i="11"/>
  <c r="H33" i="11"/>
  <c r="U33" i="11"/>
  <c r="H34" i="11"/>
  <c r="U34" i="11"/>
  <c r="H35" i="11"/>
  <c r="I35" i="11" s="1"/>
  <c r="U35" i="11"/>
  <c r="H36" i="11"/>
  <c r="U36" i="11"/>
  <c r="H37" i="11"/>
  <c r="U37" i="11"/>
  <c r="H38" i="11"/>
  <c r="U38" i="11"/>
  <c r="H39" i="11"/>
  <c r="U39" i="11"/>
  <c r="H40" i="11"/>
  <c r="U40" i="11"/>
  <c r="H41" i="11"/>
  <c r="I41" i="11" s="1"/>
  <c r="U41" i="11"/>
  <c r="H42" i="11"/>
  <c r="U42" i="11"/>
  <c r="H43" i="11"/>
  <c r="I43" i="11" s="1"/>
  <c r="U43" i="11"/>
  <c r="H44" i="11"/>
  <c r="U44" i="11"/>
  <c r="H45" i="11"/>
  <c r="U45" i="11"/>
  <c r="H46" i="11"/>
  <c r="U46" i="11"/>
  <c r="H47" i="11"/>
  <c r="I47" i="11" s="1"/>
  <c r="U47" i="11"/>
  <c r="H48" i="11"/>
  <c r="U48" i="11"/>
  <c r="H49" i="11"/>
  <c r="U49" i="11"/>
  <c r="H50" i="11"/>
  <c r="U50" i="11"/>
  <c r="H51" i="11"/>
  <c r="U51" i="11"/>
  <c r="H52" i="11"/>
  <c r="U52" i="11"/>
  <c r="H53" i="11"/>
  <c r="U53" i="11"/>
  <c r="H54" i="11"/>
  <c r="U54" i="11"/>
  <c r="H55" i="11"/>
  <c r="U55" i="11"/>
  <c r="H56" i="11"/>
  <c r="U56" i="11"/>
  <c r="H57" i="11"/>
  <c r="U57" i="11"/>
  <c r="H58" i="11"/>
  <c r="U58" i="11"/>
  <c r="H59" i="11"/>
  <c r="U59" i="11"/>
  <c r="H60" i="11"/>
  <c r="U60" i="11"/>
  <c r="H61" i="11"/>
  <c r="U61" i="11"/>
  <c r="H62" i="11"/>
  <c r="U62" i="11"/>
  <c r="H63" i="11"/>
  <c r="U63" i="11"/>
  <c r="H64" i="11"/>
  <c r="I64" i="11" s="1"/>
  <c r="U64" i="11"/>
  <c r="H66" i="11"/>
  <c r="I66" i="11" s="1"/>
  <c r="U66" i="11"/>
  <c r="H67" i="11"/>
  <c r="U67" i="11"/>
  <c r="H68" i="11"/>
  <c r="I68" i="11" s="1"/>
  <c r="U68" i="11"/>
  <c r="H69" i="11"/>
  <c r="U69" i="11"/>
  <c r="H70" i="11"/>
  <c r="U70" i="11"/>
  <c r="H71" i="11"/>
  <c r="U71" i="11"/>
  <c r="H72" i="11"/>
  <c r="I72" i="11" s="1"/>
  <c r="U72" i="11"/>
  <c r="H73" i="11"/>
  <c r="U73" i="11"/>
  <c r="H74" i="11"/>
  <c r="U74" i="11"/>
  <c r="H75" i="11"/>
  <c r="I75" i="11" s="1"/>
  <c r="U75" i="11"/>
  <c r="H76" i="11"/>
  <c r="I76" i="11" s="1"/>
  <c r="U76" i="11"/>
  <c r="H77" i="11"/>
  <c r="U77" i="11"/>
  <c r="H78" i="11"/>
  <c r="U78" i="11"/>
  <c r="H79" i="11"/>
  <c r="U79" i="11"/>
  <c r="H80" i="11"/>
  <c r="U80" i="11"/>
  <c r="H81" i="11"/>
  <c r="U81" i="11"/>
  <c r="H82" i="11"/>
  <c r="U82" i="11"/>
  <c r="H83" i="11"/>
  <c r="U83" i="11"/>
  <c r="H84" i="11"/>
  <c r="I84" i="11" s="1"/>
  <c r="U84" i="11"/>
  <c r="H85" i="11"/>
  <c r="I85" i="11" s="1"/>
  <c r="U85" i="11"/>
  <c r="H86" i="11"/>
  <c r="U86" i="11"/>
  <c r="H87" i="11"/>
  <c r="I87" i="11" s="1"/>
  <c r="U87" i="11"/>
  <c r="H88" i="11"/>
  <c r="U88" i="11"/>
  <c r="H89" i="11"/>
  <c r="U89" i="11"/>
  <c r="H90" i="11"/>
  <c r="U90" i="11"/>
  <c r="H91" i="11"/>
  <c r="I91" i="11" s="1"/>
  <c r="U91" i="11"/>
  <c r="H92" i="11"/>
  <c r="I92" i="11" s="1"/>
  <c r="U92" i="11"/>
  <c r="H93" i="11"/>
  <c r="U93" i="11"/>
  <c r="H94" i="11"/>
  <c r="U94" i="11"/>
  <c r="H95" i="11"/>
  <c r="U95" i="11"/>
  <c r="H96" i="11"/>
  <c r="U96" i="11"/>
  <c r="H97" i="11"/>
  <c r="U97" i="11"/>
  <c r="H98" i="11"/>
  <c r="U98" i="11"/>
  <c r="H99" i="11"/>
  <c r="U99" i="11"/>
  <c r="H100" i="11"/>
  <c r="U100" i="11"/>
  <c r="H101" i="11"/>
  <c r="U101" i="11"/>
  <c r="H102" i="11"/>
  <c r="U102" i="11"/>
  <c r="H103" i="11"/>
  <c r="I103" i="11" s="1"/>
  <c r="U103" i="11"/>
  <c r="H104" i="11"/>
  <c r="U104" i="11"/>
  <c r="H105" i="11"/>
  <c r="U105" i="11"/>
  <c r="U106" i="11"/>
  <c r="H107" i="11"/>
  <c r="I107" i="11" s="1"/>
  <c r="U107" i="11"/>
  <c r="H108" i="11"/>
  <c r="I108" i="11" s="1"/>
  <c r="U108" i="11"/>
  <c r="H109" i="11"/>
  <c r="U109" i="11"/>
  <c r="H110" i="11"/>
  <c r="U110" i="11"/>
  <c r="H111" i="11"/>
  <c r="U111" i="11"/>
  <c r="H112" i="11"/>
  <c r="U112" i="11"/>
  <c r="H113" i="11"/>
  <c r="U113" i="11"/>
  <c r="H114" i="11"/>
  <c r="U114" i="11"/>
  <c r="H115" i="11"/>
  <c r="U115" i="11"/>
  <c r="H116" i="11"/>
  <c r="I116" i="11" s="1"/>
  <c r="U116" i="11"/>
  <c r="H117" i="11"/>
  <c r="U117" i="11"/>
  <c r="H118" i="11"/>
  <c r="U118" i="11"/>
  <c r="H119" i="11"/>
  <c r="I119" i="11" s="1"/>
  <c r="U119" i="11"/>
  <c r="H120" i="11"/>
  <c r="U120" i="11"/>
  <c r="H121" i="11"/>
  <c r="U121" i="11"/>
  <c r="H122" i="11"/>
  <c r="U122" i="11"/>
  <c r="H123" i="11"/>
  <c r="I123" i="11" s="1"/>
  <c r="U123" i="11"/>
  <c r="H124" i="11"/>
  <c r="I124" i="11" s="1"/>
  <c r="U124" i="11"/>
  <c r="H125" i="11"/>
  <c r="U125" i="11"/>
  <c r="H126" i="11"/>
  <c r="U126" i="11"/>
  <c r="H127" i="11"/>
  <c r="U127" i="11"/>
  <c r="H128" i="11"/>
  <c r="U128" i="11"/>
  <c r="H129" i="11"/>
  <c r="U129" i="11"/>
  <c r="H130" i="11"/>
  <c r="U130" i="11"/>
  <c r="H131" i="11"/>
  <c r="U131" i="11"/>
  <c r="H132" i="11"/>
  <c r="U132" i="11"/>
  <c r="H133" i="11"/>
  <c r="U133" i="11"/>
  <c r="H134" i="11"/>
  <c r="U134" i="11"/>
  <c r="H135" i="11"/>
  <c r="U135" i="11"/>
  <c r="H136" i="11"/>
  <c r="U136" i="11"/>
  <c r="H137" i="11"/>
  <c r="U137" i="11"/>
  <c r="H138" i="11"/>
  <c r="U138" i="11"/>
  <c r="H139" i="11"/>
  <c r="U139" i="11"/>
  <c r="H140" i="11"/>
  <c r="U140" i="11"/>
  <c r="H141" i="11"/>
  <c r="U141" i="11"/>
  <c r="H142" i="11"/>
  <c r="U142" i="11"/>
  <c r="H143" i="11"/>
  <c r="U143" i="11"/>
  <c r="H144" i="11"/>
  <c r="U144" i="11"/>
  <c r="H145" i="11"/>
  <c r="U145" i="11"/>
  <c r="H146" i="11"/>
  <c r="U146" i="11"/>
  <c r="H147" i="11"/>
  <c r="U147" i="11"/>
  <c r="H148" i="11"/>
  <c r="U148" i="11"/>
  <c r="H149" i="11"/>
  <c r="U149" i="11"/>
  <c r="H150" i="11"/>
  <c r="U150" i="11"/>
  <c r="H151" i="11"/>
  <c r="U151" i="11"/>
  <c r="H152" i="11"/>
  <c r="U152" i="11"/>
  <c r="H153" i="11"/>
  <c r="U153" i="11"/>
  <c r="H154" i="11"/>
  <c r="U154" i="11"/>
  <c r="H155" i="11"/>
  <c r="U155" i="11"/>
  <c r="H156" i="11"/>
  <c r="U156" i="11"/>
  <c r="H157" i="11"/>
  <c r="U157" i="11"/>
  <c r="H158" i="11"/>
  <c r="F382" i="11" s="1"/>
  <c r="H381" i="11" s="1"/>
  <c r="U158" i="11"/>
  <c r="H159" i="11"/>
  <c r="U159" i="11"/>
  <c r="H160" i="11"/>
  <c r="U160" i="11"/>
  <c r="H161" i="11"/>
  <c r="U161" i="11"/>
  <c r="H162" i="11"/>
  <c r="U162" i="11"/>
  <c r="H163" i="11"/>
  <c r="U163" i="11"/>
  <c r="H164" i="11"/>
  <c r="U164" i="11"/>
  <c r="H165" i="11"/>
  <c r="I165" i="11" s="1"/>
  <c r="U165" i="11"/>
  <c r="H166" i="11"/>
  <c r="U166" i="11"/>
  <c r="H167" i="11"/>
  <c r="I167" i="11" s="1"/>
  <c r="U167" i="11"/>
  <c r="H168" i="11"/>
  <c r="U168" i="11"/>
  <c r="H169" i="11"/>
  <c r="I169" i="11" s="1"/>
  <c r="U169" i="11"/>
  <c r="H170" i="11"/>
  <c r="U170" i="11"/>
  <c r="H171" i="11"/>
  <c r="U171" i="11"/>
  <c r="H172" i="11"/>
  <c r="U172" i="11"/>
  <c r="H173" i="11"/>
  <c r="I173" i="11" s="1"/>
  <c r="U173" i="11"/>
  <c r="H174" i="11"/>
  <c r="U174" i="11"/>
  <c r="H175" i="11"/>
  <c r="I175" i="11" s="1"/>
  <c r="U175" i="11"/>
  <c r="H176" i="11"/>
  <c r="U176" i="11"/>
  <c r="H177" i="11"/>
  <c r="U177" i="11"/>
  <c r="H178" i="11"/>
  <c r="U178" i="11"/>
  <c r="H179" i="11"/>
  <c r="U179" i="11"/>
  <c r="H180" i="11"/>
  <c r="U180" i="11"/>
  <c r="H181" i="11"/>
  <c r="I181" i="11" s="1"/>
  <c r="U181" i="11"/>
  <c r="H182" i="11"/>
  <c r="I182" i="11" s="1"/>
  <c r="U182" i="11"/>
  <c r="H183" i="11"/>
  <c r="U183" i="11"/>
  <c r="H184" i="11"/>
  <c r="U184" i="11"/>
  <c r="H185" i="11"/>
  <c r="I185" i="11" s="1"/>
  <c r="U185" i="11"/>
  <c r="H186" i="11"/>
  <c r="U186" i="11"/>
  <c r="H187" i="11"/>
  <c r="U187" i="11"/>
  <c r="H188" i="11"/>
  <c r="I189" i="11" s="1"/>
  <c r="I383" i="11" s="1"/>
  <c r="U188" i="11"/>
  <c r="H189" i="11"/>
  <c r="U189" i="11"/>
  <c r="H190" i="11"/>
  <c r="I190" i="11"/>
  <c r="U190" i="11"/>
  <c r="H191" i="11"/>
  <c r="I191" i="11"/>
  <c r="U191" i="11"/>
  <c r="H192" i="11"/>
  <c r="U192" i="11"/>
  <c r="H193" i="11"/>
  <c r="I193" i="11"/>
  <c r="U193" i="11"/>
  <c r="H194" i="11"/>
  <c r="U194" i="11"/>
  <c r="H195" i="11"/>
  <c r="U195" i="11"/>
  <c r="H196" i="11"/>
  <c r="U196" i="11"/>
  <c r="H197" i="11"/>
  <c r="I197" i="11"/>
  <c r="U197" i="11"/>
  <c r="H198" i="11"/>
  <c r="I198" i="11"/>
  <c r="U198" i="11"/>
  <c r="H199" i="11"/>
  <c r="I199" i="11"/>
  <c r="U199" i="11"/>
  <c r="H200" i="11"/>
  <c r="U200" i="11"/>
  <c r="H201" i="11"/>
  <c r="I201" i="11"/>
  <c r="U201" i="11"/>
  <c r="H202" i="11"/>
  <c r="U202" i="11"/>
  <c r="H203" i="11"/>
  <c r="U203" i="11"/>
  <c r="H204" i="11"/>
  <c r="U204" i="11"/>
  <c r="H205" i="11"/>
  <c r="I205" i="11"/>
  <c r="U205" i="11"/>
  <c r="H206" i="11"/>
  <c r="I206" i="11"/>
  <c r="U206" i="11"/>
  <c r="H207" i="11"/>
  <c r="I207" i="11"/>
  <c r="U207" i="11"/>
  <c r="H208" i="11"/>
  <c r="U208" i="11"/>
  <c r="H209" i="11"/>
  <c r="I209" i="11"/>
  <c r="U209" i="11"/>
  <c r="H210" i="11"/>
  <c r="U210" i="11"/>
  <c r="H211" i="11"/>
  <c r="U211" i="11"/>
  <c r="H212" i="11"/>
  <c r="U212" i="11"/>
  <c r="H213" i="11"/>
  <c r="I213" i="11"/>
  <c r="U213" i="11"/>
  <c r="H214" i="11"/>
  <c r="I214" i="11"/>
  <c r="U214" i="11"/>
  <c r="H215" i="11"/>
  <c r="I215" i="11"/>
  <c r="U215" i="11"/>
  <c r="H216" i="11"/>
  <c r="U216" i="11"/>
  <c r="H217" i="11"/>
  <c r="I217" i="11"/>
  <c r="U217" i="11"/>
  <c r="H218" i="11"/>
  <c r="U218" i="11"/>
  <c r="H219" i="11"/>
  <c r="U219" i="11"/>
  <c r="H220" i="11"/>
  <c r="U220" i="11"/>
  <c r="H221" i="11"/>
  <c r="I221" i="11"/>
  <c r="U221" i="11"/>
  <c r="H222" i="11"/>
  <c r="I222" i="11"/>
  <c r="U222" i="11"/>
  <c r="H223" i="11"/>
  <c r="I223" i="11"/>
  <c r="U223" i="11"/>
  <c r="H224" i="11"/>
  <c r="U224" i="11"/>
  <c r="H225" i="11"/>
  <c r="I225" i="11"/>
  <c r="U225" i="11"/>
  <c r="H226" i="11"/>
  <c r="U226" i="11"/>
  <c r="H227" i="11"/>
  <c r="U227" i="11"/>
  <c r="H228" i="11"/>
  <c r="U228" i="11"/>
  <c r="H229" i="11"/>
  <c r="I229" i="11"/>
  <c r="U229" i="11"/>
  <c r="H230" i="11"/>
  <c r="I230" i="11"/>
  <c r="U230" i="11"/>
  <c r="H231" i="11"/>
  <c r="I231" i="11"/>
  <c r="U231" i="11"/>
  <c r="H232" i="11"/>
  <c r="U232" i="11"/>
  <c r="H233" i="11"/>
  <c r="I233" i="11"/>
  <c r="U233" i="11"/>
  <c r="H234" i="11"/>
  <c r="U234" i="11"/>
  <c r="H235" i="11"/>
  <c r="U235" i="11"/>
  <c r="H236" i="11"/>
  <c r="U236" i="11"/>
  <c r="H237" i="11"/>
  <c r="I237" i="11"/>
  <c r="U237" i="11"/>
  <c r="H238" i="11"/>
  <c r="I238" i="11"/>
  <c r="U238" i="11"/>
  <c r="H239" i="11"/>
  <c r="I239" i="11"/>
  <c r="U239" i="11"/>
  <c r="H240" i="11"/>
  <c r="U240" i="11"/>
  <c r="H241" i="11"/>
  <c r="I241" i="11"/>
  <c r="U241" i="11"/>
  <c r="H242" i="11"/>
  <c r="U242" i="11"/>
  <c r="H243" i="11"/>
  <c r="U243" i="11"/>
  <c r="H244" i="11"/>
  <c r="U244" i="11"/>
  <c r="H245" i="11"/>
  <c r="I245" i="11"/>
  <c r="U245" i="11"/>
  <c r="H246" i="11"/>
  <c r="I246" i="11"/>
  <c r="U246" i="11"/>
  <c r="H247" i="11"/>
  <c r="I247" i="11"/>
  <c r="U247" i="11"/>
  <c r="H248" i="11"/>
  <c r="U248" i="11"/>
  <c r="H249" i="11"/>
  <c r="I249" i="11"/>
  <c r="U249" i="11"/>
  <c r="H250" i="11"/>
  <c r="U250" i="11"/>
  <c r="H251" i="11"/>
  <c r="U251" i="11"/>
  <c r="H252" i="11"/>
  <c r="U252" i="11"/>
  <c r="H253" i="11"/>
  <c r="I253" i="11"/>
  <c r="U253" i="11"/>
  <c r="H254" i="11"/>
  <c r="I254" i="11"/>
  <c r="U254" i="11"/>
  <c r="H255" i="11"/>
  <c r="I255" i="11"/>
  <c r="U255" i="11"/>
  <c r="H256" i="11"/>
  <c r="U256" i="11"/>
  <c r="H257" i="11"/>
  <c r="I257" i="11"/>
  <c r="U257" i="11"/>
  <c r="H258" i="11"/>
  <c r="U258" i="11"/>
  <c r="H259" i="11"/>
  <c r="U259" i="11"/>
  <c r="H260" i="11"/>
  <c r="U260" i="11"/>
  <c r="H261" i="11"/>
  <c r="I261" i="11"/>
  <c r="U261" i="11"/>
  <c r="H262" i="11"/>
  <c r="I262" i="11"/>
  <c r="U262" i="11"/>
  <c r="H263" i="11"/>
  <c r="I263" i="11"/>
  <c r="U263" i="11"/>
  <c r="H264" i="11"/>
  <c r="U264" i="11"/>
  <c r="H265" i="11"/>
  <c r="I265" i="11"/>
  <c r="U265" i="11"/>
  <c r="H266" i="11"/>
  <c r="U266" i="11"/>
  <c r="H267" i="11"/>
  <c r="U267" i="11"/>
  <c r="H268" i="11"/>
  <c r="U268" i="11"/>
  <c r="H269" i="11"/>
  <c r="I269" i="11"/>
  <c r="U269" i="11"/>
  <c r="H270" i="11"/>
  <c r="I270" i="11"/>
  <c r="U270" i="11"/>
  <c r="H271" i="11"/>
  <c r="I271" i="11"/>
  <c r="U271" i="11"/>
  <c r="H272" i="11"/>
  <c r="I272" i="11"/>
  <c r="U272" i="11"/>
  <c r="H273" i="11"/>
  <c r="I273" i="11"/>
  <c r="U273" i="11"/>
  <c r="H274" i="11"/>
  <c r="U274" i="11"/>
  <c r="H275" i="11"/>
  <c r="U275" i="11"/>
  <c r="H276" i="11"/>
  <c r="U276" i="11"/>
  <c r="H277" i="11"/>
  <c r="I277" i="11"/>
  <c r="U277" i="11"/>
  <c r="H278" i="11"/>
  <c r="I278" i="11"/>
  <c r="U278" i="11"/>
  <c r="H279" i="11"/>
  <c r="I279" i="11"/>
  <c r="U279" i="11"/>
  <c r="H280" i="11"/>
  <c r="U280" i="11"/>
  <c r="H281" i="11"/>
  <c r="I281" i="11"/>
  <c r="U281" i="11"/>
  <c r="H282" i="11"/>
  <c r="U282" i="11"/>
  <c r="H283" i="11"/>
  <c r="U283" i="11"/>
  <c r="H284" i="11"/>
  <c r="U284" i="11"/>
  <c r="H285" i="11"/>
  <c r="I285" i="11"/>
  <c r="U285" i="11"/>
  <c r="H286" i="11"/>
  <c r="I286" i="11"/>
  <c r="U286" i="11"/>
  <c r="H287" i="11"/>
  <c r="I287" i="11"/>
  <c r="U287" i="11"/>
  <c r="H288" i="11"/>
  <c r="U288" i="11"/>
  <c r="H289" i="11"/>
  <c r="I289" i="11"/>
  <c r="U289" i="11"/>
  <c r="H290" i="11"/>
  <c r="U290" i="11"/>
  <c r="H291" i="11"/>
  <c r="U291" i="11"/>
  <c r="H292" i="11"/>
  <c r="U292" i="11"/>
  <c r="H293" i="11"/>
  <c r="I293" i="11"/>
  <c r="U293" i="11"/>
  <c r="H294" i="11"/>
  <c r="I294" i="11"/>
  <c r="U294" i="11"/>
  <c r="H295" i="11"/>
  <c r="I295" i="11"/>
  <c r="U295" i="11"/>
  <c r="H296" i="11"/>
  <c r="U296" i="11"/>
  <c r="H297" i="11"/>
  <c r="I297" i="11"/>
  <c r="U297" i="11"/>
  <c r="H298" i="11"/>
  <c r="U298" i="11"/>
  <c r="H299" i="11"/>
  <c r="U299" i="11"/>
  <c r="H300" i="11"/>
  <c r="U300" i="11"/>
  <c r="H301" i="11"/>
  <c r="I301" i="11"/>
  <c r="U301" i="11"/>
  <c r="H302" i="11"/>
  <c r="I302" i="11"/>
  <c r="U302" i="11"/>
  <c r="H303" i="11"/>
  <c r="I303" i="11"/>
  <c r="U303" i="11"/>
  <c r="H304" i="11"/>
  <c r="U304" i="11"/>
  <c r="H305" i="11"/>
  <c r="I305" i="11"/>
  <c r="U305" i="11"/>
  <c r="H306" i="11"/>
  <c r="U306" i="11"/>
  <c r="H307" i="11"/>
  <c r="U307" i="11"/>
  <c r="H308" i="11"/>
  <c r="U308" i="11"/>
  <c r="H309" i="11"/>
  <c r="I309" i="11"/>
  <c r="U309" i="11"/>
  <c r="H310" i="11"/>
  <c r="I310" i="11"/>
  <c r="U310" i="11"/>
  <c r="H311" i="11"/>
  <c r="I311" i="11"/>
  <c r="U311" i="11"/>
  <c r="H312" i="11"/>
  <c r="U312" i="11"/>
  <c r="H313" i="11"/>
  <c r="I313" i="11"/>
  <c r="U313" i="11"/>
  <c r="H314" i="11"/>
  <c r="U314" i="11"/>
  <c r="H315" i="11"/>
  <c r="U315" i="11"/>
  <c r="H316" i="11"/>
  <c r="U316" i="11"/>
  <c r="H317" i="11"/>
  <c r="I317" i="11"/>
  <c r="U317" i="11"/>
  <c r="H318" i="11"/>
  <c r="I318" i="11"/>
  <c r="U318" i="11"/>
  <c r="H319" i="11"/>
  <c r="I319" i="11"/>
  <c r="U319" i="11"/>
  <c r="H320" i="11"/>
  <c r="U320" i="11"/>
  <c r="H321" i="11"/>
  <c r="I321" i="11"/>
  <c r="U321" i="11"/>
  <c r="H322" i="11"/>
  <c r="U322" i="11"/>
  <c r="H323" i="11"/>
  <c r="U323" i="11"/>
  <c r="H324" i="11"/>
  <c r="U324" i="11"/>
  <c r="H325" i="11"/>
  <c r="I325" i="11"/>
  <c r="U325" i="11"/>
  <c r="H326" i="11"/>
  <c r="I326" i="11"/>
  <c r="U326" i="11"/>
  <c r="H327" i="11"/>
  <c r="I327" i="11"/>
  <c r="U327" i="11"/>
  <c r="H328" i="11"/>
  <c r="U328" i="11"/>
  <c r="H329" i="11"/>
  <c r="I329" i="11"/>
  <c r="U329" i="11"/>
  <c r="H330" i="11"/>
  <c r="U330" i="11"/>
  <c r="H331" i="11"/>
  <c r="U331" i="11"/>
  <c r="H332" i="11"/>
  <c r="U332" i="11"/>
  <c r="H333" i="11"/>
  <c r="I333" i="11"/>
  <c r="U333" i="11"/>
  <c r="H334" i="11"/>
  <c r="I334" i="11"/>
  <c r="U334" i="11"/>
  <c r="H335" i="11"/>
  <c r="U335" i="11"/>
  <c r="H336" i="11"/>
  <c r="I336" i="11"/>
  <c r="U336" i="11"/>
  <c r="H337" i="11"/>
  <c r="U337" i="11"/>
  <c r="H338" i="11"/>
  <c r="I338" i="11"/>
  <c r="U338" i="11"/>
  <c r="H339" i="11"/>
  <c r="U339" i="11"/>
  <c r="H340" i="11"/>
  <c r="I340" i="11"/>
  <c r="U340" i="11"/>
  <c r="H341" i="11"/>
  <c r="I341" i="11"/>
  <c r="U341" i="11"/>
  <c r="H342" i="11"/>
  <c r="I342" i="11"/>
  <c r="U342" i="11"/>
  <c r="H343" i="11"/>
  <c r="I343" i="11"/>
  <c r="U343" i="11"/>
  <c r="H344" i="11"/>
  <c r="I344" i="11"/>
  <c r="U344" i="11"/>
  <c r="H345" i="11"/>
  <c r="I345" i="11"/>
  <c r="U345" i="11"/>
  <c r="H346" i="11"/>
  <c r="I346" i="11"/>
  <c r="U346" i="11"/>
  <c r="H347" i="11"/>
  <c r="U347" i="11"/>
  <c r="H348" i="11"/>
  <c r="I348" i="11"/>
  <c r="U348" i="11"/>
  <c r="H349" i="11"/>
  <c r="U349" i="11"/>
  <c r="H350" i="11"/>
  <c r="I350" i="11"/>
  <c r="U350" i="11"/>
  <c r="H351" i="11"/>
  <c r="U351" i="11"/>
  <c r="H352" i="11"/>
  <c r="I352" i="11"/>
  <c r="U352" i="11"/>
  <c r="H353" i="11"/>
  <c r="U353" i="11"/>
  <c r="H354" i="11"/>
  <c r="I354" i="11"/>
  <c r="U354" i="11"/>
  <c r="H355" i="11"/>
  <c r="I355" i="11"/>
  <c r="U355" i="11"/>
  <c r="H356" i="11"/>
  <c r="I356" i="11"/>
  <c r="U356" i="11"/>
  <c r="H357" i="11"/>
  <c r="I357" i="11"/>
  <c r="U357" i="11"/>
  <c r="H358" i="11"/>
  <c r="U358" i="11"/>
  <c r="H359" i="11"/>
  <c r="I359" i="11"/>
  <c r="U359" i="11"/>
  <c r="H360" i="11"/>
  <c r="U360" i="11"/>
  <c r="H361" i="11"/>
  <c r="I361" i="11"/>
  <c r="U361" i="11"/>
  <c r="H362" i="11"/>
  <c r="U362" i="11"/>
  <c r="H363" i="11"/>
  <c r="I363" i="11"/>
  <c r="U363" i="11"/>
  <c r="H364" i="11"/>
  <c r="U364" i="11"/>
  <c r="H365" i="11"/>
  <c r="I365" i="11"/>
  <c r="U365" i="11"/>
  <c r="H366" i="11"/>
  <c r="U366" i="11"/>
  <c r="H367" i="11"/>
  <c r="I367" i="11"/>
  <c r="H368" i="11"/>
  <c r="U368" i="11"/>
  <c r="H369" i="11"/>
  <c r="I369" i="11"/>
  <c r="U369" i="11"/>
  <c r="H370" i="11"/>
  <c r="I370" i="11"/>
  <c r="U370" i="11"/>
  <c r="H371" i="11"/>
  <c r="I371" i="11"/>
  <c r="U371" i="11"/>
  <c r="H372" i="11"/>
  <c r="H388" i="11"/>
  <c r="U372" i="11"/>
  <c r="F377" i="11"/>
  <c r="K377" i="11"/>
  <c r="L377" i="11"/>
  <c r="M377" i="11"/>
  <c r="F378" i="11"/>
  <c r="H377" i="11" s="1"/>
  <c r="K378" i="11"/>
  <c r="L378" i="11"/>
  <c r="M378" i="11"/>
  <c r="F379" i="11"/>
  <c r="H378" i="11" s="1"/>
  <c r="J379" i="11"/>
  <c r="K379" i="11"/>
  <c r="L379" i="11"/>
  <c r="M379" i="11"/>
  <c r="F380" i="11"/>
  <c r="H379" i="11" s="1"/>
  <c r="K380" i="11"/>
  <c r="L380" i="11"/>
  <c r="M380" i="11"/>
  <c r="F381" i="11"/>
  <c r="H380" i="11" s="1"/>
  <c r="K381" i="11"/>
  <c r="L381" i="11"/>
  <c r="M381" i="11"/>
  <c r="K382" i="11"/>
  <c r="L382" i="11"/>
  <c r="M382" i="11"/>
  <c r="J383" i="11"/>
  <c r="K383" i="11"/>
  <c r="L383" i="11"/>
  <c r="M383" i="11"/>
  <c r="K384" i="11"/>
  <c r="L384" i="11"/>
  <c r="M384" i="11"/>
  <c r="K385" i="11"/>
  <c r="L385" i="11"/>
  <c r="M385" i="11"/>
  <c r="F386" i="11"/>
  <c r="H385" i="11"/>
  <c r="K386" i="11"/>
  <c r="L386" i="11"/>
  <c r="M386" i="11"/>
  <c r="K387" i="11"/>
  <c r="L387" i="11"/>
  <c r="M387" i="11"/>
  <c r="K388" i="11"/>
  <c r="L388" i="11"/>
  <c r="M388" i="11"/>
  <c r="K389" i="11"/>
  <c r="L389" i="11"/>
  <c r="H7" i="1"/>
  <c r="I7" i="1" s="1"/>
  <c r="J7" i="1" s="1"/>
  <c r="U7" i="1"/>
  <c r="H8" i="1"/>
  <c r="U8" i="1"/>
  <c r="H9" i="1"/>
  <c r="U9" i="1"/>
  <c r="H10" i="1"/>
  <c r="U10" i="1"/>
  <c r="H11" i="1"/>
  <c r="U11" i="1"/>
  <c r="H12" i="1"/>
  <c r="U12" i="1"/>
  <c r="H13" i="1"/>
  <c r="U13" i="1"/>
  <c r="H14" i="1"/>
  <c r="U14" i="1"/>
  <c r="H15" i="1"/>
  <c r="U15" i="1"/>
  <c r="H16" i="1"/>
  <c r="U16" i="1"/>
  <c r="H17" i="1"/>
  <c r="I17" i="1" s="1"/>
  <c r="U17" i="1"/>
  <c r="H18" i="1"/>
  <c r="U18" i="1"/>
  <c r="H19" i="1"/>
  <c r="U19" i="1"/>
  <c r="H20" i="1"/>
  <c r="U20" i="1"/>
  <c r="H21" i="1"/>
  <c r="U21" i="1"/>
  <c r="H22" i="1"/>
  <c r="U22" i="1"/>
  <c r="H23" i="1"/>
  <c r="I23" i="1" s="1"/>
  <c r="J23" i="1" s="1"/>
  <c r="U23" i="1"/>
  <c r="H24" i="1"/>
  <c r="U24" i="1"/>
  <c r="H25" i="1"/>
  <c r="I25" i="1" s="1"/>
  <c r="J25" i="1" s="1"/>
  <c r="U25" i="1"/>
  <c r="H26" i="1"/>
  <c r="U26" i="1"/>
  <c r="H27" i="1"/>
  <c r="U27" i="1"/>
  <c r="H28" i="1"/>
  <c r="U28" i="1"/>
  <c r="H29" i="1"/>
  <c r="U29" i="1"/>
  <c r="H30" i="1"/>
  <c r="U30" i="1"/>
  <c r="H31" i="1"/>
  <c r="U31" i="1"/>
  <c r="H32" i="1"/>
  <c r="U32" i="1"/>
  <c r="H33" i="1"/>
  <c r="U33" i="1"/>
  <c r="H34" i="1"/>
  <c r="U34" i="1"/>
  <c r="H35" i="1"/>
  <c r="I35" i="1" s="1"/>
  <c r="J35" i="1" s="1"/>
  <c r="U35" i="1"/>
  <c r="H36" i="1"/>
  <c r="U36" i="1"/>
  <c r="H37" i="1"/>
  <c r="F376" i="1" s="1"/>
  <c r="H375" i="1" s="1"/>
  <c r="U37" i="1"/>
  <c r="H38" i="1"/>
  <c r="I38" i="1" s="1"/>
  <c r="U38" i="1"/>
  <c r="H39" i="1"/>
  <c r="U39" i="1"/>
  <c r="H40" i="1"/>
  <c r="I40" i="1" s="1"/>
  <c r="J40" i="1" s="1"/>
  <c r="U40" i="1"/>
  <c r="H41" i="1"/>
  <c r="I41" i="1" s="1"/>
  <c r="J41" i="1" s="1"/>
  <c r="U41" i="1"/>
  <c r="H42" i="1"/>
  <c r="I42" i="1" s="1"/>
  <c r="J42" i="1" s="1"/>
  <c r="U42" i="1"/>
  <c r="H43" i="1"/>
  <c r="I43" i="1" s="1"/>
  <c r="J43" i="1" s="1"/>
  <c r="U43" i="1"/>
  <c r="H44" i="1"/>
  <c r="U44" i="1"/>
  <c r="H45" i="1"/>
  <c r="U45" i="1"/>
  <c r="H46" i="1"/>
  <c r="I46" i="1" s="1"/>
  <c r="J46" i="1" s="1"/>
  <c r="U46" i="1"/>
  <c r="H47" i="1"/>
  <c r="I47" i="1" s="1"/>
  <c r="J47" i="1" s="1"/>
  <c r="U47" i="1"/>
  <c r="H48" i="1"/>
  <c r="I48" i="1" s="1"/>
  <c r="J48" i="1" s="1"/>
  <c r="U48" i="1"/>
  <c r="H49" i="1"/>
  <c r="U49" i="1"/>
  <c r="H50" i="1"/>
  <c r="I50" i="1" s="1"/>
  <c r="J50" i="1" s="1"/>
  <c r="U50" i="1"/>
  <c r="H51" i="1"/>
  <c r="I51" i="1" s="1"/>
  <c r="J51" i="1" s="1"/>
  <c r="U51" i="1"/>
  <c r="H52" i="1"/>
  <c r="I52" i="1" s="1"/>
  <c r="J52" i="1" s="1"/>
  <c r="U52" i="1"/>
  <c r="H53" i="1"/>
  <c r="I53" i="1" s="1"/>
  <c r="J53" i="1" s="1"/>
  <c r="U53" i="1"/>
  <c r="H54" i="1"/>
  <c r="U54" i="1"/>
  <c r="H55" i="1"/>
  <c r="I55" i="1" s="1"/>
  <c r="J55" i="1" s="1"/>
  <c r="U55" i="1"/>
  <c r="H56" i="1"/>
  <c r="U56" i="1"/>
  <c r="H57" i="1"/>
  <c r="U57" i="1"/>
  <c r="H58" i="1"/>
  <c r="I58" i="1" s="1"/>
  <c r="J58" i="1" s="1"/>
  <c r="U58" i="1"/>
  <c r="H59" i="1"/>
  <c r="U59" i="1"/>
  <c r="H60" i="1"/>
  <c r="U60" i="1"/>
  <c r="H61" i="1"/>
  <c r="U61" i="1"/>
  <c r="H62" i="1"/>
  <c r="U62" i="1"/>
  <c r="H63" i="1"/>
  <c r="I63" i="1" s="1"/>
  <c r="J63" i="1" s="1"/>
  <c r="U63" i="1"/>
  <c r="I66" i="1"/>
  <c r="J66" i="1" s="1"/>
  <c r="J378" i="1"/>
  <c r="J382" i="1"/>
  <c r="J383" i="1"/>
  <c r="H372" i="1"/>
  <c r="I372" i="1" s="1"/>
  <c r="U372" i="1"/>
  <c r="J386" i="1" s="1"/>
  <c r="F375" i="1"/>
  <c r="J375" i="1"/>
  <c r="L375" i="1"/>
  <c r="M375" i="1"/>
  <c r="L376" i="1"/>
  <c r="M376" i="1"/>
  <c r="L377" i="1"/>
  <c r="M377" i="1"/>
  <c r="F378" i="1"/>
  <c r="H377" i="1" s="1"/>
  <c r="L378" i="1"/>
  <c r="M378" i="1"/>
  <c r="J379" i="1"/>
  <c r="L379" i="1"/>
  <c r="M379" i="1"/>
  <c r="L380" i="1"/>
  <c r="M380" i="1"/>
  <c r="F381" i="1"/>
  <c r="H380" i="1"/>
  <c r="J381" i="1"/>
  <c r="L381" i="1"/>
  <c r="M381" i="1"/>
  <c r="F382" i="1"/>
  <c r="H381" i="1"/>
  <c r="L382" i="1"/>
  <c r="M382" i="1"/>
  <c r="F383" i="1"/>
  <c r="H382" i="1"/>
  <c r="L383" i="1"/>
  <c r="M383" i="1"/>
  <c r="F384" i="1"/>
  <c r="H383" i="1"/>
  <c r="J384" i="1"/>
  <c r="L384" i="1"/>
  <c r="M384" i="1"/>
  <c r="F385" i="1"/>
  <c r="H384" i="1"/>
  <c r="J385" i="1"/>
  <c r="L385" i="1"/>
  <c r="M385" i="1"/>
  <c r="F386" i="1"/>
  <c r="H385" i="1"/>
  <c r="L386" i="1"/>
  <c r="M386" i="1"/>
  <c r="L387" i="1"/>
  <c r="M387" i="1"/>
  <c r="K387" i="15"/>
  <c r="I340" i="12"/>
  <c r="I339" i="12"/>
  <c r="I338" i="12"/>
  <c r="I337" i="12"/>
  <c r="I336" i="12"/>
  <c r="I335" i="12"/>
  <c r="I334" i="12"/>
  <c r="I339" i="11"/>
  <c r="I337" i="11"/>
  <c r="I335" i="11"/>
  <c r="K388" i="15"/>
  <c r="I353" i="11"/>
  <c r="I351" i="11"/>
  <c r="I349" i="11"/>
  <c r="I347" i="11"/>
  <c r="I372" i="12"/>
  <c r="I366" i="12"/>
  <c r="I365" i="12"/>
  <c r="I364" i="12"/>
  <c r="I363" i="12"/>
  <c r="I362" i="12"/>
  <c r="I361" i="12"/>
  <c r="I360" i="12"/>
  <c r="I359" i="12"/>
  <c r="I358" i="12"/>
  <c r="I357" i="12"/>
  <c r="I356" i="12"/>
  <c r="I355" i="12"/>
  <c r="I364" i="11"/>
  <c r="I362" i="11"/>
  <c r="I360" i="11"/>
  <c r="I358" i="11"/>
  <c r="I39" i="1"/>
  <c r="J39" i="1" s="1"/>
  <c r="J377" i="1"/>
  <c r="I61" i="1"/>
  <c r="J61" i="1" s="1"/>
  <c r="J376" i="1"/>
  <c r="I8" i="1"/>
  <c r="J8" i="1" s="1"/>
  <c r="I37" i="1"/>
  <c r="J37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1" i="1"/>
  <c r="J21" i="1" s="1"/>
  <c r="I20" i="1"/>
  <c r="J20" i="1" s="1"/>
  <c r="I18" i="1"/>
  <c r="J18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36" i="1"/>
  <c r="J36" i="1" s="1"/>
  <c r="I24" i="1"/>
  <c r="J24" i="1" s="1"/>
  <c r="I22" i="1"/>
  <c r="J22" i="1" s="1"/>
  <c r="I19" i="1"/>
  <c r="J19" i="1" s="1"/>
  <c r="I26" i="1"/>
  <c r="J26" i="1" s="1"/>
  <c r="K383" i="15"/>
  <c r="K381" i="15"/>
  <c r="K389" i="15"/>
  <c r="J389" i="15"/>
  <c r="F199" i="15"/>
  <c r="F197" i="15"/>
  <c r="F195" i="15"/>
  <c r="F193" i="15"/>
  <c r="F191" i="15"/>
  <c r="F189" i="15"/>
  <c r="F187" i="15"/>
  <c r="F185" i="15"/>
  <c r="F183" i="15"/>
  <c r="F181" i="15"/>
  <c r="F179" i="15"/>
  <c r="F177" i="15"/>
  <c r="F175" i="15"/>
  <c r="F173" i="15"/>
  <c r="F171" i="15"/>
  <c r="F169" i="15"/>
  <c r="F167" i="15"/>
  <c r="F165" i="15"/>
  <c r="F163" i="15"/>
  <c r="F161" i="15"/>
  <c r="F159" i="15"/>
  <c r="F157" i="15"/>
  <c r="F155" i="15"/>
  <c r="F153" i="15"/>
  <c r="F151" i="15"/>
  <c r="F149" i="15"/>
  <c r="F147" i="15"/>
  <c r="F145" i="15"/>
  <c r="F143" i="15"/>
  <c r="F141" i="15"/>
  <c r="F139" i="15"/>
  <c r="F137" i="15"/>
  <c r="F135" i="15"/>
  <c r="F133" i="15"/>
  <c r="F131" i="15"/>
  <c r="F129" i="15"/>
  <c r="F127" i="15"/>
  <c r="F125" i="15"/>
  <c r="F123" i="15"/>
  <c r="F121" i="15"/>
  <c r="F119" i="15"/>
  <c r="F117" i="15"/>
  <c r="F115" i="15"/>
  <c r="F113" i="15"/>
  <c r="F111" i="15"/>
  <c r="F109" i="15"/>
  <c r="F107" i="15"/>
  <c r="F105" i="15"/>
  <c r="F103" i="15"/>
  <c r="F101" i="15"/>
  <c r="F99" i="15"/>
  <c r="F97" i="15"/>
  <c r="F95" i="15"/>
  <c r="F93" i="15"/>
  <c r="F91" i="15"/>
  <c r="F89" i="15"/>
  <c r="F87" i="15"/>
  <c r="F85" i="15"/>
  <c r="F83" i="15"/>
  <c r="F81" i="15"/>
  <c r="F79" i="15"/>
  <c r="F77" i="15"/>
  <c r="F73" i="15"/>
  <c r="F74" i="15"/>
  <c r="F71" i="15"/>
  <c r="F72" i="15"/>
  <c r="F69" i="15"/>
  <c r="F70" i="15"/>
  <c r="F67" i="15"/>
  <c r="F68" i="15"/>
  <c r="F66" i="15"/>
  <c r="F62" i="15"/>
  <c r="F63" i="15"/>
  <c r="F60" i="15"/>
  <c r="F61" i="15"/>
  <c r="F58" i="15"/>
  <c r="F59" i="15"/>
  <c r="F56" i="15"/>
  <c r="F57" i="15"/>
  <c r="F54" i="15"/>
  <c r="F55" i="15"/>
  <c r="F52" i="15"/>
  <c r="F53" i="15"/>
  <c r="F50" i="15"/>
  <c r="F51" i="15"/>
  <c r="F48" i="15"/>
  <c r="F49" i="15"/>
  <c r="F46" i="15"/>
  <c r="F47" i="15"/>
  <c r="F44" i="15"/>
  <c r="F45" i="15"/>
  <c r="F42" i="15"/>
  <c r="F43" i="15"/>
  <c r="F40" i="15"/>
  <c r="F41" i="15"/>
  <c r="F38" i="15"/>
  <c r="F39" i="15"/>
  <c r="F36" i="15"/>
  <c r="F37" i="15"/>
  <c r="F34" i="15"/>
  <c r="F35" i="15"/>
  <c r="F32" i="15"/>
  <c r="F33" i="15"/>
  <c r="F30" i="15"/>
  <c r="F31" i="15"/>
  <c r="F28" i="15"/>
  <c r="F29" i="15"/>
  <c r="F26" i="15"/>
  <c r="F27" i="15"/>
  <c r="F24" i="15"/>
  <c r="F25" i="15"/>
  <c r="F22" i="15"/>
  <c r="F23" i="15"/>
  <c r="F20" i="15"/>
  <c r="F21" i="15"/>
  <c r="F18" i="15"/>
  <c r="F19" i="15"/>
  <c r="F16" i="15"/>
  <c r="F17" i="15"/>
  <c r="F14" i="15"/>
  <c r="F15" i="15"/>
  <c r="F12" i="15"/>
  <c r="F13" i="15"/>
  <c r="F10" i="15"/>
  <c r="F11" i="15"/>
  <c r="F386" i="12"/>
  <c r="H385" i="12"/>
  <c r="I371" i="12"/>
  <c r="I330" i="12"/>
  <c r="I326" i="12"/>
  <c r="I322" i="12"/>
  <c r="I318" i="12"/>
  <c r="I314" i="12"/>
  <c r="I310" i="12"/>
  <c r="I306" i="12"/>
  <c r="I302" i="12"/>
  <c r="I298" i="12"/>
  <c r="I294" i="12"/>
  <c r="I290" i="12"/>
  <c r="I286" i="12"/>
  <c r="I282" i="12"/>
  <c r="I278" i="12"/>
  <c r="I274" i="12"/>
  <c r="I266" i="12"/>
  <c r="I262" i="12"/>
  <c r="I258" i="12"/>
  <c r="I254" i="12"/>
  <c r="I250" i="12"/>
  <c r="I246" i="12"/>
  <c r="I242" i="12"/>
  <c r="I238" i="12"/>
  <c r="I234" i="12"/>
  <c r="I230" i="12"/>
  <c r="I226" i="12"/>
  <c r="I222" i="12"/>
  <c r="I384" i="12" s="1"/>
  <c r="I218" i="12"/>
  <c r="I214" i="12"/>
  <c r="I210" i="12"/>
  <c r="I206" i="12"/>
  <c r="I202" i="12"/>
  <c r="I198" i="12"/>
  <c r="I194" i="12"/>
  <c r="I190" i="12"/>
  <c r="I383" i="12"/>
  <c r="I186" i="12"/>
  <c r="I182" i="12"/>
  <c r="I178" i="12"/>
  <c r="I174" i="12"/>
  <c r="I170" i="12"/>
  <c r="I166" i="12"/>
  <c r="I162" i="12"/>
  <c r="I156" i="12"/>
  <c r="I148" i="12"/>
  <c r="I140" i="12"/>
  <c r="I132" i="12"/>
  <c r="I124" i="12"/>
  <c r="I116" i="12"/>
  <c r="I108" i="12"/>
  <c r="I100" i="12"/>
  <c r="I92" i="12"/>
  <c r="I84" i="12"/>
  <c r="I76" i="12"/>
  <c r="I59" i="12"/>
  <c r="I43" i="12"/>
  <c r="I27" i="12"/>
  <c r="I9" i="12"/>
  <c r="I73" i="12"/>
  <c r="I72" i="12"/>
  <c r="I64" i="12"/>
  <c r="I63" i="12"/>
  <c r="I56" i="12"/>
  <c r="I55" i="12"/>
  <c r="I48" i="12"/>
  <c r="I47" i="12"/>
  <c r="I40" i="12"/>
  <c r="I39" i="12"/>
  <c r="I32" i="12"/>
  <c r="I31" i="12"/>
  <c r="I24" i="12"/>
  <c r="I23" i="12"/>
  <c r="I16" i="12"/>
  <c r="I15" i="12"/>
  <c r="I10" i="12"/>
  <c r="F388" i="12"/>
  <c r="H387" i="12"/>
  <c r="I157" i="12"/>
  <c r="I153" i="12"/>
  <c r="I149" i="12"/>
  <c r="I145" i="12"/>
  <c r="I141" i="12"/>
  <c r="I137" i="12"/>
  <c r="I133" i="12"/>
  <c r="I129" i="12"/>
  <c r="I125" i="12"/>
  <c r="I121" i="12"/>
  <c r="I117" i="12"/>
  <c r="I113" i="12"/>
  <c r="I109" i="12"/>
  <c r="I105" i="12"/>
  <c r="I101" i="12"/>
  <c r="I97" i="12"/>
  <c r="I93" i="12"/>
  <c r="I89" i="12"/>
  <c r="I85" i="12"/>
  <c r="I81" i="12"/>
  <c r="I77" i="12"/>
  <c r="I74" i="12"/>
  <c r="I70" i="12"/>
  <c r="J379" i="12"/>
  <c r="I61" i="12"/>
  <c r="I57" i="12"/>
  <c r="I53" i="12"/>
  <c r="I49" i="12"/>
  <c r="I41" i="12"/>
  <c r="I37" i="12"/>
  <c r="I33" i="12"/>
  <c r="I29" i="12"/>
  <c r="I25" i="12"/>
  <c r="I21" i="12"/>
  <c r="I17" i="12"/>
  <c r="I13" i="12"/>
  <c r="J377" i="12"/>
  <c r="F378" i="12"/>
  <c r="H377" i="12" s="1"/>
  <c r="J386" i="11"/>
  <c r="J384" i="11"/>
  <c r="J382" i="11"/>
  <c r="J380" i="11"/>
  <c r="I331" i="11"/>
  <c r="I330" i="11"/>
  <c r="I323" i="11"/>
  <c r="I322" i="11"/>
  <c r="I315" i="11"/>
  <c r="I314" i="11"/>
  <c r="I307" i="11"/>
  <c r="I306" i="11"/>
  <c r="I299" i="11"/>
  <c r="I298" i="11"/>
  <c r="I291" i="11"/>
  <c r="I290" i="11"/>
  <c r="I283" i="11"/>
  <c r="I282" i="11"/>
  <c r="I275" i="11"/>
  <c r="I274" i="11"/>
  <c r="I267" i="11"/>
  <c r="I266" i="11"/>
  <c r="I259" i="11"/>
  <c r="I258" i="11"/>
  <c r="I251" i="11"/>
  <c r="I250" i="11"/>
  <c r="I243" i="11"/>
  <c r="I242" i="11"/>
  <c r="I235" i="11"/>
  <c r="I234" i="11"/>
  <c r="I227" i="11"/>
  <c r="I226" i="11"/>
  <c r="I219" i="11"/>
  <c r="I218" i="11"/>
  <c r="I211" i="11"/>
  <c r="I210" i="11"/>
  <c r="I203" i="11"/>
  <c r="I202" i="11"/>
  <c r="I195" i="11"/>
  <c r="I194" i="11"/>
  <c r="I187" i="11"/>
  <c r="I186" i="11"/>
  <c r="I179" i="11"/>
  <c r="I178" i="11"/>
  <c r="I171" i="11"/>
  <c r="I170" i="11"/>
  <c r="I163" i="11"/>
  <c r="I160" i="11"/>
  <c r="I159" i="11"/>
  <c r="I157" i="11"/>
  <c r="I147" i="11"/>
  <c r="I144" i="11"/>
  <c r="I143" i="11"/>
  <c r="I141" i="11"/>
  <c r="I131" i="11"/>
  <c r="I128" i="11"/>
  <c r="I127" i="11"/>
  <c r="I125" i="11"/>
  <c r="I115" i="11"/>
  <c r="I112" i="11"/>
  <c r="I111" i="11"/>
  <c r="I109" i="11"/>
  <c r="I99" i="11"/>
  <c r="I96" i="11"/>
  <c r="I95" i="11"/>
  <c r="I93" i="11"/>
  <c r="I83" i="11"/>
  <c r="I80" i="11"/>
  <c r="I79" i="11"/>
  <c r="I77" i="11"/>
  <c r="I59" i="11"/>
  <c r="I57" i="11"/>
  <c r="I55" i="11"/>
  <c r="I51" i="11"/>
  <c r="I49" i="11"/>
  <c r="I48" i="11"/>
  <c r="I27" i="11"/>
  <c r="I25" i="11"/>
  <c r="I23" i="11"/>
  <c r="I19" i="11"/>
  <c r="I17" i="11"/>
  <c r="I16" i="11"/>
  <c r="J388" i="11"/>
  <c r="I368" i="11"/>
  <c r="F387" i="11"/>
  <c r="H386" i="11"/>
  <c r="F384" i="11"/>
  <c r="H383" i="11"/>
  <c r="I366" i="11"/>
  <c r="I332" i="11"/>
  <c r="I328" i="11"/>
  <c r="I324" i="11"/>
  <c r="I320" i="11"/>
  <c r="I316" i="11"/>
  <c r="I312" i="11"/>
  <c r="I308" i="11"/>
  <c r="I304" i="11"/>
  <c r="I300" i="11"/>
  <c r="I296" i="11"/>
  <c r="I292" i="11"/>
  <c r="I288" i="11"/>
  <c r="I284" i="11"/>
  <c r="I386" i="11" s="1"/>
  <c r="I280" i="11"/>
  <c r="I276" i="11"/>
  <c r="I268" i="11"/>
  <c r="I264" i="11"/>
  <c r="I260" i="11"/>
  <c r="I256" i="11"/>
  <c r="I252" i="11"/>
  <c r="I385" i="11"/>
  <c r="I248" i="11"/>
  <c r="I244" i="11"/>
  <c r="I240" i="11"/>
  <c r="I236" i="11"/>
  <c r="I232" i="11"/>
  <c r="I228" i="11"/>
  <c r="I224" i="11"/>
  <c r="I220" i="11"/>
  <c r="I384" i="11"/>
  <c r="I216" i="11"/>
  <c r="I212" i="11"/>
  <c r="I208" i="11"/>
  <c r="I204" i="11"/>
  <c r="I200" i="11"/>
  <c r="I196" i="11"/>
  <c r="I192" i="11"/>
  <c r="I188" i="11"/>
  <c r="I184" i="11"/>
  <c r="I180" i="11"/>
  <c r="I176" i="11"/>
  <c r="I172" i="11"/>
  <c r="I168" i="11"/>
  <c r="I161" i="11"/>
  <c r="I153" i="11"/>
  <c r="I145" i="11"/>
  <c r="I137" i="11"/>
  <c r="I129" i="11"/>
  <c r="I121" i="11"/>
  <c r="I113" i="11"/>
  <c r="I105" i="11"/>
  <c r="I97" i="11"/>
  <c r="I89" i="11"/>
  <c r="I81" i="11"/>
  <c r="I73" i="11"/>
  <c r="I56" i="11"/>
  <c r="I40" i="11"/>
  <c r="I24" i="11"/>
  <c r="I8" i="11"/>
  <c r="I70" i="11"/>
  <c r="I69" i="11"/>
  <c r="I61" i="11"/>
  <c r="I60" i="11"/>
  <c r="I53" i="11"/>
  <c r="I52" i="11"/>
  <c r="I45" i="11"/>
  <c r="I44" i="11"/>
  <c r="I37" i="11"/>
  <c r="I36" i="11"/>
  <c r="I29" i="11"/>
  <c r="I28" i="11"/>
  <c r="I21" i="11"/>
  <c r="I20" i="11"/>
  <c r="I13" i="11"/>
  <c r="I12" i="11"/>
  <c r="J378" i="11"/>
  <c r="I372" i="11"/>
  <c r="F385" i="11"/>
  <c r="H384" i="11"/>
  <c r="F383" i="11"/>
  <c r="H382" i="11" s="1"/>
  <c r="F388" i="11"/>
  <c r="H387" i="11"/>
  <c r="I162" i="11"/>
  <c r="I158" i="11"/>
  <c r="I154" i="11"/>
  <c r="I150" i="11"/>
  <c r="I146" i="11"/>
  <c r="I142" i="11"/>
  <c r="I138" i="11"/>
  <c r="I134" i="11"/>
  <c r="I130" i="11"/>
  <c r="I126" i="11"/>
  <c r="I122" i="11"/>
  <c r="I118" i="11"/>
  <c r="I114" i="11"/>
  <c r="I110" i="11"/>
  <c r="I106" i="11"/>
  <c r="I102" i="11"/>
  <c r="I98" i="11"/>
  <c r="I94" i="11"/>
  <c r="I90" i="11"/>
  <c r="I86" i="11"/>
  <c r="I82" i="11"/>
  <c r="I78" i="11"/>
  <c r="I74" i="11"/>
  <c r="I71" i="11"/>
  <c r="I67" i="11"/>
  <c r="I62" i="11"/>
  <c r="I58" i="11"/>
  <c r="I54" i="11"/>
  <c r="I50" i="11"/>
  <c r="I46" i="11"/>
  <c r="I42" i="11"/>
  <c r="I38" i="11"/>
  <c r="I34" i="11"/>
  <c r="I30" i="11"/>
  <c r="I26" i="11"/>
  <c r="I22" i="11"/>
  <c r="I18" i="11"/>
  <c r="I14" i="11"/>
  <c r="I10" i="11"/>
  <c r="J380" i="1"/>
  <c r="I385" i="1"/>
  <c r="H386" i="1"/>
  <c r="I384" i="1"/>
  <c r="K381" i="1"/>
  <c r="F380" i="1"/>
  <c r="H379" i="1" s="1"/>
  <c r="J387" i="1"/>
  <c r="F379" i="1"/>
  <c r="H378" i="1" s="1"/>
  <c r="F377" i="15"/>
  <c r="I381" i="1"/>
  <c r="G389" i="15"/>
  <c r="I388" i="15"/>
  <c r="F248" i="15"/>
  <c r="F246" i="15"/>
  <c r="F244" i="15"/>
  <c r="F242" i="15"/>
  <c r="F240" i="15"/>
  <c r="F238" i="15"/>
  <c r="F236" i="15"/>
  <c r="F234" i="15"/>
  <c r="F232" i="15"/>
  <c r="F230" i="15"/>
  <c r="F228" i="15"/>
  <c r="F226" i="15"/>
  <c r="I386" i="12"/>
  <c r="I269" i="12"/>
  <c r="I385" i="12" s="1"/>
  <c r="I388" i="11"/>
  <c r="I387" i="11"/>
  <c r="K384" i="1"/>
  <c r="K385" i="1"/>
  <c r="I276" i="1"/>
  <c r="J276" i="1"/>
  <c r="I274" i="1"/>
  <c r="J274" i="1"/>
  <c r="I272" i="1"/>
  <c r="J272" i="1"/>
  <c r="I270" i="1"/>
  <c r="J270" i="1"/>
  <c r="I268" i="1"/>
  <c r="J268" i="1"/>
  <c r="I266" i="1"/>
  <c r="J266" i="1"/>
  <c r="I264" i="1"/>
  <c r="J264" i="1"/>
  <c r="I262" i="1"/>
  <c r="J262" i="1"/>
  <c r="I260" i="1"/>
  <c r="J260" i="1"/>
  <c r="I258" i="1"/>
  <c r="J258" i="1"/>
  <c r="I256" i="1"/>
  <c r="J256" i="1"/>
  <c r="I254" i="1"/>
  <c r="J254" i="1"/>
  <c r="I252" i="1"/>
  <c r="I250" i="1"/>
  <c r="J250" i="1"/>
  <c r="I248" i="1"/>
  <c r="J248" i="1"/>
  <c r="I246" i="1"/>
  <c r="J246" i="1"/>
  <c r="I244" i="1"/>
  <c r="J244" i="1"/>
  <c r="I242" i="1"/>
  <c r="J242" i="1"/>
  <c r="I240" i="1"/>
  <c r="J240" i="1"/>
  <c r="I238" i="1"/>
  <c r="J238" i="1"/>
  <c r="I236" i="1"/>
  <c r="J372" i="1"/>
  <c r="K386" i="1"/>
  <c r="I150" i="1"/>
  <c r="J150" i="1" s="1"/>
  <c r="I386" i="1"/>
  <c r="J236" i="1"/>
  <c r="K382" i="1"/>
  <c r="I382" i="1"/>
  <c r="J252" i="1"/>
  <c r="K383" i="1"/>
  <c r="I383" i="1"/>
  <c r="I188" i="12" l="1"/>
  <c r="I185" i="12"/>
  <c r="I183" i="12"/>
  <c r="I176" i="12"/>
  <c r="I173" i="12"/>
  <c r="I169" i="12"/>
  <c r="I168" i="12"/>
  <c r="I165" i="12"/>
  <c r="I161" i="12"/>
  <c r="I183" i="11"/>
  <c r="I177" i="11"/>
  <c r="I174" i="11"/>
  <c r="I166" i="11"/>
  <c r="I164" i="11"/>
  <c r="I382" i="11" s="1"/>
  <c r="I174" i="1"/>
  <c r="J174" i="1" s="1"/>
  <c r="I188" i="1"/>
  <c r="J188" i="1" s="1"/>
  <c r="I187" i="1"/>
  <c r="J187" i="1" s="1"/>
  <c r="I186" i="1"/>
  <c r="J186" i="1" s="1"/>
  <c r="I185" i="1"/>
  <c r="J185" i="1" s="1"/>
  <c r="I171" i="1"/>
  <c r="J171" i="1" s="1"/>
  <c r="I184" i="1"/>
  <c r="J184" i="1" s="1"/>
  <c r="I170" i="1"/>
  <c r="J170" i="1" s="1"/>
  <c r="I165" i="1"/>
  <c r="J165" i="1" s="1"/>
  <c r="I169" i="1"/>
  <c r="J169" i="1" s="1"/>
  <c r="J164" i="1"/>
  <c r="J163" i="1"/>
  <c r="I162" i="1"/>
  <c r="J162" i="1" s="1"/>
  <c r="J161" i="1"/>
  <c r="I151" i="12"/>
  <c r="I144" i="12"/>
  <c r="I159" i="12"/>
  <c r="I382" i="12" s="1"/>
  <c r="I147" i="12"/>
  <c r="I135" i="12"/>
  <c r="I128" i="12"/>
  <c r="I156" i="11"/>
  <c r="I155" i="11"/>
  <c r="I152" i="11"/>
  <c r="I151" i="11"/>
  <c r="I149" i="11"/>
  <c r="I148" i="11"/>
  <c r="I140" i="11"/>
  <c r="I139" i="11"/>
  <c r="I136" i="11"/>
  <c r="I135" i="11"/>
  <c r="I133" i="11"/>
  <c r="I132" i="11"/>
  <c r="I381" i="11" s="1"/>
  <c r="I146" i="1"/>
  <c r="J146" i="1" s="1"/>
  <c r="I159" i="1"/>
  <c r="J159" i="1" s="1"/>
  <c r="I145" i="1"/>
  <c r="J145" i="1" s="1"/>
  <c r="I144" i="1"/>
  <c r="J144" i="1" s="1"/>
  <c r="I143" i="1"/>
  <c r="J143" i="1" s="1"/>
  <c r="I142" i="1"/>
  <c r="J142" i="1" s="1"/>
  <c r="I141" i="1"/>
  <c r="J141" i="1" s="1"/>
  <c r="I139" i="1"/>
  <c r="J139" i="1" s="1"/>
  <c r="I137" i="1"/>
  <c r="J137" i="1" s="1"/>
  <c r="I135" i="1"/>
  <c r="J135" i="1" s="1"/>
  <c r="I133" i="1"/>
  <c r="J133" i="1" s="1"/>
  <c r="I131" i="1"/>
  <c r="J131" i="1" s="1"/>
  <c r="I130" i="1"/>
  <c r="J130" i="1" s="1"/>
  <c r="I129" i="1"/>
  <c r="J129" i="1" s="1"/>
  <c r="K379" i="1" s="1"/>
  <c r="I128" i="1"/>
  <c r="J128" i="1" s="1"/>
  <c r="I122" i="12"/>
  <c r="I111" i="12"/>
  <c r="I104" i="12"/>
  <c r="I388" i="12"/>
  <c r="I387" i="12"/>
  <c r="I134" i="12"/>
  <c r="I127" i="12"/>
  <c r="I120" i="12"/>
  <c r="I114" i="12"/>
  <c r="I107" i="12"/>
  <c r="I102" i="12"/>
  <c r="I96" i="12"/>
  <c r="I95" i="12"/>
  <c r="I90" i="12"/>
  <c r="I88" i="12"/>
  <c r="I86" i="12"/>
  <c r="I83" i="12"/>
  <c r="J378" i="12"/>
  <c r="F381" i="12"/>
  <c r="H380" i="12" s="1"/>
  <c r="I99" i="12"/>
  <c r="I120" i="11"/>
  <c r="I117" i="11"/>
  <c r="I104" i="11"/>
  <c r="I101" i="11"/>
  <c r="I100" i="11"/>
  <c r="I123" i="1"/>
  <c r="I127" i="1"/>
  <c r="J127" i="1" s="1"/>
  <c r="I122" i="1"/>
  <c r="I117" i="1"/>
  <c r="J117" i="1" s="1"/>
  <c r="I116" i="1"/>
  <c r="J116" i="1" s="1"/>
  <c r="I115" i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19" i="1"/>
  <c r="I108" i="1"/>
  <c r="J108" i="1" s="1"/>
  <c r="I101" i="1"/>
  <c r="J101" i="1" s="1"/>
  <c r="I100" i="1"/>
  <c r="J100" i="1" s="1"/>
  <c r="I94" i="12"/>
  <c r="I87" i="12"/>
  <c r="I91" i="12"/>
  <c r="I79" i="12"/>
  <c r="I98" i="12"/>
  <c r="I69" i="12"/>
  <c r="I88" i="11"/>
  <c r="M389" i="11"/>
  <c r="I99" i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47" i="17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2"/>
  <c r="I52" i="12"/>
  <c r="I46" i="12"/>
  <c r="I42" i="12"/>
  <c r="I45" i="12"/>
  <c r="I63" i="11"/>
  <c r="I39" i="11"/>
  <c r="I57" i="1"/>
  <c r="J57" i="1" s="1"/>
  <c r="I67" i="1"/>
  <c r="J67" i="1" s="1"/>
  <c r="I49" i="1"/>
  <c r="J49" i="1" s="1"/>
  <c r="I45" i="1"/>
  <c r="J45" i="1" s="1"/>
  <c r="I68" i="1"/>
  <c r="I62" i="1"/>
  <c r="J62" i="1" s="1"/>
  <c r="I60" i="1"/>
  <c r="J60" i="1" s="1"/>
  <c r="I59" i="1"/>
  <c r="J59" i="1" s="1"/>
  <c r="I56" i="1"/>
  <c r="J56" i="1" s="1"/>
  <c r="I44" i="1"/>
  <c r="J44" i="1" s="1"/>
  <c r="I54" i="1"/>
  <c r="J54" i="1" s="1"/>
  <c r="J387" i="11"/>
  <c r="J385" i="11"/>
  <c r="J381" i="11"/>
  <c r="I379" i="11"/>
  <c r="I33" i="11"/>
  <c r="J377" i="11"/>
  <c r="O389" i="12"/>
  <c r="J388" i="12"/>
  <c r="J389" i="12" s="1"/>
  <c r="F310" i="15"/>
  <c r="F308" i="15"/>
  <c r="F306" i="15"/>
  <c r="F304" i="15"/>
  <c r="F302" i="15"/>
  <c r="F300" i="15"/>
  <c r="F298" i="15"/>
  <c r="F296" i="15"/>
  <c r="F294" i="15"/>
  <c r="F292" i="15"/>
  <c r="F290" i="15"/>
  <c r="F288" i="15"/>
  <c r="F286" i="15"/>
  <c r="F284" i="15"/>
  <c r="F282" i="15"/>
  <c r="F280" i="15"/>
  <c r="F278" i="15"/>
  <c r="F276" i="15"/>
  <c r="F274" i="15"/>
  <c r="F272" i="15"/>
  <c r="F270" i="15"/>
  <c r="F268" i="15"/>
  <c r="F266" i="15"/>
  <c r="F264" i="15"/>
  <c r="F262" i="15"/>
  <c r="F260" i="15"/>
  <c r="F258" i="15"/>
  <c r="F256" i="15"/>
  <c r="F254" i="15"/>
  <c r="F252" i="15"/>
  <c r="F250" i="15"/>
  <c r="F245" i="15"/>
  <c r="F237" i="15"/>
  <c r="F229" i="15"/>
  <c r="F224" i="15"/>
  <c r="F222" i="15"/>
  <c r="F220" i="15"/>
  <c r="F218" i="15"/>
  <c r="F216" i="15"/>
  <c r="F214" i="15"/>
  <c r="F212" i="15"/>
  <c r="F210" i="15"/>
  <c r="F208" i="15"/>
  <c r="F206" i="15"/>
  <c r="F204" i="15"/>
  <c r="F202" i="15"/>
  <c r="F200" i="15"/>
  <c r="F192" i="15"/>
  <c r="F184" i="15"/>
  <c r="F176" i="15"/>
  <c r="F168" i="15"/>
  <c r="F160" i="15"/>
  <c r="F152" i="15"/>
  <c r="F144" i="15"/>
  <c r="F136" i="15"/>
  <c r="F128" i="15"/>
  <c r="F120" i="15"/>
  <c r="F112" i="15"/>
  <c r="F104" i="15"/>
  <c r="F96" i="15"/>
  <c r="F88" i="15"/>
  <c r="F80" i="15"/>
  <c r="F75" i="15"/>
  <c r="F65" i="15"/>
  <c r="I8" i="18"/>
  <c r="I9" i="18" s="1"/>
  <c r="I10" i="18" s="1"/>
  <c r="I11" i="18" s="1"/>
  <c r="I12" i="18" s="1"/>
  <c r="I13" i="18" s="1"/>
  <c r="I64" i="1"/>
  <c r="J64" i="1" s="1"/>
  <c r="I65" i="11"/>
  <c r="I65" i="12"/>
  <c r="I378" i="12" s="1"/>
  <c r="F64" i="15"/>
  <c r="F378" i="15" s="1"/>
  <c r="I22" i="12"/>
  <c r="I19" i="12"/>
  <c r="I14" i="12"/>
  <c r="I34" i="12"/>
  <c r="I8" i="12"/>
  <c r="I32" i="11"/>
  <c r="I14" i="18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I261" i="18" s="1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I303" i="18" s="1"/>
  <c r="I304" i="18" s="1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67" i="17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241" i="17" s="1"/>
  <c r="I242" i="17" s="1"/>
  <c r="I243" i="17" s="1"/>
  <c r="I244" i="17" s="1"/>
  <c r="I245" i="17" s="1"/>
  <c r="I246" i="17" s="1"/>
  <c r="I247" i="17" s="1"/>
  <c r="I248" i="17" s="1"/>
  <c r="I249" i="17" s="1"/>
  <c r="I250" i="17" s="1"/>
  <c r="I251" i="17" s="1"/>
  <c r="I252" i="17" s="1"/>
  <c r="I253" i="17" s="1"/>
  <c r="I254" i="17" s="1"/>
  <c r="I255" i="17" s="1"/>
  <c r="I256" i="17" s="1"/>
  <c r="I257" i="17" s="1"/>
  <c r="I258" i="17" s="1"/>
  <c r="I259" i="17" s="1"/>
  <c r="I260" i="17" s="1"/>
  <c r="I261" i="17" s="1"/>
  <c r="I262" i="17" s="1"/>
  <c r="I263" i="17" s="1"/>
  <c r="I264" i="17" s="1"/>
  <c r="I265" i="17" s="1"/>
  <c r="I266" i="17" s="1"/>
  <c r="I267" i="17" s="1"/>
  <c r="I268" i="17" s="1"/>
  <c r="I269" i="17" s="1"/>
  <c r="I270" i="17" s="1"/>
  <c r="I271" i="17" s="1"/>
  <c r="I272" i="17" s="1"/>
  <c r="I273" i="17" s="1"/>
  <c r="I274" i="17" s="1"/>
  <c r="I275" i="17" s="1"/>
  <c r="I276" i="17" s="1"/>
  <c r="I277" i="17" s="1"/>
  <c r="I278" i="17" s="1"/>
  <c r="I279" i="17" s="1"/>
  <c r="I280" i="17" s="1"/>
  <c r="I281" i="17" s="1"/>
  <c r="I282" i="17" s="1"/>
  <c r="I283" i="17" s="1"/>
  <c r="I284" i="17" s="1"/>
  <c r="I285" i="17" s="1"/>
  <c r="I286" i="17" s="1"/>
  <c r="I287" i="17" s="1"/>
  <c r="I288" i="17" s="1"/>
  <c r="I289" i="17" s="1"/>
  <c r="I290" i="17" s="1"/>
  <c r="I291" i="17" s="1"/>
  <c r="I292" i="17" s="1"/>
  <c r="I293" i="17" s="1"/>
  <c r="I294" i="17" s="1"/>
  <c r="I295" i="17" s="1"/>
  <c r="I296" i="17" s="1"/>
  <c r="I297" i="17" s="1"/>
  <c r="I298" i="17" s="1"/>
  <c r="I299" i="17" s="1"/>
  <c r="I300" i="17" s="1"/>
  <c r="I301" i="17" s="1"/>
  <c r="I302" i="17" s="1"/>
  <c r="I303" i="17" s="1"/>
  <c r="I304" i="17" s="1"/>
  <c r="I305" i="17" s="1"/>
  <c r="I306" i="17" s="1"/>
  <c r="I307" i="17" s="1"/>
  <c r="I308" i="17" s="1"/>
  <c r="I309" i="17" s="1"/>
  <c r="I310" i="17" s="1"/>
  <c r="I311" i="17" s="1"/>
  <c r="I312" i="17" s="1"/>
  <c r="I313" i="17" s="1"/>
  <c r="I314" i="17" s="1"/>
  <c r="I315" i="17" s="1"/>
  <c r="I316" i="17" s="1"/>
  <c r="I317" i="17" s="1"/>
  <c r="I318" i="17" s="1"/>
  <c r="I319" i="17" s="1"/>
  <c r="I320" i="17" s="1"/>
  <c r="I321" i="17" s="1"/>
  <c r="I322" i="17" s="1"/>
  <c r="I323" i="17" s="1"/>
  <c r="I324" i="17" s="1"/>
  <c r="I325" i="17" s="1"/>
  <c r="I326" i="17" s="1"/>
  <c r="I327" i="17" s="1"/>
  <c r="I328" i="17" s="1"/>
  <c r="I329" i="17" s="1"/>
  <c r="I330" i="17" s="1"/>
  <c r="I331" i="17" s="1"/>
  <c r="I332" i="17" s="1"/>
  <c r="I333" i="17" s="1"/>
  <c r="I334" i="17" s="1"/>
  <c r="I335" i="17" s="1"/>
  <c r="I336" i="17" s="1"/>
  <c r="I337" i="17" s="1"/>
  <c r="I338" i="17" s="1"/>
  <c r="I339" i="17" s="1"/>
  <c r="I340" i="17" s="1"/>
  <c r="I341" i="17" s="1"/>
  <c r="I342" i="17" s="1"/>
  <c r="I343" i="17" s="1"/>
  <c r="I344" i="17" s="1"/>
  <c r="I345" i="17" s="1"/>
  <c r="I346" i="17" s="1"/>
  <c r="I347" i="17" s="1"/>
  <c r="I348" i="17" s="1"/>
  <c r="I349" i="17" s="1"/>
  <c r="I350" i="17" s="1"/>
  <c r="I351" i="17" s="1"/>
  <c r="I352" i="17" s="1"/>
  <c r="I353" i="17" s="1"/>
  <c r="I354" i="17" s="1"/>
  <c r="I355" i="17" s="1"/>
  <c r="I356" i="17" s="1"/>
  <c r="I357" i="17" s="1"/>
  <c r="I358" i="17" s="1"/>
  <c r="I359" i="17" s="1"/>
  <c r="I360" i="17" s="1"/>
  <c r="I361" i="17" s="1"/>
  <c r="I362" i="17" s="1"/>
  <c r="I363" i="17" s="1"/>
  <c r="I364" i="17" s="1"/>
  <c r="I365" i="17" s="1"/>
  <c r="I366" i="17" s="1"/>
  <c r="I367" i="17" s="1"/>
  <c r="I368" i="17" s="1"/>
  <c r="I369" i="17" s="1"/>
  <c r="I370" i="17" s="1"/>
  <c r="I371" i="17" s="1"/>
  <c r="I372" i="17" s="1"/>
  <c r="F311" i="15"/>
  <c r="F309" i="15"/>
  <c r="F307" i="15"/>
  <c r="F305" i="15"/>
  <c r="F303" i="15"/>
  <c r="F301" i="15"/>
  <c r="F299" i="15"/>
  <c r="F297" i="15"/>
  <c r="F295" i="15"/>
  <c r="F293" i="15"/>
  <c r="F291" i="15"/>
  <c r="F289" i="15"/>
  <c r="F287" i="15"/>
  <c r="F285" i="15"/>
  <c r="F283" i="15"/>
  <c r="F281" i="15"/>
  <c r="F279" i="15"/>
  <c r="F277" i="15"/>
  <c r="F275" i="15"/>
  <c r="F273" i="15"/>
  <c r="F271" i="15"/>
  <c r="F269" i="15"/>
  <c r="F267" i="15"/>
  <c r="F265" i="15"/>
  <c r="F263" i="15"/>
  <c r="F261" i="15"/>
  <c r="F259" i="15"/>
  <c r="F257" i="15"/>
  <c r="F255" i="15"/>
  <c r="F253" i="15"/>
  <c r="F251" i="15"/>
  <c r="F385" i="15" s="1"/>
  <c r="F249" i="15"/>
  <c r="F241" i="15"/>
  <c r="F233" i="15"/>
  <c r="F225" i="15"/>
  <c r="F223" i="15"/>
  <c r="F221" i="15"/>
  <c r="F384" i="15" s="1"/>
  <c r="F219" i="15"/>
  <c r="F217" i="15"/>
  <c r="F215" i="15"/>
  <c r="F213" i="15"/>
  <c r="F211" i="15"/>
  <c r="F209" i="15"/>
  <c r="F207" i="15"/>
  <c r="F205" i="15"/>
  <c r="F203" i="15"/>
  <c r="F201" i="15"/>
  <c r="F196" i="15"/>
  <c r="F188" i="15"/>
  <c r="F180" i="15"/>
  <c r="F172" i="15"/>
  <c r="F164" i="15"/>
  <c r="F156" i="15"/>
  <c r="F148" i="15"/>
  <c r="F140" i="15"/>
  <c r="F132" i="15"/>
  <c r="F381" i="15" s="1"/>
  <c r="F124" i="15"/>
  <c r="F116" i="15"/>
  <c r="F108" i="15"/>
  <c r="F100" i="15"/>
  <c r="F92" i="15"/>
  <c r="F84" i="15"/>
  <c r="F76" i="15"/>
  <c r="F379" i="15" s="1"/>
  <c r="I378" i="15"/>
  <c r="I389" i="15" s="1"/>
  <c r="Y8" i="15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I377" i="12"/>
  <c r="I389" i="12"/>
  <c r="J389" i="11"/>
  <c r="I377" i="11"/>
  <c r="I378" i="11"/>
  <c r="J38" i="1"/>
  <c r="K376" i="1" s="1"/>
  <c r="I375" i="1"/>
  <c r="J17" i="1"/>
  <c r="H388" i="18"/>
  <c r="H389" i="18"/>
  <c r="H385" i="18"/>
  <c r="H379" i="18"/>
  <c r="H380" i="18"/>
  <c r="H378" i="18"/>
  <c r="H381" i="18"/>
  <c r="H382" i="18"/>
  <c r="H383" i="18"/>
  <c r="H384" i="18"/>
  <c r="H386" i="18"/>
  <c r="H387" i="18"/>
  <c r="K380" i="1" l="1"/>
  <c r="I380" i="1"/>
  <c r="I381" i="12"/>
  <c r="I379" i="1"/>
  <c r="I380" i="12"/>
  <c r="I379" i="12"/>
  <c r="I380" i="11"/>
  <c r="I389" i="11"/>
  <c r="J99" i="1"/>
  <c r="K378" i="1" s="1"/>
  <c r="I378" i="1"/>
  <c r="I387" i="1"/>
  <c r="J68" i="1"/>
  <c r="K377" i="1" s="1"/>
  <c r="I377" i="1"/>
  <c r="I376" i="1"/>
  <c r="Y65" i="15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Y84" i="15" s="1"/>
  <c r="Y85" i="15" s="1"/>
  <c r="Y86" i="15" s="1"/>
  <c r="Y87" i="15" s="1"/>
  <c r="Y88" i="15" s="1"/>
  <c r="Y89" i="15" s="1"/>
  <c r="Y90" i="15" s="1"/>
  <c r="Y91" i="15" s="1"/>
  <c r="Y92" i="15" s="1"/>
  <c r="Y93" i="15" s="1"/>
  <c r="Y94" i="15" s="1"/>
  <c r="Y95" i="15" s="1"/>
  <c r="Y96" i="15" s="1"/>
  <c r="Y97" i="15" s="1"/>
  <c r="Y98" i="15" s="1"/>
  <c r="Y99" i="15" s="1"/>
  <c r="Y100" i="15" s="1"/>
  <c r="Y101" i="15" s="1"/>
  <c r="Y102" i="15" s="1"/>
  <c r="Y103" i="15" s="1"/>
  <c r="Y104" i="15" s="1"/>
  <c r="Y105" i="15" s="1"/>
  <c r="Y106" i="15" s="1"/>
  <c r="Y107" i="15" s="1"/>
  <c r="Y108" i="15" s="1"/>
  <c r="Y109" i="15" s="1"/>
  <c r="Y110" i="15" s="1"/>
  <c r="Y111" i="15" s="1"/>
  <c r="Y112" i="15" s="1"/>
  <c r="Y113" i="15" s="1"/>
  <c r="Y114" i="15" s="1"/>
  <c r="Y115" i="15" s="1"/>
  <c r="Y116" i="15" s="1"/>
  <c r="Y117" i="15" s="1"/>
  <c r="Y118" i="15" s="1"/>
  <c r="Y119" i="15" s="1"/>
  <c r="Y120" i="15" s="1"/>
  <c r="Y121" i="15" s="1"/>
  <c r="Y122" i="15" s="1"/>
  <c r="Y123" i="15" s="1"/>
  <c r="Y124" i="15" s="1"/>
  <c r="Y125" i="15" s="1"/>
  <c r="Y126" i="15" s="1"/>
  <c r="Y127" i="15" s="1"/>
  <c r="Y128" i="15" s="1"/>
  <c r="Y129" i="15" s="1"/>
  <c r="Y130" i="15" s="1"/>
  <c r="Y131" i="15" s="1"/>
  <c r="Y132" i="15" s="1"/>
  <c r="Y133" i="15" s="1"/>
  <c r="Y134" i="15" s="1"/>
  <c r="Y135" i="15" s="1"/>
  <c r="Y136" i="15" s="1"/>
  <c r="Y137" i="15" s="1"/>
  <c r="Y138" i="15" s="1"/>
  <c r="Y139" i="15" s="1"/>
  <c r="Y140" i="15" s="1"/>
  <c r="Y141" i="15" s="1"/>
  <c r="Y142" i="15" s="1"/>
  <c r="Y143" i="15" s="1"/>
  <c r="Y144" i="15" s="1"/>
  <c r="Y145" i="15" s="1"/>
  <c r="Y146" i="15" s="1"/>
  <c r="Y147" i="15" s="1"/>
  <c r="Y148" i="15" s="1"/>
  <c r="Y149" i="15" s="1"/>
  <c r="Y150" i="15" s="1"/>
  <c r="Y151" i="15" s="1"/>
  <c r="Y152" i="15" s="1"/>
  <c r="Y153" i="15" s="1"/>
  <c r="Y154" i="15" s="1"/>
  <c r="Y155" i="15" s="1"/>
  <c r="Y156" i="15" s="1"/>
  <c r="Y157" i="15" s="1"/>
  <c r="Y158" i="15" s="1"/>
  <c r="Y159" i="15" s="1"/>
  <c r="Y160" i="15" s="1"/>
  <c r="Y161" i="15" s="1"/>
  <c r="Y162" i="15" s="1"/>
  <c r="Y163" i="15" s="1"/>
  <c r="Y164" i="15" s="1"/>
  <c r="Y165" i="15" s="1"/>
  <c r="Y166" i="15" s="1"/>
  <c r="Y167" i="15" s="1"/>
  <c r="Y168" i="15" s="1"/>
  <c r="Y169" i="15" s="1"/>
  <c r="Y170" i="15" s="1"/>
  <c r="Y171" i="15" s="1"/>
  <c r="Y172" i="15" s="1"/>
  <c r="Y173" i="15" s="1"/>
  <c r="Y174" i="15" s="1"/>
  <c r="Y175" i="15" s="1"/>
  <c r="Y176" i="15" s="1"/>
  <c r="Y177" i="15" s="1"/>
  <c r="Y178" i="15" s="1"/>
  <c r="Y179" i="15" s="1"/>
  <c r="Y180" i="15" s="1"/>
  <c r="Y181" i="15" s="1"/>
  <c r="Y182" i="15" s="1"/>
  <c r="Y183" i="15" s="1"/>
  <c r="Y184" i="15" s="1"/>
  <c r="Y185" i="15" s="1"/>
  <c r="Y186" i="15" s="1"/>
  <c r="Y187" i="15" s="1"/>
  <c r="Y188" i="15" s="1"/>
  <c r="Y189" i="15" s="1"/>
  <c r="Y190" i="15" s="1"/>
  <c r="Y191" i="15" s="1"/>
  <c r="Y192" i="15" s="1"/>
  <c r="Y193" i="15" s="1"/>
  <c r="Y194" i="15" s="1"/>
  <c r="Y195" i="15" s="1"/>
  <c r="Y196" i="15" s="1"/>
  <c r="Y197" i="15" s="1"/>
  <c r="Y198" i="15" s="1"/>
  <c r="Y199" i="15" s="1"/>
  <c r="Y200" i="15" s="1"/>
  <c r="Y201" i="15" s="1"/>
  <c r="Y202" i="15" s="1"/>
  <c r="Y203" i="15" s="1"/>
  <c r="Y204" i="15" s="1"/>
  <c r="Y205" i="15" s="1"/>
  <c r="Y206" i="15" s="1"/>
  <c r="Y207" i="15" s="1"/>
  <c r="Y208" i="15" s="1"/>
  <c r="Y209" i="15" s="1"/>
  <c r="Y210" i="15" s="1"/>
  <c r="Y211" i="15" s="1"/>
  <c r="Y212" i="15" s="1"/>
  <c r="Y213" i="15" s="1"/>
  <c r="Y214" i="15" s="1"/>
  <c r="Y215" i="15" s="1"/>
  <c r="Y216" i="15" s="1"/>
  <c r="Y217" i="15" s="1"/>
  <c r="Y218" i="15" s="1"/>
  <c r="Y219" i="15" s="1"/>
  <c r="Y220" i="15" s="1"/>
  <c r="Y221" i="15" s="1"/>
  <c r="Y222" i="15" s="1"/>
  <c r="Y223" i="15" s="1"/>
  <c r="Y224" i="15" s="1"/>
  <c r="Y225" i="15" s="1"/>
  <c r="Y226" i="15" s="1"/>
  <c r="Y227" i="15" s="1"/>
  <c r="Y228" i="15" s="1"/>
  <c r="Y229" i="15" s="1"/>
  <c r="Y230" i="15" s="1"/>
  <c r="Y231" i="15" s="1"/>
  <c r="Y232" i="15" s="1"/>
  <c r="Y233" i="15" s="1"/>
  <c r="Y234" i="15" s="1"/>
  <c r="Y235" i="15" s="1"/>
  <c r="Y236" i="15" s="1"/>
  <c r="Y237" i="15" s="1"/>
  <c r="Y238" i="15" s="1"/>
  <c r="Y239" i="15" s="1"/>
  <c r="Y240" i="15" s="1"/>
  <c r="Y241" i="15" s="1"/>
  <c r="Y242" i="15" s="1"/>
  <c r="Y243" i="15" s="1"/>
  <c r="Y244" i="15" s="1"/>
  <c r="Y245" i="15" s="1"/>
  <c r="Y246" i="15" s="1"/>
  <c r="Y247" i="15" s="1"/>
  <c r="Y248" i="15" s="1"/>
  <c r="Y249" i="15" s="1"/>
  <c r="Y250" i="15" s="1"/>
  <c r="Y251" i="15" s="1"/>
  <c r="Y252" i="15" s="1"/>
  <c r="Y253" i="15" s="1"/>
  <c r="Y254" i="15" s="1"/>
  <c r="Y255" i="15" s="1"/>
  <c r="Y256" i="15" s="1"/>
  <c r="Y257" i="15" s="1"/>
  <c r="Y258" i="15" s="1"/>
  <c r="Y259" i="15" s="1"/>
  <c r="Y260" i="15" s="1"/>
  <c r="Y261" i="15" s="1"/>
  <c r="Y262" i="15" s="1"/>
  <c r="Y263" i="15" s="1"/>
  <c r="Y264" i="15" s="1"/>
  <c r="Y265" i="15" s="1"/>
  <c r="Y266" i="15" s="1"/>
  <c r="Y267" i="15" s="1"/>
  <c r="Y268" i="15" s="1"/>
  <c r="Y269" i="15" s="1"/>
  <c r="Y270" i="15" s="1"/>
  <c r="Y271" i="15" s="1"/>
  <c r="Y272" i="15" s="1"/>
  <c r="Y273" i="15" s="1"/>
  <c r="Y274" i="15" s="1"/>
  <c r="Y275" i="15" s="1"/>
  <c r="Y276" i="15" s="1"/>
  <c r="Y277" i="15" s="1"/>
  <c r="Y278" i="15" s="1"/>
  <c r="Y279" i="15" s="1"/>
  <c r="Y280" i="15" s="1"/>
  <c r="Y281" i="15" s="1"/>
  <c r="Y282" i="15" s="1"/>
  <c r="Y283" i="15" s="1"/>
  <c r="Y284" i="15" s="1"/>
  <c r="Y285" i="15" s="1"/>
  <c r="Y286" i="15" s="1"/>
  <c r="Y287" i="15" s="1"/>
  <c r="Y288" i="15" s="1"/>
  <c r="Y289" i="15" s="1"/>
  <c r="Y290" i="15" s="1"/>
  <c r="Y291" i="15" s="1"/>
  <c r="Y292" i="15" s="1"/>
  <c r="Y293" i="15" s="1"/>
  <c r="Y294" i="15" s="1"/>
  <c r="Y295" i="15" s="1"/>
  <c r="Y296" i="15" s="1"/>
  <c r="Y297" i="15" s="1"/>
  <c r="Y298" i="15" s="1"/>
  <c r="Y299" i="15" s="1"/>
  <c r="Y300" i="15" s="1"/>
  <c r="Y301" i="15" s="1"/>
  <c r="Y302" i="15" s="1"/>
  <c r="Y303" i="15" s="1"/>
  <c r="Y304" i="15" s="1"/>
  <c r="Y305" i="15" s="1"/>
  <c r="Y306" i="15" s="1"/>
  <c r="Y307" i="15" s="1"/>
  <c r="Y308" i="15" s="1"/>
  <c r="Y309" i="15" s="1"/>
  <c r="Y310" i="15" s="1"/>
  <c r="Y311" i="15" s="1"/>
  <c r="Y312" i="15" s="1"/>
  <c r="Y313" i="15" s="1"/>
  <c r="Y314" i="15" s="1"/>
  <c r="Y315" i="15" s="1"/>
  <c r="Y316" i="15" s="1"/>
  <c r="Y317" i="15" s="1"/>
  <c r="Y318" i="15" s="1"/>
  <c r="Y319" i="15" s="1"/>
  <c r="Y320" i="15" s="1"/>
  <c r="Y321" i="15" s="1"/>
  <c r="Y322" i="15" s="1"/>
  <c r="Y323" i="15" s="1"/>
  <c r="Y324" i="15" s="1"/>
  <c r="Y325" i="15" s="1"/>
  <c r="Y326" i="15" s="1"/>
  <c r="Y327" i="15" s="1"/>
  <c r="Y328" i="15" s="1"/>
  <c r="Y329" i="15" s="1"/>
  <c r="Y330" i="15" s="1"/>
  <c r="Y331" i="15" s="1"/>
  <c r="Y332" i="15" s="1"/>
  <c r="Y333" i="15" s="1"/>
  <c r="Y334" i="15" s="1"/>
  <c r="Y335" i="15" s="1"/>
  <c r="Y336" i="15" s="1"/>
  <c r="Y337" i="15" s="1"/>
  <c r="Y338" i="15" s="1"/>
  <c r="Y339" i="15" s="1"/>
  <c r="Y340" i="15" s="1"/>
  <c r="Y341" i="15" s="1"/>
  <c r="Y342" i="15" s="1"/>
  <c r="Y343" i="15" s="1"/>
  <c r="Y344" i="15" s="1"/>
  <c r="Y345" i="15" s="1"/>
  <c r="Y346" i="15" s="1"/>
  <c r="Y347" i="15" s="1"/>
  <c r="Y348" i="15" s="1"/>
  <c r="Y349" i="15" s="1"/>
  <c r="Y350" i="15" s="1"/>
  <c r="Y351" i="15" s="1"/>
  <c r="Y352" i="15" s="1"/>
  <c r="Y353" i="15" s="1"/>
  <c r="Y354" i="15" s="1"/>
  <c r="Y355" i="15" s="1"/>
  <c r="Y356" i="15" s="1"/>
  <c r="Y357" i="15" s="1"/>
  <c r="Y358" i="15" s="1"/>
  <c r="Y359" i="15" s="1"/>
  <c r="Y360" i="15" s="1"/>
  <c r="Y361" i="15" s="1"/>
  <c r="Y362" i="15" s="1"/>
  <c r="Y363" i="15" s="1"/>
  <c r="Y364" i="15" s="1"/>
  <c r="Y365" i="15" s="1"/>
  <c r="Y366" i="15" s="1"/>
  <c r="Y367" i="15" s="1"/>
  <c r="Y368" i="15" s="1"/>
  <c r="Y369" i="15" s="1"/>
  <c r="Y370" i="15" s="1"/>
  <c r="Y371" i="15" s="1"/>
  <c r="Y372" i="15" s="1"/>
  <c r="Y64" i="15"/>
  <c r="F380" i="15"/>
  <c r="F382" i="15"/>
  <c r="F383" i="15"/>
  <c r="F386" i="15"/>
  <c r="K375" i="1"/>
  <c r="I378" i="18"/>
  <c r="H390" i="18"/>
  <c r="K387" i="1" l="1"/>
  <c r="F389" i="15"/>
  <c r="I379" i="18"/>
  <c r="I380" i="18" l="1"/>
  <c r="I381" i="18" l="1"/>
  <c r="I382" i="18" l="1"/>
  <c r="I383" i="18" l="1"/>
  <c r="I384" i="18" l="1"/>
  <c r="I385" i="18" l="1"/>
  <c r="I386" i="18" l="1"/>
  <c r="I387" i="18" l="1"/>
  <c r="I389" i="18" l="1"/>
  <c r="I390" i="18" s="1"/>
  <c r="I388" i="18"/>
</calcChain>
</file>

<file path=xl/sharedStrings.xml><?xml version="1.0" encoding="utf-8"?>
<sst xmlns="http://schemas.openxmlformats.org/spreadsheetml/2006/main" count="728" uniqueCount="115">
  <si>
    <t>MAGNUM PRODUCING L.P.</t>
  </si>
  <si>
    <t>2020</t>
  </si>
  <si>
    <t>500 N. SHORELINE * SUITE 322 * CORPUS CHRISTI, TEXAS 78401-0313</t>
  </si>
  <si>
    <t xml:space="preserve">SCHAEFER LEASE </t>
  </si>
  <si>
    <t>DeWitt County</t>
  </si>
  <si>
    <t>Pumper / John W. Simpson</t>
  </si>
  <si>
    <t>TOTALS AT BOTTOM OF PAGE</t>
  </si>
  <si>
    <t>TANK 457602-1                 ( 500 BBL )</t>
  </si>
  <si>
    <t>OIL STOCK</t>
  </si>
  <si>
    <t>DAILY PRODUCTION</t>
  </si>
  <si>
    <t>MAKE-UP GAS FROM CROSSTEX</t>
  </si>
  <si>
    <t>OIL SALES / RUNS</t>
  </si>
  <si>
    <t xml:space="preserve"> SWD </t>
  </si>
  <si>
    <t>WATER HAULS</t>
  </si>
  <si>
    <t>COMMENTS</t>
  </si>
  <si>
    <t>DATE</t>
  </si>
  <si>
    <t xml:space="preserve">FT </t>
  </si>
  <si>
    <t>IN</t>
  </si>
  <si>
    <t>BBLS</t>
  </si>
  <si>
    <t>BBLS OIL</t>
  </si>
  <si>
    <t>BBLS WATER</t>
  </si>
  <si>
    <t>HOURS ON</t>
  </si>
  <si>
    <t>MCF</t>
  </si>
  <si>
    <t>TICKET NUMBER</t>
  </si>
  <si>
    <t>FT</t>
  </si>
  <si>
    <t>1/4</t>
  </si>
  <si>
    <t>TP</t>
  </si>
  <si>
    <t>CP</t>
  </si>
  <si>
    <t>TICKET NO.</t>
  </si>
  <si>
    <t>OPENING STOCK</t>
  </si>
  <si>
    <t>Down 4 / Repair leak on separator dump line</t>
  </si>
  <si>
    <t>Down 24 / Separator dump valve leaking / ordered new valve</t>
  </si>
  <si>
    <t>Replaced dump valve on separator / compressor being repaired</t>
  </si>
  <si>
    <t>Compressor pm / coolant leaks repaired / started unit today</t>
  </si>
  <si>
    <t>Repaired leak on #2 flowline / Started unit</t>
  </si>
  <si>
    <t>Repaired leak on #1 flowline / replaced swage on line</t>
  </si>
  <si>
    <t xml:space="preserve">                                                              REPORT SUMMARY</t>
  </si>
  <si>
    <t>MONTH</t>
  </si>
  <si>
    <t>CLOSING STOCK</t>
  </si>
  <si>
    <t>OIL RUNS BBLS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</si>
  <si>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</si>
  <si>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</si>
  <si>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</si>
  <si>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</si>
  <si>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</si>
  <si>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</si>
  <si>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</si>
  <si>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</si>
  <si>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</si>
  <si>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</si>
  <si>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</si>
  <si>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</si>
  <si>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 FOR YEAR</t>
  </si>
  <si>
    <t>DON KRUEGER #1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</si>
  <si>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( 400 BBL )</t>
    </r>
  </si>
  <si>
    <t>   TANK 457601-1        ( 400 BBL )</t>
  </si>
  <si>
    <t>STATUS</t>
  </si>
  <si>
    <t>RESTING</t>
  </si>
  <si>
    <t>ON</t>
  </si>
  <si>
    <t>MONTHLY TOTALS</t>
  </si>
  <si>
    <t>WATER HAULED</t>
  </si>
  <si>
    <t>GEARY #6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</si>
  <si>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( 210 BBL )</t>
    </r>
  </si>
  <si>
    <t>TANK 457600-1       ( 210 BBL )</t>
  </si>
  <si>
    <t>Nipple broke on oil load line containment / couldn't load</t>
  </si>
  <si>
    <t>ANGERSTEIN #1</t>
  </si>
  <si>
    <t>PRODUCED GAS</t>
  </si>
  <si>
    <t>OIL</t>
  </si>
  <si>
    <t>WATER</t>
  </si>
  <si>
    <t>CHOKE</t>
  </si>
  <si>
    <t>STATIC</t>
  </si>
  <si>
    <t>DIF</t>
  </si>
  <si>
    <t>Gas           CUM  (Mcf)</t>
  </si>
  <si>
    <t>REMARKS</t>
  </si>
  <si>
    <t>Shut in</t>
  </si>
  <si>
    <t>on 24 / shut back in today</t>
  </si>
  <si>
    <t>TOTAL HOURS</t>
  </si>
  <si>
    <t>GAS (MCF)</t>
  </si>
  <si>
    <t>GAS (CUM) MCF</t>
  </si>
  <si>
    <t>OIL (BBLS)</t>
  </si>
  <si>
    <t>WATER (BBLS)</t>
  </si>
  <si>
    <t>SPIES #2</t>
  </si>
  <si>
    <t>WELL DATA</t>
  </si>
  <si>
    <t xml:space="preserve">                                                                                                              MONTHLY TOTALS</t>
  </si>
  <si>
    <t>OIL RUNS</t>
  </si>
  <si>
    <t>SPIES #4</t>
  </si>
  <si>
    <t>Shut down today / leak</t>
  </si>
  <si>
    <t>Down 24 / started today</t>
  </si>
  <si>
    <t>Down 6 hrs / from yesterday</t>
  </si>
  <si>
    <t>#4 freezing off</t>
  </si>
  <si>
    <t>"</t>
  </si>
  <si>
    <t>Shut in / opened well today</t>
  </si>
  <si>
    <t>flared well to tank to unload water</t>
  </si>
  <si>
    <t>shut in to repair gas line to sales</t>
  </si>
  <si>
    <t>well shut in / flow from yesterday</t>
  </si>
  <si>
    <t>on 24 hours / shut in today</t>
  </si>
  <si>
    <t>Shut down today / dump line leak</t>
  </si>
  <si>
    <t>Down 24 hours / repaired leak / started unit</t>
  </si>
  <si>
    <t>Shut down today / separator leak</t>
  </si>
  <si>
    <t>Down 24 hours / leak repaired / started unit</t>
  </si>
  <si>
    <t xml:space="preserve">    Ordered new valve, insulated unions and stainless</t>
  </si>
  <si>
    <t xml:space="preserve">     steel fittings. </t>
  </si>
  <si>
    <t>Shut down today / production separator dump valve cut out.</t>
  </si>
  <si>
    <t>Installed new valve, unions, and other fittings. Started unit.</t>
  </si>
  <si>
    <t>Oil production in gun barrel/</t>
  </si>
  <si>
    <t>Extra Oil production from gun barrel tank</t>
  </si>
  <si>
    <t>Pulled bottom on oil tank and hauled water</t>
  </si>
  <si>
    <t xml:space="preserve">on 24 hours / shut in today </t>
  </si>
  <si>
    <t>Compressor down 14 hours / hard rain killed engine</t>
  </si>
  <si>
    <t xml:space="preserve">Downtime from yesterday </t>
  </si>
  <si>
    <t>Shut down unit / oil tanks full</t>
  </si>
  <si>
    <t>Started unit</t>
  </si>
  <si>
    <t>Choke plugged / cleared choke</t>
  </si>
  <si>
    <t>Well on / shut in late</t>
  </si>
  <si>
    <t>Shut in / flow from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</si>
</sst>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;@"/>
    <numFmt numFmtId="165" formatCode="m/d;@"/>
    <numFmt numFmtId="166" formatCode="#\ ?/4"/>
    <numFmt numFmtId="167" formatCode="0.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505050"/>
      </bottom>
      <diagonal/>
    </border>
    <border>
      <left style="thin">
        <color indexed="64"/>
      </left>
      <right/>
      <top style="hair">
        <color indexed="64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4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2" xfId="0" applyBorder="1"/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4" xfId="0" applyBorder="1"/>
    <xf numFmtId="0" fontId="0" fillId="0" borderId="12" xfId="0" applyBorder="1"/>
    <xf numFmtId="2" fontId="2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6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 wrapText="1"/>
    </xf>
    <xf numFmtId="166" fontId="7" fillId="0" borderId="6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8" xfId="0" applyBorder="1"/>
    <xf numFmtId="0" fontId="0" fillId="0" borderId="8" xfId="0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2" borderId="18" xfId="0" applyFill="1" applyBorder="1"/>
    <xf numFmtId="0" fontId="0" fillId="2" borderId="4" xfId="0" applyFill="1" applyBorder="1"/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2" xfId="0" applyNumberFormat="1" applyBorder="1"/>
    <xf numFmtId="2" fontId="0" fillId="0" borderId="1" xfId="0" applyNumberFormat="1" applyBorder="1"/>
    <xf numFmtId="2" fontId="0" fillId="0" borderId="9" xfId="0" applyNumberFormat="1" applyBorder="1"/>
    <xf numFmtId="166" fontId="0" fillId="0" borderId="23" xfId="0" applyNumberFormat="1" applyBorder="1"/>
    <xf numFmtId="166" fontId="0" fillId="0" borderId="7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5" fillId="0" borderId="4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2" fontId="2" fillId="2" borderId="47" xfId="0" applyNumberFormat="1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8" xfId="0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47" xfId="0" applyFill="1" applyBorder="1"/>
    <xf numFmtId="164" fontId="5" fillId="0" borderId="4" xfId="0" applyNumberFormat="1" applyFont="1" applyBorder="1" applyAlignment="1">
      <alignment horizontal="left"/>
    </xf>
    <xf numFmtId="164" fontId="5" fillId="0" borderId="18" xfId="0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47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12" fontId="0" fillId="0" borderId="1" xfId="0" applyNumberFormat="1" applyBorder="1"/>
    <xf numFmtId="12" fontId="0" fillId="0" borderId="23" xfId="0" applyNumberFormat="1" applyBorder="1"/>
    <xf numFmtId="1" fontId="0" fillId="0" borderId="3" xfId="0" applyNumberForma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7" xfId="0" applyBorder="1"/>
    <xf numFmtId="0" fontId="0" fillId="0" borderId="32" xfId="0" applyBorder="1"/>
    <xf numFmtId="164" fontId="5" fillId="0" borderId="12" xfId="0" applyNumberFormat="1" applyFont="1" applyBorder="1" applyAlignment="1">
      <alignment horizontal="left"/>
    </xf>
    <xf numFmtId="0" fontId="0" fillId="0" borderId="17" xfId="0" applyBorder="1"/>
    <xf numFmtId="0" fontId="0" fillId="0" borderId="24" xfId="0" applyBorder="1"/>
    <xf numFmtId="164" fontId="8" fillId="0" borderId="1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/>
    <xf numFmtId="164" fontId="2" fillId="0" borderId="4" xfId="0" applyNumberFormat="1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0" borderId="56" xfId="0" applyBorder="1"/>
    <xf numFmtId="1" fontId="0" fillId="0" borderId="7" xfId="0" applyNumberFormat="1" applyBorder="1" applyAlignment="1">
      <alignment horizontal="center" vertical="center"/>
    </xf>
    <xf numFmtId="12" fontId="0" fillId="0" borderId="7" xfId="0" applyNumberFormat="1" applyBorder="1"/>
    <xf numFmtId="12" fontId="0" fillId="0" borderId="57" xfId="0" applyNumberFormat="1" applyBorder="1"/>
    <xf numFmtId="2" fontId="0" fillId="0" borderId="5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5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horizontal="center"/>
    </xf>
    <xf numFmtId="164" fontId="0" fillId="0" borderId="40" xfId="0" applyNumberFormat="1" applyBorder="1"/>
    <xf numFmtId="1" fontId="0" fillId="0" borderId="61" xfId="0" applyNumberFormat="1" applyBorder="1" applyAlignment="1">
      <alignment horizontal="center" vertical="center"/>
    </xf>
    <xf numFmtId="166" fontId="0" fillId="0" borderId="61" xfId="0" applyNumberFormat="1" applyBorder="1"/>
    <xf numFmtId="166" fontId="0" fillId="0" borderId="62" xfId="0" applyNumberFormat="1" applyBorder="1"/>
    <xf numFmtId="1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167" fontId="0" fillId="0" borderId="38" xfId="0" applyNumberFormat="1" applyBorder="1" applyAlignment="1">
      <alignment horizontal="center"/>
    </xf>
    <xf numFmtId="165" fontId="0" fillId="0" borderId="61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61" xfId="0" applyBorder="1" applyAlignment="1">
      <alignment horizontal="center" vertical="center"/>
    </xf>
    <xf numFmtId="166" fontId="0" fillId="0" borderId="61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1" xfId="0" applyBorder="1" applyAlignment="1">
      <alignment horizontal="center"/>
    </xf>
    <xf numFmtId="1" fontId="1" fillId="0" borderId="63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2" fontId="0" fillId="0" borderId="11" xfId="0" applyNumberFormat="1" applyBorder="1"/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0" borderId="66" xfId="0" applyFon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0" fillId="0" borderId="68" xfId="0" applyBorder="1"/>
    <xf numFmtId="2" fontId="0" fillId="0" borderId="22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40" xfId="0" applyFill="1" applyBorder="1"/>
    <xf numFmtId="0" fontId="9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8" fillId="0" borderId="18" xfId="0" applyFont="1" applyBorder="1" applyAlignment="1">
      <alignment horizontal="center" vertical="center"/>
    </xf>
    <xf numFmtId="0" fontId="0" fillId="2" borderId="47" xfId="0" applyFill="1" applyBorder="1" applyAlignment="1">
      <alignment horizontal="center"/>
    </xf>
    <xf numFmtId="167" fontId="0" fillId="0" borderId="22" xfId="0" applyNumberFormat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2" borderId="4" xfId="0" applyFill="1" applyBorder="1" applyAlignment="1">
      <alignment horizontal="center"/>
    </xf>
    <xf numFmtId="13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3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13" fontId="0" fillId="0" borderId="61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6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3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61" xfId="0" applyNumberFormat="1" applyBorder="1" applyAlignment="1">
      <alignment horizontal="center"/>
    </xf>
    <xf numFmtId="166" fontId="0" fillId="0" borderId="57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2" fontId="0" fillId="0" borderId="70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12" fontId="0" fillId="0" borderId="11" xfId="0" applyNumberFormat="1" applyBorder="1"/>
    <xf numFmtId="12" fontId="0" fillId="0" borderId="14" xfId="0" applyNumberFormat="1" applyBorder="1"/>
    <xf numFmtId="0" fontId="4" fillId="0" borderId="14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3" xfId="0" applyBorder="1"/>
    <xf numFmtId="0" fontId="0" fillId="0" borderId="15" xfId="0" applyBorder="1"/>
    <xf numFmtId="0" fontId="0" fillId="0" borderId="74" xfId="0" applyBorder="1"/>
    <xf numFmtId="1" fontId="0" fillId="0" borderId="9" xfId="0" applyNumberFormat="1" applyBorder="1" applyAlignment="1">
      <alignment horizontal="center" vertical="center"/>
    </xf>
    <xf numFmtId="12" fontId="0" fillId="0" borderId="9" xfId="0" applyNumberFormat="1" applyBorder="1"/>
    <xf numFmtId="0" fontId="4" fillId="0" borderId="45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0" fillId="0" borderId="46" xfId="0" applyNumberFormat="1" applyBorder="1" applyAlignment="1">
      <alignment horizontal="center" vertical="center"/>
    </xf>
    <xf numFmtId="12" fontId="0" fillId="0" borderId="45" xfId="0" applyNumberFormat="1" applyBorder="1"/>
    <xf numFmtId="2" fontId="0" fillId="0" borderId="75" xfId="0" applyNumberFormat="1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7" xfId="0" applyBorder="1"/>
    <xf numFmtId="0" fontId="0" fillId="0" borderId="78" xfId="0" applyBorder="1"/>
    <xf numFmtId="2" fontId="0" fillId="0" borderId="79" xfId="0" applyNumberFormat="1" applyBorder="1" applyAlignment="1">
      <alignment horizontal="center" vertical="center"/>
    </xf>
    <xf numFmtId="166" fontId="0" fillId="0" borderId="11" xfId="0" applyNumberFormat="1" applyBorder="1"/>
    <xf numFmtId="1" fontId="1" fillId="0" borderId="16" xfId="0" applyNumberFormat="1" applyFont="1" applyBorder="1" applyAlignment="1">
      <alignment horizontal="center"/>
    </xf>
    <xf numFmtId="166" fontId="0" fillId="0" borderId="14" xfId="0" applyNumberFormat="1" applyBorder="1"/>
    <xf numFmtId="166" fontId="0" fillId="0" borderId="9" xfId="0" applyNumberFormat="1" applyBorder="1"/>
    <xf numFmtId="166" fontId="0" fillId="0" borderId="45" xfId="0" applyNumberFormat="1" applyBorder="1"/>
    <xf numFmtId="1" fontId="1" fillId="0" borderId="46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left" vertical="center"/>
    </xf>
    <xf numFmtId="49" fontId="0" fillId="0" borderId="48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61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167" fontId="0" fillId="0" borderId="22" xfId="0" applyNumberFormat="1" applyBorder="1"/>
    <xf numFmtId="167" fontId="0" fillId="0" borderId="1" xfId="0" applyNumberFormat="1" applyBorder="1"/>
    <xf numFmtId="167" fontId="0" fillId="0" borderId="9" xfId="0" applyNumberFormat="1" applyBorder="1"/>
    <xf numFmtId="167" fontId="0" fillId="2" borderId="47" xfId="0" applyNumberFormat="1" applyFill="1" applyBorder="1"/>
    <xf numFmtId="0" fontId="0" fillId="0" borderId="48" xfId="0" applyBorder="1" applyAlignment="1"/>
    <xf numFmtId="0" fontId="0" fillId="0" borderId="24" xfId="0" applyBorder="1" applyAlignment="1"/>
    <xf numFmtId="0" fontId="0" fillId="0" borderId="13" xfId="0" applyBorder="1" applyAlignment="1"/>
    <xf numFmtId="0" fontId="0" fillId="0" borderId="23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5" xfId="0" applyBorder="1" applyAlignment="1"/>
    <xf numFmtId="0" fontId="0" fillId="0" borderId="68" xfId="0" applyBorder="1" applyAlignment="1"/>
    <xf numFmtId="0" fontId="0" fillId="0" borderId="46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62" xfId="0" applyBorder="1" applyAlignment="1"/>
    <xf numFmtId="0" fontId="0" fillId="0" borderId="38" xfId="0" applyBorder="1" applyAlignment="1"/>
    <xf numFmtId="0" fontId="0" fillId="0" borderId="63" xfId="0" applyBorder="1" applyAlignment="1"/>
    <xf numFmtId="166" fontId="0" fillId="0" borderId="45" xfId="0" applyNumberFormat="1" applyBorder="1" applyAlignment="1">
      <alignment horizontal="center"/>
    </xf>
    <xf numFmtId="2" fontId="0" fillId="0" borderId="68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68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68" xfId="0" applyNumberFormat="1" applyBorder="1" applyAlignment="1">
      <alignment horizontal="center" vertical="center"/>
    </xf>
    <xf numFmtId="13" fontId="0" fillId="0" borderId="9" xfId="0" applyNumberFormat="1" applyBorder="1" applyAlignment="1">
      <alignment horizontal="center"/>
    </xf>
    <xf numFmtId="167" fontId="0" fillId="0" borderId="47" xfId="0" applyNumberFormat="1" applyBorder="1" applyAlignment="1">
      <alignment horizontal="center"/>
    </xf>
    <xf numFmtId="13" fontId="0" fillId="0" borderId="11" xfId="0" applyNumberFormat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166" fontId="0" fillId="0" borderId="7" xfId="0" applyNumberFormat="1" applyBorder="1"/>
    <xf numFmtId="166" fontId="0" fillId="0" borderId="57" xfId="0" applyNumberFormat="1" applyBorder="1"/>
    <xf numFmtId="1" fontId="1" fillId="0" borderId="8" xfId="0" applyNumberFormat="1" applyFont="1" applyBorder="1" applyAlignment="1">
      <alignment horizontal="center"/>
    </xf>
    <xf numFmtId="0" fontId="0" fillId="0" borderId="80" xfId="0" applyBorder="1" applyAlignment="1">
      <alignment horizontal="center"/>
    </xf>
    <xf numFmtId="166" fontId="0" fillId="0" borderId="22" xfId="0" applyNumberFormat="1" applyBorder="1"/>
    <xf numFmtId="1" fontId="0" fillId="0" borderId="13" xfId="0" applyNumberFormat="1" applyBorder="1" applyAlignment="1">
      <alignment horizontal="center" vertical="center"/>
    </xf>
    <xf numFmtId="166" fontId="0" fillId="0" borderId="48" xfId="0" applyNumberFormat="1" applyBorder="1"/>
    <xf numFmtId="0" fontId="0" fillId="0" borderId="5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3" fontId="0" fillId="0" borderId="7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3" fontId="0" fillId="0" borderId="22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0" borderId="68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2" fontId="0" fillId="0" borderId="1" xfId="0" applyNumberFormat="1" applyFill="1" applyBorder="1"/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9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45" xfId="0" applyBorder="1" applyAlignment="1">
      <alignment horizontal="left" vertical="top"/>
    </xf>
    <xf numFmtId="2" fontId="0" fillId="0" borderId="81" xfId="0" applyNumberFormat="1" applyBorder="1" applyAlignment="1">
      <alignment horizontal="center"/>
    </xf>
    <xf numFmtId="2" fontId="0" fillId="0" borderId="82" xfId="0" applyNumberFormat="1" applyBorder="1" applyAlignment="1">
      <alignment horizontal="center"/>
    </xf>
    <xf numFmtId="49" fontId="12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62" xfId="0" applyBorder="1" applyAlignment="1">
      <alignment horizontal="left"/>
    </xf>
    <xf numFmtId="2" fontId="0" fillId="0" borderId="83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167" fontId="0" fillId="0" borderId="45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4" fillId="0" borderId="61" xfId="0" applyFon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166" fontId="0" fillId="0" borderId="65" xfId="0" applyNumberFormat="1" applyBorder="1"/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1" fontId="0" fillId="0" borderId="63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left"/>
    </xf>
    <xf numFmtId="49" fontId="5" fillId="0" borderId="4" xfId="0" applyNumberFormat="1" applyFont="1" applyBorder="1"/>
    <xf numFmtId="164" fontId="4" fillId="0" borderId="4" xfId="0" applyNumberFormat="1" applyFont="1" applyBorder="1" applyAlignment="1">
      <alignment horizontal="left"/>
    </xf>
    <xf numFmtId="49" fontId="12" fillId="0" borderId="48" xfId="0" applyNumberFormat="1" applyFont="1" applyBorder="1" applyAlignment="1">
      <alignment horizontal="center"/>
    </xf>
    <xf numFmtId="0" fontId="12" fillId="0" borderId="48" xfId="0" applyFont="1" applyBorder="1" applyAlignment="1">
      <alignment horizontal="left"/>
    </xf>
    <xf numFmtId="49" fontId="12" fillId="0" borderId="23" xfId="0" applyNumberFormat="1" applyFont="1" applyBorder="1" applyAlignment="1">
      <alignment horizontal="center"/>
    </xf>
    <xf numFmtId="0" fontId="12" fillId="0" borderId="23" xfId="0" quotePrefix="1" applyFont="1" applyBorder="1" applyAlignment="1">
      <alignment horizontal="left"/>
    </xf>
    <xf numFmtId="0" fontId="12" fillId="0" borderId="45" xfId="0" quotePrefix="1" applyFont="1" applyBorder="1" applyAlignment="1">
      <alignment horizontal="left"/>
    </xf>
    <xf numFmtId="0" fontId="12" fillId="0" borderId="14" xfId="0" quotePrefix="1" applyFont="1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48" xfId="0" applyBorder="1" applyAlignment="1">
      <alignment horizontal="left"/>
    </xf>
    <xf numFmtId="0" fontId="12" fillId="0" borderId="23" xfId="0" applyFont="1" applyBorder="1" applyAlignment="1">
      <alignment horizontal="left"/>
    </xf>
    <xf numFmtId="2" fontId="0" fillId="0" borderId="23" xfId="0" applyNumberFormat="1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left"/>
    </xf>
    <xf numFmtId="0" fontId="0" fillId="0" borderId="87" xfId="0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12" fillId="0" borderId="88" xfId="0" applyFont="1" applyBorder="1" applyAlignment="1">
      <alignment horizontal="left"/>
    </xf>
    <xf numFmtId="49" fontId="0" fillId="0" borderId="57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83" xfId="0" applyBorder="1"/>
    <xf numFmtId="0" fontId="0" fillId="0" borderId="10" xfId="0" applyBorder="1"/>
    <xf numFmtId="0" fontId="0" fillId="0" borderId="89" xfId="0" applyBorder="1"/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1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10" fillId="0" borderId="30" xfId="0" applyFont="1" applyBorder="1"/>
    <xf numFmtId="0" fontId="4" fillId="0" borderId="4" xfId="0" applyFont="1" applyBorder="1" applyAlignment="1">
      <alignment horizontal="left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7" fontId="0" fillId="0" borderId="46" xfId="0" applyNumberFormat="1" applyBorder="1" applyAlignment="1">
      <alignment horizontal="center"/>
    </xf>
    <xf numFmtId="12" fontId="0" fillId="0" borderId="53" xfId="0" applyNumberFormat="1" applyBorder="1"/>
    <xf numFmtId="0" fontId="4" fillId="0" borderId="1" xfId="0" applyFont="1" applyBorder="1" applyAlignment="1">
      <alignment horizontal="center"/>
    </xf>
    <xf numFmtId="166" fontId="0" fillId="0" borderId="53" xfId="0" applyNumberFormat="1" applyBorder="1"/>
    <xf numFmtId="164" fontId="13" fillId="0" borderId="21" xfId="0" applyNumberFormat="1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2" fontId="0" fillId="0" borderId="2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12" xfId="0" applyBorder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1" fontId="0" fillId="0" borderId="40" xfId="0" applyNumberFormat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4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wrapText="1"/>
    </xf>
    <xf numFmtId="0" fontId="0" fillId="0" borderId="33" xfId="0" applyBorder="1" applyAlignment="1">
      <alignment wrapText="1"/>
    </xf>
    <xf numFmtId="0" fontId="0" fillId="0" borderId="4" xfId="0" applyBorder="1" applyAlignment="1"/>
    <xf numFmtId="0" fontId="0" fillId="0" borderId="12" xfId="0" applyBorder="1" applyAlignment="1"/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  <pageSetUpPr fitToPage="1"/>
  </sheetPr>
  <dimension ref="A1:AC639"/>
  <sheetViews>
    <sheetView tabSelected="1" zoomScaleNormal="100" workbookViewId="0">
      <pane ySplit="5" topLeftCell="A156" activePane="bottomLeft" state="frozen"/>
      <selection activeCell="B270" sqref="B270"/>
      <selection pane="bottomLeft" activeCell="B189" sqref="B189"/>
    </sheetView>
  </sheetViews>
  <sheetFormatPr defaultRowHeight="12.75" x14ac:dyDescent="0.2"/>
  <cols>
    <col min="1" max="1" width="9.140625" style="1"/>
    <col min="2" max="7" width="5.7109375" customWidth="1"/>
    <col min="8" max="8" width="11.42578125" customWidth="1"/>
    <col min="9" max="9" width="9.28515625" style="2" customWidth="1"/>
    <col min="10" max="10" width="11.140625" style="2" customWidth="1"/>
    <col min="11" max="11" width="7.7109375" style="2" customWidth="1"/>
    <col min="12" max="12" width="12" customWidth="1"/>
    <col min="13" max="13" width="7.42578125" customWidth="1"/>
    <col min="14" max="14" width="8.85546875" customWidth="1"/>
    <col min="15" max="16" width="5" style="2" customWidth="1"/>
    <col min="17" max="17" width="4.7109375" style="2" customWidth="1"/>
    <col min="18" max="19" width="5" style="2" customWidth="1"/>
    <col min="20" max="20" width="4.7109375" style="2" customWidth="1"/>
    <col min="21" max="21" width="9.28515625" customWidth="1"/>
    <col min="22" max="23" width="6.7109375" style="2" customWidth="1"/>
    <col min="24" max="25" width="9.140625" style="2"/>
    <col min="26" max="26" width="53" customWidth="1"/>
  </cols>
  <sheetData>
    <row r="1" spans="1:29" ht="20.25" customHeight="1" x14ac:dyDescent="0.3">
      <c r="A1" s="129" t="s">
        <v>0</v>
      </c>
      <c r="B1" s="128"/>
      <c r="C1" s="128"/>
      <c r="D1" s="128"/>
      <c r="E1" s="128"/>
      <c r="F1" s="128"/>
      <c r="G1" s="128"/>
      <c r="H1" s="406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31"/>
      <c r="V1" s="428"/>
      <c r="W1" s="428"/>
      <c r="X1" s="428"/>
      <c r="Y1" s="428"/>
      <c r="Z1" s="32"/>
    </row>
    <row r="2" spans="1:29" ht="18" customHeight="1" x14ac:dyDescent="0.25">
      <c r="A2" s="162" t="s">
        <v>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4"/>
      <c r="V2" s="165"/>
      <c r="W2" s="165"/>
      <c r="X2" s="165"/>
      <c r="Y2" s="165"/>
      <c r="Z2" s="166"/>
      <c r="AA2" s="167"/>
      <c r="AB2" s="167"/>
      <c r="AC2" s="167"/>
    </row>
    <row r="3" spans="1:29" ht="20.25" customHeight="1" x14ac:dyDescent="0.3">
      <c r="A3" s="129" t="s">
        <v>3</v>
      </c>
      <c r="B3" s="92"/>
      <c r="C3" s="92"/>
      <c r="D3" s="92"/>
      <c r="E3" s="92"/>
      <c r="F3" s="92"/>
      <c r="G3" s="92"/>
      <c r="H3" s="92" t="s">
        <v>4</v>
      </c>
      <c r="I3" s="92"/>
      <c r="J3" s="92"/>
      <c r="K3" s="92"/>
      <c r="L3" s="168" t="s">
        <v>5</v>
      </c>
      <c r="M3" s="92"/>
      <c r="N3" s="92"/>
      <c r="P3" s="408" t="s">
        <v>6</v>
      </c>
      <c r="Q3" s="460"/>
      <c r="R3" s="460"/>
      <c r="S3" s="460"/>
      <c r="T3" s="460"/>
      <c r="U3" s="31"/>
      <c r="V3" s="428"/>
      <c r="W3" s="428"/>
      <c r="X3" s="428"/>
      <c r="Y3" s="428"/>
      <c r="Z3" s="32"/>
    </row>
    <row r="4" spans="1:29" ht="36" customHeight="1" x14ac:dyDescent="0.2">
      <c r="A4" s="46"/>
      <c r="B4" s="498" t="s">
        <v>7</v>
      </c>
      <c r="C4" s="473"/>
      <c r="D4" s="474"/>
      <c r="E4" s="498" t="s">
        <v>7</v>
      </c>
      <c r="F4" s="473"/>
      <c r="G4" s="474"/>
      <c r="H4" s="439" t="s">
        <v>8</v>
      </c>
      <c r="I4" s="499" t="s">
        <v>9</v>
      </c>
      <c r="J4" s="500"/>
      <c r="K4" s="9"/>
      <c r="L4" s="422" t="s">
        <v>10</v>
      </c>
      <c r="M4" s="472" t="s">
        <v>11</v>
      </c>
      <c r="N4" s="496"/>
      <c r="O4" s="496"/>
      <c r="P4" s="496"/>
      <c r="Q4" s="496"/>
      <c r="R4" s="496"/>
      <c r="S4" s="496"/>
      <c r="T4" s="496"/>
      <c r="U4" s="497"/>
      <c r="V4" s="492" t="s">
        <v>12</v>
      </c>
      <c r="W4" s="492"/>
      <c r="X4" s="488" t="s">
        <v>13</v>
      </c>
      <c r="Y4" s="489"/>
      <c r="Z4" s="49" t="s">
        <v>14</v>
      </c>
    </row>
    <row r="5" spans="1:29" ht="26.25" customHeight="1" x14ac:dyDescent="0.2">
      <c r="A5" s="46" t="s">
        <v>15</v>
      </c>
      <c r="B5" s="422" t="s">
        <v>16</v>
      </c>
      <c r="C5" s="422" t="s">
        <v>17</v>
      </c>
      <c r="D5" s="47">
        <v>0.25</v>
      </c>
      <c r="E5" s="422" t="s">
        <v>16</v>
      </c>
      <c r="F5" s="422" t="s">
        <v>17</v>
      </c>
      <c r="G5" s="47">
        <v>0.25</v>
      </c>
      <c r="H5" s="439" t="s">
        <v>18</v>
      </c>
      <c r="I5" s="439" t="s">
        <v>19</v>
      </c>
      <c r="J5" s="439" t="s">
        <v>20</v>
      </c>
      <c r="K5" s="439" t="s">
        <v>21</v>
      </c>
      <c r="L5" s="439" t="s">
        <v>22</v>
      </c>
      <c r="M5" s="46" t="s">
        <v>15</v>
      </c>
      <c r="N5" s="95" t="s">
        <v>23</v>
      </c>
      <c r="O5" s="439" t="s">
        <v>24</v>
      </c>
      <c r="P5" s="439" t="s">
        <v>17</v>
      </c>
      <c r="Q5" s="48" t="s">
        <v>25</v>
      </c>
      <c r="R5" s="439" t="s">
        <v>24</v>
      </c>
      <c r="S5" s="439" t="s">
        <v>17</v>
      </c>
      <c r="T5" s="72" t="s">
        <v>25</v>
      </c>
      <c r="U5" s="73" t="s">
        <v>18</v>
      </c>
      <c r="V5" s="433" t="s">
        <v>26</v>
      </c>
      <c r="W5" s="439" t="s">
        <v>27</v>
      </c>
      <c r="X5" s="439" t="s">
        <v>18</v>
      </c>
      <c r="Y5" s="206" t="s">
        <v>28</v>
      </c>
      <c r="Z5" s="10"/>
    </row>
    <row r="6" spans="1:29" ht="12.75" customHeight="1" x14ac:dyDescent="0.2">
      <c r="A6" s="264">
        <v>43831</v>
      </c>
      <c r="B6" s="493" t="s">
        <v>29</v>
      </c>
      <c r="C6" s="494"/>
      <c r="D6" s="494"/>
      <c r="E6" s="494"/>
      <c r="F6" s="494"/>
      <c r="G6" s="495"/>
      <c r="H6" s="56">
        <v>299.75</v>
      </c>
      <c r="I6" s="38"/>
      <c r="J6" s="39"/>
      <c r="K6" s="39"/>
      <c r="L6" s="39"/>
      <c r="M6" s="275">
        <v>43831</v>
      </c>
      <c r="N6" s="39"/>
      <c r="O6" s="40"/>
      <c r="P6" s="41"/>
      <c r="Q6" s="42"/>
      <c r="R6" s="41"/>
      <c r="S6" s="41"/>
      <c r="T6" s="42"/>
      <c r="U6" s="43"/>
      <c r="V6" s="44"/>
      <c r="W6" s="45"/>
      <c r="X6" s="221"/>
      <c r="Y6" s="221"/>
      <c r="Z6" s="117"/>
    </row>
    <row r="7" spans="1:29" ht="12.75" customHeight="1" x14ac:dyDescent="0.2">
      <c r="A7" s="265">
        <v>43832</v>
      </c>
      <c r="B7" s="93">
        <v>6</v>
      </c>
      <c r="C7" s="93">
        <v>4</v>
      </c>
      <c r="D7" s="257"/>
      <c r="E7" s="93">
        <v>3</v>
      </c>
      <c r="F7" s="93">
        <v>6</v>
      </c>
      <c r="G7" s="257"/>
      <c r="H7" s="55">
        <f>((B7*12)+C7+D7)*2.75+((E7*12)+F7+G7)*2.75</f>
        <v>324.5</v>
      </c>
      <c r="I7" s="14">
        <f>H7-H6+U6</f>
        <v>24.75</v>
      </c>
      <c r="J7" s="15">
        <f>I7*60</f>
        <v>1485</v>
      </c>
      <c r="K7" s="16">
        <v>24</v>
      </c>
      <c r="L7" s="17">
        <v>1.8</v>
      </c>
      <c r="M7" s="276">
        <v>43832</v>
      </c>
      <c r="N7" s="96"/>
      <c r="O7" s="6"/>
      <c r="P7" s="6"/>
      <c r="Q7" s="7"/>
      <c r="R7" s="435"/>
      <c r="S7" s="6"/>
      <c r="T7" s="5"/>
      <c r="U7" s="71">
        <f>(((O7*12)+P7+Q7)-((R7*12)+S7+T7))*2.75</f>
        <v>0</v>
      </c>
      <c r="V7" s="70">
        <v>650</v>
      </c>
      <c r="W7" s="36">
        <v>0</v>
      </c>
      <c r="X7" s="117"/>
      <c r="Y7" s="117"/>
      <c r="Z7" s="118"/>
    </row>
    <row r="8" spans="1:29" ht="12.75" customHeight="1" x14ac:dyDescent="0.2">
      <c r="A8" s="265">
        <v>43833</v>
      </c>
      <c r="B8" s="3">
        <v>7</v>
      </c>
      <c r="C8" s="3">
        <v>1</v>
      </c>
      <c r="D8" s="261"/>
      <c r="E8" s="3">
        <v>3</v>
      </c>
      <c r="F8" s="3">
        <v>6</v>
      </c>
      <c r="G8" s="261"/>
      <c r="H8" s="55">
        <f t="shared" ref="H8:H63" si="0">((B8*12)+C8+D8)*2.75+((E8*12)+F8+G8)*2.75</f>
        <v>349.25</v>
      </c>
      <c r="I8" s="14">
        <f>H8-H7+U7</f>
        <v>24.75</v>
      </c>
      <c r="J8" s="15">
        <f>I8*60</f>
        <v>1485</v>
      </c>
      <c r="K8" s="16">
        <v>24</v>
      </c>
      <c r="L8" s="17">
        <v>1.9</v>
      </c>
      <c r="M8" s="276">
        <v>43833</v>
      </c>
      <c r="N8" s="96"/>
      <c r="O8" s="6"/>
      <c r="P8" s="6"/>
      <c r="Q8" s="7"/>
      <c r="R8" s="435"/>
      <c r="S8" s="6"/>
      <c r="T8" s="5"/>
      <c r="U8" s="71">
        <f t="shared" ref="U8:U63" si="1">(((O8*12)+P8+Q8)-((R8*12)+S8+T8))*2.75</f>
        <v>0</v>
      </c>
      <c r="V8" s="16">
        <v>650</v>
      </c>
      <c r="W8" s="37">
        <v>0</v>
      </c>
      <c r="X8" s="118"/>
      <c r="Y8" s="118"/>
      <c r="Z8" s="118"/>
    </row>
    <row r="9" spans="1:29" ht="12.75" customHeight="1" x14ac:dyDescent="0.2">
      <c r="A9" s="265">
        <v>43834</v>
      </c>
      <c r="B9" s="3">
        <v>7</v>
      </c>
      <c r="C9" s="3">
        <v>10</v>
      </c>
      <c r="D9" s="261"/>
      <c r="E9" s="3">
        <v>3</v>
      </c>
      <c r="F9" s="3">
        <v>6</v>
      </c>
      <c r="G9" s="261"/>
      <c r="H9" s="55">
        <f t="shared" si="0"/>
        <v>374</v>
      </c>
      <c r="I9" s="14">
        <f>H9-H8+U8</f>
        <v>24.75</v>
      </c>
      <c r="J9" s="15">
        <f>I9*60</f>
        <v>1485</v>
      </c>
      <c r="K9" s="16">
        <v>24</v>
      </c>
      <c r="L9" s="17">
        <v>1.9</v>
      </c>
      <c r="M9" s="276">
        <v>43834</v>
      </c>
      <c r="N9" s="96"/>
      <c r="O9" s="6"/>
      <c r="P9" s="6"/>
      <c r="Q9" s="7"/>
      <c r="R9" s="435"/>
      <c r="S9" s="6"/>
      <c r="T9" s="5"/>
      <c r="U9" s="71">
        <f t="shared" si="1"/>
        <v>0</v>
      </c>
      <c r="V9" s="16">
        <v>650</v>
      </c>
      <c r="W9" s="37">
        <v>0</v>
      </c>
      <c r="X9" s="118"/>
      <c r="Y9" s="118"/>
      <c r="Z9" s="118"/>
    </row>
    <row r="10" spans="1:29" ht="12.75" customHeight="1" x14ac:dyDescent="0.2">
      <c r="A10" s="265">
        <v>43835</v>
      </c>
      <c r="B10" s="3">
        <v>8</v>
      </c>
      <c r="C10" s="3">
        <v>6</v>
      </c>
      <c r="D10" s="261">
        <v>0.5</v>
      </c>
      <c r="E10" s="3">
        <v>3</v>
      </c>
      <c r="F10" s="3">
        <v>6</v>
      </c>
      <c r="G10" s="261"/>
      <c r="H10" s="55">
        <f t="shared" si="0"/>
        <v>397.375</v>
      </c>
      <c r="I10" s="14">
        <f t="shared" ref="I10:I63" si="2">H10-H9+U9</f>
        <v>23.375</v>
      </c>
      <c r="J10" s="15">
        <f t="shared" ref="J10:J63" si="3">I10*60</f>
        <v>1402.5</v>
      </c>
      <c r="K10" s="16">
        <v>24</v>
      </c>
      <c r="L10" s="17">
        <v>1.9</v>
      </c>
      <c r="M10" s="276">
        <v>43835</v>
      </c>
      <c r="N10" s="96"/>
      <c r="O10" s="6"/>
      <c r="P10" s="6"/>
      <c r="Q10" s="7"/>
      <c r="R10" s="435"/>
      <c r="S10" s="6"/>
      <c r="T10" s="5"/>
      <c r="U10" s="71">
        <f t="shared" si="1"/>
        <v>0</v>
      </c>
      <c r="V10" s="16">
        <v>650</v>
      </c>
      <c r="W10" s="37">
        <v>0</v>
      </c>
      <c r="X10" s="118"/>
      <c r="Y10" s="118"/>
      <c r="Z10" s="118"/>
    </row>
    <row r="11" spans="1:29" ht="12.75" customHeight="1" x14ac:dyDescent="0.2">
      <c r="A11" s="265">
        <v>43836</v>
      </c>
      <c r="B11" s="3">
        <v>8</v>
      </c>
      <c r="C11" s="3">
        <v>6</v>
      </c>
      <c r="D11" s="261">
        <v>0.5</v>
      </c>
      <c r="E11" s="3">
        <v>4</v>
      </c>
      <c r="F11" s="3">
        <v>3</v>
      </c>
      <c r="G11" s="261"/>
      <c r="H11" s="55">
        <f t="shared" si="0"/>
        <v>422.125</v>
      </c>
      <c r="I11" s="14">
        <f t="shared" si="2"/>
        <v>24.75</v>
      </c>
      <c r="J11" s="15">
        <f t="shared" si="3"/>
        <v>1485</v>
      </c>
      <c r="K11" s="16">
        <v>24</v>
      </c>
      <c r="L11" s="17">
        <v>1.9</v>
      </c>
      <c r="M11" s="276">
        <v>43836</v>
      </c>
      <c r="N11" s="96"/>
      <c r="O11" s="6"/>
      <c r="P11" s="6"/>
      <c r="Q11" s="7"/>
      <c r="R11" s="435"/>
      <c r="S11" s="6"/>
      <c r="T11" s="5"/>
      <c r="U11" s="71">
        <f t="shared" si="1"/>
        <v>0</v>
      </c>
      <c r="V11" s="16">
        <v>650</v>
      </c>
      <c r="W11" s="37">
        <v>0</v>
      </c>
      <c r="X11" s="118"/>
      <c r="Y11" s="118"/>
      <c r="Z11" s="450"/>
    </row>
    <row r="12" spans="1:29" ht="12.75" customHeight="1" x14ac:dyDescent="0.2">
      <c r="A12" s="265">
        <v>43837</v>
      </c>
      <c r="B12" s="3">
        <v>8</v>
      </c>
      <c r="C12" s="3">
        <v>6</v>
      </c>
      <c r="D12" s="261">
        <v>0.5</v>
      </c>
      <c r="E12" s="3">
        <v>5</v>
      </c>
      <c r="F12" s="3">
        <v>0</v>
      </c>
      <c r="G12" s="261"/>
      <c r="H12" s="55">
        <f t="shared" si="0"/>
        <v>446.875</v>
      </c>
      <c r="I12" s="14">
        <f t="shared" si="2"/>
        <v>24.75</v>
      </c>
      <c r="J12" s="15">
        <f t="shared" si="3"/>
        <v>1485</v>
      </c>
      <c r="K12" s="16">
        <v>24</v>
      </c>
      <c r="L12" s="17">
        <v>2</v>
      </c>
      <c r="M12" s="276">
        <v>43837</v>
      </c>
      <c r="N12" s="96"/>
      <c r="O12" s="6"/>
      <c r="P12" s="6"/>
      <c r="Q12" s="7"/>
      <c r="R12" s="435"/>
      <c r="S12" s="6"/>
      <c r="T12" s="5"/>
      <c r="U12" s="71">
        <f t="shared" si="1"/>
        <v>0</v>
      </c>
      <c r="V12" s="16">
        <v>650</v>
      </c>
      <c r="W12" s="37">
        <v>0</v>
      </c>
      <c r="X12" s="118"/>
      <c r="Y12" s="118"/>
      <c r="Z12" s="450"/>
    </row>
    <row r="13" spans="1:29" ht="12.75" customHeight="1" x14ac:dyDescent="0.2">
      <c r="A13" s="265">
        <v>43838</v>
      </c>
      <c r="B13" s="3">
        <v>8</v>
      </c>
      <c r="C13" s="3">
        <v>6</v>
      </c>
      <c r="D13" s="261">
        <v>0.5</v>
      </c>
      <c r="E13" s="3">
        <v>5</v>
      </c>
      <c r="F13" s="3">
        <v>8</v>
      </c>
      <c r="G13" s="261"/>
      <c r="H13" s="55">
        <f t="shared" si="0"/>
        <v>468.875</v>
      </c>
      <c r="I13" s="14">
        <f t="shared" si="2"/>
        <v>22</v>
      </c>
      <c r="J13" s="15">
        <f t="shared" si="3"/>
        <v>1320</v>
      </c>
      <c r="K13" s="16">
        <v>24</v>
      </c>
      <c r="L13" s="17">
        <v>2</v>
      </c>
      <c r="M13" s="276">
        <v>43838</v>
      </c>
      <c r="N13" s="96">
        <v>13073359</v>
      </c>
      <c r="O13" s="6">
        <v>8</v>
      </c>
      <c r="P13" s="6">
        <v>6</v>
      </c>
      <c r="Q13" s="7">
        <v>0.5</v>
      </c>
      <c r="R13" s="435">
        <v>3</v>
      </c>
      <c r="S13" s="6">
        <v>4</v>
      </c>
      <c r="T13" s="5">
        <v>0.75</v>
      </c>
      <c r="U13" s="71">
        <f t="shared" si="1"/>
        <v>169.8125</v>
      </c>
      <c r="V13" s="16">
        <v>650</v>
      </c>
      <c r="W13" s="37">
        <v>0</v>
      </c>
      <c r="X13" s="118"/>
      <c r="Y13" s="118"/>
      <c r="Z13" s="450"/>
    </row>
    <row r="14" spans="1:29" ht="12.75" customHeight="1" x14ac:dyDescent="0.2">
      <c r="A14" s="265">
        <v>43839</v>
      </c>
      <c r="B14" s="3">
        <v>3</v>
      </c>
      <c r="C14" s="3">
        <v>4</v>
      </c>
      <c r="D14" s="261">
        <v>0.75</v>
      </c>
      <c r="E14" s="3">
        <v>6</v>
      </c>
      <c r="F14" s="3">
        <v>4</v>
      </c>
      <c r="G14" s="261"/>
      <c r="H14" s="55">
        <f t="shared" si="0"/>
        <v>321.0625</v>
      </c>
      <c r="I14" s="14">
        <f t="shared" si="2"/>
        <v>22</v>
      </c>
      <c r="J14" s="15">
        <f t="shared" si="3"/>
        <v>1320</v>
      </c>
      <c r="K14" s="16">
        <v>24</v>
      </c>
      <c r="L14" s="17">
        <v>2.1</v>
      </c>
      <c r="M14" s="276">
        <v>43839</v>
      </c>
      <c r="N14" s="96"/>
      <c r="O14" s="6"/>
      <c r="P14" s="6"/>
      <c r="Q14" s="7"/>
      <c r="R14" s="435"/>
      <c r="S14" s="6"/>
      <c r="T14" s="5"/>
      <c r="U14" s="71">
        <f t="shared" si="1"/>
        <v>0</v>
      </c>
      <c r="V14" s="16">
        <v>650</v>
      </c>
      <c r="W14" s="37">
        <v>0</v>
      </c>
      <c r="X14" s="118"/>
      <c r="Y14" s="118"/>
      <c r="Z14" s="450"/>
    </row>
    <row r="15" spans="1:29" ht="12.75" customHeight="1" x14ac:dyDescent="0.2">
      <c r="A15" s="265">
        <v>43840</v>
      </c>
      <c r="B15" s="3">
        <v>3</v>
      </c>
      <c r="C15" s="3">
        <v>4</v>
      </c>
      <c r="D15" s="261">
        <v>0.75</v>
      </c>
      <c r="E15" s="3">
        <v>7</v>
      </c>
      <c r="F15" s="3">
        <v>1</v>
      </c>
      <c r="G15" s="261"/>
      <c r="H15" s="55">
        <f t="shared" si="0"/>
        <v>345.8125</v>
      </c>
      <c r="I15" s="14">
        <f t="shared" si="2"/>
        <v>24.75</v>
      </c>
      <c r="J15" s="15">
        <f t="shared" si="3"/>
        <v>1485</v>
      </c>
      <c r="K15" s="16">
        <v>24</v>
      </c>
      <c r="L15" s="17">
        <v>2.1</v>
      </c>
      <c r="M15" s="276">
        <v>43840</v>
      </c>
      <c r="N15" s="96"/>
      <c r="O15" s="6"/>
      <c r="P15" s="6"/>
      <c r="Q15" s="7"/>
      <c r="R15" s="435"/>
      <c r="S15" s="6"/>
      <c r="T15" s="5"/>
      <c r="U15" s="71">
        <f t="shared" si="1"/>
        <v>0</v>
      </c>
      <c r="V15" s="16">
        <v>650</v>
      </c>
      <c r="W15" s="37">
        <v>0</v>
      </c>
      <c r="X15" s="118"/>
      <c r="Y15" s="118"/>
      <c r="Z15" s="450"/>
    </row>
    <row r="16" spans="1:29" ht="12.75" customHeight="1" x14ac:dyDescent="0.2">
      <c r="A16" s="265">
        <v>43841</v>
      </c>
      <c r="B16" s="3">
        <v>3</v>
      </c>
      <c r="C16" s="3">
        <v>4</v>
      </c>
      <c r="D16" s="261">
        <v>0.75</v>
      </c>
      <c r="E16" s="3">
        <v>7</v>
      </c>
      <c r="F16" s="3">
        <v>9</v>
      </c>
      <c r="G16" s="261"/>
      <c r="H16" s="55">
        <f t="shared" si="0"/>
        <v>367.8125</v>
      </c>
      <c r="I16" s="14">
        <f>H16-H15+U15+U16</f>
        <v>22</v>
      </c>
      <c r="J16" s="15">
        <f t="shared" si="3"/>
        <v>1320</v>
      </c>
      <c r="K16" s="16">
        <v>24</v>
      </c>
      <c r="L16" s="17">
        <v>2</v>
      </c>
      <c r="M16" s="276">
        <v>43841</v>
      </c>
      <c r="N16" s="96"/>
      <c r="O16" s="6"/>
      <c r="P16" s="6"/>
      <c r="Q16" s="7"/>
      <c r="R16" s="435"/>
      <c r="S16" s="6"/>
      <c r="T16" s="5"/>
      <c r="U16" s="71">
        <f t="shared" si="1"/>
        <v>0</v>
      </c>
      <c r="V16" s="16">
        <v>650</v>
      </c>
      <c r="W16" s="37">
        <v>0</v>
      </c>
      <c r="X16" s="118"/>
      <c r="Y16" s="118"/>
      <c r="Z16" s="450"/>
    </row>
    <row r="17" spans="1:26" ht="12.75" customHeight="1" x14ac:dyDescent="0.2">
      <c r="A17" s="265">
        <v>43842</v>
      </c>
      <c r="B17" s="3">
        <v>3</v>
      </c>
      <c r="C17" s="3">
        <v>4</v>
      </c>
      <c r="D17" s="261">
        <v>0.75</v>
      </c>
      <c r="E17" s="3">
        <v>8</v>
      </c>
      <c r="F17" s="3">
        <v>6</v>
      </c>
      <c r="G17" s="261">
        <v>0.5</v>
      </c>
      <c r="H17" s="55">
        <f t="shared" si="0"/>
        <v>393.9375</v>
      </c>
      <c r="I17" s="14">
        <f>H17-H16</f>
        <v>26.125</v>
      </c>
      <c r="J17" s="15">
        <f t="shared" si="3"/>
        <v>1567.5</v>
      </c>
      <c r="K17" s="16">
        <v>24</v>
      </c>
      <c r="L17" s="17">
        <v>2</v>
      </c>
      <c r="M17" s="276">
        <v>43842</v>
      </c>
      <c r="N17" s="96"/>
      <c r="O17" s="6"/>
      <c r="P17" s="6"/>
      <c r="Q17" s="7"/>
      <c r="R17" s="435"/>
      <c r="S17" s="6"/>
      <c r="T17" s="5"/>
      <c r="U17" s="71">
        <f t="shared" si="1"/>
        <v>0</v>
      </c>
      <c r="V17" s="16">
        <v>650</v>
      </c>
      <c r="W17" s="37">
        <v>0</v>
      </c>
      <c r="X17" s="118"/>
      <c r="Y17" s="118"/>
      <c r="Z17" s="450"/>
    </row>
    <row r="18" spans="1:26" ht="12.75" customHeight="1" x14ac:dyDescent="0.2">
      <c r="A18" s="265">
        <v>43843</v>
      </c>
      <c r="B18" s="3">
        <v>4</v>
      </c>
      <c r="C18" s="3">
        <v>1</v>
      </c>
      <c r="D18" s="261"/>
      <c r="E18" s="3">
        <v>8</v>
      </c>
      <c r="F18" s="3">
        <v>6</v>
      </c>
      <c r="G18" s="261">
        <v>0.5</v>
      </c>
      <c r="H18" s="55">
        <f t="shared" si="0"/>
        <v>416.625</v>
      </c>
      <c r="I18" s="14">
        <f t="shared" si="2"/>
        <v>22.6875</v>
      </c>
      <c r="J18" s="15">
        <f t="shared" si="3"/>
        <v>1361.25</v>
      </c>
      <c r="K18" s="16">
        <v>24</v>
      </c>
      <c r="L18" s="17">
        <v>2</v>
      </c>
      <c r="M18" s="276">
        <v>43843</v>
      </c>
      <c r="N18" s="96"/>
      <c r="O18" s="6"/>
      <c r="P18" s="6"/>
      <c r="Q18" s="7"/>
      <c r="R18" s="435"/>
      <c r="S18" s="6"/>
      <c r="T18" s="5"/>
      <c r="U18" s="71">
        <f t="shared" si="1"/>
        <v>0</v>
      </c>
      <c r="V18" s="16">
        <v>650</v>
      </c>
      <c r="W18" s="37">
        <v>0</v>
      </c>
      <c r="X18" s="118"/>
      <c r="Y18" s="118"/>
      <c r="Z18" s="450"/>
    </row>
    <row r="19" spans="1:26" ht="12.75" customHeight="1" x14ac:dyDescent="0.2">
      <c r="A19" s="265">
        <v>43844</v>
      </c>
      <c r="B19" s="3">
        <v>4</v>
      </c>
      <c r="C19" s="3">
        <v>10</v>
      </c>
      <c r="D19" s="261"/>
      <c r="E19" s="3">
        <v>8</v>
      </c>
      <c r="F19" s="3">
        <v>6</v>
      </c>
      <c r="G19" s="261">
        <v>0.5</v>
      </c>
      <c r="H19" s="55">
        <f t="shared" si="0"/>
        <v>441.375</v>
      </c>
      <c r="I19" s="14">
        <f t="shared" si="2"/>
        <v>24.75</v>
      </c>
      <c r="J19" s="15">
        <f t="shared" si="3"/>
        <v>1485</v>
      </c>
      <c r="K19" s="16">
        <v>24</v>
      </c>
      <c r="L19" s="17">
        <v>2</v>
      </c>
      <c r="M19" s="276">
        <v>43844</v>
      </c>
      <c r="N19" s="96"/>
      <c r="O19" s="6"/>
      <c r="P19" s="6"/>
      <c r="Q19" s="7"/>
      <c r="R19" s="435"/>
      <c r="S19" s="6"/>
      <c r="T19" s="5"/>
      <c r="U19" s="71">
        <f t="shared" si="1"/>
        <v>0</v>
      </c>
      <c r="V19" s="16">
        <v>650</v>
      </c>
      <c r="W19" s="37">
        <v>0</v>
      </c>
      <c r="X19" s="118"/>
      <c r="Y19" s="118"/>
      <c r="Z19" s="450"/>
    </row>
    <row r="20" spans="1:26" ht="12.75" customHeight="1" x14ac:dyDescent="0.2">
      <c r="A20" s="265">
        <v>43845</v>
      </c>
      <c r="B20" s="3">
        <v>5</v>
      </c>
      <c r="C20" s="3">
        <v>6</v>
      </c>
      <c r="D20" s="261"/>
      <c r="E20" s="3">
        <v>8</v>
      </c>
      <c r="F20" s="3">
        <v>6</v>
      </c>
      <c r="G20" s="261">
        <v>0.5</v>
      </c>
      <c r="H20" s="55">
        <f t="shared" si="0"/>
        <v>463.375</v>
      </c>
      <c r="I20" s="14">
        <f t="shared" si="2"/>
        <v>22</v>
      </c>
      <c r="J20" s="15">
        <f t="shared" si="3"/>
        <v>1320</v>
      </c>
      <c r="K20" s="16">
        <v>24</v>
      </c>
      <c r="L20" s="17">
        <v>2</v>
      </c>
      <c r="M20" s="276">
        <v>43845</v>
      </c>
      <c r="N20" s="96">
        <v>13078824</v>
      </c>
      <c r="O20" s="6">
        <v>8</v>
      </c>
      <c r="P20" s="6">
        <v>6</v>
      </c>
      <c r="Q20" s="7">
        <v>0.5</v>
      </c>
      <c r="R20" s="435">
        <v>3</v>
      </c>
      <c r="S20" s="6">
        <v>6</v>
      </c>
      <c r="T20" s="5">
        <v>0.25</v>
      </c>
      <c r="U20" s="71">
        <f t="shared" si="1"/>
        <v>165.6875</v>
      </c>
      <c r="V20" s="16">
        <v>650</v>
      </c>
      <c r="W20" s="37">
        <v>0</v>
      </c>
      <c r="X20" s="118"/>
      <c r="Y20" s="118"/>
      <c r="Z20" s="450"/>
    </row>
    <row r="21" spans="1:26" ht="12.75" customHeight="1" x14ac:dyDescent="0.2">
      <c r="A21" s="265">
        <v>43846</v>
      </c>
      <c r="B21" s="3">
        <v>6</v>
      </c>
      <c r="C21" s="3">
        <v>2</v>
      </c>
      <c r="D21" s="261"/>
      <c r="E21" s="3">
        <v>3</v>
      </c>
      <c r="F21" s="3">
        <v>6</v>
      </c>
      <c r="G21" s="261">
        <v>0.25</v>
      </c>
      <c r="H21" s="55">
        <f t="shared" si="0"/>
        <v>319.6875</v>
      </c>
      <c r="I21" s="14">
        <f t="shared" si="2"/>
        <v>22</v>
      </c>
      <c r="J21" s="15">
        <f t="shared" si="3"/>
        <v>1320</v>
      </c>
      <c r="K21" s="16">
        <v>24</v>
      </c>
      <c r="L21" s="17">
        <v>2.1</v>
      </c>
      <c r="M21" s="276">
        <v>43846</v>
      </c>
      <c r="N21" s="96"/>
      <c r="O21" s="6"/>
      <c r="P21" s="6"/>
      <c r="Q21" s="7"/>
      <c r="R21" s="435"/>
      <c r="S21" s="6"/>
      <c r="T21" s="5"/>
      <c r="U21" s="71">
        <f t="shared" si="1"/>
        <v>0</v>
      </c>
      <c r="V21" s="16">
        <v>650</v>
      </c>
      <c r="W21" s="37">
        <v>0</v>
      </c>
      <c r="X21" s="118"/>
      <c r="Y21" s="118"/>
      <c r="Z21" s="451"/>
    </row>
    <row r="22" spans="1:26" ht="12.75" customHeight="1" x14ac:dyDescent="0.2">
      <c r="A22" s="265">
        <v>43847</v>
      </c>
      <c r="B22" s="3">
        <v>6</v>
      </c>
      <c r="C22" s="3">
        <v>11</v>
      </c>
      <c r="D22" s="261"/>
      <c r="E22" s="3">
        <v>3</v>
      </c>
      <c r="F22" s="3">
        <v>6</v>
      </c>
      <c r="G22" s="261">
        <v>0.25</v>
      </c>
      <c r="H22" s="55">
        <f t="shared" si="0"/>
        <v>344.4375</v>
      </c>
      <c r="I22" s="14">
        <f t="shared" si="2"/>
        <v>24.75</v>
      </c>
      <c r="J22" s="15">
        <f t="shared" si="3"/>
        <v>1485</v>
      </c>
      <c r="K22" s="16">
        <v>24</v>
      </c>
      <c r="L22" s="17">
        <v>2</v>
      </c>
      <c r="M22" s="276">
        <v>43847</v>
      </c>
      <c r="N22" s="96"/>
      <c r="O22" s="6"/>
      <c r="P22" s="6"/>
      <c r="Q22" s="7"/>
      <c r="R22" s="435"/>
      <c r="S22" s="6"/>
      <c r="T22" s="5"/>
      <c r="U22" s="71">
        <f t="shared" si="1"/>
        <v>0</v>
      </c>
      <c r="V22" s="16">
        <v>650</v>
      </c>
      <c r="W22" s="37">
        <v>0</v>
      </c>
      <c r="X22" s="118"/>
      <c r="Y22" s="118"/>
      <c r="Z22" s="450"/>
    </row>
    <row r="23" spans="1:26" ht="12.75" customHeight="1" x14ac:dyDescent="0.2">
      <c r="A23" s="265">
        <v>43848</v>
      </c>
      <c r="B23" s="3">
        <v>7</v>
      </c>
      <c r="C23" s="3">
        <v>7</v>
      </c>
      <c r="D23" s="261"/>
      <c r="E23" s="3">
        <v>3</v>
      </c>
      <c r="F23" s="3">
        <v>6</v>
      </c>
      <c r="G23" s="261">
        <v>0.25</v>
      </c>
      <c r="H23" s="55">
        <f t="shared" si="0"/>
        <v>366.4375</v>
      </c>
      <c r="I23" s="14">
        <f t="shared" si="2"/>
        <v>22</v>
      </c>
      <c r="J23" s="15">
        <f t="shared" si="3"/>
        <v>1320</v>
      </c>
      <c r="K23" s="16">
        <v>24</v>
      </c>
      <c r="L23" s="17">
        <v>2</v>
      </c>
      <c r="M23" s="276">
        <v>43848</v>
      </c>
      <c r="N23" s="96"/>
      <c r="O23" s="6"/>
      <c r="P23" s="6"/>
      <c r="Q23" s="7"/>
      <c r="R23" s="435"/>
      <c r="S23" s="6"/>
      <c r="T23" s="5"/>
      <c r="U23" s="71">
        <f t="shared" si="1"/>
        <v>0</v>
      </c>
      <c r="V23" s="16">
        <v>650</v>
      </c>
      <c r="W23" s="37">
        <v>0</v>
      </c>
      <c r="X23" s="118"/>
      <c r="Y23" s="118"/>
      <c r="Z23" s="450"/>
    </row>
    <row r="24" spans="1:26" ht="12.75" customHeight="1" x14ac:dyDescent="0.2">
      <c r="A24" s="265">
        <v>43849</v>
      </c>
      <c r="B24" s="3">
        <v>8</v>
      </c>
      <c r="C24" s="3">
        <v>4</v>
      </c>
      <c r="D24" s="261"/>
      <c r="E24" s="3">
        <v>3</v>
      </c>
      <c r="F24" s="3">
        <v>6</v>
      </c>
      <c r="G24" s="261">
        <v>0.25</v>
      </c>
      <c r="H24" s="55">
        <f t="shared" si="0"/>
        <v>391.1875</v>
      </c>
      <c r="I24" s="14">
        <f t="shared" si="2"/>
        <v>24.75</v>
      </c>
      <c r="J24" s="15">
        <f t="shared" si="3"/>
        <v>1485</v>
      </c>
      <c r="K24" s="16">
        <v>24</v>
      </c>
      <c r="L24" s="17">
        <v>2</v>
      </c>
      <c r="M24" s="276">
        <v>43849</v>
      </c>
      <c r="N24" s="96"/>
      <c r="O24" s="6"/>
      <c r="P24" s="6"/>
      <c r="Q24" s="7"/>
      <c r="R24" s="435"/>
      <c r="S24" s="6"/>
      <c r="T24" s="5"/>
      <c r="U24" s="71">
        <f t="shared" si="1"/>
        <v>0</v>
      </c>
      <c r="V24" s="16">
        <v>650</v>
      </c>
      <c r="W24" s="37">
        <v>0</v>
      </c>
      <c r="X24" s="118"/>
      <c r="Y24" s="118"/>
      <c r="Z24" s="450"/>
    </row>
    <row r="25" spans="1:26" ht="12.75" customHeight="1" x14ac:dyDescent="0.2">
      <c r="A25" s="265">
        <v>43850</v>
      </c>
      <c r="B25" s="3">
        <v>9</v>
      </c>
      <c r="C25" s="3">
        <v>1</v>
      </c>
      <c r="D25" s="261"/>
      <c r="E25" s="3">
        <v>3</v>
      </c>
      <c r="F25" s="3">
        <v>6</v>
      </c>
      <c r="G25" s="261">
        <v>0.25</v>
      </c>
      <c r="H25" s="55">
        <f t="shared" si="0"/>
        <v>415.9375</v>
      </c>
      <c r="I25" s="14">
        <f t="shared" si="2"/>
        <v>24.75</v>
      </c>
      <c r="J25" s="15">
        <f t="shared" si="3"/>
        <v>1485</v>
      </c>
      <c r="K25" s="16">
        <v>24</v>
      </c>
      <c r="L25" s="17">
        <v>1.8</v>
      </c>
      <c r="M25" s="276">
        <v>43850</v>
      </c>
      <c r="N25" s="96"/>
      <c r="O25" s="6"/>
      <c r="P25" s="6"/>
      <c r="Q25" s="7"/>
      <c r="R25" s="435"/>
      <c r="S25" s="6"/>
      <c r="T25" s="5"/>
      <c r="U25" s="71">
        <f t="shared" si="1"/>
        <v>0</v>
      </c>
      <c r="V25" s="16">
        <v>650</v>
      </c>
      <c r="W25" s="37">
        <v>0</v>
      </c>
      <c r="X25" s="118"/>
      <c r="Y25" s="118"/>
      <c r="Z25" s="450"/>
    </row>
    <row r="26" spans="1:26" ht="12.75" customHeight="1" x14ac:dyDescent="0.2">
      <c r="A26" s="265">
        <v>43851</v>
      </c>
      <c r="B26" s="3">
        <v>9</v>
      </c>
      <c r="C26" s="3">
        <v>1</v>
      </c>
      <c r="D26" s="261"/>
      <c r="E26" s="3">
        <v>4</v>
      </c>
      <c r="F26" s="3">
        <v>3</v>
      </c>
      <c r="G26" s="261"/>
      <c r="H26" s="55">
        <f t="shared" si="0"/>
        <v>440</v>
      </c>
      <c r="I26" s="14">
        <f t="shared" si="2"/>
        <v>24.0625</v>
      </c>
      <c r="J26" s="15">
        <f t="shared" si="3"/>
        <v>1443.75</v>
      </c>
      <c r="K26" s="16">
        <v>24</v>
      </c>
      <c r="L26" s="17">
        <v>1.8</v>
      </c>
      <c r="M26" s="276">
        <v>43851</v>
      </c>
      <c r="N26" s="96"/>
      <c r="O26" s="6"/>
      <c r="P26" s="6"/>
      <c r="Q26" s="7"/>
      <c r="R26" s="435"/>
      <c r="S26" s="6"/>
      <c r="T26" s="5"/>
      <c r="U26" s="71">
        <f t="shared" si="1"/>
        <v>0</v>
      </c>
      <c r="V26" s="16">
        <v>650</v>
      </c>
      <c r="W26" s="37">
        <v>0</v>
      </c>
      <c r="X26" s="118"/>
      <c r="Y26" s="118"/>
      <c r="Z26" s="450"/>
    </row>
    <row r="27" spans="1:26" ht="12.75" customHeight="1" x14ac:dyDescent="0.2">
      <c r="A27" s="265">
        <v>43852</v>
      </c>
      <c r="B27" s="3">
        <v>9</v>
      </c>
      <c r="C27" s="3">
        <v>1</v>
      </c>
      <c r="D27" s="261"/>
      <c r="E27" s="3">
        <v>4</v>
      </c>
      <c r="F27" s="3">
        <v>11</v>
      </c>
      <c r="G27" s="261"/>
      <c r="H27" s="55">
        <f t="shared" si="0"/>
        <v>462</v>
      </c>
      <c r="I27" s="14">
        <f t="shared" si="2"/>
        <v>22</v>
      </c>
      <c r="J27" s="15">
        <f t="shared" si="3"/>
        <v>1320</v>
      </c>
      <c r="K27" s="16">
        <v>24</v>
      </c>
      <c r="L27" s="17">
        <v>1.9</v>
      </c>
      <c r="M27" s="276">
        <v>43852</v>
      </c>
      <c r="N27" s="96">
        <v>13085541</v>
      </c>
      <c r="O27" s="6">
        <v>9</v>
      </c>
      <c r="P27" s="6">
        <v>1</v>
      </c>
      <c r="Q27" s="7"/>
      <c r="R27" s="435">
        <v>4</v>
      </c>
      <c r="S27" s="6">
        <v>1</v>
      </c>
      <c r="T27" s="5"/>
      <c r="U27" s="71">
        <f t="shared" si="1"/>
        <v>165</v>
      </c>
      <c r="V27" s="16">
        <v>650</v>
      </c>
      <c r="W27" s="37">
        <v>0</v>
      </c>
      <c r="X27" s="118"/>
      <c r="Y27" s="118"/>
      <c r="Z27" s="450"/>
    </row>
    <row r="28" spans="1:26" ht="12.75" customHeight="1" x14ac:dyDescent="0.2">
      <c r="A28" s="265">
        <v>43853</v>
      </c>
      <c r="B28" s="3">
        <v>4</v>
      </c>
      <c r="C28" s="3">
        <v>1</v>
      </c>
      <c r="D28" s="261"/>
      <c r="E28" s="3">
        <v>5</v>
      </c>
      <c r="F28" s="3">
        <v>7</v>
      </c>
      <c r="G28" s="261"/>
      <c r="H28" s="55">
        <f t="shared" si="0"/>
        <v>319</v>
      </c>
      <c r="I28" s="14">
        <f t="shared" si="2"/>
        <v>22</v>
      </c>
      <c r="J28" s="15">
        <f t="shared" si="3"/>
        <v>1320</v>
      </c>
      <c r="K28" s="16">
        <v>24</v>
      </c>
      <c r="L28" s="17">
        <v>1.9</v>
      </c>
      <c r="M28" s="276">
        <v>43853</v>
      </c>
      <c r="N28" s="96"/>
      <c r="O28" s="6"/>
      <c r="P28" s="6"/>
      <c r="Q28" s="7"/>
      <c r="R28" s="435"/>
      <c r="S28" s="6"/>
      <c r="T28" s="5"/>
      <c r="U28" s="71">
        <f t="shared" si="1"/>
        <v>0</v>
      </c>
      <c r="V28" s="16">
        <v>650</v>
      </c>
      <c r="W28" s="37">
        <v>0</v>
      </c>
      <c r="X28" s="118"/>
      <c r="Y28" s="118"/>
      <c r="Z28" s="450"/>
    </row>
    <row r="29" spans="1:26" ht="12.75" customHeight="1" x14ac:dyDescent="0.2">
      <c r="A29" s="265">
        <v>43854</v>
      </c>
      <c r="B29" s="3">
        <v>4</v>
      </c>
      <c r="C29" s="3">
        <v>1</v>
      </c>
      <c r="D29" s="261"/>
      <c r="E29" s="3">
        <v>6</v>
      </c>
      <c r="F29" s="3">
        <v>3</v>
      </c>
      <c r="G29" s="261"/>
      <c r="H29" s="55">
        <f t="shared" si="0"/>
        <v>341</v>
      </c>
      <c r="I29" s="14">
        <f t="shared" si="2"/>
        <v>22</v>
      </c>
      <c r="J29" s="15">
        <f t="shared" si="3"/>
        <v>1320</v>
      </c>
      <c r="K29" s="16">
        <v>20</v>
      </c>
      <c r="L29" s="17">
        <v>2</v>
      </c>
      <c r="M29" s="276">
        <v>43854</v>
      </c>
      <c r="N29" s="96"/>
      <c r="O29" s="6"/>
      <c r="P29" s="6"/>
      <c r="Q29" s="7"/>
      <c r="R29" s="435"/>
      <c r="S29" s="6"/>
      <c r="T29" s="5"/>
      <c r="U29" s="71">
        <f t="shared" si="1"/>
        <v>0</v>
      </c>
      <c r="V29" s="16">
        <v>650</v>
      </c>
      <c r="W29" s="37">
        <v>0</v>
      </c>
      <c r="X29" s="118"/>
      <c r="Y29" s="118"/>
      <c r="Z29" s="450" t="s">
        <v>30</v>
      </c>
    </row>
    <row r="30" spans="1:26" x14ac:dyDescent="0.2">
      <c r="A30" s="265">
        <v>43855</v>
      </c>
      <c r="B30" s="3">
        <v>4</v>
      </c>
      <c r="C30" s="3">
        <v>1</v>
      </c>
      <c r="D30" s="261"/>
      <c r="E30" s="3">
        <v>6</v>
      </c>
      <c r="F30" s="3">
        <v>3</v>
      </c>
      <c r="G30" s="261"/>
      <c r="H30" s="55">
        <f t="shared" si="0"/>
        <v>341</v>
      </c>
      <c r="I30" s="14">
        <f t="shared" si="2"/>
        <v>0</v>
      </c>
      <c r="J30" s="15">
        <f t="shared" si="3"/>
        <v>0</v>
      </c>
      <c r="K30" s="16">
        <v>0</v>
      </c>
      <c r="L30" s="17">
        <v>2</v>
      </c>
      <c r="M30" s="276">
        <v>43855</v>
      </c>
      <c r="N30" s="96"/>
      <c r="O30" s="6"/>
      <c r="P30" s="6"/>
      <c r="Q30" s="7"/>
      <c r="R30" s="435"/>
      <c r="S30" s="6"/>
      <c r="T30" s="5"/>
      <c r="U30" s="71">
        <f t="shared" si="1"/>
        <v>0</v>
      </c>
      <c r="V30" s="16">
        <v>0</v>
      </c>
      <c r="W30" s="37">
        <v>0</v>
      </c>
      <c r="X30" s="118"/>
      <c r="Y30" s="118"/>
      <c r="Z30" s="450" t="s">
        <v>31</v>
      </c>
    </row>
    <row r="31" spans="1:26" ht="12.75" customHeight="1" x14ac:dyDescent="0.2">
      <c r="A31" s="265">
        <v>43856</v>
      </c>
      <c r="B31" s="3">
        <v>4</v>
      </c>
      <c r="C31" s="3">
        <v>1</v>
      </c>
      <c r="D31" s="261"/>
      <c r="E31" s="3">
        <v>6</v>
      </c>
      <c r="F31" s="3">
        <v>3</v>
      </c>
      <c r="G31" s="261"/>
      <c r="H31" s="55">
        <f t="shared" si="0"/>
        <v>341</v>
      </c>
      <c r="I31" s="14">
        <f t="shared" si="2"/>
        <v>0</v>
      </c>
      <c r="J31" s="15">
        <f t="shared" si="3"/>
        <v>0</v>
      </c>
      <c r="K31" s="16">
        <v>0</v>
      </c>
      <c r="L31" s="17">
        <v>2</v>
      </c>
      <c r="M31" s="276">
        <v>43856</v>
      </c>
      <c r="N31" s="96"/>
      <c r="O31" s="6"/>
      <c r="P31" s="6"/>
      <c r="Q31" s="7"/>
      <c r="R31" s="435"/>
      <c r="S31" s="6"/>
      <c r="T31" s="5"/>
      <c r="U31" s="71">
        <f t="shared" si="1"/>
        <v>0</v>
      </c>
      <c r="V31" s="16">
        <v>0</v>
      </c>
      <c r="W31" s="37">
        <v>0</v>
      </c>
      <c r="X31" s="118"/>
      <c r="Y31" s="118"/>
      <c r="Z31" s="450"/>
    </row>
    <row r="32" spans="1:26" x14ac:dyDescent="0.2">
      <c r="A32" s="265">
        <v>43857</v>
      </c>
      <c r="B32" s="3">
        <v>4</v>
      </c>
      <c r="C32" s="3">
        <v>1</v>
      </c>
      <c r="D32" s="261"/>
      <c r="E32" s="3">
        <v>6</v>
      </c>
      <c r="F32" s="3">
        <v>3</v>
      </c>
      <c r="G32" s="261"/>
      <c r="H32" s="55">
        <f t="shared" si="0"/>
        <v>341</v>
      </c>
      <c r="I32" s="14">
        <f t="shared" si="2"/>
        <v>0</v>
      </c>
      <c r="J32" s="15">
        <f t="shared" si="3"/>
        <v>0</v>
      </c>
      <c r="K32" s="16">
        <v>0</v>
      </c>
      <c r="L32" s="17">
        <v>2</v>
      </c>
      <c r="M32" s="276">
        <v>43857</v>
      </c>
      <c r="N32" s="96"/>
      <c r="O32" s="6"/>
      <c r="P32" s="6"/>
      <c r="Q32" s="7"/>
      <c r="R32" s="435"/>
      <c r="S32" s="6"/>
      <c r="T32" s="5"/>
      <c r="U32" s="71">
        <f t="shared" si="1"/>
        <v>0</v>
      </c>
      <c r="V32" s="16">
        <v>0</v>
      </c>
      <c r="W32" s="37">
        <v>0</v>
      </c>
      <c r="X32" s="118"/>
      <c r="Y32" s="118"/>
      <c r="Z32" s="450" t="s">
        <v>32</v>
      </c>
    </row>
    <row r="33" spans="1:26" x14ac:dyDescent="0.2">
      <c r="A33" s="265">
        <v>43858</v>
      </c>
      <c r="B33" s="3">
        <v>4</v>
      </c>
      <c r="C33" s="3">
        <v>1</v>
      </c>
      <c r="D33" s="261"/>
      <c r="E33" s="3">
        <v>6</v>
      </c>
      <c r="F33" s="3">
        <v>3</v>
      </c>
      <c r="G33" s="261"/>
      <c r="H33" s="55">
        <f t="shared" si="0"/>
        <v>341</v>
      </c>
      <c r="I33" s="14">
        <f t="shared" si="2"/>
        <v>0</v>
      </c>
      <c r="J33" s="15">
        <f t="shared" si="3"/>
        <v>0</v>
      </c>
      <c r="K33" s="16">
        <v>0</v>
      </c>
      <c r="L33" s="17">
        <v>1.9</v>
      </c>
      <c r="M33" s="276">
        <v>43858</v>
      </c>
      <c r="N33" s="96"/>
      <c r="O33" s="6"/>
      <c r="P33" s="6"/>
      <c r="Q33" s="7"/>
      <c r="R33" s="435"/>
      <c r="S33" s="6"/>
      <c r="T33" s="5"/>
      <c r="U33" s="71">
        <f t="shared" si="1"/>
        <v>0</v>
      </c>
      <c r="V33" s="16">
        <v>0</v>
      </c>
      <c r="W33" s="37">
        <v>0</v>
      </c>
      <c r="X33" s="118"/>
      <c r="Y33" s="118"/>
      <c r="Z33" s="450" t="s">
        <v>33</v>
      </c>
    </row>
    <row r="34" spans="1:26" ht="12.75" customHeight="1" x14ac:dyDescent="0.2">
      <c r="A34" s="265">
        <v>43859</v>
      </c>
      <c r="B34" s="3">
        <v>4</v>
      </c>
      <c r="C34" s="3">
        <v>1</v>
      </c>
      <c r="D34" s="261"/>
      <c r="E34" s="3">
        <v>6</v>
      </c>
      <c r="F34" s="3">
        <v>3</v>
      </c>
      <c r="G34" s="261"/>
      <c r="H34" s="55">
        <f t="shared" si="0"/>
        <v>341</v>
      </c>
      <c r="I34" s="14">
        <f t="shared" si="2"/>
        <v>0</v>
      </c>
      <c r="J34" s="15">
        <f t="shared" si="3"/>
        <v>0</v>
      </c>
      <c r="K34" s="16">
        <v>0</v>
      </c>
      <c r="L34" s="17">
        <v>4.7</v>
      </c>
      <c r="M34" s="276">
        <v>43859</v>
      </c>
      <c r="N34" s="96"/>
      <c r="O34" s="6"/>
      <c r="P34" s="6"/>
      <c r="Q34" s="7"/>
      <c r="R34" s="435"/>
      <c r="S34" s="6"/>
      <c r="T34" s="5"/>
      <c r="U34" s="71">
        <f t="shared" si="1"/>
        <v>0</v>
      </c>
      <c r="V34" s="16">
        <v>0</v>
      </c>
      <c r="W34" s="37">
        <v>0</v>
      </c>
      <c r="X34" s="118"/>
      <c r="Y34" s="118"/>
      <c r="Z34" s="450" t="s">
        <v>34</v>
      </c>
    </row>
    <row r="35" spans="1:26" x14ac:dyDescent="0.2">
      <c r="A35" s="265">
        <v>43860</v>
      </c>
      <c r="B35" s="3">
        <v>4</v>
      </c>
      <c r="C35" s="3">
        <v>1</v>
      </c>
      <c r="D35" s="261"/>
      <c r="E35" s="3">
        <v>6</v>
      </c>
      <c r="F35" s="3">
        <v>11</v>
      </c>
      <c r="G35" s="261"/>
      <c r="H35" s="55">
        <f t="shared" si="0"/>
        <v>363</v>
      </c>
      <c r="I35" s="14">
        <f t="shared" si="2"/>
        <v>22</v>
      </c>
      <c r="J35" s="15">
        <f t="shared" si="3"/>
        <v>1320</v>
      </c>
      <c r="K35" s="16">
        <v>20</v>
      </c>
      <c r="L35" s="17">
        <v>4.5</v>
      </c>
      <c r="M35" s="276">
        <v>43860</v>
      </c>
      <c r="N35" s="96"/>
      <c r="O35" s="6"/>
      <c r="P35" s="6"/>
      <c r="Q35" s="7"/>
      <c r="R35" s="435"/>
      <c r="S35" s="6"/>
      <c r="T35" s="5"/>
      <c r="U35" s="71">
        <f t="shared" si="1"/>
        <v>0</v>
      </c>
      <c r="V35" s="16">
        <v>600</v>
      </c>
      <c r="W35" s="37">
        <v>0</v>
      </c>
      <c r="X35" s="118"/>
      <c r="Y35" s="118"/>
      <c r="Z35" s="450"/>
    </row>
    <row r="36" spans="1:26" ht="13.5" thickBot="1" x14ac:dyDescent="0.25">
      <c r="A36" s="265">
        <v>43861</v>
      </c>
      <c r="B36" s="3">
        <v>4</v>
      </c>
      <c r="C36" s="3">
        <v>1</v>
      </c>
      <c r="D36" s="261"/>
      <c r="E36" s="3">
        <v>7</v>
      </c>
      <c r="F36" s="3">
        <v>8</v>
      </c>
      <c r="G36" s="261"/>
      <c r="H36" s="98">
        <f t="shared" si="0"/>
        <v>387.75</v>
      </c>
      <c r="I36" s="14">
        <f t="shared" si="2"/>
        <v>24.75</v>
      </c>
      <c r="J36" s="15">
        <f t="shared" si="3"/>
        <v>1485</v>
      </c>
      <c r="K36" s="16">
        <v>24</v>
      </c>
      <c r="L36" s="17">
        <v>1.8</v>
      </c>
      <c r="M36" s="276">
        <v>43861</v>
      </c>
      <c r="N36" s="96"/>
      <c r="O36" s="6"/>
      <c r="P36" s="6"/>
      <c r="Q36" s="7"/>
      <c r="R36" s="435"/>
      <c r="S36" s="6"/>
      <c r="T36" s="5"/>
      <c r="U36" s="71">
        <f t="shared" si="1"/>
        <v>0</v>
      </c>
      <c r="V36" s="16">
        <v>620</v>
      </c>
      <c r="W36" s="37">
        <v>0</v>
      </c>
      <c r="X36" s="118"/>
      <c r="Y36" s="118"/>
      <c r="Z36" s="450"/>
    </row>
    <row r="37" spans="1:26" ht="12.75" customHeight="1" x14ac:dyDescent="0.2">
      <c r="A37" s="457">
        <v>43862</v>
      </c>
      <c r="B37" s="291">
        <v>4</v>
      </c>
      <c r="C37" s="291">
        <v>1</v>
      </c>
      <c r="D37" s="370"/>
      <c r="E37" s="291">
        <v>8</v>
      </c>
      <c r="F37" s="291">
        <v>5</v>
      </c>
      <c r="G37" s="339"/>
      <c r="H37" s="302">
        <f t="shared" si="0"/>
        <v>412.5</v>
      </c>
      <c r="I37" s="340">
        <f t="shared" si="2"/>
        <v>24.75</v>
      </c>
      <c r="J37" s="341">
        <f t="shared" si="3"/>
        <v>1485</v>
      </c>
      <c r="K37" s="299">
        <v>24</v>
      </c>
      <c r="L37" s="371">
        <v>1.8</v>
      </c>
      <c r="M37" s="458">
        <v>43862</v>
      </c>
      <c r="N37" s="343"/>
      <c r="O37" s="344"/>
      <c r="P37" s="344"/>
      <c r="Q37" s="345"/>
      <c r="R37" s="436"/>
      <c r="S37" s="344"/>
      <c r="T37" s="346"/>
      <c r="U37" s="297">
        <f t="shared" si="1"/>
        <v>0</v>
      </c>
      <c r="V37" s="299">
        <v>640</v>
      </c>
      <c r="W37" s="54">
        <v>0</v>
      </c>
      <c r="X37" s="278"/>
      <c r="Y37" s="278"/>
      <c r="Z37" s="452" t="s">
        <v>35</v>
      </c>
    </row>
    <row r="38" spans="1:26" x14ac:dyDescent="0.2">
      <c r="A38" s="265">
        <v>43863</v>
      </c>
      <c r="B38" s="93">
        <v>4</v>
      </c>
      <c r="C38" s="93">
        <v>3</v>
      </c>
      <c r="D38" s="257"/>
      <c r="E38" s="93">
        <v>8</v>
      </c>
      <c r="F38" s="93">
        <v>11</v>
      </c>
      <c r="G38" s="257"/>
      <c r="H38" s="55">
        <f t="shared" si="0"/>
        <v>434.5</v>
      </c>
      <c r="I38" s="211">
        <f t="shared" si="2"/>
        <v>22</v>
      </c>
      <c r="J38" s="212">
        <f t="shared" si="3"/>
        <v>1320</v>
      </c>
      <c r="K38" s="287">
        <v>24</v>
      </c>
      <c r="L38" s="369">
        <v>1.8</v>
      </c>
      <c r="M38" s="276">
        <v>43863</v>
      </c>
      <c r="N38" s="215"/>
      <c r="O38" s="216"/>
      <c r="P38" s="216"/>
      <c r="Q38" s="217"/>
      <c r="R38" s="218"/>
      <c r="S38" s="216"/>
      <c r="T38" s="219"/>
      <c r="U38" s="220">
        <f t="shared" si="1"/>
        <v>0</v>
      </c>
      <c r="V38" s="287">
        <v>640</v>
      </c>
      <c r="W38" s="36">
        <v>0</v>
      </c>
      <c r="X38" s="258"/>
      <c r="Y38" s="258"/>
      <c r="Z38" s="453"/>
    </row>
    <row r="39" spans="1:26" x14ac:dyDescent="0.2">
      <c r="A39" s="265">
        <v>43864</v>
      </c>
      <c r="B39" s="3">
        <v>4</v>
      </c>
      <c r="C39" s="3">
        <v>3</v>
      </c>
      <c r="D39" s="261"/>
      <c r="E39" s="3">
        <v>8</v>
      </c>
      <c r="F39" s="3">
        <v>11</v>
      </c>
      <c r="G39" s="261"/>
      <c r="H39" s="55">
        <f t="shared" si="0"/>
        <v>434.5</v>
      </c>
      <c r="I39" s="14">
        <f t="shared" si="2"/>
        <v>0</v>
      </c>
      <c r="J39" s="15">
        <f t="shared" si="3"/>
        <v>0</v>
      </c>
      <c r="K39" s="16">
        <v>0</v>
      </c>
      <c r="L39" s="17">
        <v>1.8</v>
      </c>
      <c r="M39" s="276">
        <v>43864</v>
      </c>
      <c r="N39" s="96"/>
      <c r="O39" s="6"/>
      <c r="P39" s="6"/>
      <c r="Q39" s="7"/>
      <c r="R39" s="435"/>
      <c r="S39" s="6"/>
      <c r="T39" s="5"/>
      <c r="U39" s="71">
        <f t="shared" si="1"/>
        <v>0</v>
      </c>
      <c r="V39" s="16">
        <v>0</v>
      </c>
      <c r="W39" s="37">
        <v>0</v>
      </c>
      <c r="X39" s="118"/>
      <c r="Y39" s="118"/>
      <c r="Z39" s="450" t="s">
        <v>86</v>
      </c>
    </row>
    <row r="40" spans="1:26" ht="12.75" customHeight="1" x14ac:dyDescent="0.2">
      <c r="A40" s="265">
        <v>43865</v>
      </c>
      <c r="B40" s="3">
        <v>4</v>
      </c>
      <c r="C40" s="3">
        <v>9</v>
      </c>
      <c r="D40" s="261"/>
      <c r="E40" s="3">
        <v>8</v>
      </c>
      <c r="F40" s="3">
        <v>11</v>
      </c>
      <c r="G40" s="261"/>
      <c r="H40" s="55">
        <f t="shared" si="0"/>
        <v>451</v>
      </c>
      <c r="I40" s="14">
        <f t="shared" si="2"/>
        <v>16.5</v>
      </c>
      <c r="J40" s="15">
        <f t="shared" si="3"/>
        <v>990</v>
      </c>
      <c r="K40" s="16">
        <v>18</v>
      </c>
      <c r="L40" s="17">
        <v>2</v>
      </c>
      <c r="M40" s="276">
        <v>43865</v>
      </c>
      <c r="N40" s="96"/>
      <c r="O40" s="6"/>
      <c r="P40" s="6"/>
      <c r="Q40" s="7"/>
      <c r="R40" s="435"/>
      <c r="S40" s="6"/>
      <c r="T40" s="5"/>
      <c r="U40" s="71">
        <f t="shared" si="1"/>
        <v>0</v>
      </c>
      <c r="V40" s="16">
        <v>640</v>
      </c>
      <c r="W40" s="37">
        <v>0</v>
      </c>
      <c r="X40" s="118"/>
      <c r="Y40" s="118"/>
      <c r="Z40" s="450" t="s">
        <v>87</v>
      </c>
    </row>
    <row r="41" spans="1:26" x14ac:dyDescent="0.2">
      <c r="A41" s="265">
        <v>43866</v>
      </c>
      <c r="B41" s="3">
        <v>5</v>
      </c>
      <c r="C41" s="3">
        <v>5</v>
      </c>
      <c r="D41" s="261"/>
      <c r="E41" s="3">
        <v>8</v>
      </c>
      <c r="F41" s="3">
        <v>11</v>
      </c>
      <c r="G41" s="261"/>
      <c r="H41" s="55">
        <f t="shared" si="0"/>
        <v>473</v>
      </c>
      <c r="I41" s="14">
        <f t="shared" si="2"/>
        <v>22</v>
      </c>
      <c r="J41" s="15">
        <f t="shared" si="3"/>
        <v>1320</v>
      </c>
      <c r="K41" s="16">
        <v>24</v>
      </c>
      <c r="L41" s="17">
        <v>1.9</v>
      </c>
      <c r="M41" s="276">
        <v>43866</v>
      </c>
      <c r="N41" s="96"/>
      <c r="O41" s="6"/>
      <c r="P41" s="6"/>
      <c r="Q41" s="7"/>
      <c r="R41" s="435"/>
      <c r="S41" s="6"/>
      <c r="T41" s="5"/>
      <c r="U41" s="71">
        <f t="shared" si="1"/>
        <v>0</v>
      </c>
      <c r="V41" s="16">
        <v>640</v>
      </c>
      <c r="W41" s="37">
        <v>0</v>
      </c>
      <c r="X41" s="118"/>
      <c r="Y41" s="118"/>
      <c r="Z41" s="450" t="s">
        <v>88</v>
      </c>
    </row>
    <row r="42" spans="1:26" x14ac:dyDescent="0.2">
      <c r="A42" s="265">
        <v>43867</v>
      </c>
      <c r="B42" s="3">
        <v>6</v>
      </c>
      <c r="C42" s="3">
        <v>2</v>
      </c>
      <c r="D42" s="261"/>
      <c r="E42" s="3">
        <v>8</v>
      </c>
      <c r="F42" s="3">
        <v>11</v>
      </c>
      <c r="G42" s="261"/>
      <c r="H42" s="55">
        <f t="shared" si="0"/>
        <v>497.75</v>
      </c>
      <c r="I42" s="14">
        <f t="shared" si="2"/>
        <v>24.75</v>
      </c>
      <c r="J42" s="15">
        <f t="shared" si="3"/>
        <v>1485</v>
      </c>
      <c r="K42" s="16">
        <v>24</v>
      </c>
      <c r="L42" s="17">
        <v>1.8</v>
      </c>
      <c r="M42" s="276">
        <v>43867</v>
      </c>
      <c r="N42" s="96"/>
      <c r="O42" s="6"/>
      <c r="P42" s="6"/>
      <c r="Q42" s="7"/>
      <c r="R42" s="435"/>
      <c r="S42" s="6"/>
      <c r="T42" s="5"/>
      <c r="U42" s="71">
        <f t="shared" si="1"/>
        <v>0</v>
      </c>
      <c r="V42" s="16">
        <v>640</v>
      </c>
      <c r="W42" s="37">
        <v>0</v>
      </c>
      <c r="X42" s="118"/>
      <c r="Y42" s="118"/>
      <c r="Z42" s="450"/>
    </row>
    <row r="43" spans="1:26" ht="12.75" customHeight="1" x14ac:dyDescent="0.2">
      <c r="A43" s="265">
        <v>43868</v>
      </c>
      <c r="B43" s="3">
        <v>6</v>
      </c>
      <c r="C43" s="3">
        <v>11</v>
      </c>
      <c r="D43" s="261"/>
      <c r="E43" s="3">
        <v>8</v>
      </c>
      <c r="F43" s="3">
        <v>11</v>
      </c>
      <c r="G43" s="261"/>
      <c r="H43" s="55">
        <f t="shared" si="0"/>
        <v>522.5</v>
      </c>
      <c r="I43" s="14">
        <f t="shared" si="2"/>
        <v>24.75</v>
      </c>
      <c r="J43" s="15">
        <f t="shared" si="3"/>
        <v>1485</v>
      </c>
      <c r="K43" s="16">
        <v>24</v>
      </c>
      <c r="L43" s="17">
        <v>1.8</v>
      </c>
      <c r="M43" s="276">
        <v>43868</v>
      </c>
      <c r="N43" s="96"/>
      <c r="O43" s="6"/>
      <c r="P43" s="6"/>
      <c r="Q43" s="7"/>
      <c r="R43" s="435"/>
      <c r="S43" s="6"/>
      <c r="T43" s="5"/>
      <c r="U43" s="71">
        <f t="shared" si="1"/>
        <v>0</v>
      </c>
      <c r="V43" s="16">
        <v>640</v>
      </c>
      <c r="W43" s="37">
        <v>0</v>
      </c>
      <c r="X43" s="118"/>
      <c r="Y43" s="118"/>
      <c r="Z43" s="450"/>
    </row>
    <row r="44" spans="1:26" x14ac:dyDescent="0.2">
      <c r="A44" s="265">
        <v>43869</v>
      </c>
      <c r="B44" s="3">
        <v>7</v>
      </c>
      <c r="C44" s="3">
        <v>7</v>
      </c>
      <c r="D44" s="261"/>
      <c r="E44" s="3">
        <v>8</v>
      </c>
      <c r="F44" s="3">
        <v>11</v>
      </c>
      <c r="G44" s="261"/>
      <c r="H44" s="55">
        <f t="shared" si="0"/>
        <v>544.5</v>
      </c>
      <c r="I44" s="14">
        <f t="shared" si="2"/>
        <v>22</v>
      </c>
      <c r="J44" s="15">
        <f t="shared" si="3"/>
        <v>1320</v>
      </c>
      <c r="K44" s="16">
        <v>24</v>
      </c>
      <c r="L44" s="17">
        <v>1.8</v>
      </c>
      <c r="M44" s="276">
        <v>43869</v>
      </c>
      <c r="N44" s="96">
        <v>13098231</v>
      </c>
      <c r="O44" s="6">
        <v>8</v>
      </c>
      <c r="P44" s="6">
        <v>11</v>
      </c>
      <c r="Q44" s="7"/>
      <c r="R44" s="435">
        <v>3</v>
      </c>
      <c r="S44" s="6">
        <v>10</v>
      </c>
      <c r="T44" s="5"/>
      <c r="U44" s="71">
        <f t="shared" si="1"/>
        <v>167.75</v>
      </c>
      <c r="V44" s="16">
        <v>640</v>
      </c>
      <c r="W44" s="37">
        <v>0</v>
      </c>
      <c r="X44" s="118"/>
      <c r="Y44" s="118"/>
      <c r="Z44" s="450"/>
    </row>
    <row r="45" spans="1:26" x14ac:dyDescent="0.2">
      <c r="A45" s="265">
        <v>43870</v>
      </c>
      <c r="B45" s="3">
        <v>8</v>
      </c>
      <c r="C45" s="3">
        <v>4</v>
      </c>
      <c r="D45" s="261"/>
      <c r="E45" s="3">
        <v>3</v>
      </c>
      <c r="F45" s="3">
        <v>10</v>
      </c>
      <c r="G45" s="261"/>
      <c r="H45" s="55">
        <f t="shared" si="0"/>
        <v>401.5</v>
      </c>
      <c r="I45" s="14">
        <f t="shared" si="2"/>
        <v>24.75</v>
      </c>
      <c r="J45" s="15">
        <f t="shared" si="3"/>
        <v>1485</v>
      </c>
      <c r="K45" s="16">
        <v>24</v>
      </c>
      <c r="L45" s="17">
        <v>1.8</v>
      </c>
      <c r="M45" s="276">
        <v>43870</v>
      </c>
      <c r="N45" s="96"/>
      <c r="O45" s="6"/>
      <c r="P45" s="6"/>
      <c r="Q45" s="7"/>
      <c r="R45" s="435"/>
      <c r="S45" s="6"/>
      <c r="T45" s="5"/>
      <c r="U45" s="71">
        <f t="shared" si="1"/>
        <v>0</v>
      </c>
      <c r="V45" s="16">
        <v>640</v>
      </c>
      <c r="W45" s="37">
        <v>0</v>
      </c>
      <c r="X45" s="118"/>
      <c r="Y45" s="118"/>
      <c r="Z45" s="450"/>
    </row>
    <row r="46" spans="1:26" ht="12.75" customHeight="1" x14ac:dyDescent="0.2">
      <c r="A46" s="265">
        <v>43871</v>
      </c>
      <c r="B46" s="3">
        <v>8</v>
      </c>
      <c r="C46" s="3">
        <v>9</v>
      </c>
      <c r="D46" s="261">
        <v>0.5</v>
      </c>
      <c r="E46" s="3">
        <v>4</v>
      </c>
      <c r="F46" s="3">
        <v>1</v>
      </c>
      <c r="G46" s="261"/>
      <c r="H46" s="55">
        <f t="shared" si="0"/>
        <v>424.875</v>
      </c>
      <c r="I46" s="14">
        <f t="shared" si="2"/>
        <v>23.375</v>
      </c>
      <c r="J46" s="15">
        <f t="shared" si="3"/>
        <v>1402.5</v>
      </c>
      <c r="K46" s="16">
        <v>24</v>
      </c>
      <c r="L46" s="17">
        <v>2</v>
      </c>
      <c r="M46" s="276">
        <v>43871</v>
      </c>
      <c r="N46" s="96"/>
      <c r="O46" s="6"/>
      <c r="P46" s="6"/>
      <c r="Q46" s="7"/>
      <c r="R46" s="435"/>
      <c r="S46" s="6"/>
      <c r="T46" s="5"/>
      <c r="U46" s="71">
        <f t="shared" si="1"/>
        <v>0</v>
      </c>
      <c r="V46" s="16">
        <v>640</v>
      </c>
      <c r="W46" s="37">
        <v>0</v>
      </c>
      <c r="X46" s="118"/>
      <c r="Y46" s="118"/>
      <c r="Z46" s="450"/>
    </row>
    <row r="47" spans="1:26" x14ac:dyDescent="0.2">
      <c r="A47" s="265">
        <v>43872</v>
      </c>
      <c r="B47" s="3">
        <v>8</v>
      </c>
      <c r="C47" s="3">
        <v>9</v>
      </c>
      <c r="D47" s="261">
        <v>0.5</v>
      </c>
      <c r="E47" s="3">
        <v>4</v>
      </c>
      <c r="F47" s="3">
        <v>9</v>
      </c>
      <c r="G47" s="261"/>
      <c r="H47" s="55">
        <f t="shared" si="0"/>
        <v>446.875</v>
      </c>
      <c r="I47" s="14">
        <f t="shared" si="2"/>
        <v>22</v>
      </c>
      <c r="J47" s="15">
        <f t="shared" si="3"/>
        <v>1320</v>
      </c>
      <c r="K47" s="16">
        <v>24</v>
      </c>
      <c r="L47" s="17">
        <v>2</v>
      </c>
      <c r="M47" s="276">
        <v>43872</v>
      </c>
      <c r="N47" s="96"/>
      <c r="O47" s="6"/>
      <c r="P47" s="6"/>
      <c r="Q47" s="7"/>
      <c r="R47" s="435"/>
      <c r="S47" s="6"/>
      <c r="T47" s="5"/>
      <c r="U47" s="71">
        <f t="shared" si="1"/>
        <v>0</v>
      </c>
      <c r="V47" s="16">
        <v>640</v>
      </c>
      <c r="W47" s="37">
        <v>0</v>
      </c>
      <c r="X47" s="279"/>
      <c r="Y47" s="118"/>
      <c r="Z47" s="450"/>
    </row>
    <row r="48" spans="1:26" x14ac:dyDescent="0.2">
      <c r="A48" s="265">
        <v>43873</v>
      </c>
      <c r="B48" s="3">
        <v>8</v>
      </c>
      <c r="C48" s="3">
        <v>9</v>
      </c>
      <c r="D48" s="261">
        <v>0.5</v>
      </c>
      <c r="E48" s="3">
        <v>5</v>
      </c>
      <c r="F48" s="3">
        <v>6</v>
      </c>
      <c r="G48" s="261"/>
      <c r="H48" s="55">
        <f t="shared" si="0"/>
        <v>471.625</v>
      </c>
      <c r="I48" s="14">
        <f t="shared" si="2"/>
        <v>24.75</v>
      </c>
      <c r="J48" s="15">
        <f t="shared" si="3"/>
        <v>1485</v>
      </c>
      <c r="K48" s="16">
        <v>24</v>
      </c>
      <c r="L48" s="17">
        <v>2</v>
      </c>
      <c r="M48" s="276">
        <v>43873</v>
      </c>
      <c r="N48" s="96">
        <v>13104781</v>
      </c>
      <c r="O48" s="6">
        <v>8</v>
      </c>
      <c r="P48" s="6">
        <v>9</v>
      </c>
      <c r="Q48" s="7">
        <v>0.5</v>
      </c>
      <c r="R48" s="435">
        <v>3</v>
      </c>
      <c r="S48" s="6">
        <v>9</v>
      </c>
      <c r="T48" s="5">
        <v>0.5</v>
      </c>
      <c r="U48" s="71">
        <f t="shared" si="1"/>
        <v>165</v>
      </c>
      <c r="V48" s="16">
        <v>640</v>
      </c>
      <c r="W48" s="37">
        <v>0</v>
      </c>
      <c r="X48" s="118"/>
      <c r="Y48" s="118"/>
      <c r="Z48" s="450"/>
    </row>
    <row r="49" spans="1:26" ht="12.75" customHeight="1" x14ac:dyDescent="0.2">
      <c r="A49" s="265">
        <v>43874</v>
      </c>
      <c r="B49" s="3">
        <v>3</v>
      </c>
      <c r="C49" s="3">
        <v>9</v>
      </c>
      <c r="D49" s="261">
        <v>0.5</v>
      </c>
      <c r="E49" s="3">
        <v>6</v>
      </c>
      <c r="F49" s="3">
        <v>3</v>
      </c>
      <c r="G49" s="261"/>
      <c r="H49" s="55">
        <f t="shared" si="0"/>
        <v>331.375</v>
      </c>
      <c r="I49" s="14">
        <f t="shared" si="2"/>
        <v>24.75</v>
      </c>
      <c r="J49" s="15">
        <f t="shared" si="3"/>
        <v>1485</v>
      </c>
      <c r="K49" s="16">
        <v>24</v>
      </c>
      <c r="L49" s="17">
        <v>1.8</v>
      </c>
      <c r="M49" s="276">
        <v>43874</v>
      </c>
      <c r="N49" s="96"/>
      <c r="O49" s="6"/>
      <c r="P49" s="6"/>
      <c r="Q49" s="7"/>
      <c r="R49" s="435"/>
      <c r="S49" s="6"/>
      <c r="T49" s="5"/>
      <c r="U49" s="71">
        <f t="shared" si="1"/>
        <v>0</v>
      </c>
      <c r="V49" s="16">
        <v>640</v>
      </c>
      <c r="W49" s="37">
        <v>0</v>
      </c>
      <c r="X49" s="118"/>
      <c r="Y49" s="118"/>
      <c r="Z49" s="450"/>
    </row>
    <row r="50" spans="1:26" x14ac:dyDescent="0.2">
      <c r="A50" s="265">
        <v>43875</v>
      </c>
      <c r="B50" s="3">
        <v>3</v>
      </c>
      <c r="C50" s="3">
        <v>9</v>
      </c>
      <c r="D50" s="261">
        <v>0.5</v>
      </c>
      <c r="E50" s="3">
        <v>7</v>
      </c>
      <c r="F50" s="3">
        <v>0</v>
      </c>
      <c r="G50" s="261"/>
      <c r="H50" s="55">
        <f t="shared" si="0"/>
        <v>356.125</v>
      </c>
      <c r="I50" s="14">
        <f t="shared" si="2"/>
        <v>24.75</v>
      </c>
      <c r="J50" s="15">
        <f t="shared" si="3"/>
        <v>1485</v>
      </c>
      <c r="K50" s="16">
        <v>24</v>
      </c>
      <c r="L50" s="17">
        <v>1.8</v>
      </c>
      <c r="M50" s="276">
        <v>43875</v>
      </c>
      <c r="N50" s="96"/>
      <c r="O50" s="6"/>
      <c r="P50" s="6"/>
      <c r="Q50" s="7"/>
      <c r="R50" s="435"/>
      <c r="S50" s="6"/>
      <c r="T50" s="5"/>
      <c r="U50" s="71">
        <f t="shared" si="1"/>
        <v>0</v>
      </c>
      <c r="V50" s="16">
        <v>640</v>
      </c>
      <c r="W50" s="37">
        <v>0</v>
      </c>
      <c r="X50" s="118"/>
      <c r="Y50" s="118"/>
      <c r="Z50" s="450"/>
    </row>
    <row r="51" spans="1:26" x14ac:dyDescent="0.2">
      <c r="A51" s="265">
        <v>43876</v>
      </c>
      <c r="B51" s="3">
        <v>3</v>
      </c>
      <c r="C51" s="3">
        <v>9</v>
      </c>
      <c r="D51" s="261">
        <v>0.5</v>
      </c>
      <c r="E51" s="3">
        <v>7</v>
      </c>
      <c r="F51" s="3">
        <v>9</v>
      </c>
      <c r="G51" s="261"/>
      <c r="H51" s="55">
        <f t="shared" si="0"/>
        <v>380.875</v>
      </c>
      <c r="I51" s="14">
        <f t="shared" si="2"/>
        <v>24.75</v>
      </c>
      <c r="J51" s="15">
        <f t="shared" si="3"/>
        <v>1485</v>
      </c>
      <c r="K51" s="16">
        <v>24</v>
      </c>
      <c r="L51" s="17">
        <v>1.8</v>
      </c>
      <c r="M51" s="276">
        <v>43876</v>
      </c>
      <c r="N51" s="96"/>
      <c r="O51" s="6"/>
      <c r="P51" s="6"/>
      <c r="Q51" s="7"/>
      <c r="R51" s="435"/>
      <c r="S51" s="6"/>
      <c r="T51" s="5"/>
      <c r="U51" s="71">
        <f t="shared" si="1"/>
        <v>0</v>
      </c>
      <c r="V51" s="16">
        <v>640</v>
      </c>
      <c r="W51" s="37">
        <v>0</v>
      </c>
      <c r="X51" s="118"/>
      <c r="Y51" s="118"/>
      <c r="Z51" s="450"/>
    </row>
    <row r="52" spans="1:26" ht="12.75" customHeight="1" x14ac:dyDescent="0.2">
      <c r="A52" s="265">
        <v>43877</v>
      </c>
      <c r="B52" s="3">
        <v>3</v>
      </c>
      <c r="C52" s="3">
        <v>9</v>
      </c>
      <c r="D52" s="261">
        <v>0.5</v>
      </c>
      <c r="E52" s="3">
        <v>8</v>
      </c>
      <c r="F52" s="3">
        <v>5</v>
      </c>
      <c r="G52" s="261"/>
      <c r="H52" s="55">
        <f t="shared" si="0"/>
        <v>402.875</v>
      </c>
      <c r="I52" s="14">
        <f t="shared" si="2"/>
        <v>22</v>
      </c>
      <c r="J52" s="15">
        <f t="shared" si="3"/>
        <v>1320</v>
      </c>
      <c r="K52" s="16">
        <v>24</v>
      </c>
      <c r="L52" s="17">
        <v>2</v>
      </c>
      <c r="M52" s="276">
        <v>43877</v>
      </c>
      <c r="N52" s="96"/>
      <c r="O52" s="6"/>
      <c r="P52" s="6"/>
      <c r="Q52" s="7"/>
      <c r="R52" s="435"/>
      <c r="S52" s="6"/>
      <c r="T52" s="5"/>
      <c r="U52" s="71">
        <f t="shared" si="1"/>
        <v>0</v>
      </c>
      <c r="V52" s="16">
        <v>640</v>
      </c>
      <c r="W52" s="37">
        <v>0</v>
      </c>
      <c r="X52" s="118"/>
      <c r="Y52" s="118"/>
      <c r="Z52" s="450"/>
    </row>
    <row r="53" spans="1:26" x14ac:dyDescent="0.2">
      <c r="A53" s="265">
        <v>43878</v>
      </c>
      <c r="B53" s="3">
        <v>4</v>
      </c>
      <c r="C53" s="3">
        <v>6</v>
      </c>
      <c r="D53" s="261"/>
      <c r="E53" s="3">
        <v>8</v>
      </c>
      <c r="F53" s="3">
        <v>4</v>
      </c>
      <c r="G53" s="261">
        <v>0.75</v>
      </c>
      <c r="H53" s="55">
        <f t="shared" si="0"/>
        <v>425.5625</v>
      </c>
      <c r="I53" s="14">
        <f t="shared" si="2"/>
        <v>22.6875</v>
      </c>
      <c r="J53" s="15">
        <f t="shared" si="3"/>
        <v>1361.25</v>
      </c>
      <c r="K53" s="16">
        <v>24</v>
      </c>
      <c r="L53" s="17">
        <v>2</v>
      </c>
      <c r="M53" s="276">
        <v>43878</v>
      </c>
      <c r="N53" s="96"/>
      <c r="O53" s="6"/>
      <c r="P53" s="6"/>
      <c r="Q53" s="7"/>
      <c r="R53" s="435"/>
      <c r="S53" s="6"/>
      <c r="T53" s="5"/>
      <c r="U53" s="71">
        <f t="shared" si="1"/>
        <v>0</v>
      </c>
      <c r="V53" s="16">
        <v>640</v>
      </c>
      <c r="W53" s="37">
        <v>0</v>
      </c>
      <c r="X53" s="118"/>
      <c r="Y53" s="118"/>
      <c r="Z53" s="450"/>
    </row>
    <row r="54" spans="1:26" x14ac:dyDescent="0.2">
      <c r="A54" s="265">
        <v>43879</v>
      </c>
      <c r="B54" s="3">
        <v>5</v>
      </c>
      <c r="C54" s="3">
        <v>2</v>
      </c>
      <c r="D54" s="261"/>
      <c r="E54" s="3">
        <v>8</v>
      </c>
      <c r="F54" s="3">
        <v>4</v>
      </c>
      <c r="G54" s="261">
        <v>0.75</v>
      </c>
      <c r="H54" s="55">
        <f t="shared" si="0"/>
        <v>447.5625</v>
      </c>
      <c r="I54" s="14">
        <f t="shared" si="2"/>
        <v>22</v>
      </c>
      <c r="J54" s="15">
        <f t="shared" si="3"/>
        <v>1320</v>
      </c>
      <c r="K54" s="16">
        <v>24</v>
      </c>
      <c r="L54" s="17">
        <v>2.1</v>
      </c>
      <c r="M54" s="276">
        <v>43879</v>
      </c>
      <c r="N54" s="96"/>
      <c r="O54" s="6"/>
      <c r="P54" s="6"/>
      <c r="Q54" s="7"/>
      <c r="R54" s="435"/>
      <c r="S54" s="6"/>
      <c r="T54" s="5"/>
      <c r="U54" s="71">
        <f t="shared" si="1"/>
        <v>0</v>
      </c>
      <c r="V54" s="16">
        <v>640</v>
      </c>
      <c r="W54" s="37">
        <v>0</v>
      </c>
      <c r="X54" s="118"/>
      <c r="Y54" s="118"/>
      <c r="Z54" s="450"/>
    </row>
    <row r="55" spans="1:26" ht="12.75" customHeight="1" x14ac:dyDescent="0.2">
      <c r="A55" s="265">
        <v>43880</v>
      </c>
      <c r="B55" s="3">
        <v>5</v>
      </c>
      <c r="C55" s="3">
        <v>9</v>
      </c>
      <c r="D55" s="261"/>
      <c r="E55" s="3">
        <v>8</v>
      </c>
      <c r="F55" s="3">
        <v>4</v>
      </c>
      <c r="G55" s="261">
        <v>0.75</v>
      </c>
      <c r="H55" s="55">
        <f t="shared" si="0"/>
        <v>466.8125</v>
      </c>
      <c r="I55" s="14">
        <f t="shared" si="2"/>
        <v>19.25</v>
      </c>
      <c r="J55" s="15">
        <f t="shared" si="3"/>
        <v>1155</v>
      </c>
      <c r="K55" s="16">
        <v>24</v>
      </c>
      <c r="L55" s="17">
        <v>2.1</v>
      </c>
      <c r="M55" s="276">
        <v>43880</v>
      </c>
      <c r="N55" s="96">
        <v>13110715</v>
      </c>
      <c r="O55" s="6">
        <v>8</v>
      </c>
      <c r="P55" s="6">
        <v>4</v>
      </c>
      <c r="Q55" s="7">
        <v>0.75</v>
      </c>
      <c r="R55" s="435">
        <v>3</v>
      </c>
      <c r="S55" s="6">
        <v>4</v>
      </c>
      <c r="T55" s="5">
        <v>0.75</v>
      </c>
      <c r="U55" s="71">
        <f t="shared" si="1"/>
        <v>165</v>
      </c>
      <c r="V55" s="16">
        <v>640</v>
      </c>
      <c r="W55" s="37">
        <v>0</v>
      </c>
      <c r="X55" s="118"/>
      <c r="Y55" s="118"/>
      <c r="Z55" s="450" t="s">
        <v>89</v>
      </c>
    </row>
    <row r="56" spans="1:26" x14ac:dyDescent="0.2">
      <c r="A56" s="265">
        <v>43881</v>
      </c>
      <c r="B56" s="3">
        <v>6</v>
      </c>
      <c r="C56" s="3">
        <v>4</v>
      </c>
      <c r="D56" s="261"/>
      <c r="E56" s="3">
        <v>3</v>
      </c>
      <c r="F56" s="3">
        <v>4</v>
      </c>
      <c r="G56" s="261">
        <v>0.75</v>
      </c>
      <c r="H56" s="55">
        <f t="shared" si="0"/>
        <v>321.0625</v>
      </c>
      <c r="I56" s="14">
        <f t="shared" si="2"/>
        <v>19.25</v>
      </c>
      <c r="J56" s="15">
        <f t="shared" si="3"/>
        <v>1155</v>
      </c>
      <c r="K56" s="16">
        <v>24</v>
      </c>
      <c r="L56" s="17">
        <v>1.8</v>
      </c>
      <c r="M56" s="276">
        <v>43881</v>
      </c>
      <c r="N56" s="96"/>
      <c r="O56" s="6"/>
      <c r="P56" s="6"/>
      <c r="Q56" s="7"/>
      <c r="R56" s="435"/>
      <c r="S56" s="6"/>
      <c r="T56" s="5"/>
      <c r="U56" s="71">
        <f t="shared" si="1"/>
        <v>0</v>
      </c>
      <c r="V56" s="16">
        <v>640</v>
      </c>
      <c r="W56" s="37">
        <v>0</v>
      </c>
      <c r="X56" s="118"/>
      <c r="Y56" s="118"/>
      <c r="Z56" s="450" t="s">
        <v>90</v>
      </c>
    </row>
    <row r="57" spans="1:26" x14ac:dyDescent="0.2">
      <c r="A57" s="265">
        <v>43882</v>
      </c>
      <c r="B57" s="3">
        <v>6</v>
      </c>
      <c r="C57" s="3">
        <v>11</v>
      </c>
      <c r="D57" s="261"/>
      <c r="E57" s="3">
        <v>3</v>
      </c>
      <c r="F57" s="3">
        <v>4</v>
      </c>
      <c r="G57" s="261">
        <v>0.75</v>
      </c>
      <c r="H57" s="55">
        <f t="shared" si="0"/>
        <v>340.3125</v>
      </c>
      <c r="I57" s="14">
        <f t="shared" si="2"/>
        <v>19.25</v>
      </c>
      <c r="J57" s="15">
        <f t="shared" si="3"/>
        <v>1155</v>
      </c>
      <c r="K57" s="16">
        <v>24</v>
      </c>
      <c r="L57" s="17">
        <v>1.8</v>
      </c>
      <c r="M57" s="276">
        <v>43882</v>
      </c>
      <c r="N57" s="96"/>
      <c r="O57" s="6"/>
      <c r="P57" s="6"/>
      <c r="Q57" s="7"/>
      <c r="R57" s="435"/>
      <c r="S57" s="6"/>
      <c r="T57" s="5"/>
      <c r="U57" s="71">
        <f t="shared" si="1"/>
        <v>0</v>
      </c>
      <c r="V57" s="16">
        <v>640</v>
      </c>
      <c r="W57" s="37">
        <v>0</v>
      </c>
      <c r="X57" s="118"/>
      <c r="Y57" s="118"/>
      <c r="Z57" s="450" t="s">
        <v>90</v>
      </c>
    </row>
    <row r="58" spans="1:26" ht="12.75" customHeight="1" x14ac:dyDescent="0.2">
      <c r="A58" s="265">
        <v>43883</v>
      </c>
      <c r="B58" s="3">
        <v>7</v>
      </c>
      <c r="C58" s="3">
        <v>2</v>
      </c>
      <c r="D58" s="261"/>
      <c r="E58" s="3">
        <v>3</v>
      </c>
      <c r="F58" s="3">
        <v>9</v>
      </c>
      <c r="G58" s="261"/>
      <c r="H58" s="55">
        <f t="shared" si="0"/>
        <v>360.25</v>
      </c>
      <c r="I58" s="14">
        <f t="shared" si="2"/>
        <v>19.9375</v>
      </c>
      <c r="J58" s="15">
        <f t="shared" si="3"/>
        <v>1196.25</v>
      </c>
      <c r="K58" s="16">
        <v>24</v>
      </c>
      <c r="L58" s="17">
        <v>1.8</v>
      </c>
      <c r="M58" s="276">
        <v>43883</v>
      </c>
      <c r="N58" s="96"/>
      <c r="O58" s="6"/>
      <c r="P58" s="6"/>
      <c r="Q58" s="7"/>
      <c r="R58" s="435"/>
      <c r="S58" s="6"/>
      <c r="T58" s="5"/>
      <c r="U58" s="71">
        <f t="shared" si="1"/>
        <v>0</v>
      </c>
      <c r="V58" s="16">
        <v>640</v>
      </c>
      <c r="W58" s="37">
        <v>0</v>
      </c>
      <c r="X58" s="118"/>
      <c r="Y58" s="118"/>
      <c r="Z58" s="450" t="s">
        <v>90</v>
      </c>
    </row>
    <row r="59" spans="1:26" x14ac:dyDescent="0.2">
      <c r="A59" s="265">
        <v>43884</v>
      </c>
      <c r="B59" s="3">
        <v>7</v>
      </c>
      <c r="C59" s="3">
        <v>2</v>
      </c>
      <c r="D59" s="261"/>
      <c r="E59" s="3">
        <v>4</v>
      </c>
      <c r="F59" s="3">
        <v>6</v>
      </c>
      <c r="G59" s="261"/>
      <c r="H59" s="55">
        <f t="shared" si="0"/>
        <v>385</v>
      </c>
      <c r="I59" s="14">
        <f t="shared" si="2"/>
        <v>24.75</v>
      </c>
      <c r="J59" s="15">
        <f t="shared" si="3"/>
        <v>1485</v>
      </c>
      <c r="K59" s="16">
        <v>24</v>
      </c>
      <c r="L59" s="17">
        <v>1.8</v>
      </c>
      <c r="M59" s="276">
        <v>43884</v>
      </c>
      <c r="N59" s="96"/>
      <c r="O59" s="6"/>
      <c r="P59" s="6"/>
      <c r="Q59" s="7"/>
      <c r="R59" s="435"/>
      <c r="S59" s="6"/>
      <c r="T59" s="5"/>
      <c r="U59" s="71">
        <f t="shared" si="1"/>
        <v>0</v>
      </c>
      <c r="V59" s="16">
        <v>640</v>
      </c>
      <c r="W59" s="37">
        <v>0</v>
      </c>
      <c r="X59" s="118"/>
      <c r="Y59" s="118"/>
      <c r="Z59" s="450"/>
    </row>
    <row r="60" spans="1:26" x14ac:dyDescent="0.2">
      <c r="A60" s="265">
        <v>43885</v>
      </c>
      <c r="B60" s="3">
        <v>7</v>
      </c>
      <c r="C60" s="3">
        <v>2</v>
      </c>
      <c r="D60" s="261"/>
      <c r="E60" s="3">
        <v>5</v>
      </c>
      <c r="F60" s="3">
        <v>3</v>
      </c>
      <c r="G60" s="261"/>
      <c r="H60" s="55">
        <f t="shared" si="0"/>
        <v>409.75</v>
      </c>
      <c r="I60" s="14">
        <f t="shared" si="2"/>
        <v>24.75</v>
      </c>
      <c r="J60" s="15">
        <f t="shared" si="3"/>
        <v>1485</v>
      </c>
      <c r="K60" s="16">
        <v>24</v>
      </c>
      <c r="L60" s="17">
        <v>2</v>
      </c>
      <c r="M60" s="276">
        <v>43885</v>
      </c>
      <c r="N60" s="96"/>
      <c r="O60" s="6"/>
      <c r="P60" s="6"/>
      <c r="Q60" s="7"/>
      <c r="R60" s="435"/>
      <c r="S60" s="6"/>
      <c r="T60" s="5"/>
      <c r="U60" s="71">
        <f t="shared" si="1"/>
        <v>0</v>
      </c>
      <c r="V60" s="16">
        <v>640</v>
      </c>
      <c r="W60" s="37">
        <v>0</v>
      </c>
      <c r="X60" s="118"/>
      <c r="Y60" s="118"/>
      <c r="Z60" s="450"/>
    </row>
    <row r="61" spans="1:26" ht="12.75" customHeight="1" x14ac:dyDescent="0.2">
      <c r="A61" s="265">
        <v>43886</v>
      </c>
      <c r="B61" s="3">
        <v>7</v>
      </c>
      <c r="C61" s="3">
        <v>2</v>
      </c>
      <c r="D61" s="261"/>
      <c r="E61" s="3">
        <v>6</v>
      </c>
      <c r="F61" s="3">
        <v>0</v>
      </c>
      <c r="G61" s="261"/>
      <c r="H61" s="55">
        <f t="shared" si="0"/>
        <v>434.5</v>
      </c>
      <c r="I61" s="14">
        <f t="shared" si="2"/>
        <v>24.75</v>
      </c>
      <c r="J61" s="15">
        <f t="shared" si="3"/>
        <v>1485</v>
      </c>
      <c r="K61" s="16">
        <v>24</v>
      </c>
      <c r="L61" s="17">
        <v>1.9</v>
      </c>
      <c r="M61" s="276">
        <v>43886</v>
      </c>
      <c r="N61" s="96"/>
      <c r="O61" s="6"/>
      <c r="P61" s="6"/>
      <c r="Q61" s="7"/>
      <c r="R61" s="435"/>
      <c r="S61" s="6"/>
      <c r="T61" s="5"/>
      <c r="U61" s="71">
        <f t="shared" si="1"/>
        <v>0</v>
      </c>
      <c r="V61" s="16">
        <v>640</v>
      </c>
      <c r="W61" s="37">
        <v>0</v>
      </c>
      <c r="X61" s="118"/>
      <c r="Y61" s="118"/>
      <c r="Z61" s="450"/>
    </row>
    <row r="62" spans="1:26" x14ac:dyDescent="0.2">
      <c r="A62" s="265">
        <v>43887</v>
      </c>
      <c r="B62" s="3">
        <v>7</v>
      </c>
      <c r="C62" s="3">
        <v>2</v>
      </c>
      <c r="D62" s="261"/>
      <c r="E62" s="3">
        <v>6</v>
      </c>
      <c r="F62" s="3">
        <v>7</v>
      </c>
      <c r="G62" s="261"/>
      <c r="H62" s="55">
        <f t="shared" si="0"/>
        <v>453.75</v>
      </c>
      <c r="I62" s="14">
        <f t="shared" si="2"/>
        <v>19.25</v>
      </c>
      <c r="J62" s="15">
        <f t="shared" si="3"/>
        <v>1155</v>
      </c>
      <c r="K62" s="16">
        <v>24</v>
      </c>
      <c r="L62" s="17">
        <v>1.9</v>
      </c>
      <c r="M62" s="276">
        <v>43887</v>
      </c>
      <c r="N62" s="96"/>
      <c r="O62" s="6"/>
      <c r="P62" s="6"/>
      <c r="Q62" s="7"/>
      <c r="R62" s="435"/>
      <c r="S62" s="6"/>
      <c r="T62" s="5"/>
      <c r="U62" s="71">
        <f t="shared" si="1"/>
        <v>0</v>
      </c>
      <c r="V62" s="16">
        <v>640</v>
      </c>
      <c r="W62" s="37">
        <v>0</v>
      </c>
      <c r="X62" s="118"/>
      <c r="Y62" s="118"/>
      <c r="Z62" s="450" t="s">
        <v>89</v>
      </c>
    </row>
    <row r="63" spans="1:26" x14ac:dyDescent="0.2">
      <c r="A63" s="265">
        <v>43888</v>
      </c>
      <c r="B63" s="3">
        <v>7</v>
      </c>
      <c r="C63" s="3">
        <v>2</v>
      </c>
      <c r="D63" s="261"/>
      <c r="E63" s="3">
        <v>7</v>
      </c>
      <c r="F63" s="3">
        <v>2</v>
      </c>
      <c r="G63" s="261"/>
      <c r="H63" s="55">
        <f t="shared" si="0"/>
        <v>473</v>
      </c>
      <c r="I63" s="14">
        <f t="shared" si="2"/>
        <v>19.25</v>
      </c>
      <c r="J63" s="15">
        <f t="shared" si="3"/>
        <v>1155</v>
      </c>
      <c r="K63" s="16">
        <v>24</v>
      </c>
      <c r="L63" s="17">
        <v>1.9</v>
      </c>
      <c r="M63" s="276">
        <v>43888</v>
      </c>
      <c r="N63" s="96"/>
      <c r="O63" s="6"/>
      <c r="P63" s="6"/>
      <c r="Q63" s="7"/>
      <c r="R63" s="435"/>
      <c r="S63" s="6"/>
      <c r="T63" s="5"/>
      <c r="U63" s="71">
        <f t="shared" si="1"/>
        <v>0</v>
      </c>
      <c r="V63" s="16">
        <v>640</v>
      </c>
      <c r="W63" s="37">
        <v>0</v>
      </c>
      <c r="X63" s="118"/>
      <c r="Y63" s="118"/>
      <c r="Z63" s="450" t="s">
        <v>90</v>
      </c>
    </row>
    <row r="64" spans="1:26" x14ac:dyDescent="0.2">
      <c r="A64" s="265">
        <v>43889</v>
      </c>
      <c r="B64" s="3">
        <v>7</v>
      </c>
      <c r="C64" s="3">
        <v>2</v>
      </c>
      <c r="D64" s="261"/>
      <c r="E64" s="3">
        <v>7</v>
      </c>
      <c r="F64" s="3">
        <v>9</v>
      </c>
      <c r="G64" s="261"/>
      <c r="H64" s="55">
        <f t="shared" ref="H64:H65" si="4">((B64*12)+C64+D64)*2.75+((E64*12)+F64+G64)*2.75</f>
        <v>492.25</v>
      </c>
      <c r="I64" s="14">
        <f t="shared" ref="I64:I65" si="5">H64-H63+U63</f>
        <v>19.25</v>
      </c>
      <c r="J64" s="15">
        <f t="shared" ref="J64:J65" si="6">I64*60</f>
        <v>1155</v>
      </c>
      <c r="K64" s="16">
        <v>24</v>
      </c>
      <c r="L64" s="17">
        <v>1.9</v>
      </c>
      <c r="M64" s="276">
        <v>43889</v>
      </c>
      <c r="N64" s="96"/>
      <c r="O64" s="6"/>
      <c r="P64" s="6"/>
      <c r="Q64" s="7"/>
      <c r="R64" s="435"/>
      <c r="S64" s="6"/>
      <c r="T64" s="5"/>
      <c r="U64" s="71">
        <f t="shared" ref="U64:U65" si="7">(((O64*12)+P64+Q64)-((R64*12)+S64+T64))*2.75</f>
        <v>0</v>
      </c>
      <c r="V64" s="16">
        <v>640</v>
      </c>
      <c r="W64" s="37">
        <v>0</v>
      </c>
      <c r="X64" s="118"/>
      <c r="Y64" s="118"/>
      <c r="Z64" s="450" t="s">
        <v>90</v>
      </c>
    </row>
    <row r="65" spans="1:26" ht="12.75" customHeight="1" thickBot="1" x14ac:dyDescent="0.25">
      <c r="A65" s="265">
        <v>43890</v>
      </c>
      <c r="B65" s="3">
        <v>7</v>
      </c>
      <c r="C65" s="3">
        <v>2</v>
      </c>
      <c r="D65" s="261"/>
      <c r="E65" s="3">
        <v>8</v>
      </c>
      <c r="F65" s="3">
        <v>5</v>
      </c>
      <c r="G65" s="261"/>
      <c r="H65" s="55">
        <f t="shared" si="4"/>
        <v>514.25</v>
      </c>
      <c r="I65" s="14">
        <f t="shared" si="5"/>
        <v>22</v>
      </c>
      <c r="J65" s="15">
        <f t="shared" si="6"/>
        <v>1320</v>
      </c>
      <c r="K65" s="16">
        <v>24</v>
      </c>
      <c r="L65" s="17">
        <v>1.8</v>
      </c>
      <c r="M65" s="276">
        <v>43890</v>
      </c>
      <c r="N65" s="96"/>
      <c r="O65" s="6"/>
      <c r="P65" s="6"/>
      <c r="Q65" s="7"/>
      <c r="R65" s="435"/>
      <c r="S65" s="6"/>
      <c r="T65" s="5"/>
      <c r="U65" s="71">
        <f t="shared" si="7"/>
        <v>0</v>
      </c>
      <c r="V65" s="16">
        <v>640</v>
      </c>
      <c r="W65" s="37">
        <v>0</v>
      </c>
      <c r="X65" s="118"/>
      <c r="Y65" s="118"/>
      <c r="Z65" s="450"/>
    </row>
    <row r="66" spans="1:26" ht="12.75" customHeight="1" x14ac:dyDescent="0.2">
      <c r="A66" s="265">
        <v>43891</v>
      </c>
      <c r="B66" s="291">
        <v>7</v>
      </c>
      <c r="C66" s="291">
        <v>2</v>
      </c>
      <c r="D66" s="370"/>
      <c r="E66" s="291">
        <v>9</v>
      </c>
      <c r="F66" s="291">
        <v>1</v>
      </c>
      <c r="G66" s="339"/>
      <c r="H66" s="302">
        <f t="shared" ref="H66:H129" si="8">((B66*12)+C66+D66)*2.75+((E66*12)+F66+G66)*2.75</f>
        <v>536.25</v>
      </c>
      <c r="I66" s="340">
        <f t="shared" ref="I66:I129" si="9">H66-H65+U65</f>
        <v>22</v>
      </c>
      <c r="J66" s="341">
        <f t="shared" ref="J66:J129" si="10">I66*60</f>
        <v>1320</v>
      </c>
      <c r="K66" s="299">
        <v>24</v>
      </c>
      <c r="L66" s="371">
        <v>1.9</v>
      </c>
      <c r="M66" s="276">
        <v>43891</v>
      </c>
      <c r="N66" s="343">
        <v>13117943</v>
      </c>
      <c r="O66" s="344">
        <v>9</v>
      </c>
      <c r="P66" s="344">
        <v>1</v>
      </c>
      <c r="Q66" s="345"/>
      <c r="R66" s="436">
        <v>3</v>
      </c>
      <c r="S66" s="344">
        <v>10</v>
      </c>
      <c r="T66" s="346"/>
      <c r="U66" s="297">
        <f t="shared" ref="U66:U129" si="11">(((O66*12)+P66+Q66)-((R66*12)+S66+T66))*2.75</f>
        <v>173.25</v>
      </c>
      <c r="V66" s="16">
        <v>640</v>
      </c>
      <c r="W66" s="37">
        <v>0</v>
      </c>
      <c r="X66" s="278"/>
      <c r="Y66" s="278"/>
      <c r="Z66" s="454"/>
    </row>
    <row r="67" spans="1:26" x14ac:dyDescent="0.2">
      <c r="A67" s="265">
        <v>43892</v>
      </c>
      <c r="B67" s="93">
        <v>7</v>
      </c>
      <c r="C67" s="93">
        <v>10</v>
      </c>
      <c r="D67" s="257"/>
      <c r="E67" s="93">
        <v>3</v>
      </c>
      <c r="F67" s="93">
        <v>10</v>
      </c>
      <c r="G67" s="257"/>
      <c r="H67" s="98">
        <f t="shared" si="8"/>
        <v>385</v>
      </c>
      <c r="I67" s="211">
        <f t="shared" si="9"/>
        <v>22</v>
      </c>
      <c r="J67" s="212">
        <f t="shared" si="10"/>
        <v>1320</v>
      </c>
      <c r="K67" s="287">
        <v>24</v>
      </c>
      <c r="L67" s="369">
        <v>1.9</v>
      </c>
      <c r="M67" s="276">
        <v>43892</v>
      </c>
      <c r="N67" s="215"/>
      <c r="O67" s="216"/>
      <c r="P67" s="216"/>
      <c r="Q67" s="217"/>
      <c r="R67" s="218"/>
      <c r="S67" s="216"/>
      <c r="T67" s="219"/>
      <c r="U67" s="220">
        <f t="shared" si="11"/>
        <v>0</v>
      </c>
      <c r="V67" s="16">
        <v>640</v>
      </c>
      <c r="W67" s="37">
        <v>0</v>
      </c>
      <c r="X67" s="258"/>
      <c r="Y67" s="258"/>
      <c r="Z67" s="455"/>
    </row>
    <row r="68" spans="1:26" x14ac:dyDescent="0.2">
      <c r="A68" s="265">
        <v>43893</v>
      </c>
      <c r="B68" s="3">
        <v>8</v>
      </c>
      <c r="C68" s="3">
        <v>4</v>
      </c>
      <c r="D68" s="261"/>
      <c r="E68" s="3">
        <v>3</v>
      </c>
      <c r="F68" s="3">
        <v>11</v>
      </c>
      <c r="G68" s="261"/>
      <c r="H68" s="98">
        <f t="shared" si="8"/>
        <v>404.25</v>
      </c>
      <c r="I68" s="14">
        <f t="shared" si="9"/>
        <v>19.25</v>
      </c>
      <c r="J68" s="15">
        <f t="shared" si="10"/>
        <v>1155</v>
      </c>
      <c r="K68" s="16">
        <v>24</v>
      </c>
      <c r="L68" s="17">
        <v>1.9</v>
      </c>
      <c r="M68" s="276">
        <v>43893</v>
      </c>
      <c r="N68" s="96"/>
      <c r="O68" s="6"/>
      <c r="P68" s="6"/>
      <c r="Q68" s="7"/>
      <c r="R68" s="435"/>
      <c r="S68" s="6"/>
      <c r="T68" s="5"/>
      <c r="U68" s="71">
        <f t="shared" si="11"/>
        <v>0</v>
      </c>
      <c r="V68" s="16">
        <v>650</v>
      </c>
      <c r="W68" s="37">
        <v>0</v>
      </c>
      <c r="X68" s="118"/>
      <c r="Y68" s="118"/>
      <c r="Z68" s="450"/>
    </row>
    <row r="69" spans="1:26" ht="12.75" customHeight="1" x14ac:dyDescent="0.2">
      <c r="A69" s="265">
        <v>43894</v>
      </c>
      <c r="B69" s="3">
        <v>8</v>
      </c>
      <c r="C69" s="3">
        <v>4</v>
      </c>
      <c r="D69" s="261"/>
      <c r="E69" s="3">
        <v>4</v>
      </c>
      <c r="F69" s="3">
        <v>7</v>
      </c>
      <c r="G69" s="261"/>
      <c r="H69" s="98">
        <f t="shared" si="8"/>
        <v>426.25</v>
      </c>
      <c r="I69" s="14">
        <f t="shared" si="9"/>
        <v>22</v>
      </c>
      <c r="J69" s="15">
        <f t="shared" si="10"/>
        <v>1320</v>
      </c>
      <c r="K69" s="16">
        <v>24</v>
      </c>
      <c r="L69" s="17">
        <v>1.9</v>
      </c>
      <c r="M69" s="276">
        <v>43894</v>
      </c>
      <c r="N69" s="96"/>
      <c r="O69" s="6"/>
      <c r="P69" s="6"/>
      <c r="Q69" s="7"/>
      <c r="R69" s="435"/>
      <c r="S69" s="6"/>
      <c r="T69" s="5"/>
      <c r="U69" s="71">
        <f t="shared" si="11"/>
        <v>0</v>
      </c>
      <c r="V69" s="16">
        <v>650</v>
      </c>
      <c r="W69" s="37">
        <v>0</v>
      </c>
      <c r="X69" s="118"/>
      <c r="Y69" s="118"/>
      <c r="Z69" s="450"/>
    </row>
    <row r="70" spans="1:26" x14ac:dyDescent="0.2">
      <c r="A70" s="265">
        <v>43895</v>
      </c>
      <c r="B70" s="3">
        <v>8</v>
      </c>
      <c r="C70" s="3">
        <v>4</v>
      </c>
      <c r="D70" s="261"/>
      <c r="E70" s="3">
        <v>5</v>
      </c>
      <c r="F70" s="3">
        <v>4</v>
      </c>
      <c r="G70" s="261"/>
      <c r="H70" s="98">
        <f t="shared" si="8"/>
        <v>451</v>
      </c>
      <c r="I70" s="14">
        <f t="shared" si="9"/>
        <v>24.75</v>
      </c>
      <c r="J70" s="15">
        <f t="shared" si="10"/>
        <v>1485</v>
      </c>
      <c r="K70" s="16">
        <v>24</v>
      </c>
      <c r="L70" s="17">
        <v>1.9</v>
      </c>
      <c r="M70" s="276">
        <v>43895</v>
      </c>
      <c r="N70" s="96"/>
      <c r="O70" s="6"/>
      <c r="P70" s="6"/>
      <c r="Q70" s="7"/>
      <c r="R70" s="435"/>
      <c r="S70" s="6"/>
      <c r="T70" s="5"/>
      <c r="U70" s="71">
        <f t="shared" si="11"/>
        <v>0</v>
      </c>
      <c r="V70" s="16">
        <v>650</v>
      </c>
      <c r="W70" s="37">
        <v>0</v>
      </c>
      <c r="X70" s="118"/>
      <c r="Y70" s="118"/>
      <c r="Z70" s="450"/>
    </row>
    <row r="71" spans="1:26" x14ac:dyDescent="0.2">
      <c r="A71" s="265">
        <v>43896</v>
      </c>
      <c r="B71" s="3">
        <v>8</v>
      </c>
      <c r="C71" s="3">
        <v>4</v>
      </c>
      <c r="D71" s="261"/>
      <c r="E71" s="3">
        <v>6</v>
      </c>
      <c r="F71" s="3">
        <v>0</v>
      </c>
      <c r="G71" s="261"/>
      <c r="H71" s="98">
        <f t="shared" si="8"/>
        <v>473</v>
      </c>
      <c r="I71" s="14">
        <f t="shared" si="9"/>
        <v>22</v>
      </c>
      <c r="J71" s="15">
        <f t="shared" si="10"/>
        <v>1320</v>
      </c>
      <c r="K71" s="16">
        <v>24</v>
      </c>
      <c r="L71" s="17">
        <v>1.9</v>
      </c>
      <c r="M71" s="276">
        <v>43896</v>
      </c>
      <c r="N71" s="96"/>
      <c r="O71" s="6"/>
      <c r="P71" s="6"/>
      <c r="Q71" s="7"/>
      <c r="R71" s="435"/>
      <c r="S71" s="6"/>
      <c r="T71" s="5"/>
      <c r="U71" s="71">
        <f t="shared" si="11"/>
        <v>0</v>
      </c>
      <c r="V71" s="16">
        <v>650</v>
      </c>
      <c r="W71" s="37">
        <v>0</v>
      </c>
      <c r="X71" s="118"/>
      <c r="Y71" s="118"/>
      <c r="Z71" s="450"/>
    </row>
    <row r="72" spans="1:26" ht="12.75" customHeight="1" x14ac:dyDescent="0.2">
      <c r="A72" s="265">
        <v>43897</v>
      </c>
      <c r="B72" s="3">
        <v>8</v>
      </c>
      <c r="C72" s="3">
        <v>4</v>
      </c>
      <c r="D72" s="261"/>
      <c r="E72" s="3">
        <v>6</v>
      </c>
      <c r="F72" s="3">
        <v>8</v>
      </c>
      <c r="G72" s="261"/>
      <c r="H72" s="98">
        <f t="shared" si="8"/>
        <v>495</v>
      </c>
      <c r="I72" s="14">
        <f t="shared" si="9"/>
        <v>22</v>
      </c>
      <c r="J72" s="15">
        <f t="shared" si="10"/>
        <v>1320</v>
      </c>
      <c r="K72" s="16">
        <v>24</v>
      </c>
      <c r="L72" s="17">
        <v>1.9</v>
      </c>
      <c r="M72" s="276">
        <v>43897</v>
      </c>
      <c r="N72" s="96">
        <v>13125351</v>
      </c>
      <c r="O72" s="6">
        <v>8</v>
      </c>
      <c r="P72" s="6">
        <v>4</v>
      </c>
      <c r="Q72" s="7"/>
      <c r="R72" s="435">
        <v>3</v>
      </c>
      <c r="S72" s="6">
        <v>4</v>
      </c>
      <c r="T72" s="5"/>
      <c r="U72" s="71">
        <f t="shared" si="11"/>
        <v>165</v>
      </c>
      <c r="V72" s="16">
        <v>650</v>
      </c>
      <c r="W72" s="37">
        <v>0</v>
      </c>
      <c r="X72" s="118"/>
      <c r="Y72" s="118"/>
      <c r="Z72" s="450"/>
    </row>
    <row r="73" spans="1:26" x14ac:dyDescent="0.2">
      <c r="A73" s="265">
        <v>43898</v>
      </c>
      <c r="B73" s="3">
        <v>3</v>
      </c>
      <c r="C73" s="3">
        <v>4</v>
      </c>
      <c r="D73" s="261"/>
      <c r="E73" s="3">
        <v>7</v>
      </c>
      <c r="F73" s="3">
        <v>5</v>
      </c>
      <c r="G73" s="261"/>
      <c r="H73" s="98">
        <f t="shared" si="8"/>
        <v>354.75</v>
      </c>
      <c r="I73" s="14">
        <f t="shared" si="9"/>
        <v>24.75</v>
      </c>
      <c r="J73" s="15">
        <f t="shared" si="10"/>
        <v>1485</v>
      </c>
      <c r="K73" s="16">
        <v>24</v>
      </c>
      <c r="L73" s="17">
        <v>1.9</v>
      </c>
      <c r="M73" s="276">
        <v>43898</v>
      </c>
      <c r="N73" s="96"/>
      <c r="O73" s="6"/>
      <c r="P73" s="6"/>
      <c r="Q73" s="7"/>
      <c r="R73" s="435"/>
      <c r="S73" s="6"/>
      <c r="T73" s="5"/>
      <c r="U73" s="71">
        <f t="shared" si="11"/>
        <v>0</v>
      </c>
      <c r="V73" s="16">
        <v>650</v>
      </c>
      <c r="W73" s="37">
        <v>0</v>
      </c>
      <c r="X73" s="118"/>
      <c r="Y73" s="118"/>
      <c r="Z73" s="450"/>
    </row>
    <row r="74" spans="1:26" x14ac:dyDescent="0.2">
      <c r="A74" s="265">
        <v>43899</v>
      </c>
      <c r="B74" s="3">
        <v>3</v>
      </c>
      <c r="C74" s="3">
        <v>4</v>
      </c>
      <c r="D74" s="261"/>
      <c r="E74" s="3">
        <v>8</v>
      </c>
      <c r="F74" s="3">
        <v>2</v>
      </c>
      <c r="G74" s="261"/>
      <c r="H74" s="98">
        <f t="shared" si="8"/>
        <v>379.5</v>
      </c>
      <c r="I74" s="14">
        <f t="shared" si="9"/>
        <v>24.75</v>
      </c>
      <c r="J74" s="15">
        <f t="shared" si="10"/>
        <v>1485</v>
      </c>
      <c r="K74" s="16">
        <v>24</v>
      </c>
      <c r="L74" s="17">
        <v>1.9</v>
      </c>
      <c r="M74" s="276">
        <v>43899</v>
      </c>
      <c r="N74" s="96"/>
      <c r="O74" s="6"/>
      <c r="P74" s="6"/>
      <c r="Q74" s="7"/>
      <c r="R74" s="435"/>
      <c r="S74" s="6"/>
      <c r="T74" s="5"/>
      <c r="U74" s="71">
        <f t="shared" si="11"/>
        <v>0</v>
      </c>
      <c r="V74" s="16">
        <v>650</v>
      </c>
      <c r="W74" s="37">
        <v>0</v>
      </c>
      <c r="X74" s="118"/>
      <c r="Y74" s="118"/>
      <c r="Z74" s="450"/>
    </row>
    <row r="75" spans="1:26" ht="12.75" customHeight="1" x14ac:dyDescent="0.2">
      <c r="A75" s="265">
        <v>43900</v>
      </c>
      <c r="B75" s="3">
        <v>3</v>
      </c>
      <c r="C75" s="3">
        <v>7</v>
      </c>
      <c r="D75" s="261"/>
      <c r="E75" s="3">
        <v>8</v>
      </c>
      <c r="F75" s="3">
        <v>8</v>
      </c>
      <c r="G75" s="261"/>
      <c r="H75" s="98">
        <f t="shared" si="8"/>
        <v>404.25</v>
      </c>
      <c r="I75" s="14">
        <f t="shared" si="9"/>
        <v>24.75</v>
      </c>
      <c r="J75" s="15">
        <f t="shared" si="10"/>
        <v>1485</v>
      </c>
      <c r="K75" s="16">
        <v>24</v>
      </c>
      <c r="L75" s="17">
        <v>1.9</v>
      </c>
      <c r="M75" s="276">
        <v>43900</v>
      </c>
      <c r="N75" s="96"/>
      <c r="O75" s="6"/>
      <c r="P75" s="6"/>
      <c r="Q75" s="7"/>
      <c r="R75" s="435"/>
      <c r="S75" s="6"/>
      <c r="T75" s="5"/>
      <c r="U75" s="71">
        <f t="shared" si="11"/>
        <v>0</v>
      </c>
      <c r="V75" s="16">
        <v>650</v>
      </c>
      <c r="W75" s="37">
        <v>0</v>
      </c>
      <c r="X75" s="118"/>
      <c r="Y75" s="118"/>
      <c r="Z75" s="450"/>
    </row>
    <row r="76" spans="1:26" x14ac:dyDescent="0.2">
      <c r="A76" s="265">
        <v>43901</v>
      </c>
      <c r="B76" s="3">
        <v>4</v>
      </c>
      <c r="C76" s="3">
        <v>4</v>
      </c>
      <c r="D76" s="261"/>
      <c r="E76" s="3">
        <v>8</v>
      </c>
      <c r="F76" s="3">
        <v>8</v>
      </c>
      <c r="G76" s="261"/>
      <c r="H76" s="98">
        <f t="shared" si="8"/>
        <v>429</v>
      </c>
      <c r="I76" s="14">
        <f t="shared" si="9"/>
        <v>24.75</v>
      </c>
      <c r="J76" s="15">
        <f t="shared" si="10"/>
        <v>1485</v>
      </c>
      <c r="K76" s="16">
        <v>24</v>
      </c>
      <c r="L76" s="17">
        <v>2</v>
      </c>
      <c r="M76" s="276">
        <v>43901</v>
      </c>
      <c r="N76" s="96"/>
      <c r="O76" s="6"/>
      <c r="P76" s="6"/>
      <c r="Q76" s="7"/>
      <c r="R76" s="435"/>
      <c r="S76" s="6"/>
      <c r="T76" s="5"/>
      <c r="U76" s="71">
        <f t="shared" si="11"/>
        <v>0</v>
      </c>
      <c r="V76" s="16">
        <v>650</v>
      </c>
      <c r="W76" s="37">
        <v>0</v>
      </c>
      <c r="X76" s="118"/>
      <c r="Y76" s="118"/>
      <c r="Z76" s="450"/>
    </row>
    <row r="77" spans="1:26" x14ac:dyDescent="0.2">
      <c r="A77" s="265">
        <v>43902</v>
      </c>
      <c r="B77" s="3">
        <v>5</v>
      </c>
      <c r="C77" s="3">
        <v>1</v>
      </c>
      <c r="D77" s="261"/>
      <c r="E77" s="3">
        <v>8</v>
      </c>
      <c r="F77" s="3">
        <v>8</v>
      </c>
      <c r="G77" s="261"/>
      <c r="H77" s="98">
        <f t="shared" si="8"/>
        <v>453.75</v>
      </c>
      <c r="I77" s="14">
        <f t="shared" si="9"/>
        <v>24.75</v>
      </c>
      <c r="J77" s="15">
        <f t="shared" si="10"/>
        <v>1485</v>
      </c>
      <c r="K77" s="16">
        <v>24</v>
      </c>
      <c r="L77" s="17">
        <v>2</v>
      </c>
      <c r="M77" s="276">
        <v>43902</v>
      </c>
      <c r="N77" s="96">
        <v>13130064</v>
      </c>
      <c r="O77" s="6">
        <v>8</v>
      </c>
      <c r="P77" s="6">
        <v>8</v>
      </c>
      <c r="Q77" s="7"/>
      <c r="R77" s="435">
        <v>3</v>
      </c>
      <c r="S77" s="6">
        <v>8</v>
      </c>
      <c r="T77" s="5"/>
      <c r="U77" s="71">
        <f t="shared" si="11"/>
        <v>165</v>
      </c>
      <c r="V77" s="16">
        <v>650</v>
      </c>
      <c r="W77" s="37">
        <v>0</v>
      </c>
      <c r="X77" s="118"/>
      <c r="Y77" s="118"/>
      <c r="Z77" s="450"/>
    </row>
    <row r="78" spans="1:26" ht="12.75" customHeight="1" x14ac:dyDescent="0.2">
      <c r="A78" s="265">
        <v>43903</v>
      </c>
      <c r="B78" s="3">
        <v>5</v>
      </c>
      <c r="C78" s="3">
        <v>9</v>
      </c>
      <c r="D78" s="261"/>
      <c r="E78" s="3">
        <v>3</v>
      </c>
      <c r="F78" s="3">
        <v>8</v>
      </c>
      <c r="G78" s="261"/>
      <c r="H78" s="98">
        <f t="shared" si="8"/>
        <v>310.75</v>
      </c>
      <c r="I78" s="14">
        <f t="shared" si="9"/>
        <v>22</v>
      </c>
      <c r="J78" s="15">
        <f t="shared" si="10"/>
        <v>1320</v>
      </c>
      <c r="K78" s="16">
        <v>24</v>
      </c>
      <c r="L78" s="17">
        <v>2</v>
      </c>
      <c r="M78" s="276">
        <v>43903</v>
      </c>
      <c r="N78" s="96"/>
      <c r="O78" s="6"/>
      <c r="P78" s="6"/>
      <c r="Q78" s="7"/>
      <c r="R78" s="435"/>
      <c r="S78" s="6"/>
      <c r="T78" s="5"/>
      <c r="U78" s="71">
        <f t="shared" si="11"/>
        <v>0</v>
      </c>
      <c r="V78" s="16">
        <v>650</v>
      </c>
      <c r="W78" s="37">
        <v>0</v>
      </c>
      <c r="X78" s="118"/>
      <c r="Y78" s="118"/>
      <c r="Z78" s="450"/>
    </row>
    <row r="79" spans="1:26" x14ac:dyDescent="0.2">
      <c r="A79" s="265">
        <v>43904</v>
      </c>
      <c r="B79" s="3">
        <v>6</v>
      </c>
      <c r="C79" s="3">
        <v>6</v>
      </c>
      <c r="D79" s="261"/>
      <c r="E79" s="3">
        <v>3</v>
      </c>
      <c r="F79" s="3">
        <v>8</v>
      </c>
      <c r="G79" s="261"/>
      <c r="H79" s="98">
        <f t="shared" si="8"/>
        <v>335.5</v>
      </c>
      <c r="I79" s="14">
        <f t="shared" si="9"/>
        <v>24.75</v>
      </c>
      <c r="J79" s="15">
        <f t="shared" si="10"/>
        <v>1485</v>
      </c>
      <c r="K79" s="16">
        <v>24</v>
      </c>
      <c r="L79" s="17">
        <v>2</v>
      </c>
      <c r="M79" s="276">
        <v>43904</v>
      </c>
      <c r="N79" s="96"/>
      <c r="O79" s="6"/>
      <c r="P79" s="6"/>
      <c r="Q79" s="7"/>
      <c r="R79" s="435"/>
      <c r="S79" s="6"/>
      <c r="T79" s="5"/>
      <c r="U79" s="71">
        <f t="shared" si="11"/>
        <v>0</v>
      </c>
      <c r="V79" s="16">
        <v>650</v>
      </c>
      <c r="W79" s="37">
        <v>0</v>
      </c>
      <c r="X79" s="118"/>
      <c r="Y79" s="118"/>
      <c r="Z79" s="450"/>
    </row>
    <row r="80" spans="1:26" x14ac:dyDescent="0.2">
      <c r="A80" s="265">
        <v>43905</v>
      </c>
      <c r="B80" s="3">
        <v>7</v>
      </c>
      <c r="C80" s="3">
        <v>3</v>
      </c>
      <c r="D80" s="261"/>
      <c r="E80" s="3">
        <v>3</v>
      </c>
      <c r="F80" s="3">
        <v>8</v>
      </c>
      <c r="G80" s="261"/>
      <c r="H80" s="98">
        <f t="shared" si="8"/>
        <v>360.25</v>
      </c>
      <c r="I80" s="14">
        <f t="shared" si="9"/>
        <v>24.75</v>
      </c>
      <c r="J80" s="15">
        <f t="shared" si="10"/>
        <v>1485</v>
      </c>
      <c r="K80" s="16">
        <v>24</v>
      </c>
      <c r="L80" s="17">
        <v>2</v>
      </c>
      <c r="M80" s="276">
        <v>43905</v>
      </c>
      <c r="N80" s="96"/>
      <c r="O80" s="6"/>
      <c r="P80" s="6"/>
      <c r="Q80" s="7"/>
      <c r="R80" s="435"/>
      <c r="S80" s="6"/>
      <c r="T80" s="5"/>
      <c r="U80" s="71">
        <f t="shared" si="11"/>
        <v>0</v>
      </c>
      <c r="V80" s="16">
        <v>650</v>
      </c>
      <c r="W80" s="37">
        <v>0</v>
      </c>
      <c r="X80" s="118"/>
      <c r="Y80" s="118"/>
      <c r="Z80" s="450"/>
    </row>
    <row r="81" spans="1:26" ht="12.75" customHeight="1" x14ac:dyDescent="0.2">
      <c r="A81" s="265">
        <v>43906</v>
      </c>
      <c r="B81" s="3">
        <v>7</v>
      </c>
      <c r="C81" s="3">
        <v>11</v>
      </c>
      <c r="D81" s="261"/>
      <c r="E81" s="3">
        <v>3</v>
      </c>
      <c r="F81" s="3">
        <v>8</v>
      </c>
      <c r="G81" s="261"/>
      <c r="H81" s="98">
        <f t="shared" si="8"/>
        <v>382.25</v>
      </c>
      <c r="I81" s="14">
        <f t="shared" si="9"/>
        <v>22</v>
      </c>
      <c r="J81" s="15">
        <f t="shared" si="10"/>
        <v>1320</v>
      </c>
      <c r="K81" s="16">
        <v>24</v>
      </c>
      <c r="L81" s="17">
        <v>2</v>
      </c>
      <c r="M81" s="276">
        <v>43906</v>
      </c>
      <c r="N81" s="96"/>
      <c r="O81" s="6"/>
      <c r="P81" s="6"/>
      <c r="Q81" s="7"/>
      <c r="R81" s="435"/>
      <c r="S81" s="6"/>
      <c r="T81" s="5"/>
      <c r="U81" s="71">
        <f t="shared" si="11"/>
        <v>0</v>
      </c>
      <c r="V81" s="16">
        <v>650</v>
      </c>
      <c r="W81" s="37">
        <v>0</v>
      </c>
      <c r="X81" s="118"/>
      <c r="Y81" s="118"/>
      <c r="Z81" s="450"/>
    </row>
    <row r="82" spans="1:26" x14ac:dyDescent="0.2">
      <c r="A82" s="265">
        <v>43907</v>
      </c>
      <c r="B82" s="3">
        <v>7</v>
      </c>
      <c r="C82" s="3">
        <v>11</v>
      </c>
      <c r="D82" s="261">
        <v>0.75</v>
      </c>
      <c r="E82" s="3">
        <v>4</v>
      </c>
      <c r="F82" s="3">
        <v>4</v>
      </c>
      <c r="G82" s="261"/>
      <c r="H82" s="98">
        <f t="shared" si="8"/>
        <v>406.3125</v>
      </c>
      <c r="I82" s="14">
        <f t="shared" si="9"/>
        <v>24.0625</v>
      </c>
      <c r="J82" s="15">
        <f t="shared" si="10"/>
        <v>1443.75</v>
      </c>
      <c r="K82" s="16">
        <v>24</v>
      </c>
      <c r="L82" s="17">
        <v>2</v>
      </c>
      <c r="M82" s="276">
        <v>43907</v>
      </c>
      <c r="N82" s="96"/>
      <c r="O82" s="6"/>
      <c r="P82" s="6"/>
      <c r="Q82" s="7"/>
      <c r="R82" s="435"/>
      <c r="S82" s="6"/>
      <c r="T82" s="5"/>
      <c r="U82" s="71">
        <f t="shared" si="11"/>
        <v>0</v>
      </c>
      <c r="V82" s="16">
        <v>650</v>
      </c>
      <c r="W82" s="37">
        <v>0</v>
      </c>
      <c r="X82" s="118"/>
      <c r="Y82" s="118"/>
      <c r="Z82" s="450"/>
    </row>
    <row r="83" spans="1:26" x14ac:dyDescent="0.2">
      <c r="A83" s="265">
        <v>43908</v>
      </c>
      <c r="B83" s="3">
        <v>7</v>
      </c>
      <c r="C83" s="3">
        <v>11</v>
      </c>
      <c r="D83" s="261">
        <v>0.75</v>
      </c>
      <c r="E83" s="3">
        <v>5</v>
      </c>
      <c r="F83" s="3">
        <v>0</v>
      </c>
      <c r="G83" s="261"/>
      <c r="H83" s="98">
        <f t="shared" si="8"/>
        <v>428.3125</v>
      </c>
      <c r="I83" s="14">
        <f t="shared" si="9"/>
        <v>22</v>
      </c>
      <c r="J83" s="15">
        <f t="shared" si="10"/>
        <v>1320</v>
      </c>
      <c r="K83" s="16">
        <v>24</v>
      </c>
      <c r="L83" s="17">
        <v>2</v>
      </c>
      <c r="M83" s="276">
        <v>43908</v>
      </c>
      <c r="N83" s="96"/>
      <c r="O83" s="6"/>
      <c r="P83" s="6"/>
      <c r="Q83" s="7"/>
      <c r="R83" s="435"/>
      <c r="S83" s="6"/>
      <c r="T83" s="5"/>
      <c r="U83" s="71">
        <f t="shared" si="11"/>
        <v>0</v>
      </c>
      <c r="V83" s="16">
        <v>650</v>
      </c>
      <c r="W83" s="37">
        <v>0</v>
      </c>
      <c r="X83" s="118"/>
      <c r="Y83" s="118"/>
      <c r="Z83" s="450"/>
    </row>
    <row r="84" spans="1:26" ht="12.75" customHeight="1" x14ac:dyDescent="0.2">
      <c r="A84" s="265">
        <v>43909</v>
      </c>
      <c r="B84" s="3">
        <v>7</v>
      </c>
      <c r="C84" s="3">
        <v>11</v>
      </c>
      <c r="D84" s="261">
        <v>0.75</v>
      </c>
      <c r="E84" s="3">
        <v>5</v>
      </c>
      <c r="F84" s="3">
        <v>9</v>
      </c>
      <c r="G84" s="261"/>
      <c r="H84" s="98">
        <f t="shared" si="8"/>
        <v>453.0625</v>
      </c>
      <c r="I84" s="14">
        <f t="shared" si="9"/>
        <v>24.75</v>
      </c>
      <c r="J84" s="15">
        <f t="shared" si="10"/>
        <v>1485</v>
      </c>
      <c r="K84" s="16">
        <v>24</v>
      </c>
      <c r="L84" s="17">
        <v>2</v>
      </c>
      <c r="M84" s="276">
        <v>43909</v>
      </c>
      <c r="N84" s="96"/>
      <c r="O84" s="6"/>
      <c r="P84" s="6"/>
      <c r="Q84" s="7"/>
      <c r="R84" s="435"/>
      <c r="S84" s="6"/>
      <c r="T84" s="5"/>
      <c r="U84" s="71">
        <f t="shared" si="11"/>
        <v>0</v>
      </c>
      <c r="V84" s="16">
        <v>650</v>
      </c>
      <c r="W84" s="37">
        <v>0</v>
      </c>
      <c r="X84" s="118"/>
      <c r="Y84" s="118"/>
      <c r="Z84" s="450"/>
    </row>
    <row r="85" spans="1:26" x14ac:dyDescent="0.2">
      <c r="A85" s="265">
        <v>43910</v>
      </c>
      <c r="B85" s="3">
        <v>7</v>
      </c>
      <c r="C85" s="3">
        <v>11</v>
      </c>
      <c r="D85" s="261">
        <v>0.75</v>
      </c>
      <c r="E85" s="3">
        <v>6</v>
      </c>
      <c r="F85" s="3">
        <v>5</v>
      </c>
      <c r="G85" s="261"/>
      <c r="H85" s="98">
        <f t="shared" si="8"/>
        <v>475.0625</v>
      </c>
      <c r="I85" s="14">
        <f t="shared" si="9"/>
        <v>22</v>
      </c>
      <c r="J85" s="15">
        <f t="shared" si="10"/>
        <v>1320</v>
      </c>
      <c r="K85" s="16">
        <v>24</v>
      </c>
      <c r="L85" s="17">
        <v>2</v>
      </c>
      <c r="M85" s="276">
        <v>43910</v>
      </c>
      <c r="N85" s="96">
        <v>13135630</v>
      </c>
      <c r="O85" s="6">
        <v>7</v>
      </c>
      <c r="P85" s="6">
        <v>11</v>
      </c>
      <c r="Q85" s="7">
        <v>0.75</v>
      </c>
      <c r="R85" s="435">
        <v>2</v>
      </c>
      <c r="S85" s="6">
        <v>11</v>
      </c>
      <c r="T85" s="5"/>
      <c r="U85" s="71">
        <f t="shared" si="11"/>
        <v>167.0625</v>
      </c>
      <c r="V85" s="16">
        <v>650</v>
      </c>
      <c r="W85" s="37">
        <v>0</v>
      </c>
      <c r="X85" s="118"/>
      <c r="Y85" s="118"/>
      <c r="Z85" s="450"/>
    </row>
    <row r="86" spans="1:26" x14ac:dyDescent="0.2">
      <c r="A86" s="265">
        <v>43911</v>
      </c>
      <c r="B86" s="3">
        <v>2</v>
      </c>
      <c r="C86" s="3">
        <v>11</v>
      </c>
      <c r="D86" s="261"/>
      <c r="E86" s="3">
        <v>7</v>
      </c>
      <c r="F86" s="3">
        <v>2</v>
      </c>
      <c r="G86" s="261"/>
      <c r="H86" s="98">
        <f t="shared" si="8"/>
        <v>332.75</v>
      </c>
      <c r="I86" s="14">
        <f t="shared" si="9"/>
        <v>24.75</v>
      </c>
      <c r="J86" s="15">
        <f t="shared" si="10"/>
        <v>1485</v>
      </c>
      <c r="K86" s="16">
        <v>24</v>
      </c>
      <c r="L86" s="17">
        <v>2</v>
      </c>
      <c r="M86" s="276">
        <v>43911</v>
      </c>
      <c r="N86" s="96"/>
      <c r="O86" s="6"/>
      <c r="P86" s="6"/>
      <c r="Q86" s="7"/>
      <c r="R86" s="435"/>
      <c r="S86" s="6"/>
      <c r="T86" s="5"/>
      <c r="U86" s="71">
        <f t="shared" si="11"/>
        <v>0</v>
      </c>
      <c r="V86" s="16">
        <v>650</v>
      </c>
      <c r="W86" s="37">
        <v>0</v>
      </c>
      <c r="X86" s="118"/>
      <c r="Y86" s="118"/>
      <c r="Z86" s="450"/>
    </row>
    <row r="87" spans="1:26" ht="12.75" customHeight="1" x14ac:dyDescent="0.2">
      <c r="A87" s="265">
        <v>43912</v>
      </c>
      <c r="B87" s="3">
        <v>2</v>
      </c>
      <c r="C87" s="3">
        <v>11</v>
      </c>
      <c r="D87" s="261"/>
      <c r="E87" s="3">
        <v>7</v>
      </c>
      <c r="F87" s="3">
        <v>10</v>
      </c>
      <c r="G87" s="261"/>
      <c r="H87" s="98">
        <f t="shared" si="8"/>
        <v>354.75</v>
      </c>
      <c r="I87" s="14">
        <f t="shared" si="9"/>
        <v>22</v>
      </c>
      <c r="J87" s="15">
        <f t="shared" si="10"/>
        <v>1320</v>
      </c>
      <c r="K87" s="16">
        <v>24</v>
      </c>
      <c r="L87" s="17">
        <v>2</v>
      </c>
      <c r="M87" s="276">
        <v>43912</v>
      </c>
      <c r="N87" s="96"/>
      <c r="O87" s="6"/>
      <c r="P87" s="6"/>
      <c r="Q87" s="7"/>
      <c r="R87" s="435"/>
      <c r="S87" s="6"/>
      <c r="T87" s="5"/>
      <c r="U87" s="71">
        <f t="shared" si="11"/>
        <v>0</v>
      </c>
      <c r="V87" s="16">
        <v>650</v>
      </c>
      <c r="W87" s="37">
        <v>0</v>
      </c>
      <c r="X87" s="118"/>
      <c r="Y87" s="118"/>
      <c r="Z87" s="450"/>
    </row>
    <row r="88" spans="1:26" x14ac:dyDescent="0.2">
      <c r="A88" s="265">
        <v>43913</v>
      </c>
      <c r="B88" s="3">
        <v>2</v>
      </c>
      <c r="C88" s="3">
        <v>11</v>
      </c>
      <c r="D88" s="261"/>
      <c r="E88" s="3">
        <v>8</v>
      </c>
      <c r="F88" s="3">
        <v>7</v>
      </c>
      <c r="G88" s="261"/>
      <c r="H88" s="98">
        <f t="shared" si="8"/>
        <v>379.5</v>
      </c>
      <c r="I88" s="14">
        <f t="shared" si="9"/>
        <v>24.75</v>
      </c>
      <c r="J88" s="15">
        <f t="shared" si="10"/>
        <v>1485</v>
      </c>
      <c r="K88" s="16">
        <v>24</v>
      </c>
      <c r="L88" s="17">
        <v>2</v>
      </c>
      <c r="M88" s="276">
        <v>43913</v>
      </c>
      <c r="N88" s="96"/>
      <c r="O88" s="6"/>
      <c r="P88" s="6"/>
      <c r="Q88" s="7"/>
      <c r="R88" s="435"/>
      <c r="S88" s="6"/>
      <c r="T88" s="5"/>
      <c r="U88" s="71">
        <f t="shared" si="11"/>
        <v>0</v>
      </c>
      <c r="V88" s="16">
        <v>650</v>
      </c>
      <c r="W88" s="37">
        <v>0</v>
      </c>
      <c r="X88" s="118"/>
      <c r="Y88" s="118"/>
      <c r="Z88" s="450"/>
    </row>
    <row r="89" spans="1:26" x14ac:dyDescent="0.2">
      <c r="A89" s="265">
        <v>43914</v>
      </c>
      <c r="B89" s="3">
        <v>3</v>
      </c>
      <c r="C89" s="3">
        <v>5</v>
      </c>
      <c r="D89" s="261"/>
      <c r="E89" s="3">
        <v>8</v>
      </c>
      <c r="F89" s="3">
        <v>9</v>
      </c>
      <c r="G89" s="261"/>
      <c r="H89" s="98">
        <f t="shared" si="8"/>
        <v>401.5</v>
      </c>
      <c r="I89" s="14">
        <f t="shared" si="9"/>
        <v>22</v>
      </c>
      <c r="J89" s="15">
        <f t="shared" si="10"/>
        <v>1320</v>
      </c>
      <c r="K89" s="16">
        <v>24</v>
      </c>
      <c r="L89" s="17">
        <v>2</v>
      </c>
      <c r="M89" s="276">
        <v>43914</v>
      </c>
      <c r="N89" s="96"/>
      <c r="O89" s="6"/>
      <c r="P89" s="6"/>
      <c r="Q89" s="7"/>
      <c r="R89" s="435"/>
      <c r="S89" s="6"/>
      <c r="T89" s="5"/>
      <c r="U89" s="71">
        <f t="shared" si="11"/>
        <v>0</v>
      </c>
      <c r="V89" s="16">
        <v>650</v>
      </c>
      <c r="W89" s="37">
        <v>0</v>
      </c>
      <c r="X89" s="118"/>
      <c r="Y89" s="118"/>
      <c r="Z89" s="450"/>
    </row>
    <row r="90" spans="1:26" ht="12.75" customHeight="1" x14ac:dyDescent="0.2">
      <c r="A90" s="265">
        <v>43915</v>
      </c>
      <c r="B90" s="3">
        <v>4</v>
      </c>
      <c r="C90" s="3">
        <v>2</v>
      </c>
      <c r="D90" s="261"/>
      <c r="E90" s="3">
        <v>8</v>
      </c>
      <c r="F90" s="3">
        <v>9</v>
      </c>
      <c r="G90" s="261"/>
      <c r="H90" s="98">
        <f t="shared" si="8"/>
        <v>426.25</v>
      </c>
      <c r="I90" s="14">
        <f t="shared" si="9"/>
        <v>24.75</v>
      </c>
      <c r="J90" s="15">
        <f t="shared" si="10"/>
        <v>1485</v>
      </c>
      <c r="K90" s="16">
        <v>24</v>
      </c>
      <c r="L90" s="17">
        <v>2</v>
      </c>
      <c r="M90" s="276">
        <v>43915</v>
      </c>
      <c r="N90" s="96"/>
      <c r="O90" s="6"/>
      <c r="P90" s="6"/>
      <c r="Q90" s="7"/>
      <c r="R90" s="435"/>
      <c r="S90" s="6"/>
      <c r="T90" s="5"/>
      <c r="U90" s="71">
        <f t="shared" si="11"/>
        <v>0</v>
      </c>
      <c r="V90" s="16">
        <v>650</v>
      </c>
      <c r="W90" s="37">
        <v>0</v>
      </c>
      <c r="X90" s="118"/>
      <c r="Y90" s="118"/>
      <c r="Z90" s="450"/>
    </row>
    <row r="91" spans="1:26" x14ac:dyDescent="0.2">
      <c r="A91" s="265">
        <v>43916</v>
      </c>
      <c r="B91" s="3">
        <v>4</v>
      </c>
      <c r="C91" s="3">
        <v>11</v>
      </c>
      <c r="D91" s="261"/>
      <c r="E91" s="3">
        <v>8</v>
      </c>
      <c r="F91" s="3">
        <v>9</v>
      </c>
      <c r="G91" s="261"/>
      <c r="H91" s="98">
        <f t="shared" si="8"/>
        <v>451</v>
      </c>
      <c r="I91" s="14">
        <f t="shared" si="9"/>
        <v>24.75</v>
      </c>
      <c r="J91" s="15">
        <f t="shared" si="10"/>
        <v>1485</v>
      </c>
      <c r="K91" s="16">
        <v>24</v>
      </c>
      <c r="L91" s="17">
        <v>2</v>
      </c>
      <c r="M91" s="276">
        <v>43916</v>
      </c>
      <c r="N91" s="96"/>
      <c r="O91" s="6"/>
      <c r="P91" s="6"/>
      <c r="Q91" s="7"/>
      <c r="R91" s="435"/>
      <c r="S91" s="6"/>
      <c r="T91" s="5"/>
      <c r="U91" s="71">
        <f t="shared" si="11"/>
        <v>0</v>
      </c>
      <c r="V91" s="16">
        <v>650</v>
      </c>
      <c r="W91" s="37">
        <v>0</v>
      </c>
      <c r="X91" s="118"/>
      <c r="Y91" s="118"/>
      <c r="Z91" s="450"/>
    </row>
    <row r="92" spans="1:26" x14ac:dyDescent="0.2">
      <c r="A92" s="265">
        <v>43917</v>
      </c>
      <c r="B92" s="3">
        <v>5</v>
      </c>
      <c r="C92" s="3">
        <v>8</v>
      </c>
      <c r="D92" s="261"/>
      <c r="E92" s="3">
        <v>8</v>
      </c>
      <c r="F92" s="3">
        <v>9</v>
      </c>
      <c r="G92" s="261"/>
      <c r="H92" s="98">
        <f t="shared" si="8"/>
        <v>475.75</v>
      </c>
      <c r="I92" s="14">
        <f t="shared" si="9"/>
        <v>24.75</v>
      </c>
      <c r="J92" s="15">
        <f t="shared" si="10"/>
        <v>1485</v>
      </c>
      <c r="K92" s="16">
        <v>24</v>
      </c>
      <c r="L92" s="17">
        <v>2.1</v>
      </c>
      <c r="M92" s="276">
        <v>43917</v>
      </c>
      <c r="N92" s="96"/>
      <c r="O92" s="6"/>
      <c r="P92" s="6"/>
      <c r="Q92" s="7"/>
      <c r="R92" s="435"/>
      <c r="S92" s="6"/>
      <c r="T92" s="5"/>
      <c r="U92" s="71">
        <f t="shared" si="11"/>
        <v>0</v>
      </c>
      <c r="V92" s="16">
        <v>650</v>
      </c>
      <c r="W92" s="37">
        <v>0</v>
      </c>
      <c r="X92" s="118"/>
      <c r="Y92" s="118"/>
      <c r="Z92" s="450"/>
    </row>
    <row r="93" spans="1:26" ht="12.75" customHeight="1" x14ac:dyDescent="0.2">
      <c r="A93" s="265">
        <v>43918</v>
      </c>
      <c r="B93" s="3">
        <v>6</v>
      </c>
      <c r="C93" s="3">
        <v>5</v>
      </c>
      <c r="D93" s="261"/>
      <c r="E93" s="3">
        <v>8</v>
      </c>
      <c r="F93" s="3">
        <v>9</v>
      </c>
      <c r="G93" s="261"/>
      <c r="H93" s="98">
        <f t="shared" si="8"/>
        <v>500.5</v>
      </c>
      <c r="I93" s="14">
        <f t="shared" si="9"/>
        <v>24.75</v>
      </c>
      <c r="J93" s="15">
        <f t="shared" si="10"/>
        <v>1485</v>
      </c>
      <c r="K93" s="16">
        <v>24</v>
      </c>
      <c r="L93" s="17">
        <v>2.1</v>
      </c>
      <c r="M93" s="276">
        <v>43918</v>
      </c>
      <c r="N93" s="96"/>
      <c r="O93" s="6"/>
      <c r="P93" s="6"/>
      <c r="Q93" s="7"/>
      <c r="R93" s="435"/>
      <c r="S93" s="6"/>
      <c r="T93" s="5"/>
      <c r="U93" s="71">
        <f t="shared" si="11"/>
        <v>0</v>
      </c>
      <c r="V93" s="16">
        <v>650</v>
      </c>
      <c r="W93" s="37">
        <v>0</v>
      </c>
      <c r="X93" s="118"/>
      <c r="Y93" s="118"/>
      <c r="Z93" s="450"/>
    </row>
    <row r="94" spans="1:26" x14ac:dyDescent="0.2">
      <c r="A94" s="265">
        <v>43919</v>
      </c>
      <c r="B94" s="3">
        <v>7</v>
      </c>
      <c r="C94" s="3">
        <v>2</v>
      </c>
      <c r="D94" s="261"/>
      <c r="E94" s="3">
        <v>8</v>
      </c>
      <c r="F94" s="3">
        <v>9</v>
      </c>
      <c r="G94" s="261"/>
      <c r="H94" s="98">
        <f t="shared" si="8"/>
        <v>525.25</v>
      </c>
      <c r="I94" s="14">
        <f t="shared" si="9"/>
        <v>24.75</v>
      </c>
      <c r="J94" s="15">
        <f t="shared" si="10"/>
        <v>1485</v>
      </c>
      <c r="K94" s="16">
        <v>24</v>
      </c>
      <c r="L94" s="17">
        <v>2.1</v>
      </c>
      <c r="M94" s="276">
        <v>43919</v>
      </c>
      <c r="N94" s="96">
        <v>13141135</v>
      </c>
      <c r="O94" s="6">
        <v>8</v>
      </c>
      <c r="P94" s="6">
        <v>9</v>
      </c>
      <c r="Q94" s="7"/>
      <c r="R94" s="435">
        <v>3</v>
      </c>
      <c r="S94" s="6">
        <v>8</v>
      </c>
      <c r="T94" s="5"/>
      <c r="U94" s="71">
        <f t="shared" si="11"/>
        <v>167.75</v>
      </c>
      <c r="V94" s="16">
        <v>650</v>
      </c>
      <c r="W94" s="37">
        <v>0</v>
      </c>
      <c r="X94" s="118"/>
      <c r="Y94" s="118"/>
      <c r="Z94" s="450"/>
    </row>
    <row r="95" spans="1:26" x14ac:dyDescent="0.2">
      <c r="A95" s="265">
        <v>43920</v>
      </c>
      <c r="B95" s="3">
        <v>7</v>
      </c>
      <c r="C95" s="3">
        <v>11</v>
      </c>
      <c r="D95" s="261"/>
      <c r="E95" s="3">
        <v>3</v>
      </c>
      <c r="F95" s="3">
        <v>8</v>
      </c>
      <c r="G95" s="261"/>
      <c r="H95" s="98">
        <f t="shared" si="8"/>
        <v>382.25</v>
      </c>
      <c r="I95" s="14">
        <f t="shared" si="9"/>
        <v>24.75</v>
      </c>
      <c r="J95" s="15">
        <f t="shared" si="10"/>
        <v>1485</v>
      </c>
      <c r="K95" s="16">
        <v>24</v>
      </c>
      <c r="L95" s="17">
        <v>2.1</v>
      </c>
      <c r="M95" s="276">
        <v>43920</v>
      </c>
      <c r="N95" s="96"/>
      <c r="O95" s="6"/>
      <c r="P95" s="6"/>
      <c r="Q95" s="7"/>
      <c r="R95" s="435"/>
      <c r="S95" s="6"/>
      <c r="T95" s="5"/>
      <c r="U95" s="71">
        <f t="shared" si="11"/>
        <v>0</v>
      </c>
      <c r="V95" s="16">
        <v>650</v>
      </c>
      <c r="W95" s="37">
        <v>0</v>
      </c>
      <c r="X95" s="118"/>
      <c r="Y95" s="118"/>
      <c r="Z95" s="450" t="s">
        <v>96</v>
      </c>
    </row>
    <row r="96" spans="1:26" ht="12.75" customHeight="1" thickBot="1" x14ac:dyDescent="0.25">
      <c r="A96" s="265">
        <v>43921</v>
      </c>
      <c r="B96" s="3">
        <v>7</v>
      </c>
      <c r="C96" s="3">
        <v>11</v>
      </c>
      <c r="D96" s="261"/>
      <c r="E96" s="3">
        <v>3</v>
      </c>
      <c r="F96" s="3">
        <v>8</v>
      </c>
      <c r="G96" s="261"/>
      <c r="H96" s="98">
        <f t="shared" si="8"/>
        <v>382.25</v>
      </c>
      <c r="I96" s="14">
        <f t="shared" si="9"/>
        <v>0</v>
      </c>
      <c r="J96" s="15">
        <f t="shared" si="10"/>
        <v>0</v>
      </c>
      <c r="K96" s="16">
        <v>0</v>
      </c>
      <c r="L96" s="17">
        <v>2</v>
      </c>
      <c r="M96" s="276">
        <v>43921</v>
      </c>
      <c r="N96" s="96"/>
      <c r="O96" s="6"/>
      <c r="P96" s="6"/>
      <c r="Q96" s="7"/>
      <c r="R96" s="435"/>
      <c r="S96" s="6"/>
      <c r="T96" s="5"/>
      <c r="U96" s="71">
        <f t="shared" si="11"/>
        <v>0</v>
      </c>
      <c r="V96" s="16">
        <v>0</v>
      </c>
      <c r="W96" s="37">
        <v>0</v>
      </c>
      <c r="X96" s="118"/>
      <c r="Y96" s="118"/>
      <c r="Z96" s="450" t="s">
        <v>97</v>
      </c>
    </row>
    <row r="97" spans="1:26" x14ac:dyDescent="0.2">
      <c r="A97" s="265">
        <v>43922</v>
      </c>
      <c r="B97" s="291">
        <v>8</v>
      </c>
      <c r="C97" s="291">
        <v>2</v>
      </c>
      <c r="D97" s="261">
        <v>0.5</v>
      </c>
      <c r="E97" s="291">
        <v>4</v>
      </c>
      <c r="F97" s="291">
        <v>1</v>
      </c>
      <c r="G97" s="339"/>
      <c r="H97" s="302">
        <f t="shared" si="8"/>
        <v>405.625</v>
      </c>
      <c r="I97" s="355">
        <f t="shared" si="9"/>
        <v>23.375</v>
      </c>
      <c r="J97" s="341">
        <f t="shared" si="10"/>
        <v>1402.5</v>
      </c>
      <c r="K97" s="299">
        <v>24</v>
      </c>
      <c r="L97" s="371">
        <v>2.1</v>
      </c>
      <c r="M97" s="458">
        <v>43922</v>
      </c>
      <c r="N97" s="343"/>
      <c r="O97" s="344"/>
      <c r="P97" s="344"/>
      <c r="Q97" s="345"/>
      <c r="R97" s="461"/>
      <c r="S97" s="344"/>
      <c r="T97" s="346"/>
      <c r="U97" s="297">
        <f t="shared" si="11"/>
        <v>0</v>
      </c>
      <c r="V97" s="299">
        <v>650</v>
      </c>
      <c r="W97" s="318">
        <v>0</v>
      </c>
      <c r="X97" s="278"/>
      <c r="Y97" s="278"/>
      <c r="Z97" s="454"/>
    </row>
    <row r="98" spans="1:26" x14ac:dyDescent="0.2">
      <c r="A98" s="265">
        <v>43923</v>
      </c>
      <c r="B98" s="93">
        <v>8</v>
      </c>
      <c r="C98" s="93">
        <v>2</v>
      </c>
      <c r="D98" s="257">
        <v>0.5</v>
      </c>
      <c r="E98" s="93">
        <v>4</v>
      </c>
      <c r="F98" s="93">
        <v>10</v>
      </c>
      <c r="G98" s="257"/>
      <c r="H98" s="98">
        <f t="shared" si="8"/>
        <v>430.375</v>
      </c>
      <c r="I98" s="211">
        <f t="shared" si="9"/>
        <v>24.75</v>
      </c>
      <c r="J98" s="212">
        <f t="shared" si="10"/>
        <v>1485</v>
      </c>
      <c r="K98" s="287">
        <v>24</v>
      </c>
      <c r="L98" s="369">
        <v>1.9</v>
      </c>
      <c r="M98" s="276">
        <v>43923</v>
      </c>
      <c r="N98" s="215">
        <v>13145843</v>
      </c>
      <c r="O98" s="216">
        <v>8</v>
      </c>
      <c r="P98" s="216">
        <v>2</v>
      </c>
      <c r="Q98" s="217">
        <v>0.5</v>
      </c>
      <c r="R98" s="218">
        <v>2</v>
      </c>
      <c r="S98" s="216">
        <v>10</v>
      </c>
      <c r="T98" s="219">
        <v>0.75</v>
      </c>
      <c r="U98" s="220">
        <f t="shared" si="11"/>
        <v>175.3125</v>
      </c>
      <c r="V98" s="287">
        <v>650</v>
      </c>
      <c r="W98" s="277">
        <v>0</v>
      </c>
      <c r="X98" s="258"/>
      <c r="Y98" s="258"/>
      <c r="Z98" s="455" t="s">
        <v>98</v>
      </c>
    </row>
    <row r="99" spans="1:26" ht="12.75" customHeight="1" x14ac:dyDescent="0.2">
      <c r="A99" s="265">
        <v>43924</v>
      </c>
      <c r="B99" s="3">
        <v>2</v>
      </c>
      <c r="C99" s="3">
        <v>10</v>
      </c>
      <c r="D99" s="261">
        <v>0.75</v>
      </c>
      <c r="E99" s="3">
        <v>4</v>
      </c>
      <c r="F99" s="3">
        <v>10</v>
      </c>
      <c r="G99" s="261"/>
      <c r="H99" s="98">
        <f t="shared" si="8"/>
        <v>255.0625</v>
      </c>
      <c r="I99" s="14">
        <f t="shared" si="9"/>
        <v>0</v>
      </c>
      <c r="J99" s="15">
        <f t="shared" si="10"/>
        <v>0</v>
      </c>
      <c r="K99" s="16">
        <v>0</v>
      </c>
      <c r="L99" s="17">
        <v>2</v>
      </c>
      <c r="M99" s="276">
        <v>0</v>
      </c>
      <c r="N99" s="96"/>
      <c r="O99" s="6"/>
      <c r="P99" s="6"/>
      <c r="Q99" s="7"/>
      <c r="R99" s="435"/>
      <c r="S99" s="6"/>
      <c r="T99" s="5"/>
      <c r="U99" s="71">
        <f t="shared" si="11"/>
        <v>0</v>
      </c>
      <c r="V99" s="16">
        <v>0</v>
      </c>
      <c r="W99" s="37">
        <v>0</v>
      </c>
      <c r="X99" s="118"/>
      <c r="Y99" s="118"/>
      <c r="Z99" s="450" t="s">
        <v>99</v>
      </c>
    </row>
    <row r="100" spans="1:26" x14ac:dyDescent="0.2">
      <c r="A100" s="265">
        <v>43925</v>
      </c>
      <c r="B100" s="3">
        <v>2</v>
      </c>
      <c r="C100" s="3">
        <v>10</v>
      </c>
      <c r="D100" s="261">
        <v>0.75</v>
      </c>
      <c r="E100" s="3">
        <v>5</v>
      </c>
      <c r="F100" s="3">
        <v>7</v>
      </c>
      <c r="G100" s="261"/>
      <c r="H100" s="98">
        <f t="shared" si="8"/>
        <v>279.8125</v>
      </c>
      <c r="I100" s="14">
        <f t="shared" si="9"/>
        <v>24.75</v>
      </c>
      <c r="J100" s="15">
        <f t="shared" si="10"/>
        <v>1485</v>
      </c>
      <c r="K100" s="16">
        <v>24</v>
      </c>
      <c r="L100" s="17">
        <v>4</v>
      </c>
      <c r="M100" s="276">
        <v>43925</v>
      </c>
      <c r="N100" s="96"/>
      <c r="O100" s="6"/>
      <c r="P100" s="6"/>
      <c r="Q100" s="7"/>
      <c r="R100" s="435"/>
      <c r="S100" s="6"/>
      <c r="T100" s="5"/>
      <c r="U100" s="71">
        <f t="shared" si="11"/>
        <v>0</v>
      </c>
      <c r="V100" s="16">
        <v>650</v>
      </c>
      <c r="W100" s="37">
        <v>0</v>
      </c>
      <c r="X100" s="118"/>
      <c r="Y100" s="118"/>
      <c r="Z100" s="450"/>
    </row>
    <row r="101" spans="1:26" x14ac:dyDescent="0.2">
      <c r="A101" s="265">
        <v>43926</v>
      </c>
      <c r="B101" s="3">
        <v>2</v>
      </c>
      <c r="C101" s="3">
        <v>10</v>
      </c>
      <c r="D101" s="261">
        <v>0.75</v>
      </c>
      <c r="E101" s="3">
        <v>6</v>
      </c>
      <c r="F101" s="3">
        <v>4</v>
      </c>
      <c r="G101" s="261"/>
      <c r="H101" s="98">
        <f t="shared" si="8"/>
        <v>304.5625</v>
      </c>
      <c r="I101" s="14">
        <f t="shared" si="9"/>
        <v>24.75</v>
      </c>
      <c r="J101" s="15">
        <f t="shared" si="10"/>
        <v>1485</v>
      </c>
      <c r="K101" s="16">
        <v>24</v>
      </c>
      <c r="L101" s="17">
        <v>1.8</v>
      </c>
      <c r="M101" s="276">
        <v>43926</v>
      </c>
      <c r="N101" s="96"/>
      <c r="O101" s="6"/>
      <c r="P101" s="6"/>
      <c r="Q101" s="7"/>
      <c r="R101" s="435"/>
      <c r="S101" s="6"/>
      <c r="T101" s="5"/>
      <c r="U101" s="71">
        <f t="shared" si="11"/>
        <v>0</v>
      </c>
      <c r="V101" s="16">
        <v>650</v>
      </c>
      <c r="W101" s="37">
        <v>0</v>
      </c>
      <c r="X101" s="118"/>
      <c r="Y101" s="118"/>
      <c r="Z101" s="450"/>
    </row>
    <row r="102" spans="1:26" x14ac:dyDescent="0.2">
      <c r="A102" s="265">
        <v>43927</v>
      </c>
      <c r="B102" s="3">
        <v>2</v>
      </c>
      <c r="C102" s="3">
        <v>10</v>
      </c>
      <c r="D102" s="261">
        <v>0.75</v>
      </c>
      <c r="E102" s="3">
        <v>7</v>
      </c>
      <c r="F102" s="3">
        <v>1</v>
      </c>
      <c r="G102" s="261"/>
      <c r="H102" s="98">
        <f t="shared" si="8"/>
        <v>329.3125</v>
      </c>
      <c r="I102" s="14">
        <f t="shared" si="9"/>
        <v>24.75</v>
      </c>
      <c r="J102" s="15">
        <f t="shared" si="10"/>
        <v>1485</v>
      </c>
      <c r="K102" s="16">
        <v>24</v>
      </c>
      <c r="L102" s="17">
        <v>1.9</v>
      </c>
      <c r="M102" s="276">
        <v>43927</v>
      </c>
      <c r="N102" s="96"/>
      <c r="O102" s="6"/>
      <c r="P102" s="6"/>
      <c r="Q102" s="7"/>
      <c r="R102" s="435"/>
      <c r="S102" s="6"/>
      <c r="T102" s="5"/>
      <c r="U102" s="71">
        <f t="shared" si="11"/>
        <v>0</v>
      </c>
      <c r="V102" s="16">
        <v>650</v>
      </c>
      <c r="W102" s="37">
        <v>0</v>
      </c>
      <c r="X102" s="118"/>
      <c r="Y102" s="118"/>
      <c r="Z102" s="450"/>
    </row>
    <row r="103" spans="1:26" x14ac:dyDescent="0.2">
      <c r="A103" s="265">
        <v>43928</v>
      </c>
      <c r="B103" s="3">
        <v>2</v>
      </c>
      <c r="C103" s="3">
        <v>10</v>
      </c>
      <c r="D103" s="261">
        <v>0.75</v>
      </c>
      <c r="E103" s="3">
        <v>7</v>
      </c>
      <c r="F103" s="3">
        <v>10</v>
      </c>
      <c r="G103" s="261"/>
      <c r="H103" s="98">
        <f t="shared" si="8"/>
        <v>354.0625</v>
      </c>
      <c r="I103" s="14">
        <f t="shared" si="9"/>
        <v>24.75</v>
      </c>
      <c r="J103" s="15">
        <f t="shared" si="10"/>
        <v>1485</v>
      </c>
      <c r="K103" s="16">
        <v>24</v>
      </c>
      <c r="L103" s="17">
        <v>1.9</v>
      </c>
      <c r="M103" s="276">
        <v>43928</v>
      </c>
      <c r="N103" s="96"/>
      <c r="O103" s="6"/>
      <c r="P103" s="6"/>
      <c r="Q103" s="7"/>
      <c r="R103" s="435"/>
      <c r="S103" s="6"/>
      <c r="T103" s="5"/>
      <c r="U103" s="71">
        <f t="shared" si="11"/>
        <v>0</v>
      </c>
      <c r="V103" s="16">
        <v>650</v>
      </c>
      <c r="W103" s="37">
        <v>0</v>
      </c>
      <c r="X103" s="118"/>
      <c r="Y103" s="118"/>
      <c r="Z103" s="450"/>
    </row>
    <row r="104" spans="1:26" x14ac:dyDescent="0.2">
      <c r="A104" s="265">
        <v>43929</v>
      </c>
      <c r="B104" s="3">
        <v>3</v>
      </c>
      <c r="C104" s="3">
        <v>6</v>
      </c>
      <c r="D104" s="261"/>
      <c r="E104" s="3">
        <v>7</v>
      </c>
      <c r="F104" s="3">
        <v>11</v>
      </c>
      <c r="G104" s="261">
        <v>0.25</v>
      </c>
      <c r="H104" s="98">
        <f t="shared" si="8"/>
        <v>377.4375</v>
      </c>
      <c r="I104" s="14">
        <f t="shared" si="9"/>
        <v>23.375</v>
      </c>
      <c r="J104" s="15">
        <f t="shared" si="10"/>
        <v>1402.5</v>
      </c>
      <c r="K104" s="16">
        <v>24</v>
      </c>
      <c r="L104" s="17">
        <v>1.9</v>
      </c>
      <c r="M104" s="276">
        <v>43929</v>
      </c>
      <c r="N104" s="96"/>
      <c r="O104" s="6"/>
      <c r="P104" s="6"/>
      <c r="Q104" s="7"/>
      <c r="R104" s="435"/>
      <c r="S104" s="6"/>
      <c r="T104" s="5"/>
      <c r="U104" s="71">
        <f t="shared" si="11"/>
        <v>0</v>
      </c>
      <c r="V104" s="16">
        <v>650</v>
      </c>
      <c r="W104" s="37">
        <v>0</v>
      </c>
      <c r="X104" s="118"/>
      <c r="Y104" s="118"/>
      <c r="Z104" s="450"/>
    </row>
    <row r="105" spans="1:26" x14ac:dyDescent="0.2">
      <c r="A105" s="265">
        <v>43930</v>
      </c>
      <c r="B105" s="3">
        <v>4</v>
      </c>
      <c r="C105" s="3">
        <v>3</v>
      </c>
      <c r="D105" s="261"/>
      <c r="E105" s="3">
        <v>7</v>
      </c>
      <c r="F105" s="3">
        <v>11</v>
      </c>
      <c r="G105" s="261">
        <v>0.25</v>
      </c>
      <c r="H105" s="98">
        <f t="shared" si="8"/>
        <v>402.1875</v>
      </c>
      <c r="I105" s="14">
        <f t="shared" si="9"/>
        <v>24.75</v>
      </c>
      <c r="J105" s="15">
        <f t="shared" si="10"/>
        <v>1485</v>
      </c>
      <c r="K105" s="16">
        <v>24</v>
      </c>
      <c r="L105" s="17">
        <v>1.9</v>
      </c>
      <c r="M105" s="276">
        <v>43930</v>
      </c>
      <c r="N105" s="96"/>
      <c r="O105" s="6"/>
      <c r="P105" s="6"/>
      <c r="Q105" s="7"/>
      <c r="R105" s="435"/>
      <c r="S105" s="6"/>
      <c r="T105" s="5"/>
      <c r="U105" s="71">
        <f t="shared" si="11"/>
        <v>0</v>
      </c>
      <c r="V105" s="16">
        <v>650</v>
      </c>
      <c r="W105" s="37">
        <v>0</v>
      </c>
      <c r="X105" s="118"/>
      <c r="Y105" s="118"/>
      <c r="Z105" s="450"/>
    </row>
    <row r="106" spans="1:26" x14ac:dyDescent="0.2">
      <c r="A106" s="265">
        <v>43931</v>
      </c>
      <c r="B106" s="3">
        <v>5</v>
      </c>
      <c r="C106" s="3">
        <v>0</v>
      </c>
      <c r="D106" s="261"/>
      <c r="E106" s="3">
        <v>7</v>
      </c>
      <c r="F106" s="3">
        <v>11</v>
      </c>
      <c r="G106" s="261">
        <v>0.25</v>
      </c>
      <c r="H106" s="98">
        <f t="shared" si="8"/>
        <v>426.9375</v>
      </c>
      <c r="I106" s="14">
        <f t="shared" si="9"/>
        <v>24.75</v>
      </c>
      <c r="J106" s="15">
        <f t="shared" si="10"/>
        <v>1485</v>
      </c>
      <c r="K106" s="16">
        <v>24</v>
      </c>
      <c r="L106" s="17">
        <v>2</v>
      </c>
      <c r="M106" s="276">
        <v>43931</v>
      </c>
      <c r="N106" s="96"/>
      <c r="O106" s="6"/>
      <c r="P106" s="6"/>
      <c r="Q106" s="7"/>
      <c r="R106" s="435"/>
      <c r="S106" s="6"/>
      <c r="T106" s="5"/>
      <c r="U106" s="71">
        <f t="shared" si="11"/>
        <v>0</v>
      </c>
      <c r="V106" s="16">
        <v>650</v>
      </c>
      <c r="W106" s="37">
        <v>0</v>
      </c>
      <c r="X106" s="118"/>
      <c r="Y106" s="118"/>
      <c r="Z106" s="450"/>
    </row>
    <row r="107" spans="1:26" x14ac:dyDescent="0.2">
      <c r="A107" s="265">
        <v>43932</v>
      </c>
      <c r="B107" s="3">
        <v>5</v>
      </c>
      <c r="C107" s="3">
        <v>9</v>
      </c>
      <c r="D107" s="261"/>
      <c r="E107" s="3">
        <v>7</v>
      </c>
      <c r="F107" s="3">
        <v>11</v>
      </c>
      <c r="G107" s="261">
        <v>0.25</v>
      </c>
      <c r="H107" s="98">
        <f t="shared" si="8"/>
        <v>451.6875</v>
      </c>
      <c r="I107" s="14">
        <f t="shared" si="9"/>
        <v>24.75</v>
      </c>
      <c r="J107" s="15">
        <f t="shared" si="10"/>
        <v>1485</v>
      </c>
      <c r="K107" s="16">
        <v>24</v>
      </c>
      <c r="L107" s="17">
        <v>2</v>
      </c>
      <c r="M107" s="276">
        <v>43932</v>
      </c>
      <c r="N107" s="96">
        <v>13151325</v>
      </c>
      <c r="O107" s="6">
        <v>7</v>
      </c>
      <c r="P107" s="6">
        <v>11</v>
      </c>
      <c r="Q107" s="7">
        <v>0.25</v>
      </c>
      <c r="R107" s="435">
        <v>2</v>
      </c>
      <c r="S107" s="6">
        <v>10</v>
      </c>
      <c r="T107" s="5">
        <v>0.25</v>
      </c>
      <c r="U107" s="71">
        <f t="shared" si="11"/>
        <v>167.75</v>
      </c>
      <c r="V107" s="16">
        <v>650</v>
      </c>
      <c r="W107" s="37">
        <v>0</v>
      </c>
      <c r="X107" s="118"/>
      <c r="Y107" s="118"/>
      <c r="Z107" s="450"/>
    </row>
    <row r="108" spans="1:26" x14ac:dyDescent="0.2">
      <c r="A108" s="265">
        <v>43933</v>
      </c>
      <c r="B108" s="3">
        <v>6</v>
      </c>
      <c r="C108" s="3">
        <v>6</v>
      </c>
      <c r="D108" s="261"/>
      <c r="E108" s="3">
        <v>2</v>
      </c>
      <c r="F108" s="3">
        <v>10</v>
      </c>
      <c r="G108" s="261">
        <v>0.25</v>
      </c>
      <c r="H108" s="98">
        <f t="shared" si="8"/>
        <v>308.6875</v>
      </c>
      <c r="I108" s="14">
        <f t="shared" si="9"/>
        <v>24.75</v>
      </c>
      <c r="J108" s="15">
        <f t="shared" si="10"/>
        <v>1485</v>
      </c>
      <c r="K108" s="16">
        <v>24</v>
      </c>
      <c r="L108" s="17">
        <v>2</v>
      </c>
      <c r="M108" s="276">
        <v>43933</v>
      </c>
      <c r="N108" s="96"/>
      <c r="O108" s="6"/>
      <c r="P108" s="6"/>
      <c r="Q108" s="7"/>
      <c r="R108" s="435"/>
      <c r="S108" s="6"/>
      <c r="T108" s="5"/>
      <c r="U108" s="71">
        <f t="shared" si="11"/>
        <v>0</v>
      </c>
      <c r="V108" s="16">
        <v>650</v>
      </c>
      <c r="W108" s="37">
        <v>0</v>
      </c>
      <c r="X108" s="118"/>
      <c r="Y108" s="118"/>
      <c r="Z108" s="450"/>
    </row>
    <row r="109" spans="1:26" x14ac:dyDescent="0.2">
      <c r="A109" s="265">
        <v>43934</v>
      </c>
      <c r="B109" s="3">
        <v>7</v>
      </c>
      <c r="C109" s="3">
        <v>3</v>
      </c>
      <c r="D109" s="261"/>
      <c r="E109" s="3">
        <v>2</v>
      </c>
      <c r="F109" s="3">
        <v>10</v>
      </c>
      <c r="G109" s="261">
        <v>0.25</v>
      </c>
      <c r="H109" s="98">
        <f t="shared" si="8"/>
        <v>333.4375</v>
      </c>
      <c r="I109" s="14">
        <f t="shared" si="9"/>
        <v>24.75</v>
      </c>
      <c r="J109" s="15">
        <f t="shared" si="10"/>
        <v>1485</v>
      </c>
      <c r="K109" s="16">
        <v>24</v>
      </c>
      <c r="L109" s="17">
        <v>2</v>
      </c>
      <c r="M109" s="276">
        <v>43934</v>
      </c>
      <c r="N109" s="96"/>
      <c r="O109" s="6"/>
      <c r="P109" s="6"/>
      <c r="Q109" s="7"/>
      <c r="R109" s="435"/>
      <c r="S109" s="6"/>
      <c r="T109" s="5"/>
      <c r="U109" s="71">
        <f t="shared" si="11"/>
        <v>0</v>
      </c>
      <c r="V109" s="16">
        <v>650</v>
      </c>
      <c r="W109" s="37">
        <v>0</v>
      </c>
      <c r="X109" s="118"/>
      <c r="Y109" s="118"/>
      <c r="Z109" s="450"/>
    </row>
    <row r="110" spans="1:26" x14ac:dyDescent="0.2">
      <c r="A110" s="265">
        <v>43935</v>
      </c>
      <c r="B110" s="3">
        <v>7</v>
      </c>
      <c r="C110" s="3">
        <v>8</v>
      </c>
      <c r="D110" s="261"/>
      <c r="E110" s="3">
        <v>3</v>
      </c>
      <c r="F110" s="3">
        <v>2</v>
      </c>
      <c r="G110" s="261"/>
      <c r="H110" s="98">
        <f t="shared" si="8"/>
        <v>357.5</v>
      </c>
      <c r="I110" s="14">
        <f t="shared" si="9"/>
        <v>24.0625</v>
      </c>
      <c r="J110" s="15">
        <f t="shared" si="10"/>
        <v>1443.75</v>
      </c>
      <c r="K110" s="16">
        <v>24</v>
      </c>
      <c r="L110" s="17">
        <v>2</v>
      </c>
      <c r="M110" s="276">
        <v>43935</v>
      </c>
      <c r="N110" s="96"/>
      <c r="O110" s="6"/>
      <c r="P110" s="6"/>
      <c r="Q110" s="7"/>
      <c r="R110" s="435"/>
      <c r="S110" s="6"/>
      <c r="T110" s="5"/>
      <c r="U110" s="71">
        <f t="shared" si="11"/>
        <v>0</v>
      </c>
      <c r="V110" s="16">
        <v>650</v>
      </c>
      <c r="W110" s="37">
        <v>0</v>
      </c>
      <c r="X110" s="118"/>
      <c r="Y110" s="118"/>
      <c r="Z110" s="450"/>
    </row>
    <row r="111" spans="1:26" x14ac:dyDescent="0.2">
      <c r="A111" s="265">
        <v>43936</v>
      </c>
      <c r="B111" s="3">
        <v>7</v>
      </c>
      <c r="C111" s="3">
        <v>8</v>
      </c>
      <c r="D111" s="261"/>
      <c r="E111" s="3">
        <v>3</v>
      </c>
      <c r="F111" s="3">
        <v>11</v>
      </c>
      <c r="G111" s="261"/>
      <c r="H111" s="98">
        <f t="shared" si="8"/>
        <v>382.25</v>
      </c>
      <c r="I111" s="14">
        <f t="shared" si="9"/>
        <v>24.75</v>
      </c>
      <c r="J111" s="15">
        <f t="shared" si="10"/>
        <v>1485</v>
      </c>
      <c r="K111" s="16">
        <v>24</v>
      </c>
      <c r="L111" s="17">
        <v>2</v>
      </c>
      <c r="M111" s="276">
        <v>43936</v>
      </c>
      <c r="N111" s="96"/>
      <c r="O111" s="6"/>
      <c r="P111" s="6"/>
      <c r="Q111" s="7"/>
      <c r="R111" s="435"/>
      <c r="S111" s="6"/>
      <c r="T111" s="5"/>
      <c r="U111" s="71">
        <f t="shared" si="11"/>
        <v>0</v>
      </c>
      <c r="V111" s="16">
        <v>650</v>
      </c>
      <c r="W111" s="37">
        <v>0</v>
      </c>
      <c r="X111" s="118"/>
      <c r="Y111" s="118"/>
      <c r="Z111" s="450"/>
    </row>
    <row r="112" spans="1:26" x14ac:dyDescent="0.2">
      <c r="A112" s="265">
        <v>43937</v>
      </c>
      <c r="B112" s="3">
        <v>7</v>
      </c>
      <c r="C112" s="3">
        <v>8</v>
      </c>
      <c r="D112" s="261"/>
      <c r="E112" s="3">
        <v>4</v>
      </c>
      <c r="F112" s="3">
        <v>8</v>
      </c>
      <c r="G112" s="261"/>
      <c r="H112" s="98">
        <f t="shared" si="8"/>
        <v>407</v>
      </c>
      <c r="I112" s="14">
        <f t="shared" si="9"/>
        <v>24.75</v>
      </c>
      <c r="J112" s="15">
        <f t="shared" si="10"/>
        <v>1485</v>
      </c>
      <c r="K112" s="16">
        <v>24</v>
      </c>
      <c r="L112" s="17">
        <v>1.9</v>
      </c>
      <c r="M112" s="276">
        <v>43937</v>
      </c>
      <c r="N112" s="96"/>
      <c r="O112" s="6"/>
      <c r="P112" s="6"/>
      <c r="Q112" s="7"/>
      <c r="R112" s="435"/>
      <c r="S112" s="6"/>
      <c r="T112" s="5"/>
      <c r="U112" s="71">
        <f t="shared" si="11"/>
        <v>0</v>
      </c>
      <c r="V112" s="16">
        <v>650</v>
      </c>
      <c r="W112" s="37">
        <v>0</v>
      </c>
      <c r="X112" s="118"/>
      <c r="Y112" s="118"/>
      <c r="Z112" s="450"/>
    </row>
    <row r="113" spans="1:26" x14ac:dyDescent="0.2">
      <c r="A113" s="265">
        <v>43938</v>
      </c>
      <c r="B113" s="3">
        <v>7</v>
      </c>
      <c r="C113" s="3">
        <v>8</v>
      </c>
      <c r="D113" s="261"/>
      <c r="E113" s="3">
        <v>5</v>
      </c>
      <c r="F113" s="3">
        <v>5</v>
      </c>
      <c r="G113" s="261"/>
      <c r="H113" s="98">
        <f t="shared" si="8"/>
        <v>431.75</v>
      </c>
      <c r="I113" s="14">
        <f t="shared" si="9"/>
        <v>24.75</v>
      </c>
      <c r="J113" s="15">
        <f t="shared" si="10"/>
        <v>1485</v>
      </c>
      <c r="K113" s="16">
        <v>24</v>
      </c>
      <c r="L113" s="17">
        <v>1.9</v>
      </c>
      <c r="M113" s="276">
        <v>43938</v>
      </c>
      <c r="N113" s="96"/>
      <c r="O113" s="6"/>
      <c r="P113" s="6"/>
      <c r="Q113" s="7"/>
      <c r="R113" s="435"/>
      <c r="S113" s="6"/>
      <c r="T113" s="5"/>
      <c r="U113" s="71">
        <f t="shared" si="11"/>
        <v>0</v>
      </c>
      <c r="V113" s="16">
        <v>650</v>
      </c>
      <c r="W113" s="37">
        <v>0</v>
      </c>
      <c r="X113" s="118"/>
      <c r="Y113" s="118"/>
      <c r="Z113" s="450"/>
    </row>
    <row r="114" spans="1:26" x14ac:dyDescent="0.2">
      <c r="A114" s="265">
        <v>43939</v>
      </c>
      <c r="B114" s="3">
        <v>7</v>
      </c>
      <c r="C114" s="3">
        <v>8</v>
      </c>
      <c r="D114" s="261"/>
      <c r="E114" s="3">
        <v>6</v>
      </c>
      <c r="F114" s="3">
        <v>2</v>
      </c>
      <c r="G114" s="261"/>
      <c r="H114" s="98">
        <f t="shared" si="8"/>
        <v>456.5</v>
      </c>
      <c r="I114" s="14">
        <f t="shared" si="9"/>
        <v>24.75</v>
      </c>
      <c r="J114" s="15">
        <f t="shared" si="10"/>
        <v>1485</v>
      </c>
      <c r="K114" s="16">
        <v>24</v>
      </c>
      <c r="L114" s="17">
        <v>1.9</v>
      </c>
      <c r="M114" s="276">
        <v>43939</v>
      </c>
      <c r="N114" s="96"/>
      <c r="O114" s="6"/>
      <c r="P114" s="6"/>
      <c r="Q114" s="7"/>
      <c r="R114" s="435"/>
      <c r="S114" s="6"/>
      <c r="T114" s="5"/>
      <c r="U114" s="71">
        <f t="shared" si="11"/>
        <v>0</v>
      </c>
      <c r="V114" s="16">
        <v>650</v>
      </c>
      <c r="W114" s="37">
        <v>0</v>
      </c>
      <c r="X114" s="118"/>
      <c r="Y114" s="118"/>
      <c r="Z114" s="450" t="s">
        <v>102</v>
      </c>
    </row>
    <row r="115" spans="1:26" x14ac:dyDescent="0.2">
      <c r="A115" s="265">
        <v>43940</v>
      </c>
      <c r="B115" s="3">
        <v>7</v>
      </c>
      <c r="C115" s="3">
        <v>8</v>
      </c>
      <c r="D115" s="261"/>
      <c r="E115" s="3">
        <v>6</v>
      </c>
      <c r="F115" s="3">
        <v>2</v>
      </c>
      <c r="G115" s="261"/>
      <c r="H115" s="98">
        <f t="shared" si="8"/>
        <v>456.5</v>
      </c>
      <c r="I115" s="14">
        <f t="shared" si="9"/>
        <v>0</v>
      </c>
      <c r="J115" s="15">
        <v>0</v>
      </c>
      <c r="K115" s="16">
        <v>0</v>
      </c>
      <c r="L115" s="17">
        <v>2</v>
      </c>
      <c r="M115" s="276">
        <v>43940</v>
      </c>
      <c r="N115" s="96"/>
      <c r="O115" s="6"/>
      <c r="P115" s="6"/>
      <c r="Q115" s="7"/>
      <c r="R115" s="435"/>
      <c r="S115" s="6"/>
      <c r="T115" s="5"/>
      <c r="U115" s="71">
        <f t="shared" si="11"/>
        <v>0</v>
      </c>
      <c r="V115" s="16">
        <v>0</v>
      </c>
      <c r="W115" s="37">
        <v>0</v>
      </c>
      <c r="X115" s="118"/>
      <c r="Y115" s="118"/>
      <c r="Z115" s="450" t="s">
        <v>100</v>
      </c>
    </row>
    <row r="116" spans="1:26" x14ac:dyDescent="0.2">
      <c r="A116" s="265">
        <v>43941</v>
      </c>
      <c r="B116" s="3">
        <v>7</v>
      </c>
      <c r="C116" s="3">
        <v>8</v>
      </c>
      <c r="D116" s="261"/>
      <c r="E116" s="3">
        <v>6</v>
      </c>
      <c r="F116" s="3">
        <v>2</v>
      </c>
      <c r="G116" s="261"/>
      <c r="H116" s="98">
        <f t="shared" si="8"/>
        <v>456.5</v>
      </c>
      <c r="I116" s="14">
        <f t="shared" si="9"/>
        <v>0</v>
      </c>
      <c r="J116" s="15">
        <f t="shared" si="10"/>
        <v>0</v>
      </c>
      <c r="K116" s="16">
        <v>0</v>
      </c>
      <c r="L116" s="17">
        <v>2</v>
      </c>
      <c r="M116" s="276">
        <v>43941</v>
      </c>
      <c r="N116" s="96"/>
      <c r="O116" s="6"/>
      <c r="P116" s="6"/>
      <c r="Q116" s="7"/>
      <c r="R116" s="435"/>
      <c r="S116" s="6"/>
      <c r="T116" s="5"/>
      <c r="U116" s="71">
        <f t="shared" si="11"/>
        <v>0</v>
      </c>
      <c r="V116" s="16">
        <v>0</v>
      </c>
      <c r="W116" s="37">
        <v>0</v>
      </c>
      <c r="X116" s="118"/>
      <c r="Y116" s="118"/>
      <c r="Z116" s="450" t="s">
        <v>101</v>
      </c>
    </row>
    <row r="117" spans="1:26" x14ac:dyDescent="0.2">
      <c r="A117" s="265">
        <v>43942</v>
      </c>
      <c r="B117" s="3">
        <v>7</v>
      </c>
      <c r="C117" s="3">
        <v>8</v>
      </c>
      <c r="D117" s="261"/>
      <c r="E117" s="3">
        <v>6</v>
      </c>
      <c r="F117" s="3">
        <v>2</v>
      </c>
      <c r="G117" s="261"/>
      <c r="H117" s="98">
        <f t="shared" si="8"/>
        <v>456.5</v>
      </c>
      <c r="I117" s="14">
        <f t="shared" si="9"/>
        <v>0</v>
      </c>
      <c r="J117" s="15">
        <f t="shared" si="10"/>
        <v>0</v>
      </c>
      <c r="K117" s="16">
        <v>0</v>
      </c>
      <c r="L117" s="17">
        <v>2</v>
      </c>
      <c r="M117" s="276">
        <v>43942</v>
      </c>
      <c r="N117" s="96"/>
      <c r="O117" s="6"/>
      <c r="P117" s="6"/>
      <c r="Q117" s="7"/>
      <c r="R117" s="435"/>
      <c r="S117" s="6"/>
      <c r="T117" s="5"/>
      <c r="U117" s="71">
        <f t="shared" si="11"/>
        <v>0</v>
      </c>
      <c r="V117" s="16">
        <v>0</v>
      </c>
      <c r="W117" s="37">
        <v>0</v>
      </c>
      <c r="X117" s="118"/>
      <c r="Y117" s="118"/>
      <c r="Z117" s="450"/>
    </row>
    <row r="118" spans="1:26" x14ac:dyDescent="0.2">
      <c r="A118" s="265">
        <v>43943</v>
      </c>
      <c r="B118" s="3">
        <v>7</v>
      </c>
      <c r="C118" s="3">
        <v>8</v>
      </c>
      <c r="D118" s="261"/>
      <c r="E118" s="3">
        <v>6</v>
      </c>
      <c r="F118" s="3">
        <v>2</v>
      </c>
      <c r="G118" s="261"/>
      <c r="H118" s="98">
        <f t="shared" si="8"/>
        <v>456.5</v>
      </c>
      <c r="I118" s="14">
        <f t="shared" si="9"/>
        <v>0</v>
      </c>
      <c r="J118" s="15">
        <f t="shared" si="10"/>
        <v>0</v>
      </c>
      <c r="K118" s="16">
        <v>0</v>
      </c>
      <c r="L118" s="17">
        <v>2</v>
      </c>
      <c r="M118" s="276">
        <v>43943</v>
      </c>
      <c r="N118" s="96">
        <v>13157714</v>
      </c>
      <c r="O118" s="6">
        <v>7</v>
      </c>
      <c r="P118" s="6">
        <v>8</v>
      </c>
      <c r="Q118" s="7"/>
      <c r="R118" s="435">
        <v>2</v>
      </c>
      <c r="S118" s="6">
        <v>8</v>
      </c>
      <c r="T118" s="5"/>
      <c r="U118" s="71">
        <f t="shared" si="11"/>
        <v>165</v>
      </c>
      <c r="V118" s="16">
        <v>0</v>
      </c>
      <c r="W118" s="37">
        <v>0</v>
      </c>
      <c r="X118" s="118"/>
      <c r="Y118" s="118"/>
      <c r="Z118" s="450"/>
    </row>
    <row r="119" spans="1:26" x14ac:dyDescent="0.2">
      <c r="A119" s="265">
        <v>43944</v>
      </c>
      <c r="B119" s="3">
        <v>2</v>
      </c>
      <c r="C119" s="3">
        <v>8</v>
      </c>
      <c r="D119" s="261"/>
      <c r="E119" s="3">
        <v>7</v>
      </c>
      <c r="F119" s="3">
        <v>3</v>
      </c>
      <c r="G119" s="261">
        <v>0.25</v>
      </c>
      <c r="H119" s="98">
        <f t="shared" si="8"/>
        <v>327.9375</v>
      </c>
      <c r="I119" s="14">
        <f t="shared" si="9"/>
        <v>36.4375</v>
      </c>
      <c r="J119" s="15">
        <v>0</v>
      </c>
      <c r="K119" s="16">
        <v>0</v>
      </c>
      <c r="L119" s="17">
        <v>2</v>
      </c>
      <c r="M119" s="276">
        <v>43944</v>
      </c>
      <c r="N119" s="96"/>
      <c r="O119" s="6"/>
      <c r="P119" s="6"/>
      <c r="Q119" s="7"/>
      <c r="R119" s="435"/>
      <c r="S119" s="6"/>
      <c r="T119" s="5"/>
      <c r="U119" s="71">
        <f t="shared" si="11"/>
        <v>0</v>
      </c>
      <c r="V119" s="16">
        <v>0</v>
      </c>
      <c r="W119" s="37">
        <v>0</v>
      </c>
      <c r="X119" s="118"/>
      <c r="Y119" s="118"/>
      <c r="Z119" s="450" t="s">
        <v>105</v>
      </c>
    </row>
    <row r="120" spans="1:26" x14ac:dyDescent="0.2">
      <c r="A120" s="265">
        <v>43945</v>
      </c>
      <c r="B120" s="3">
        <v>2</v>
      </c>
      <c r="C120" s="3">
        <v>8</v>
      </c>
      <c r="D120" s="261"/>
      <c r="E120" s="3">
        <v>7</v>
      </c>
      <c r="F120" s="3">
        <v>3</v>
      </c>
      <c r="G120" s="261">
        <v>0.25</v>
      </c>
      <c r="H120" s="98">
        <f t="shared" si="8"/>
        <v>327.9375</v>
      </c>
      <c r="I120" s="14">
        <f t="shared" si="9"/>
        <v>0</v>
      </c>
      <c r="J120" s="15">
        <f t="shared" si="10"/>
        <v>0</v>
      </c>
      <c r="K120" s="16">
        <v>0</v>
      </c>
      <c r="L120" s="17">
        <v>2</v>
      </c>
      <c r="M120" s="276">
        <v>43945</v>
      </c>
      <c r="N120" s="96"/>
      <c r="O120" s="6"/>
      <c r="P120" s="6"/>
      <c r="Q120" s="7"/>
      <c r="R120" s="435"/>
      <c r="S120" s="6"/>
      <c r="T120" s="5"/>
      <c r="U120" s="71">
        <f t="shared" si="11"/>
        <v>0</v>
      </c>
      <c r="V120" s="16">
        <v>0</v>
      </c>
      <c r="W120" s="37">
        <v>0</v>
      </c>
      <c r="X120" s="118"/>
      <c r="Y120" s="118"/>
      <c r="Z120" s="450"/>
    </row>
    <row r="121" spans="1:26" x14ac:dyDescent="0.2">
      <c r="A121" s="265">
        <v>43946</v>
      </c>
      <c r="B121" s="3">
        <v>2</v>
      </c>
      <c r="C121" s="3">
        <v>8</v>
      </c>
      <c r="D121" s="261"/>
      <c r="E121" s="3">
        <v>7</v>
      </c>
      <c r="F121" s="3">
        <v>3</v>
      </c>
      <c r="G121" s="261">
        <v>0.25</v>
      </c>
      <c r="H121" s="98">
        <f t="shared" si="8"/>
        <v>327.9375</v>
      </c>
      <c r="I121" s="14">
        <f t="shared" si="9"/>
        <v>0</v>
      </c>
      <c r="J121" s="15">
        <f t="shared" si="10"/>
        <v>0</v>
      </c>
      <c r="K121" s="16">
        <v>0</v>
      </c>
      <c r="L121" s="17">
        <v>2</v>
      </c>
      <c r="M121" s="276">
        <v>43946</v>
      </c>
      <c r="N121" s="96">
        <v>13158802</v>
      </c>
      <c r="O121" s="6">
        <v>7</v>
      </c>
      <c r="P121" s="6">
        <v>3</v>
      </c>
      <c r="Q121" s="7">
        <v>0.25</v>
      </c>
      <c r="R121" s="435">
        <v>2</v>
      </c>
      <c r="S121" s="6">
        <v>2</v>
      </c>
      <c r="T121" s="5">
        <v>0.5</v>
      </c>
      <c r="U121" s="71">
        <f t="shared" si="11"/>
        <v>167.0625</v>
      </c>
      <c r="V121" s="16">
        <v>0</v>
      </c>
      <c r="W121" s="37">
        <v>0</v>
      </c>
      <c r="X121" s="118"/>
      <c r="Y121" s="118"/>
      <c r="Z121" s="450" t="s">
        <v>103</v>
      </c>
    </row>
    <row r="122" spans="1:26" x14ac:dyDescent="0.2">
      <c r="A122" s="265">
        <v>43947</v>
      </c>
      <c r="B122" s="3">
        <v>2</v>
      </c>
      <c r="C122" s="3">
        <v>8</v>
      </c>
      <c r="D122" s="261"/>
      <c r="E122" s="3">
        <v>2</v>
      </c>
      <c r="F122" s="3">
        <v>2</v>
      </c>
      <c r="G122" s="261">
        <v>0.5</v>
      </c>
      <c r="H122" s="98">
        <f t="shared" si="8"/>
        <v>160.875</v>
      </c>
      <c r="I122" s="14">
        <f t="shared" si="9"/>
        <v>0</v>
      </c>
      <c r="J122" s="15">
        <v>1400</v>
      </c>
      <c r="K122" s="16">
        <v>24</v>
      </c>
      <c r="L122" s="17">
        <v>2</v>
      </c>
      <c r="M122" s="276">
        <v>43947</v>
      </c>
      <c r="N122" s="96"/>
      <c r="O122" s="6"/>
      <c r="P122" s="6"/>
      <c r="Q122" s="7"/>
      <c r="R122" s="435"/>
      <c r="S122" s="6"/>
      <c r="T122" s="5"/>
      <c r="U122" s="71">
        <f t="shared" si="11"/>
        <v>0</v>
      </c>
      <c r="V122" s="16">
        <v>600</v>
      </c>
      <c r="W122" s="37">
        <v>0</v>
      </c>
      <c r="X122" s="118"/>
      <c r="Y122" s="118"/>
      <c r="Z122" s="450" t="s">
        <v>104</v>
      </c>
    </row>
    <row r="123" spans="1:26" x14ac:dyDescent="0.2">
      <c r="A123" s="265">
        <v>43948</v>
      </c>
      <c r="B123" s="3">
        <v>2</v>
      </c>
      <c r="C123" s="3">
        <v>8</v>
      </c>
      <c r="D123" s="261"/>
      <c r="E123" s="3">
        <v>2</v>
      </c>
      <c r="F123" s="3">
        <v>11</v>
      </c>
      <c r="G123" s="261"/>
      <c r="H123" s="98">
        <f t="shared" si="8"/>
        <v>184.25</v>
      </c>
      <c r="I123" s="14">
        <f t="shared" si="9"/>
        <v>23.375</v>
      </c>
      <c r="J123" s="15">
        <v>1400</v>
      </c>
      <c r="K123" s="16">
        <v>24</v>
      </c>
      <c r="L123" s="17">
        <v>2</v>
      </c>
      <c r="M123" s="276">
        <v>43948</v>
      </c>
      <c r="N123" s="96"/>
      <c r="O123" s="6"/>
      <c r="P123" s="6"/>
      <c r="Q123" s="7"/>
      <c r="R123" s="435"/>
      <c r="S123" s="6"/>
      <c r="T123" s="5"/>
      <c r="U123" s="71">
        <f t="shared" si="11"/>
        <v>0</v>
      </c>
      <c r="V123" s="16">
        <v>620</v>
      </c>
      <c r="W123" s="37">
        <v>0</v>
      </c>
      <c r="X123" s="118"/>
      <c r="Y123" s="118"/>
      <c r="Z123" s="450"/>
    </row>
    <row r="124" spans="1:26" x14ac:dyDescent="0.2">
      <c r="A124" s="265">
        <v>43949</v>
      </c>
      <c r="B124" s="3">
        <v>2</v>
      </c>
      <c r="C124" s="3">
        <v>8</v>
      </c>
      <c r="D124" s="261"/>
      <c r="E124" s="3">
        <v>3</v>
      </c>
      <c r="F124" s="3">
        <v>8</v>
      </c>
      <c r="G124" s="261"/>
      <c r="H124" s="98">
        <f t="shared" si="8"/>
        <v>209</v>
      </c>
      <c r="I124" s="14">
        <f t="shared" si="9"/>
        <v>24.75</v>
      </c>
      <c r="J124" s="15">
        <f t="shared" si="10"/>
        <v>1485</v>
      </c>
      <c r="K124" s="16">
        <v>24</v>
      </c>
      <c r="L124" s="17">
        <v>2</v>
      </c>
      <c r="M124" s="276">
        <v>43949</v>
      </c>
      <c r="N124" s="96"/>
      <c r="O124" s="6"/>
      <c r="P124" s="6"/>
      <c r="Q124" s="7"/>
      <c r="R124" s="435"/>
      <c r="S124" s="6"/>
      <c r="T124" s="5"/>
      <c r="U124" s="71">
        <f t="shared" si="11"/>
        <v>0</v>
      </c>
      <c r="V124" s="16">
        <v>640</v>
      </c>
      <c r="W124" s="37">
        <v>0</v>
      </c>
      <c r="X124" s="118"/>
      <c r="Y124" s="118"/>
      <c r="Z124" s="450"/>
    </row>
    <row r="125" spans="1:26" x14ac:dyDescent="0.2">
      <c r="A125" s="265">
        <v>43950</v>
      </c>
      <c r="B125" s="3">
        <v>2</v>
      </c>
      <c r="C125" s="3">
        <v>8</v>
      </c>
      <c r="D125" s="261"/>
      <c r="E125" s="3">
        <v>4</v>
      </c>
      <c r="F125" s="3">
        <v>5</v>
      </c>
      <c r="G125" s="261"/>
      <c r="H125" s="98">
        <f t="shared" si="8"/>
        <v>233.75</v>
      </c>
      <c r="I125" s="14">
        <f t="shared" si="9"/>
        <v>24.75</v>
      </c>
      <c r="J125" s="15">
        <f t="shared" si="10"/>
        <v>1485</v>
      </c>
      <c r="K125" s="16">
        <v>24</v>
      </c>
      <c r="L125" s="17">
        <v>2</v>
      </c>
      <c r="M125" s="276">
        <v>43950</v>
      </c>
      <c r="N125" s="96"/>
      <c r="O125" s="6"/>
      <c r="P125" s="6"/>
      <c r="Q125" s="7"/>
      <c r="R125" s="435"/>
      <c r="S125" s="6"/>
      <c r="T125" s="5"/>
      <c r="U125" s="71">
        <f t="shared" si="11"/>
        <v>0</v>
      </c>
      <c r="V125" s="16">
        <v>640</v>
      </c>
      <c r="W125" s="37">
        <v>0</v>
      </c>
      <c r="X125" s="118"/>
      <c r="Y125" s="118"/>
      <c r="Z125" s="450"/>
    </row>
    <row r="126" spans="1:26" ht="13.5" thickBot="1" x14ac:dyDescent="0.25">
      <c r="A126" s="265">
        <v>43951</v>
      </c>
      <c r="B126" s="3">
        <v>2</v>
      </c>
      <c r="C126" s="3">
        <v>8</v>
      </c>
      <c r="D126" s="261"/>
      <c r="E126" s="3">
        <v>5</v>
      </c>
      <c r="F126" s="3">
        <v>1</v>
      </c>
      <c r="G126" s="261">
        <v>0.5</v>
      </c>
      <c r="H126" s="98">
        <f t="shared" si="8"/>
        <v>257.125</v>
      </c>
      <c r="I126" s="14">
        <f t="shared" si="9"/>
        <v>23.375</v>
      </c>
      <c r="J126" s="15">
        <f t="shared" si="10"/>
        <v>1402.5</v>
      </c>
      <c r="K126" s="16">
        <v>24</v>
      </c>
      <c r="L126" s="17">
        <v>2</v>
      </c>
      <c r="M126" s="276">
        <v>43951</v>
      </c>
      <c r="N126" s="96">
        <v>13161413</v>
      </c>
      <c r="O126" s="6">
        <v>5</v>
      </c>
      <c r="P126" s="6">
        <v>1</v>
      </c>
      <c r="Q126" s="7">
        <v>0.5</v>
      </c>
      <c r="R126" s="435">
        <v>3</v>
      </c>
      <c r="S126" s="6">
        <v>8</v>
      </c>
      <c r="T126" s="5"/>
      <c r="U126" s="71">
        <f t="shared" si="11"/>
        <v>48.125</v>
      </c>
      <c r="V126" s="16">
        <v>640</v>
      </c>
      <c r="W126" s="37">
        <v>0</v>
      </c>
      <c r="X126" s="118"/>
      <c r="Y126" s="118"/>
      <c r="Z126" s="450"/>
    </row>
    <row r="127" spans="1:26" x14ac:dyDescent="0.2">
      <c r="A127" s="265">
        <v>43952</v>
      </c>
      <c r="B127" s="291">
        <v>3</v>
      </c>
      <c r="C127" s="291">
        <v>4</v>
      </c>
      <c r="D127" s="370"/>
      <c r="E127" s="291">
        <v>3</v>
      </c>
      <c r="F127" s="291">
        <v>8</v>
      </c>
      <c r="G127" s="339"/>
      <c r="H127" s="302">
        <f t="shared" si="8"/>
        <v>231</v>
      </c>
      <c r="I127" s="340">
        <f t="shared" si="9"/>
        <v>22</v>
      </c>
      <c r="J127" s="341">
        <f t="shared" si="10"/>
        <v>1320</v>
      </c>
      <c r="K127" s="299">
        <v>24</v>
      </c>
      <c r="L127" s="463">
        <v>2</v>
      </c>
      <c r="M127" s="458">
        <v>43952</v>
      </c>
      <c r="N127" s="343"/>
      <c r="O127" s="344"/>
      <c r="P127" s="344"/>
      <c r="Q127" s="345"/>
      <c r="R127" s="436"/>
      <c r="S127" s="344"/>
      <c r="T127" s="346"/>
      <c r="U127" s="297">
        <f t="shared" si="11"/>
        <v>0</v>
      </c>
      <c r="V127" s="299">
        <v>650</v>
      </c>
      <c r="W127" s="318">
        <v>0</v>
      </c>
      <c r="X127" s="278"/>
      <c r="Y127" s="278"/>
      <c r="Z127" s="454"/>
    </row>
    <row r="128" spans="1:26" x14ac:dyDescent="0.2">
      <c r="A128" s="265">
        <v>43953</v>
      </c>
      <c r="B128" s="93">
        <v>4</v>
      </c>
      <c r="C128" s="93">
        <v>1</v>
      </c>
      <c r="D128" s="257"/>
      <c r="E128" s="93">
        <v>3</v>
      </c>
      <c r="F128" s="93">
        <v>8</v>
      </c>
      <c r="G128" s="257"/>
      <c r="H128" s="98">
        <f t="shared" si="8"/>
        <v>255.75</v>
      </c>
      <c r="I128" s="211">
        <f t="shared" si="9"/>
        <v>24.75</v>
      </c>
      <c r="J128" s="212">
        <f t="shared" si="10"/>
        <v>1485</v>
      </c>
      <c r="K128" s="287">
        <v>24</v>
      </c>
      <c r="L128" s="369">
        <v>2</v>
      </c>
      <c r="M128" s="276">
        <v>43953</v>
      </c>
      <c r="N128" s="215"/>
      <c r="O128" s="216"/>
      <c r="P128" s="216"/>
      <c r="Q128" s="217"/>
      <c r="R128" s="218"/>
      <c r="S128" s="216"/>
      <c r="T128" s="219"/>
      <c r="U128" s="220">
        <f t="shared" si="11"/>
        <v>0</v>
      </c>
      <c r="V128" s="287">
        <v>650</v>
      </c>
      <c r="W128" s="277">
        <v>0</v>
      </c>
      <c r="X128" s="258"/>
      <c r="Y128" s="258"/>
      <c r="Z128" s="455"/>
    </row>
    <row r="129" spans="1:26" x14ac:dyDescent="0.2">
      <c r="A129" s="265">
        <v>43954</v>
      </c>
      <c r="B129" s="3">
        <v>4</v>
      </c>
      <c r="C129" s="3">
        <v>10</v>
      </c>
      <c r="D129" s="261"/>
      <c r="E129" s="3">
        <v>3</v>
      </c>
      <c r="F129" s="3">
        <v>8</v>
      </c>
      <c r="G129" s="261"/>
      <c r="H129" s="98">
        <f t="shared" si="8"/>
        <v>280.5</v>
      </c>
      <c r="I129" s="14">
        <f t="shared" si="9"/>
        <v>24.75</v>
      </c>
      <c r="J129" s="15">
        <f t="shared" si="10"/>
        <v>1485</v>
      </c>
      <c r="K129" s="16">
        <v>24</v>
      </c>
      <c r="L129" s="17">
        <v>2</v>
      </c>
      <c r="M129" s="276">
        <v>43954</v>
      </c>
      <c r="N129" s="96"/>
      <c r="O129" s="6"/>
      <c r="P129" s="6"/>
      <c r="Q129" s="7"/>
      <c r="R129" s="435"/>
      <c r="S129" s="6"/>
      <c r="T129" s="5"/>
      <c r="U129" s="71">
        <f t="shared" si="11"/>
        <v>0</v>
      </c>
      <c r="V129" s="16">
        <v>650</v>
      </c>
      <c r="W129" s="37">
        <v>0</v>
      </c>
      <c r="X129" s="118"/>
      <c r="Y129" s="118"/>
      <c r="Z129" s="450"/>
    </row>
    <row r="130" spans="1:26" x14ac:dyDescent="0.2">
      <c r="A130" s="265">
        <v>43955</v>
      </c>
      <c r="B130" s="3">
        <v>5</v>
      </c>
      <c r="C130" s="3">
        <v>7</v>
      </c>
      <c r="D130" s="261"/>
      <c r="E130" s="3">
        <v>3</v>
      </c>
      <c r="F130" s="3">
        <v>8</v>
      </c>
      <c r="G130" s="261"/>
      <c r="H130" s="98">
        <f t="shared" ref="H130:H193" si="12">((B130*12)+C130+D130)*2.75+((E130*12)+F130+G130)*2.75</f>
        <v>305.25</v>
      </c>
      <c r="I130" s="14">
        <f t="shared" ref="I130:I193" si="13">H130-H129+U129</f>
        <v>24.75</v>
      </c>
      <c r="J130" s="15">
        <f t="shared" ref="J130:J193" si="14">I130*60</f>
        <v>1485</v>
      </c>
      <c r="K130" s="16">
        <v>24</v>
      </c>
      <c r="L130" s="17">
        <v>2</v>
      </c>
      <c r="M130" s="276">
        <v>43955</v>
      </c>
      <c r="N130" s="96"/>
      <c r="O130" s="6"/>
      <c r="P130" s="6"/>
      <c r="Q130" s="7"/>
      <c r="R130" s="435"/>
      <c r="S130" s="6"/>
      <c r="T130" s="5"/>
      <c r="U130" s="71">
        <f t="shared" ref="U130:U193" si="15">(((O130*12)+P130+Q130)-((R130*12)+S130+T130))*2.75</f>
        <v>0</v>
      </c>
      <c r="V130" s="16">
        <v>650</v>
      </c>
      <c r="W130" s="37">
        <v>0</v>
      </c>
      <c r="X130" s="118"/>
      <c r="Y130" s="118"/>
      <c r="Z130" s="450"/>
    </row>
    <row r="131" spans="1:26" x14ac:dyDescent="0.2">
      <c r="A131" s="265">
        <v>43956</v>
      </c>
      <c r="B131" s="3">
        <v>6</v>
      </c>
      <c r="C131" s="3">
        <v>4</v>
      </c>
      <c r="D131" s="261"/>
      <c r="E131" s="3">
        <v>3</v>
      </c>
      <c r="F131" s="3">
        <v>8</v>
      </c>
      <c r="G131" s="261"/>
      <c r="H131" s="98">
        <f t="shared" si="12"/>
        <v>330</v>
      </c>
      <c r="I131" s="14">
        <f t="shared" si="13"/>
        <v>24.75</v>
      </c>
      <c r="J131" s="15">
        <f t="shared" si="14"/>
        <v>1485</v>
      </c>
      <c r="K131" s="16">
        <v>24</v>
      </c>
      <c r="L131" s="17">
        <v>2</v>
      </c>
      <c r="M131" s="276">
        <v>43956</v>
      </c>
      <c r="N131" s="96"/>
      <c r="O131" s="6"/>
      <c r="P131" s="6"/>
      <c r="Q131" s="7"/>
      <c r="R131" s="435"/>
      <c r="S131" s="6"/>
      <c r="T131" s="5"/>
      <c r="U131" s="71">
        <f t="shared" si="15"/>
        <v>0</v>
      </c>
      <c r="V131" s="16">
        <v>650</v>
      </c>
      <c r="W131" s="37">
        <v>0</v>
      </c>
      <c r="X131" s="118"/>
      <c r="Y131" s="118"/>
      <c r="Z131" s="450"/>
    </row>
    <row r="132" spans="1:26" x14ac:dyDescent="0.2">
      <c r="A132" s="265">
        <v>43957</v>
      </c>
      <c r="B132" s="3">
        <v>7</v>
      </c>
      <c r="C132" s="3">
        <v>1</v>
      </c>
      <c r="D132" s="261"/>
      <c r="E132" s="3">
        <v>3</v>
      </c>
      <c r="F132" s="3">
        <v>8</v>
      </c>
      <c r="G132" s="261"/>
      <c r="H132" s="98">
        <f t="shared" si="12"/>
        <v>354.75</v>
      </c>
      <c r="I132" s="14">
        <f t="shared" si="13"/>
        <v>24.75</v>
      </c>
      <c r="J132" s="15">
        <f t="shared" si="14"/>
        <v>1485</v>
      </c>
      <c r="K132" s="16">
        <v>24</v>
      </c>
      <c r="L132" s="17">
        <v>2</v>
      </c>
      <c r="M132" s="276">
        <v>43957</v>
      </c>
      <c r="N132" s="96"/>
      <c r="O132" s="6"/>
      <c r="P132" s="6"/>
      <c r="Q132" s="7"/>
      <c r="R132" s="435"/>
      <c r="S132" s="6"/>
      <c r="T132" s="5"/>
      <c r="U132" s="71">
        <f t="shared" si="15"/>
        <v>0</v>
      </c>
      <c r="V132" s="16">
        <v>650</v>
      </c>
      <c r="W132" s="37">
        <v>0</v>
      </c>
      <c r="X132" s="118"/>
      <c r="Y132" s="118"/>
      <c r="Z132" s="450"/>
    </row>
    <row r="133" spans="1:26" x14ac:dyDescent="0.2">
      <c r="A133" s="265">
        <v>43958</v>
      </c>
      <c r="B133" s="3">
        <v>7</v>
      </c>
      <c r="C133" s="3">
        <v>10</v>
      </c>
      <c r="D133" s="261"/>
      <c r="E133" s="3">
        <v>3</v>
      </c>
      <c r="F133" s="3">
        <v>8</v>
      </c>
      <c r="G133" s="261"/>
      <c r="H133" s="98">
        <f t="shared" si="12"/>
        <v>379.5</v>
      </c>
      <c r="I133" s="14">
        <f t="shared" si="13"/>
        <v>24.75</v>
      </c>
      <c r="J133" s="15">
        <f t="shared" si="14"/>
        <v>1485</v>
      </c>
      <c r="K133" s="16">
        <v>24</v>
      </c>
      <c r="L133" s="17">
        <v>2</v>
      </c>
      <c r="M133" s="276">
        <v>43958</v>
      </c>
      <c r="N133" s="96"/>
      <c r="O133" s="6"/>
      <c r="P133" s="6"/>
      <c r="Q133" s="7"/>
      <c r="R133" s="435"/>
      <c r="S133" s="6"/>
      <c r="T133" s="5"/>
      <c r="U133" s="71">
        <f t="shared" si="15"/>
        <v>0</v>
      </c>
      <c r="V133" s="16">
        <v>650</v>
      </c>
      <c r="W133" s="37">
        <v>0</v>
      </c>
      <c r="X133" s="118"/>
      <c r="Y133" s="118"/>
      <c r="Z133" s="450"/>
    </row>
    <row r="134" spans="1:26" x14ac:dyDescent="0.2">
      <c r="A134" s="265">
        <v>43959</v>
      </c>
      <c r="B134" s="3">
        <v>8</v>
      </c>
      <c r="C134" s="3">
        <v>7</v>
      </c>
      <c r="D134" s="261"/>
      <c r="E134" s="3">
        <v>3</v>
      </c>
      <c r="F134" s="3">
        <v>8</v>
      </c>
      <c r="G134" s="261"/>
      <c r="H134" s="98">
        <f t="shared" si="12"/>
        <v>404.25</v>
      </c>
      <c r="I134" s="14">
        <f t="shared" si="13"/>
        <v>24.75</v>
      </c>
      <c r="J134" s="15">
        <f t="shared" si="14"/>
        <v>1485</v>
      </c>
      <c r="K134" s="16">
        <v>24</v>
      </c>
      <c r="L134" s="17">
        <v>2</v>
      </c>
      <c r="M134" s="276">
        <v>43959</v>
      </c>
      <c r="N134" s="96"/>
      <c r="O134" s="6"/>
      <c r="P134" s="6"/>
      <c r="Q134" s="7"/>
      <c r="R134" s="435"/>
      <c r="S134" s="6"/>
      <c r="T134" s="5"/>
      <c r="U134" s="71">
        <f t="shared" si="15"/>
        <v>0</v>
      </c>
      <c r="V134" s="16">
        <v>650</v>
      </c>
      <c r="W134" s="37">
        <v>0</v>
      </c>
      <c r="X134" s="118"/>
      <c r="Y134" s="118"/>
      <c r="Z134" s="450"/>
    </row>
    <row r="135" spans="1:26" x14ac:dyDescent="0.2">
      <c r="A135" s="265">
        <v>43960</v>
      </c>
      <c r="B135" s="3">
        <v>9</v>
      </c>
      <c r="C135" s="3">
        <v>4</v>
      </c>
      <c r="D135" s="261"/>
      <c r="E135" s="3">
        <v>3</v>
      </c>
      <c r="F135" s="3">
        <v>8</v>
      </c>
      <c r="G135" s="261"/>
      <c r="H135" s="98">
        <f t="shared" si="12"/>
        <v>429</v>
      </c>
      <c r="I135" s="14">
        <f t="shared" si="13"/>
        <v>24.75</v>
      </c>
      <c r="J135" s="15">
        <f t="shared" si="14"/>
        <v>1485</v>
      </c>
      <c r="K135" s="16">
        <v>24</v>
      </c>
      <c r="L135" s="17">
        <v>2</v>
      </c>
      <c r="M135" s="276">
        <v>43960</v>
      </c>
      <c r="N135" s="96"/>
      <c r="O135" s="6"/>
      <c r="P135" s="6"/>
      <c r="Q135" s="7"/>
      <c r="R135" s="435"/>
      <c r="S135" s="6"/>
      <c r="T135" s="5"/>
      <c r="U135" s="71">
        <f t="shared" si="15"/>
        <v>0</v>
      </c>
      <c r="V135" s="16">
        <v>650</v>
      </c>
      <c r="W135" s="37">
        <v>0</v>
      </c>
      <c r="X135" s="118"/>
      <c r="Y135" s="118"/>
      <c r="Z135" s="450"/>
    </row>
    <row r="136" spans="1:26" x14ac:dyDescent="0.2">
      <c r="A136" s="265">
        <v>43961</v>
      </c>
      <c r="B136" s="3">
        <v>10</v>
      </c>
      <c r="C136" s="3">
        <v>1</v>
      </c>
      <c r="D136" s="261"/>
      <c r="E136" s="3">
        <v>3</v>
      </c>
      <c r="F136" s="3">
        <v>8</v>
      </c>
      <c r="G136" s="261"/>
      <c r="H136" s="98">
        <f t="shared" si="12"/>
        <v>453.75</v>
      </c>
      <c r="I136" s="14">
        <f t="shared" si="13"/>
        <v>24.75</v>
      </c>
      <c r="J136" s="15">
        <f t="shared" si="14"/>
        <v>1485</v>
      </c>
      <c r="K136" s="16">
        <v>24</v>
      </c>
      <c r="L136" s="17">
        <v>2</v>
      </c>
      <c r="M136" s="276">
        <v>43961</v>
      </c>
      <c r="N136" s="96"/>
      <c r="O136" s="6"/>
      <c r="P136" s="6"/>
      <c r="Q136" s="7"/>
      <c r="R136" s="435"/>
      <c r="S136" s="6"/>
      <c r="T136" s="5"/>
      <c r="U136" s="71">
        <f t="shared" si="15"/>
        <v>0</v>
      </c>
      <c r="V136" s="16">
        <v>650</v>
      </c>
      <c r="W136" s="37">
        <v>0</v>
      </c>
      <c r="X136" s="118"/>
      <c r="Y136" s="118"/>
      <c r="Z136" s="450"/>
    </row>
    <row r="137" spans="1:26" x14ac:dyDescent="0.2">
      <c r="A137" s="265">
        <v>43962</v>
      </c>
      <c r="B137" s="3">
        <v>10</v>
      </c>
      <c r="C137" s="3">
        <v>10</v>
      </c>
      <c r="D137" s="261"/>
      <c r="E137" s="3">
        <v>3</v>
      </c>
      <c r="F137" s="3">
        <v>8</v>
      </c>
      <c r="G137" s="261"/>
      <c r="H137" s="98">
        <f t="shared" si="12"/>
        <v>478.5</v>
      </c>
      <c r="I137" s="14">
        <f t="shared" si="13"/>
        <v>24.75</v>
      </c>
      <c r="J137" s="15">
        <f t="shared" si="14"/>
        <v>1485</v>
      </c>
      <c r="K137" s="16">
        <v>24</v>
      </c>
      <c r="L137" s="17">
        <v>2</v>
      </c>
      <c r="M137" s="276">
        <v>43962</v>
      </c>
      <c r="N137" s="96"/>
      <c r="O137" s="6"/>
      <c r="P137" s="6"/>
      <c r="Q137" s="7"/>
      <c r="R137" s="435"/>
      <c r="S137" s="6"/>
      <c r="T137" s="5"/>
      <c r="U137" s="71">
        <f t="shared" si="15"/>
        <v>0</v>
      </c>
      <c r="V137" s="16">
        <v>650</v>
      </c>
      <c r="W137" s="37">
        <v>0</v>
      </c>
      <c r="X137" s="118"/>
      <c r="Y137" s="118"/>
      <c r="Z137" s="450"/>
    </row>
    <row r="138" spans="1:26" x14ac:dyDescent="0.2">
      <c r="A138" s="265">
        <v>43963</v>
      </c>
      <c r="B138" s="3">
        <v>11</v>
      </c>
      <c r="C138" s="3">
        <v>7</v>
      </c>
      <c r="D138" s="261"/>
      <c r="E138" s="3">
        <v>3</v>
      </c>
      <c r="F138" s="3">
        <v>8</v>
      </c>
      <c r="G138" s="261"/>
      <c r="H138" s="98">
        <f t="shared" si="12"/>
        <v>503.25</v>
      </c>
      <c r="I138" s="14">
        <f t="shared" si="13"/>
        <v>24.75</v>
      </c>
      <c r="J138" s="15">
        <f t="shared" si="14"/>
        <v>1485</v>
      </c>
      <c r="K138" s="16">
        <v>24</v>
      </c>
      <c r="L138" s="17">
        <v>2</v>
      </c>
      <c r="M138" s="276">
        <v>43963</v>
      </c>
      <c r="N138" s="96"/>
      <c r="O138" s="6"/>
      <c r="P138" s="6"/>
      <c r="Q138" s="7"/>
      <c r="R138" s="435"/>
      <c r="S138" s="6"/>
      <c r="T138" s="5"/>
      <c r="U138" s="71">
        <f t="shared" si="15"/>
        <v>0</v>
      </c>
      <c r="V138" s="16">
        <v>650</v>
      </c>
      <c r="W138" s="37">
        <v>0</v>
      </c>
      <c r="X138" s="118"/>
      <c r="Y138" s="118"/>
      <c r="Z138" s="450"/>
    </row>
    <row r="139" spans="1:26" x14ac:dyDescent="0.2">
      <c r="A139" s="265">
        <v>43964</v>
      </c>
      <c r="B139" s="3">
        <v>12</v>
      </c>
      <c r="C139" s="3">
        <v>4</v>
      </c>
      <c r="D139" s="261"/>
      <c r="E139" s="3">
        <v>3</v>
      </c>
      <c r="F139" s="3">
        <v>8</v>
      </c>
      <c r="G139" s="261"/>
      <c r="H139" s="98">
        <f t="shared" si="12"/>
        <v>528</v>
      </c>
      <c r="I139" s="14">
        <f t="shared" si="13"/>
        <v>24.75</v>
      </c>
      <c r="J139" s="15">
        <f t="shared" si="14"/>
        <v>1485</v>
      </c>
      <c r="K139" s="16">
        <v>24</v>
      </c>
      <c r="L139" s="17">
        <v>2</v>
      </c>
      <c r="M139" s="276">
        <v>43964</v>
      </c>
      <c r="N139" s="96"/>
      <c r="O139" s="6"/>
      <c r="P139" s="6"/>
      <c r="Q139" s="7"/>
      <c r="R139" s="435"/>
      <c r="S139" s="6"/>
      <c r="T139" s="5"/>
      <c r="U139" s="71">
        <f t="shared" si="15"/>
        <v>0</v>
      </c>
      <c r="V139" s="16">
        <v>650</v>
      </c>
      <c r="W139" s="37">
        <v>0</v>
      </c>
      <c r="X139" s="118"/>
      <c r="Y139" s="118"/>
      <c r="Z139" s="450"/>
    </row>
    <row r="140" spans="1:26" x14ac:dyDescent="0.2">
      <c r="A140" s="265">
        <v>43965</v>
      </c>
      <c r="B140" s="3">
        <v>13</v>
      </c>
      <c r="C140" s="3">
        <v>1</v>
      </c>
      <c r="D140" s="261"/>
      <c r="E140" s="3">
        <v>3</v>
      </c>
      <c r="F140" s="3">
        <v>8</v>
      </c>
      <c r="G140" s="261"/>
      <c r="H140" s="98">
        <f t="shared" si="12"/>
        <v>552.75</v>
      </c>
      <c r="I140" s="14">
        <f t="shared" si="13"/>
        <v>24.75</v>
      </c>
      <c r="J140" s="15">
        <f t="shared" si="14"/>
        <v>1485</v>
      </c>
      <c r="K140" s="16">
        <v>24</v>
      </c>
      <c r="L140" s="17">
        <v>2</v>
      </c>
      <c r="M140" s="276">
        <v>43965</v>
      </c>
      <c r="N140" s="96"/>
      <c r="O140" s="6"/>
      <c r="P140" s="6"/>
      <c r="Q140" s="7"/>
      <c r="R140" s="435"/>
      <c r="S140" s="6"/>
      <c r="T140" s="5"/>
      <c r="U140" s="71">
        <f t="shared" si="15"/>
        <v>0</v>
      </c>
      <c r="V140" s="16">
        <v>650</v>
      </c>
      <c r="W140" s="37">
        <v>0</v>
      </c>
      <c r="X140" s="118"/>
      <c r="Y140" s="118"/>
      <c r="Z140" s="450"/>
    </row>
    <row r="141" spans="1:26" x14ac:dyDescent="0.2">
      <c r="A141" s="265">
        <v>43966</v>
      </c>
      <c r="B141" s="3">
        <v>13</v>
      </c>
      <c r="C141" s="3">
        <v>10</v>
      </c>
      <c r="D141" s="261"/>
      <c r="E141" s="3">
        <v>3</v>
      </c>
      <c r="F141" s="3">
        <v>8</v>
      </c>
      <c r="G141" s="261"/>
      <c r="H141" s="98">
        <f t="shared" si="12"/>
        <v>577.5</v>
      </c>
      <c r="I141" s="14">
        <f t="shared" si="13"/>
        <v>24.75</v>
      </c>
      <c r="J141" s="15">
        <f t="shared" si="14"/>
        <v>1485</v>
      </c>
      <c r="K141" s="16">
        <v>24</v>
      </c>
      <c r="L141" s="17">
        <v>2</v>
      </c>
      <c r="M141" s="276">
        <v>43966</v>
      </c>
      <c r="N141" s="96"/>
      <c r="O141" s="6"/>
      <c r="P141" s="6"/>
      <c r="Q141" s="7"/>
      <c r="R141" s="435"/>
      <c r="S141" s="6"/>
      <c r="T141" s="5"/>
      <c r="U141" s="71">
        <f t="shared" si="15"/>
        <v>0</v>
      </c>
      <c r="V141" s="16">
        <v>650</v>
      </c>
      <c r="W141" s="37">
        <v>0</v>
      </c>
      <c r="X141" s="118"/>
      <c r="Y141" s="118"/>
      <c r="Z141" s="450"/>
    </row>
    <row r="142" spans="1:26" x14ac:dyDescent="0.2">
      <c r="A142" s="265">
        <v>43967</v>
      </c>
      <c r="B142" s="3">
        <v>14</v>
      </c>
      <c r="C142" s="3">
        <v>2</v>
      </c>
      <c r="D142" s="261"/>
      <c r="E142" s="3">
        <v>3</v>
      </c>
      <c r="F142" s="3">
        <v>8</v>
      </c>
      <c r="G142" s="261"/>
      <c r="H142" s="98">
        <f t="shared" si="12"/>
        <v>588.5</v>
      </c>
      <c r="I142" s="14">
        <f t="shared" si="13"/>
        <v>11</v>
      </c>
      <c r="J142" s="15">
        <f t="shared" si="14"/>
        <v>660</v>
      </c>
      <c r="K142" s="16">
        <v>10</v>
      </c>
      <c r="L142" s="17">
        <v>2</v>
      </c>
      <c r="M142" s="276">
        <v>43967</v>
      </c>
      <c r="N142" s="96"/>
      <c r="O142" s="6"/>
      <c r="P142" s="6"/>
      <c r="Q142" s="7"/>
      <c r="R142" s="435"/>
      <c r="S142" s="6"/>
      <c r="T142" s="5"/>
      <c r="U142" s="71">
        <f t="shared" si="15"/>
        <v>0</v>
      </c>
      <c r="V142" s="16">
        <v>600</v>
      </c>
      <c r="W142" s="37">
        <v>0</v>
      </c>
      <c r="X142" s="118"/>
      <c r="Y142" s="118"/>
      <c r="Z142" s="450" t="s">
        <v>108</v>
      </c>
    </row>
    <row r="143" spans="1:26" x14ac:dyDescent="0.2">
      <c r="A143" s="265">
        <v>43968</v>
      </c>
      <c r="B143" s="3">
        <v>14</v>
      </c>
      <c r="C143" s="3">
        <v>7</v>
      </c>
      <c r="D143" s="261"/>
      <c r="E143" s="3">
        <v>3</v>
      </c>
      <c r="F143" s="3">
        <v>8</v>
      </c>
      <c r="G143" s="261"/>
      <c r="H143" s="98">
        <f t="shared" si="12"/>
        <v>602.25</v>
      </c>
      <c r="I143" s="14">
        <f t="shared" si="13"/>
        <v>13.75</v>
      </c>
      <c r="J143" s="15">
        <f t="shared" si="14"/>
        <v>825</v>
      </c>
      <c r="K143" s="16">
        <v>18</v>
      </c>
      <c r="L143" s="17">
        <v>2</v>
      </c>
      <c r="M143" s="276">
        <v>43968</v>
      </c>
      <c r="N143" s="96"/>
      <c r="O143" s="6"/>
      <c r="P143" s="6"/>
      <c r="Q143" s="7"/>
      <c r="R143" s="435"/>
      <c r="S143" s="6"/>
      <c r="T143" s="5"/>
      <c r="U143" s="71">
        <f t="shared" si="15"/>
        <v>0</v>
      </c>
      <c r="V143" s="16">
        <v>600</v>
      </c>
      <c r="W143" s="37">
        <v>0</v>
      </c>
      <c r="X143" s="118"/>
      <c r="Y143" s="118"/>
      <c r="Z143" s="450" t="s">
        <v>109</v>
      </c>
    </row>
    <row r="144" spans="1:26" x14ac:dyDescent="0.2">
      <c r="A144" s="265">
        <v>43969</v>
      </c>
      <c r="B144" s="3">
        <v>15</v>
      </c>
      <c r="C144" s="3">
        <v>2</v>
      </c>
      <c r="D144" s="261"/>
      <c r="E144" s="3">
        <v>3</v>
      </c>
      <c r="F144" s="3">
        <v>10</v>
      </c>
      <c r="G144" s="261"/>
      <c r="H144" s="98">
        <f t="shared" si="12"/>
        <v>627</v>
      </c>
      <c r="I144" s="14">
        <f t="shared" si="13"/>
        <v>24.75</v>
      </c>
      <c r="J144" s="15">
        <f t="shared" si="14"/>
        <v>1485</v>
      </c>
      <c r="K144" s="16">
        <v>24</v>
      </c>
      <c r="L144" s="17">
        <v>2</v>
      </c>
      <c r="M144" s="276">
        <v>43969</v>
      </c>
      <c r="N144" s="96"/>
      <c r="O144" s="6"/>
      <c r="P144" s="6"/>
      <c r="Q144" s="7"/>
      <c r="R144" s="435"/>
      <c r="S144" s="6"/>
      <c r="T144" s="5"/>
      <c r="U144" s="71">
        <f t="shared" si="15"/>
        <v>0</v>
      </c>
      <c r="V144" s="16">
        <v>650</v>
      </c>
      <c r="W144" s="37">
        <v>0</v>
      </c>
      <c r="X144" s="118"/>
      <c r="Y144" s="118"/>
      <c r="Z144" s="450"/>
    </row>
    <row r="145" spans="1:26" x14ac:dyDescent="0.2">
      <c r="A145" s="265">
        <v>43970</v>
      </c>
      <c r="B145" s="3">
        <v>15</v>
      </c>
      <c r="C145" s="3">
        <v>2</v>
      </c>
      <c r="D145" s="261"/>
      <c r="E145" s="3">
        <v>4</v>
      </c>
      <c r="F145" s="3">
        <v>7</v>
      </c>
      <c r="G145" s="261"/>
      <c r="H145" s="98">
        <f t="shared" si="12"/>
        <v>651.75</v>
      </c>
      <c r="I145" s="14">
        <f t="shared" si="13"/>
        <v>24.75</v>
      </c>
      <c r="J145" s="15">
        <f t="shared" si="14"/>
        <v>1485</v>
      </c>
      <c r="K145" s="16">
        <v>24</v>
      </c>
      <c r="L145" s="17">
        <v>2</v>
      </c>
      <c r="M145" s="276">
        <v>43970</v>
      </c>
      <c r="N145" s="96"/>
      <c r="O145" s="6"/>
      <c r="P145" s="6"/>
      <c r="Q145" s="7"/>
      <c r="R145" s="435"/>
      <c r="S145" s="6"/>
      <c r="T145" s="5"/>
      <c r="U145" s="71">
        <f t="shared" si="15"/>
        <v>0</v>
      </c>
      <c r="V145" s="16">
        <v>650</v>
      </c>
      <c r="W145" s="37">
        <v>0</v>
      </c>
      <c r="X145" s="118"/>
      <c r="Y145" s="118"/>
      <c r="Z145" s="450"/>
    </row>
    <row r="146" spans="1:26" x14ac:dyDescent="0.2">
      <c r="A146" s="265">
        <v>43971</v>
      </c>
      <c r="B146" s="3">
        <v>15</v>
      </c>
      <c r="C146" s="3">
        <v>2</v>
      </c>
      <c r="D146" s="261"/>
      <c r="E146" s="3">
        <v>5</v>
      </c>
      <c r="F146" s="3">
        <v>4</v>
      </c>
      <c r="G146" s="261"/>
      <c r="H146" s="98">
        <f t="shared" si="12"/>
        <v>676.5</v>
      </c>
      <c r="I146" s="14">
        <f t="shared" si="13"/>
        <v>24.75</v>
      </c>
      <c r="J146" s="15">
        <f t="shared" si="14"/>
        <v>1485</v>
      </c>
      <c r="K146" s="16">
        <v>24</v>
      </c>
      <c r="L146" s="17">
        <v>2</v>
      </c>
      <c r="M146" s="276">
        <v>43971</v>
      </c>
      <c r="N146" s="96"/>
      <c r="O146" s="6"/>
      <c r="P146" s="6"/>
      <c r="Q146" s="7"/>
      <c r="R146" s="435"/>
      <c r="S146" s="6"/>
      <c r="T146" s="5"/>
      <c r="U146" s="71">
        <f t="shared" si="15"/>
        <v>0</v>
      </c>
      <c r="V146" s="16">
        <v>650</v>
      </c>
      <c r="W146" s="37">
        <v>0</v>
      </c>
      <c r="X146" s="118"/>
      <c r="Y146" s="118"/>
      <c r="Z146" s="450"/>
    </row>
    <row r="147" spans="1:26" x14ac:dyDescent="0.2">
      <c r="A147" s="265">
        <v>43972</v>
      </c>
      <c r="B147" s="3">
        <v>15</v>
      </c>
      <c r="C147" s="3">
        <v>2</v>
      </c>
      <c r="D147" s="261"/>
      <c r="E147" s="3">
        <v>6</v>
      </c>
      <c r="F147" s="3">
        <v>1</v>
      </c>
      <c r="G147" s="261"/>
      <c r="H147" s="98">
        <f t="shared" si="12"/>
        <v>701.25</v>
      </c>
      <c r="I147" s="14">
        <f t="shared" si="13"/>
        <v>24.75</v>
      </c>
      <c r="J147" s="15">
        <f t="shared" si="14"/>
        <v>1485</v>
      </c>
      <c r="K147" s="16">
        <v>24</v>
      </c>
      <c r="L147" s="17">
        <v>2</v>
      </c>
      <c r="M147" s="276">
        <v>43972</v>
      </c>
      <c r="N147" s="96"/>
      <c r="O147" s="6"/>
      <c r="P147" s="6"/>
      <c r="Q147" s="7"/>
      <c r="R147" s="435"/>
      <c r="S147" s="6"/>
      <c r="T147" s="5"/>
      <c r="U147" s="71">
        <f t="shared" si="15"/>
        <v>0</v>
      </c>
      <c r="V147" s="16">
        <v>650</v>
      </c>
      <c r="W147" s="37">
        <v>0</v>
      </c>
      <c r="X147" s="118"/>
      <c r="Y147" s="118"/>
      <c r="Z147" s="450"/>
    </row>
    <row r="148" spans="1:26" x14ac:dyDescent="0.2">
      <c r="A148" s="265">
        <v>43973</v>
      </c>
      <c r="B148" s="3">
        <v>15</v>
      </c>
      <c r="C148" s="3">
        <v>2</v>
      </c>
      <c r="D148" s="261"/>
      <c r="E148" s="3">
        <v>6</v>
      </c>
      <c r="F148" s="3">
        <v>10</v>
      </c>
      <c r="G148" s="261"/>
      <c r="H148" s="98">
        <f t="shared" si="12"/>
        <v>726</v>
      </c>
      <c r="I148" s="14">
        <f t="shared" si="13"/>
        <v>24.75</v>
      </c>
      <c r="J148" s="15">
        <f t="shared" si="14"/>
        <v>1485</v>
      </c>
      <c r="K148" s="16">
        <v>24</v>
      </c>
      <c r="L148" s="17">
        <v>2</v>
      </c>
      <c r="M148" s="276">
        <v>43973</v>
      </c>
      <c r="N148" s="96"/>
      <c r="O148" s="6"/>
      <c r="P148" s="6"/>
      <c r="Q148" s="7"/>
      <c r="R148" s="435"/>
      <c r="S148" s="6"/>
      <c r="T148" s="5"/>
      <c r="U148" s="71">
        <f t="shared" si="15"/>
        <v>0</v>
      </c>
      <c r="V148" s="16">
        <v>650</v>
      </c>
      <c r="W148" s="37">
        <v>0</v>
      </c>
      <c r="X148" s="118"/>
      <c r="Y148" s="118"/>
      <c r="Z148" s="450"/>
    </row>
    <row r="149" spans="1:26" x14ac:dyDescent="0.2">
      <c r="A149" s="265">
        <v>43974</v>
      </c>
      <c r="B149" s="3">
        <v>15</v>
      </c>
      <c r="C149" s="3">
        <v>2</v>
      </c>
      <c r="D149" s="261"/>
      <c r="E149" s="3">
        <v>7</v>
      </c>
      <c r="F149" s="3">
        <v>7</v>
      </c>
      <c r="G149" s="261"/>
      <c r="H149" s="98">
        <f t="shared" si="12"/>
        <v>750.75</v>
      </c>
      <c r="I149" s="14">
        <f t="shared" si="13"/>
        <v>24.75</v>
      </c>
      <c r="J149" s="15">
        <f t="shared" si="14"/>
        <v>1485</v>
      </c>
      <c r="K149" s="16">
        <v>24</v>
      </c>
      <c r="L149" s="17">
        <v>2</v>
      </c>
      <c r="M149" s="276">
        <v>43974</v>
      </c>
      <c r="N149" s="96"/>
      <c r="O149" s="6"/>
      <c r="P149" s="6"/>
      <c r="Q149" s="7"/>
      <c r="R149" s="435"/>
      <c r="S149" s="6"/>
      <c r="T149" s="5"/>
      <c r="U149" s="71">
        <f t="shared" si="15"/>
        <v>0</v>
      </c>
      <c r="V149" s="16">
        <v>650</v>
      </c>
      <c r="W149" s="37">
        <v>0</v>
      </c>
      <c r="X149" s="118"/>
      <c r="Y149" s="118"/>
      <c r="Z149" s="450"/>
    </row>
    <row r="150" spans="1:26" x14ac:dyDescent="0.2">
      <c r="A150" s="265">
        <v>43975</v>
      </c>
      <c r="B150" s="3">
        <v>15</v>
      </c>
      <c r="C150" s="3">
        <v>2</v>
      </c>
      <c r="D150" s="261"/>
      <c r="E150" s="3">
        <v>8</v>
      </c>
      <c r="F150" s="3">
        <v>4</v>
      </c>
      <c r="G150" s="261"/>
      <c r="H150" s="98">
        <f t="shared" si="12"/>
        <v>775.5</v>
      </c>
      <c r="I150" s="14">
        <f t="shared" si="13"/>
        <v>24.75</v>
      </c>
      <c r="J150" s="15">
        <f t="shared" si="14"/>
        <v>1485</v>
      </c>
      <c r="K150" s="16">
        <v>24</v>
      </c>
      <c r="L150" s="17">
        <v>2</v>
      </c>
      <c r="M150" s="276">
        <v>43975</v>
      </c>
      <c r="N150" s="96"/>
      <c r="O150" s="6"/>
      <c r="P150" s="6"/>
      <c r="Q150" s="7"/>
      <c r="R150" s="435"/>
      <c r="S150" s="6"/>
      <c r="T150" s="5"/>
      <c r="U150" s="71">
        <f t="shared" si="15"/>
        <v>0</v>
      </c>
      <c r="V150" s="16">
        <v>650</v>
      </c>
      <c r="W150" s="37">
        <v>0</v>
      </c>
      <c r="X150" s="118"/>
      <c r="Y150" s="118"/>
      <c r="Z150" s="450"/>
    </row>
    <row r="151" spans="1:26" x14ac:dyDescent="0.2">
      <c r="A151" s="265">
        <v>43976</v>
      </c>
      <c r="B151" s="3">
        <v>15</v>
      </c>
      <c r="C151" s="3">
        <v>2</v>
      </c>
      <c r="D151" s="261"/>
      <c r="E151" s="3">
        <v>9</v>
      </c>
      <c r="F151" s="3">
        <v>1</v>
      </c>
      <c r="G151" s="261"/>
      <c r="H151" s="98">
        <f t="shared" si="12"/>
        <v>800.25</v>
      </c>
      <c r="I151" s="14">
        <f t="shared" si="13"/>
        <v>24.75</v>
      </c>
      <c r="J151" s="15">
        <f t="shared" si="14"/>
        <v>1485</v>
      </c>
      <c r="K151" s="16">
        <v>24</v>
      </c>
      <c r="L151" s="17">
        <v>2</v>
      </c>
      <c r="M151" s="276">
        <v>43976</v>
      </c>
      <c r="N151" s="96"/>
      <c r="O151" s="6"/>
      <c r="P151" s="6"/>
      <c r="Q151" s="7"/>
      <c r="R151" s="435"/>
      <c r="S151" s="6"/>
      <c r="T151" s="5"/>
      <c r="U151" s="71">
        <f t="shared" si="15"/>
        <v>0</v>
      </c>
      <c r="V151" s="16">
        <v>650</v>
      </c>
      <c r="W151" s="37">
        <v>0</v>
      </c>
      <c r="X151" s="118"/>
      <c r="Y151" s="118"/>
      <c r="Z151" s="450"/>
    </row>
    <row r="152" spans="1:26" x14ac:dyDescent="0.2">
      <c r="A152" s="265">
        <v>43977</v>
      </c>
      <c r="B152" s="3">
        <v>15</v>
      </c>
      <c r="C152" s="3">
        <v>2</v>
      </c>
      <c r="D152" s="261"/>
      <c r="E152" s="3">
        <v>9</v>
      </c>
      <c r="F152" s="3">
        <v>10</v>
      </c>
      <c r="G152" s="261"/>
      <c r="H152" s="98">
        <f t="shared" si="12"/>
        <v>825</v>
      </c>
      <c r="I152" s="14">
        <f t="shared" si="13"/>
        <v>24.75</v>
      </c>
      <c r="J152" s="15">
        <f t="shared" si="14"/>
        <v>1485</v>
      </c>
      <c r="K152" s="16">
        <v>24</v>
      </c>
      <c r="L152" s="17">
        <v>2</v>
      </c>
      <c r="M152" s="276">
        <v>43977</v>
      </c>
      <c r="N152" s="96"/>
      <c r="O152" s="6"/>
      <c r="P152" s="6"/>
      <c r="Q152" s="7"/>
      <c r="R152" s="435"/>
      <c r="S152" s="6"/>
      <c r="T152" s="5"/>
      <c r="U152" s="71">
        <f t="shared" si="15"/>
        <v>0</v>
      </c>
      <c r="V152" s="16">
        <v>650</v>
      </c>
      <c r="W152" s="37">
        <v>0</v>
      </c>
      <c r="X152" s="118"/>
      <c r="Y152" s="118"/>
      <c r="Z152" s="450"/>
    </row>
    <row r="153" spans="1:26" x14ac:dyDescent="0.2">
      <c r="A153" s="265">
        <v>43978</v>
      </c>
      <c r="B153" s="3">
        <v>15</v>
      </c>
      <c r="C153" s="3">
        <v>2</v>
      </c>
      <c r="D153" s="261"/>
      <c r="E153" s="3">
        <v>10</v>
      </c>
      <c r="F153" s="3">
        <v>7</v>
      </c>
      <c r="G153" s="261"/>
      <c r="H153" s="98">
        <f t="shared" si="12"/>
        <v>849.75</v>
      </c>
      <c r="I153" s="14">
        <f t="shared" si="13"/>
        <v>24.75</v>
      </c>
      <c r="J153" s="15">
        <f t="shared" si="14"/>
        <v>1485</v>
      </c>
      <c r="K153" s="16">
        <v>24</v>
      </c>
      <c r="L153" s="17">
        <v>2</v>
      </c>
      <c r="M153" s="276">
        <v>43978</v>
      </c>
      <c r="N153" s="96"/>
      <c r="O153" s="6"/>
      <c r="P153" s="6"/>
      <c r="Q153" s="7"/>
      <c r="R153" s="435"/>
      <c r="S153" s="6"/>
      <c r="T153" s="5"/>
      <c r="U153" s="71">
        <f t="shared" si="15"/>
        <v>0</v>
      </c>
      <c r="V153" s="16">
        <v>650</v>
      </c>
      <c r="W153" s="37">
        <v>0</v>
      </c>
      <c r="X153" s="118"/>
      <c r="Y153" s="118"/>
      <c r="Z153" s="450"/>
    </row>
    <row r="154" spans="1:26" x14ac:dyDescent="0.2">
      <c r="A154" s="265">
        <v>43979</v>
      </c>
      <c r="B154" s="3">
        <v>15</v>
      </c>
      <c r="C154" s="3">
        <v>2</v>
      </c>
      <c r="D154" s="261"/>
      <c r="E154" s="3">
        <v>11</v>
      </c>
      <c r="F154" s="3">
        <v>4</v>
      </c>
      <c r="G154" s="261"/>
      <c r="H154" s="98">
        <f t="shared" si="12"/>
        <v>874.5</v>
      </c>
      <c r="I154" s="14">
        <f t="shared" si="13"/>
        <v>24.75</v>
      </c>
      <c r="J154" s="15">
        <f t="shared" si="14"/>
        <v>1485</v>
      </c>
      <c r="K154" s="16">
        <v>24</v>
      </c>
      <c r="L154" s="17">
        <v>2</v>
      </c>
      <c r="M154" s="276">
        <v>43979</v>
      </c>
      <c r="N154" s="96"/>
      <c r="O154" s="6"/>
      <c r="P154" s="6"/>
      <c r="Q154" s="7"/>
      <c r="R154" s="435"/>
      <c r="S154" s="6"/>
      <c r="T154" s="5"/>
      <c r="U154" s="71">
        <f t="shared" si="15"/>
        <v>0</v>
      </c>
      <c r="V154" s="16">
        <v>650</v>
      </c>
      <c r="W154" s="37">
        <v>0</v>
      </c>
      <c r="X154" s="118"/>
      <c r="Y154" s="118"/>
      <c r="Z154" s="450"/>
    </row>
    <row r="155" spans="1:26" x14ac:dyDescent="0.2">
      <c r="A155" s="265">
        <v>43980</v>
      </c>
      <c r="B155" s="3">
        <v>15</v>
      </c>
      <c r="C155" s="3">
        <v>2</v>
      </c>
      <c r="D155" s="261"/>
      <c r="E155" s="3">
        <v>12</v>
      </c>
      <c r="F155" s="3">
        <v>1</v>
      </c>
      <c r="G155" s="261"/>
      <c r="H155" s="98">
        <f t="shared" si="12"/>
        <v>899.25</v>
      </c>
      <c r="I155" s="14">
        <f t="shared" si="13"/>
        <v>24.75</v>
      </c>
      <c r="J155" s="15">
        <f t="shared" si="14"/>
        <v>1485</v>
      </c>
      <c r="K155" s="16">
        <v>24</v>
      </c>
      <c r="L155" s="17">
        <v>2</v>
      </c>
      <c r="M155" s="276">
        <v>43980</v>
      </c>
      <c r="N155" s="96"/>
      <c r="O155" s="6"/>
      <c r="P155" s="6"/>
      <c r="Q155" s="7"/>
      <c r="R155" s="435"/>
      <c r="S155" s="6"/>
      <c r="T155" s="5"/>
      <c r="U155" s="71">
        <f t="shared" si="15"/>
        <v>0</v>
      </c>
      <c r="V155" s="16">
        <v>650</v>
      </c>
      <c r="W155" s="37">
        <v>0</v>
      </c>
      <c r="X155" s="118"/>
      <c r="Y155" s="118"/>
      <c r="Z155" s="450"/>
    </row>
    <row r="156" spans="1:26" x14ac:dyDescent="0.2">
      <c r="A156" s="265">
        <v>43981</v>
      </c>
      <c r="B156" s="3">
        <v>15</v>
      </c>
      <c r="C156" s="3">
        <v>2</v>
      </c>
      <c r="D156" s="261"/>
      <c r="E156" s="3">
        <v>12</v>
      </c>
      <c r="F156" s="3">
        <v>10</v>
      </c>
      <c r="G156" s="261"/>
      <c r="H156" s="98">
        <f t="shared" si="12"/>
        <v>924</v>
      </c>
      <c r="I156" s="14">
        <f t="shared" si="13"/>
        <v>24.75</v>
      </c>
      <c r="J156" s="15">
        <f t="shared" si="14"/>
        <v>1485</v>
      </c>
      <c r="K156" s="16">
        <v>24</v>
      </c>
      <c r="L156" s="17">
        <v>2</v>
      </c>
      <c r="M156" s="276">
        <v>43981</v>
      </c>
      <c r="N156" s="96"/>
      <c r="O156" s="6"/>
      <c r="P156" s="6"/>
      <c r="Q156" s="7"/>
      <c r="R156" s="435"/>
      <c r="S156" s="6"/>
      <c r="T156" s="5"/>
      <c r="U156" s="71">
        <f t="shared" si="15"/>
        <v>0</v>
      </c>
      <c r="V156" s="16">
        <v>650</v>
      </c>
      <c r="W156" s="37">
        <v>0</v>
      </c>
      <c r="X156" s="118"/>
      <c r="Y156" s="118"/>
      <c r="Z156" s="450"/>
    </row>
    <row r="157" spans="1:26" ht="13.5" thickBot="1" x14ac:dyDescent="0.25">
      <c r="A157" s="265">
        <v>43982</v>
      </c>
      <c r="B157" s="3">
        <v>15</v>
      </c>
      <c r="C157" s="3">
        <v>2</v>
      </c>
      <c r="D157" s="261"/>
      <c r="E157" s="3">
        <v>13</v>
      </c>
      <c r="F157" s="3">
        <v>7</v>
      </c>
      <c r="G157" s="261"/>
      <c r="H157" s="98">
        <f t="shared" si="12"/>
        <v>948.75</v>
      </c>
      <c r="I157" s="14">
        <f t="shared" si="13"/>
        <v>24.75</v>
      </c>
      <c r="J157" s="15">
        <f t="shared" si="14"/>
        <v>1485</v>
      </c>
      <c r="K157" s="16">
        <v>24</v>
      </c>
      <c r="L157" s="17">
        <v>2</v>
      </c>
      <c r="M157" s="276">
        <v>43982</v>
      </c>
      <c r="N157" s="96"/>
      <c r="O157" s="6"/>
      <c r="P157" s="6"/>
      <c r="Q157" s="7"/>
      <c r="R157" s="435"/>
      <c r="S157" s="6"/>
      <c r="T157" s="5"/>
      <c r="U157" s="71">
        <f t="shared" si="15"/>
        <v>0</v>
      </c>
      <c r="V157" s="16">
        <v>650</v>
      </c>
      <c r="W157" s="37">
        <v>0</v>
      </c>
      <c r="X157" s="118"/>
      <c r="Y157" s="118"/>
      <c r="Z157" s="450"/>
    </row>
    <row r="158" spans="1:26" x14ac:dyDescent="0.2">
      <c r="A158" s="446">
        <v>43983</v>
      </c>
      <c r="B158" s="291">
        <v>15</v>
      </c>
      <c r="C158" s="291">
        <v>2</v>
      </c>
      <c r="D158" s="370"/>
      <c r="E158" s="291">
        <v>14</v>
      </c>
      <c r="F158" s="291">
        <v>4</v>
      </c>
      <c r="G158" s="339"/>
      <c r="H158" s="302">
        <f t="shared" si="12"/>
        <v>973.5</v>
      </c>
      <c r="I158" s="340">
        <f t="shared" si="13"/>
        <v>24.75</v>
      </c>
      <c r="J158" s="341">
        <f t="shared" si="14"/>
        <v>1485</v>
      </c>
      <c r="K158" s="299">
        <v>24</v>
      </c>
      <c r="L158" s="371">
        <v>2</v>
      </c>
      <c r="M158" s="458">
        <v>43983</v>
      </c>
      <c r="N158" s="343"/>
      <c r="O158" s="344"/>
      <c r="P158" s="344"/>
      <c r="Q158" s="345"/>
      <c r="R158" s="462"/>
      <c r="S158" s="344"/>
      <c r="T158" s="346"/>
      <c r="U158" s="297">
        <f t="shared" si="15"/>
        <v>0</v>
      </c>
      <c r="V158" s="373">
        <v>650</v>
      </c>
      <c r="W158" s="318">
        <v>0</v>
      </c>
      <c r="X158" s="278"/>
      <c r="Y158" s="278"/>
      <c r="Z158" s="454"/>
    </row>
    <row r="159" spans="1:26" x14ac:dyDescent="0.2">
      <c r="A159" s="265">
        <v>43984</v>
      </c>
      <c r="B159" s="93">
        <v>15</v>
      </c>
      <c r="C159" s="93">
        <v>2</v>
      </c>
      <c r="D159" s="257"/>
      <c r="E159" s="93">
        <v>14</v>
      </c>
      <c r="F159" s="93">
        <v>11</v>
      </c>
      <c r="G159" s="257">
        <v>0.75</v>
      </c>
      <c r="H159" s="98">
        <f t="shared" si="12"/>
        <v>994.8125</v>
      </c>
      <c r="I159" s="211">
        <f t="shared" si="13"/>
        <v>21.3125</v>
      </c>
      <c r="J159" s="212">
        <f t="shared" si="14"/>
        <v>1278.75</v>
      </c>
      <c r="K159" s="287">
        <v>24</v>
      </c>
      <c r="L159" s="369">
        <v>2</v>
      </c>
      <c r="M159" s="467">
        <v>43984</v>
      </c>
      <c r="N159" s="215">
        <v>13180268</v>
      </c>
      <c r="O159" s="216">
        <v>15</v>
      </c>
      <c r="P159" s="216">
        <v>2</v>
      </c>
      <c r="Q159" s="217"/>
      <c r="R159" s="218">
        <v>9</v>
      </c>
      <c r="S159" s="216">
        <v>10</v>
      </c>
      <c r="T159" s="219">
        <v>0.5</v>
      </c>
      <c r="U159" s="220">
        <f t="shared" si="15"/>
        <v>174.625</v>
      </c>
      <c r="V159" s="287">
        <v>650</v>
      </c>
      <c r="W159" s="277">
        <v>0</v>
      </c>
      <c r="X159" s="258"/>
      <c r="Y159" s="258"/>
      <c r="Z159" s="468" t="s">
        <v>110</v>
      </c>
    </row>
    <row r="160" spans="1:26" x14ac:dyDescent="0.2">
      <c r="A160" s="265">
        <v>43985</v>
      </c>
      <c r="B160" s="3">
        <v>4</v>
      </c>
      <c r="C160" s="3">
        <v>6</v>
      </c>
      <c r="D160" s="261">
        <v>0.5</v>
      </c>
      <c r="E160" s="3">
        <v>14</v>
      </c>
      <c r="F160" s="3">
        <v>11</v>
      </c>
      <c r="G160" s="261">
        <v>0.75</v>
      </c>
      <c r="H160" s="98">
        <f t="shared" si="12"/>
        <v>644.1875</v>
      </c>
      <c r="I160" s="14">
        <f>H160-H159+U159+U160</f>
        <v>-1.375</v>
      </c>
      <c r="J160" s="15">
        <v>0</v>
      </c>
      <c r="K160" s="16">
        <v>0</v>
      </c>
      <c r="L160" s="17">
        <v>2</v>
      </c>
      <c r="M160" s="467">
        <v>43984</v>
      </c>
      <c r="N160" s="96">
        <v>13180270</v>
      </c>
      <c r="O160" s="6">
        <v>9</v>
      </c>
      <c r="P160" s="6">
        <v>10</v>
      </c>
      <c r="Q160" s="7"/>
      <c r="R160" s="435">
        <v>4</v>
      </c>
      <c r="S160" s="6">
        <v>6</v>
      </c>
      <c r="T160" s="5">
        <v>0.5</v>
      </c>
      <c r="U160" s="71">
        <f t="shared" si="15"/>
        <v>174.625</v>
      </c>
      <c r="V160" s="16">
        <v>0</v>
      </c>
      <c r="W160" s="37">
        <v>0</v>
      </c>
      <c r="X160" s="118"/>
      <c r="Y160" s="118"/>
      <c r="Z160" s="469" t="s">
        <v>111</v>
      </c>
    </row>
    <row r="161" spans="1:26" x14ac:dyDescent="0.2">
      <c r="A161" s="265">
        <v>43986</v>
      </c>
      <c r="B161" s="3">
        <v>5</v>
      </c>
      <c r="C161" s="3">
        <v>1</v>
      </c>
      <c r="D161" s="261"/>
      <c r="E161" s="3">
        <v>14</v>
      </c>
      <c r="F161" s="3">
        <v>11</v>
      </c>
      <c r="G161" s="261">
        <v>0.75</v>
      </c>
      <c r="H161" s="98">
        <f t="shared" si="12"/>
        <v>662.0625</v>
      </c>
      <c r="I161" s="14">
        <f>H161-H160</f>
        <v>17.875</v>
      </c>
      <c r="J161" s="15">
        <f t="shared" si="14"/>
        <v>1072.5</v>
      </c>
      <c r="K161" s="16">
        <v>24</v>
      </c>
      <c r="L161" s="17">
        <v>8</v>
      </c>
      <c r="M161" s="276">
        <v>43986</v>
      </c>
      <c r="N161" s="96"/>
      <c r="O161" s="6"/>
      <c r="P161" s="6"/>
      <c r="Q161" s="7"/>
      <c r="R161" s="435"/>
      <c r="S161" s="6"/>
      <c r="T161" s="5"/>
      <c r="U161" s="71">
        <f t="shared" si="15"/>
        <v>0</v>
      </c>
      <c r="V161" s="16">
        <v>650</v>
      </c>
      <c r="W161" s="37">
        <v>0</v>
      </c>
      <c r="X161" s="118"/>
      <c r="Y161" s="118"/>
      <c r="Z161" s="450"/>
    </row>
    <row r="162" spans="1:26" x14ac:dyDescent="0.2">
      <c r="A162" s="265">
        <v>43987</v>
      </c>
      <c r="B162" s="3">
        <v>5</v>
      </c>
      <c r="C162" s="3">
        <v>10</v>
      </c>
      <c r="D162" s="261"/>
      <c r="E162" s="3">
        <v>14</v>
      </c>
      <c r="F162" s="3">
        <v>11</v>
      </c>
      <c r="G162" s="261">
        <v>0.75</v>
      </c>
      <c r="H162" s="98">
        <f t="shared" si="12"/>
        <v>686.8125</v>
      </c>
      <c r="I162" s="14">
        <f t="shared" si="13"/>
        <v>24.75</v>
      </c>
      <c r="J162" s="15">
        <f t="shared" si="14"/>
        <v>1485</v>
      </c>
      <c r="K162" s="16">
        <v>24</v>
      </c>
      <c r="L162" s="17">
        <v>2</v>
      </c>
      <c r="M162" s="467">
        <v>43987</v>
      </c>
      <c r="N162" s="96">
        <v>13180269</v>
      </c>
      <c r="O162" s="6">
        <v>14</v>
      </c>
      <c r="P162" s="6">
        <v>11</v>
      </c>
      <c r="Q162" s="7">
        <v>0.75</v>
      </c>
      <c r="R162" s="435">
        <v>9</v>
      </c>
      <c r="S162" s="6">
        <v>10</v>
      </c>
      <c r="T162" s="5">
        <v>0.25</v>
      </c>
      <c r="U162" s="71">
        <f t="shared" si="15"/>
        <v>169.125</v>
      </c>
      <c r="V162" s="16">
        <v>650</v>
      </c>
      <c r="W162" s="37">
        <v>0</v>
      </c>
      <c r="X162" s="118"/>
      <c r="Y162" s="118"/>
      <c r="Z162" s="450"/>
    </row>
    <row r="163" spans="1:26" x14ac:dyDescent="0.2">
      <c r="A163" s="265">
        <v>43988</v>
      </c>
      <c r="B163" s="3">
        <v>6</v>
      </c>
      <c r="C163" s="3">
        <v>8</v>
      </c>
      <c r="D163" s="261"/>
      <c r="E163" s="3">
        <v>4</v>
      </c>
      <c r="F163" s="3">
        <v>8</v>
      </c>
      <c r="G163" s="261">
        <v>0.25</v>
      </c>
      <c r="H163" s="98">
        <f t="shared" si="12"/>
        <v>374.6875</v>
      </c>
      <c r="I163" s="14">
        <f>H163-H162+U162+U163</f>
        <v>27.5</v>
      </c>
      <c r="J163" s="15">
        <f t="shared" si="14"/>
        <v>1650</v>
      </c>
      <c r="K163" s="16">
        <v>24</v>
      </c>
      <c r="L163" s="17">
        <v>2</v>
      </c>
      <c r="M163" s="467">
        <v>43987</v>
      </c>
      <c r="N163" s="96">
        <v>13180271</v>
      </c>
      <c r="O163" s="6">
        <v>9</v>
      </c>
      <c r="P163" s="6">
        <v>10</v>
      </c>
      <c r="Q163" s="7">
        <v>0.25</v>
      </c>
      <c r="R163" s="435">
        <v>4</v>
      </c>
      <c r="S163" s="6">
        <v>8</v>
      </c>
      <c r="T163" s="5">
        <v>0.25</v>
      </c>
      <c r="U163" s="71">
        <f t="shared" si="15"/>
        <v>170.5</v>
      </c>
      <c r="V163" s="16">
        <v>650</v>
      </c>
      <c r="W163" s="37">
        <v>0</v>
      </c>
      <c r="X163" s="118"/>
      <c r="Y163" s="118"/>
      <c r="Z163" s="450"/>
    </row>
    <row r="164" spans="1:26" x14ac:dyDescent="0.2">
      <c r="A164" s="265">
        <v>43989</v>
      </c>
      <c r="B164" s="3">
        <v>7</v>
      </c>
      <c r="C164" s="3">
        <v>5</v>
      </c>
      <c r="D164" s="261"/>
      <c r="E164" s="3">
        <v>4</v>
      </c>
      <c r="F164" s="3">
        <v>8</v>
      </c>
      <c r="G164" s="261">
        <v>0.25</v>
      </c>
      <c r="H164" s="98">
        <f t="shared" si="12"/>
        <v>399.4375</v>
      </c>
      <c r="I164" s="14">
        <f>H164-H163</f>
        <v>24.75</v>
      </c>
      <c r="J164" s="15">
        <f t="shared" si="14"/>
        <v>1485</v>
      </c>
      <c r="K164" s="16">
        <v>24</v>
      </c>
      <c r="L164" s="17">
        <v>2</v>
      </c>
      <c r="M164" s="276">
        <v>43989</v>
      </c>
      <c r="N164" s="96"/>
      <c r="O164" s="6"/>
      <c r="P164" s="6"/>
      <c r="Q164" s="7"/>
      <c r="R164" s="435"/>
      <c r="S164" s="6"/>
      <c r="T164" s="5"/>
      <c r="U164" s="71">
        <f t="shared" si="15"/>
        <v>0</v>
      </c>
      <c r="V164" s="16">
        <v>650</v>
      </c>
      <c r="W164" s="37">
        <v>0</v>
      </c>
      <c r="X164" s="118"/>
      <c r="Y164" s="118"/>
      <c r="Z164" s="450"/>
    </row>
    <row r="165" spans="1:26" x14ac:dyDescent="0.2">
      <c r="A165" s="265">
        <v>43990</v>
      </c>
      <c r="B165" s="3">
        <v>8</v>
      </c>
      <c r="C165" s="3">
        <v>3</v>
      </c>
      <c r="D165" s="261"/>
      <c r="E165" s="3">
        <v>4</v>
      </c>
      <c r="F165" s="3">
        <v>8</v>
      </c>
      <c r="G165" s="261">
        <v>0.25</v>
      </c>
      <c r="H165" s="98">
        <f t="shared" si="12"/>
        <v>426.9375</v>
      </c>
      <c r="I165" s="14">
        <f t="shared" si="13"/>
        <v>27.5</v>
      </c>
      <c r="J165" s="15">
        <f t="shared" si="14"/>
        <v>1650</v>
      </c>
      <c r="K165" s="16">
        <v>24</v>
      </c>
      <c r="L165" s="17">
        <v>2</v>
      </c>
      <c r="M165" s="276">
        <v>43990</v>
      </c>
      <c r="N165" s="96"/>
      <c r="O165" s="6"/>
      <c r="P165" s="6"/>
      <c r="Q165" s="7"/>
      <c r="R165" s="435"/>
      <c r="S165" s="6"/>
      <c r="T165" s="5"/>
      <c r="U165" s="71">
        <f t="shared" si="15"/>
        <v>0</v>
      </c>
      <c r="V165" s="16">
        <v>650</v>
      </c>
      <c r="W165" s="37">
        <v>0</v>
      </c>
      <c r="X165" s="118"/>
      <c r="Y165" s="118"/>
      <c r="Z165" s="450"/>
    </row>
    <row r="166" spans="1:26" x14ac:dyDescent="0.2">
      <c r="A166" s="265">
        <v>43991</v>
      </c>
      <c r="B166" s="3">
        <v>9</v>
      </c>
      <c r="C166" s="3">
        <v>0</v>
      </c>
      <c r="D166" s="261"/>
      <c r="E166" s="3">
        <v>4</v>
      </c>
      <c r="F166" s="3">
        <v>8</v>
      </c>
      <c r="G166" s="261">
        <v>0.25</v>
      </c>
      <c r="H166" s="98">
        <f t="shared" si="12"/>
        <v>451.6875</v>
      </c>
      <c r="I166" s="14">
        <f t="shared" si="13"/>
        <v>24.75</v>
      </c>
      <c r="J166" s="15">
        <f t="shared" si="14"/>
        <v>1485</v>
      </c>
      <c r="K166" s="16">
        <v>24</v>
      </c>
      <c r="L166" s="17">
        <v>2</v>
      </c>
      <c r="M166" s="276">
        <v>43991</v>
      </c>
      <c r="N166" s="96"/>
      <c r="O166" s="6"/>
      <c r="P166" s="6"/>
      <c r="Q166" s="7"/>
      <c r="R166" s="435"/>
      <c r="S166" s="6"/>
      <c r="T166" s="5"/>
      <c r="U166" s="71">
        <f t="shared" si="15"/>
        <v>0</v>
      </c>
      <c r="V166" s="16">
        <v>650</v>
      </c>
      <c r="W166" s="37">
        <v>0</v>
      </c>
      <c r="X166" s="118"/>
      <c r="Y166" s="118"/>
      <c r="Z166" s="450"/>
    </row>
    <row r="167" spans="1:26" x14ac:dyDescent="0.2">
      <c r="A167" s="265">
        <v>43992</v>
      </c>
      <c r="B167" s="3">
        <v>9</v>
      </c>
      <c r="C167" s="3">
        <v>10</v>
      </c>
      <c r="D167" s="261"/>
      <c r="E167" s="3">
        <v>4</v>
      </c>
      <c r="F167" s="3">
        <v>8</v>
      </c>
      <c r="G167" s="261">
        <v>0.25</v>
      </c>
      <c r="H167" s="98">
        <f t="shared" si="12"/>
        <v>479.1875</v>
      </c>
      <c r="I167" s="14">
        <f t="shared" si="13"/>
        <v>27.5</v>
      </c>
      <c r="J167" s="15">
        <f t="shared" si="14"/>
        <v>1650</v>
      </c>
      <c r="K167" s="16">
        <v>24</v>
      </c>
      <c r="L167" s="17">
        <v>2</v>
      </c>
      <c r="M167" s="276">
        <v>43992</v>
      </c>
      <c r="N167" s="96"/>
      <c r="O167" s="6"/>
      <c r="P167" s="6"/>
      <c r="Q167" s="7"/>
      <c r="R167" s="435"/>
      <c r="S167" s="6"/>
      <c r="T167" s="5"/>
      <c r="U167" s="71">
        <f t="shared" si="15"/>
        <v>0</v>
      </c>
      <c r="V167" s="16">
        <v>650</v>
      </c>
      <c r="W167" s="37">
        <v>0</v>
      </c>
      <c r="X167" s="118"/>
      <c r="Y167" s="118"/>
      <c r="Z167" s="450"/>
    </row>
    <row r="168" spans="1:26" x14ac:dyDescent="0.2">
      <c r="A168" s="265">
        <v>43993</v>
      </c>
      <c r="B168" s="3">
        <v>10</v>
      </c>
      <c r="C168" s="3">
        <v>7</v>
      </c>
      <c r="D168" s="261"/>
      <c r="E168" s="3">
        <v>4</v>
      </c>
      <c r="F168" s="3">
        <v>8</v>
      </c>
      <c r="G168" s="261">
        <v>0.25</v>
      </c>
      <c r="H168" s="98">
        <f t="shared" si="12"/>
        <v>503.9375</v>
      </c>
      <c r="I168" s="14">
        <f t="shared" si="13"/>
        <v>24.75</v>
      </c>
      <c r="J168" s="15">
        <f t="shared" si="14"/>
        <v>1485</v>
      </c>
      <c r="K168" s="16">
        <v>24</v>
      </c>
      <c r="L168" s="17">
        <v>2</v>
      </c>
      <c r="M168" s="276">
        <v>43993</v>
      </c>
      <c r="N168" s="96"/>
      <c r="O168" s="6"/>
      <c r="P168" s="6"/>
      <c r="Q168" s="7"/>
      <c r="R168" s="435"/>
      <c r="S168" s="6"/>
      <c r="T168" s="5"/>
      <c r="U168" s="71">
        <f t="shared" si="15"/>
        <v>0</v>
      </c>
      <c r="V168" s="16">
        <v>650</v>
      </c>
      <c r="W168" s="37">
        <v>0</v>
      </c>
      <c r="X168" s="118"/>
      <c r="Y168" s="118"/>
      <c r="Z168" s="450"/>
    </row>
    <row r="169" spans="1:26" x14ac:dyDescent="0.2">
      <c r="A169" s="265">
        <v>43994</v>
      </c>
      <c r="B169" s="3">
        <v>11</v>
      </c>
      <c r="C169" s="3">
        <v>1</v>
      </c>
      <c r="D169" s="261">
        <v>0.25</v>
      </c>
      <c r="E169" s="3">
        <v>5</v>
      </c>
      <c r="F169" s="3">
        <v>0</v>
      </c>
      <c r="G169" s="261"/>
      <c r="H169" s="98">
        <f t="shared" si="12"/>
        <v>531.4375</v>
      </c>
      <c r="I169" s="14">
        <f t="shared" si="13"/>
        <v>27.5</v>
      </c>
      <c r="J169" s="15">
        <f t="shared" si="14"/>
        <v>1650</v>
      </c>
      <c r="K169" s="16">
        <v>24</v>
      </c>
      <c r="L169" s="17">
        <v>2</v>
      </c>
      <c r="M169" s="276">
        <v>43994</v>
      </c>
      <c r="N169" s="96"/>
      <c r="O169" s="6"/>
      <c r="P169" s="6"/>
      <c r="Q169" s="7"/>
      <c r="R169" s="435"/>
      <c r="S169" s="6"/>
      <c r="T169" s="5"/>
      <c r="U169" s="71">
        <f t="shared" si="15"/>
        <v>0</v>
      </c>
      <c r="V169" s="16">
        <v>650</v>
      </c>
      <c r="W169" s="37">
        <v>0</v>
      </c>
      <c r="X169" s="118"/>
      <c r="Y169" s="118"/>
      <c r="Z169" s="450"/>
    </row>
    <row r="170" spans="1:26" x14ac:dyDescent="0.2">
      <c r="A170" s="265">
        <v>43995</v>
      </c>
      <c r="B170" s="3">
        <v>11</v>
      </c>
      <c r="C170" s="3">
        <v>1</v>
      </c>
      <c r="D170" s="261">
        <v>0.25</v>
      </c>
      <c r="E170" s="3">
        <v>5</v>
      </c>
      <c r="F170" s="3">
        <v>9</v>
      </c>
      <c r="G170" s="261"/>
      <c r="H170" s="98">
        <f t="shared" si="12"/>
        <v>556.1875</v>
      </c>
      <c r="I170" s="14">
        <f t="shared" si="13"/>
        <v>24.75</v>
      </c>
      <c r="J170" s="15">
        <f t="shared" si="14"/>
        <v>1485</v>
      </c>
      <c r="K170" s="16">
        <v>24</v>
      </c>
      <c r="L170" s="17">
        <v>2</v>
      </c>
      <c r="M170" s="276">
        <v>43995</v>
      </c>
      <c r="N170" s="96"/>
      <c r="O170" s="6"/>
      <c r="P170" s="6"/>
      <c r="Q170" s="7"/>
      <c r="R170" s="435"/>
      <c r="S170" s="6"/>
      <c r="T170" s="5"/>
      <c r="U170" s="71">
        <f t="shared" si="15"/>
        <v>0</v>
      </c>
      <c r="V170" s="16">
        <v>650</v>
      </c>
      <c r="W170" s="37">
        <v>0</v>
      </c>
      <c r="X170" s="118"/>
      <c r="Y170" s="118"/>
      <c r="Z170" s="450"/>
    </row>
    <row r="171" spans="1:26" x14ac:dyDescent="0.2">
      <c r="A171" s="265">
        <v>43996</v>
      </c>
      <c r="B171" s="3">
        <v>11</v>
      </c>
      <c r="C171" s="3">
        <v>1</v>
      </c>
      <c r="D171" s="261">
        <v>0.25</v>
      </c>
      <c r="E171" s="3">
        <v>6</v>
      </c>
      <c r="F171" s="3">
        <v>6</v>
      </c>
      <c r="G171" s="261"/>
      <c r="H171" s="98">
        <f t="shared" si="12"/>
        <v>580.9375</v>
      </c>
      <c r="I171" s="14">
        <f t="shared" si="13"/>
        <v>24.75</v>
      </c>
      <c r="J171" s="15">
        <f t="shared" si="14"/>
        <v>1485</v>
      </c>
      <c r="K171" s="16">
        <v>24</v>
      </c>
      <c r="L171" s="17">
        <v>2</v>
      </c>
      <c r="M171" s="276">
        <v>43996</v>
      </c>
      <c r="N171" s="96"/>
      <c r="O171" s="6"/>
      <c r="P171" s="6"/>
      <c r="Q171" s="7"/>
      <c r="R171" s="435"/>
      <c r="S171" s="6"/>
      <c r="T171" s="5"/>
      <c r="U171" s="71">
        <f t="shared" si="15"/>
        <v>0</v>
      </c>
      <c r="V171" s="16">
        <v>650</v>
      </c>
      <c r="W171" s="37">
        <v>0</v>
      </c>
      <c r="X171" s="118"/>
      <c r="Y171" s="118"/>
      <c r="Z171" s="450"/>
    </row>
    <row r="172" spans="1:26" x14ac:dyDescent="0.2">
      <c r="A172" s="265">
        <v>43997</v>
      </c>
      <c r="B172" s="3">
        <v>11</v>
      </c>
      <c r="C172" s="3">
        <v>1</v>
      </c>
      <c r="D172" s="261">
        <v>0.25</v>
      </c>
      <c r="E172" s="3">
        <v>7</v>
      </c>
      <c r="F172" s="3">
        <v>3</v>
      </c>
      <c r="G172" s="261"/>
      <c r="H172" s="98">
        <f t="shared" si="12"/>
        <v>605.6875</v>
      </c>
      <c r="I172" s="14">
        <f t="shared" si="13"/>
        <v>24.75</v>
      </c>
      <c r="J172" s="15">
        <f t="shared" si="14"/>
        <v>1485</v>
      </c>
      <c r="K172" s="16">
        <v>24</v>
      </c>
      <c r="L172" s="17">
        <v>2</v>
      </c>
      <c r="M172" s="276">
        <v>43997</v>
      </c>
      <c r="N172" s="96"/>
      <c r="O172" s="6"/>
      <c r="P172" s="6"/>
      <c r="Q172" s="7"/>
      <c r="R172" s="435"/>
      <c r="S172" s="6"/>
      <c r="T172" s="5"/>
      <c r="U172" s="71">
        <f t="shared" si="15"/>
        <v>0</v>
      </c>
      <c r="V172" s="16">
        <v>650</v>
      </c>
      <c r="W172" s="37">
        <v>0</v>
      </c>
      <c r="X172" s="118"/>
      <c r="Y172" s="118"/>
      <c r="Z172" s="450"/>
    </row>
    <row r="173" spans="1:26" x14ac:dyDescent="0.2">
      <c r="A173" s="265">
        <v>43998</v>
      </c>
      <c r="B173" s="3">
        <v>11</v>
      </c>
      <c r="C173" s="3">
        <v>1</v>
      </c>
      <c r="D173" s="261">
        <v>0.25</v>
      </c>
      <c r="E173" s="3">
        <v>8</v>
      </c>
      <c r="F173" s="3">
        <v>0</v>
      </c>
      <c r="G173" s="261">
        <v>0.25</v>
      </c>
      <c r="H173" s="98">
        <f t="shared" si="12"/>
        <v>631.125</v>
      </c>
      <c r="I173" s="14">
        <f t="shared" si="13"/>
        <v>25.4375</v>
      </c>
      <c r="J173" s="15">
        <f t="shared" si="14"/>
        <v>1526.25</v>
      </c>
      <c r="K173" s="16">
        <v>24</v>
      </c>
      <c r="L173" s="17">
        <v>2</v>
      </c>
      <c r="M173" s="276">
        <v>43998</v>
      </c>
      <c r="N173" s="96">
        <v>13188708</v>
      </c>
      <c r="O173" s="6">
        <v>8</v>
      </c>
      <c r="P173" s="6">
        <v>0</v>
      </c>
      <c r="Q173" s="7">
        <v>0.25</v>
      </c>
      <c r="R173" s="435">
        <v>2</v>
      </c>
      <c r="S173" s="6">
        <v>11</v>
      </c>
      <c r="T173" s="5">
        <v>0.25</v>
      </c>
      <c r="U173" s="71">
        <f t="shared" si="15"/>
        <v>167.75</v>
      </c>
      <c r="V173" s="16">
        <v>650</v>
      </c>
      <c r="W173" s="37">
        <v>0</v>
      </c>
      <c r="X173" s="118"/>
      <c r="Y173" s="118"/>
      <c r="Z173" s="450"/>
    </row>
    <row r="174" spans="1:26" x14ac:dyDescent="0.2">
      <c r="A174" s="265">
        <v>43999</v>
      </c>
      <c r="B174" s="3">
        <v>11</v>
      </c>
      <c r="C174" s="3">
        <v>1</v>
      </c>
      <c r="D174" s="261">
        <v>0.25</v>
      </c>
      <c r="E174" s="3">
        <v>3</v>
      </c>
      <c r="F174" s="3">
        <v>9</v>
      </c>
      <c r="G174" s="261"/>
      <c r="H174" s="98">
        <f t="shared" si="12"/>
        <v>490.1875</v>
      </c>
      <c r="I174" s="14">
        <f t="shared" si="13"/>
        <v>26.8125</v>
      </c>
      <c r="J174" s="15">
        <f t="shared" si="14"/>
        <v>1608.75</v>
      </c>
      <c r="K174" s="16">
        <v>24</v>
      </c>
      <c r="L174" s="17">
        <v>2</v>
      </c>
      <c r="M174" s="276">
        <v>43999</v>
      </c>
      <c r="N174" s="96"/>
      <c r="O174" s="6"/>
      <c r="P174" s="6"/>
      <c r="Q174" s="7"/>
      <c r="R174" s="435"/>
      <c r="S174" s="6"/>
      <c r="T174" s="5"/>
      <c r="U174" s="71">
        <f t="shared" si="15"/>
        <v>0</v>
      </c>
      <c r="V174" s="16">
        <v>650</v>
      </c>
      <c r="W174" s="37">
        <v>0</v>
      </c>
      <c r="X174" s="118"/>
      <c r="Y174" s="118"/>
      <c r="Z174" s="450"/>
    </row>
    <row r="175" spans="1:26" x14ac:dyDescent="0.2">
      <c r="A175" s="265">
        <v>44000</v>
      </c>
      <c r="B175" s="3">
        <v>11</v>
      </c>
      <c r="C175" s="3">
        <v>1</v>
      </c>
      <c r="D175" s="261">
        <v>0.25</v>
      </c>
      <c r="E175" s="3">
        <v>4</v>
      </c>
      <c r="F175" s="3">
        <v>6</v>
      </c>
      <c r="G175" s="261"/>
      <c r="H175" s="98">
        <f t="shared" si="12"/>
        <v>514.9375</v>
      </c>
      <c r="I175" s="14">
        <f t="shared" si="13"/>
        <v>24.75</v>
      </c>
      <c r="J175" s="15">
        <f t="shared" si="14"/>
        <v>1485</v>
      </c>
      <c r="K175" s="16">
        <v>24</v>
      </c>
      <c r="L175" s="17">
        <v>2</v>
      </c>
      <c r="M175" s="276">
        <v>44000</v>
      </c>
      <c r="N175" s="96"/>
      <c r="O175" s="6"/>
      <c r="P175" s="6"/>
      <c r="Q175" s="7"/>
      <c r="R175" s="435"/>
      <c r="S175" s="6"/>
      <c r="T175" s="5"/>
      <c r="U175" s="71">
        <f t="shared" si="15"/>
        <v>0</v>
      </c>
      <c r="V175" s="16">
        <v>650</v>
      </c>
      <c r="W175" s="37">
        <v>0</v>
      </c>
      <c r="X175" s="118"/>
      <c r="Y175" s="118"/>
      <c r="Z175" s="450"/>
    </row>
    <row r="176" spans="1:26" x14ac:dyDescent="0.2">
      <c r="A176" s="265">
        <v>44001</v>
      </c>
      <c r="B176" s="3">
        <v>11</v>
      </c>
      <c r="C176" s="3">
        <v>1</v>
      </c>
      <c r="D176" s="261">
        <v>0.25</v>
      </c>
      <c r="E176" s="3">
        <v>5</v>
      </c>
      <c r="F176" s="3">
        <v>3</v>
      </c>
      <c r="G176" s="261"/>
      <c r="H176" s="98">
        <f t="shared" si="12"/>
        <v>539.6875</v>
      </c>
      <c r="I176" s="14">
        <f t="shared" si="13"/>
        <v>24.75</v>
      </c>
      <c r="J176" s="15">
        <f t="shared" si="14"/>
        <v>1485</v>
      </c>
      <c r="K176" s="16">
        <v>24</v>
      </c>
      <c r="L176" s="17">
        <v>2</v>
      </c>
      <c r="M176" s="276">
        <v>44001</v>
      </c>
      <c r="N176" s="96"/>
      <c r="O176" s="6"/>
      <c r="P176" s="6"/>
      <c r="Q176" s="7"/>
      <c r="R176" s="435"/>
      <c r="S176" s="6"/>
      <c r="T176" s="5"/>
      <c r="U176" s="71">
        <f t="shared" si="15"/>
        <v>0</v>
      </c>
      <c r="V176" s="16">
        <v>650</v>
      </c>
      <c r="W176" s="37">
        <v>0</v>
      </c>
      <c r="X176" s="118"/>
      <c r="Y176" s="118"/>
      <c r="Z176" s="450"/>
    </row>
    <row r="177" spans="1:26" x14ac:dyDescent="0.2">
      <c r="A177" s="265">
        <v>44002</v>
      </c>
      <c r="B177" s="3">
        <v>11</v>
      </c>
      <c r="C177" s="3">
        <v>1</v>
      </c>
      <c r="D177" s="261">
        <v>0.25</v>
      </c>
      <c r="E177" s="3">
        <v>6</v>
      </c>
      <c r="F177" s="3">
        <v>1</v>
      </c>
      <c r="G177" s="261"/>
      <c r="H177" s="98">
        <f t="shared" si="12"/>
        <v>567.1875</v>
      </c>
      <c r="I177" s="14">
        <f t="shared" si="13"/>
        <v>27.5</v>
      </c>
      <c r="J177" s="15">
        <f t="shared" si="14"/>
        <v>1650</v>
      </c>
      <c r="K177" s="16">
        <v>24</v>
      </c>
      <c r="L177" s="17">
        <v>2</v>
      </c>
      <c r="M177" s="276">
        <v>44002</v>
      </c>
      <c r="N177" s="96"/>
      <c r="O177" s="6"/>
      <c r="P177" s="6"/>
      <c r="Q177" s="7"/>
      <c r="R177" s="435"/>
      <c r="S177" s="6"/>
      <c r="T177" s="5"/>
      <c r="U177" s="71">
        <f t="shared" si="15"/>
        <v>0</v>
      </c>
      <c r="V177" s="16">
        <v>650</v>
      </c>
      <c r="W177" s="37">
        <v>0</v>
      </c>
      <c r="X177" s="118"/>
      <c r="Y177" s="118"/>
      <c r="Z177" s="450"/>
    </row>
    <row r="178" spans="1:26" x14ac:dyDescent="0.2">
      <c r="A178" s="265">
        <v>44003</v>
      </c>
      <c r="B178" s="3">
        <v>11</v>
      </c>
      <c r="C178" s="3">
        <v>1</v>
      </c>
      <c r="D178" s="261">
        <v>0.25</v>
      </c>
      <c r="E178" s="3">
        <v>6</v>
      </c>
      <c r="F178" s="3">
        <v>10</v>
      </c>
      <c r="G178" s="261"/>
      <c r="H178" s="98">
        <f t="shared" si="12"/>
        <v>591.9375</v>
      </c>
      <c r="I178" s="14">
        <f t="shared" si="13"/>
        <v>24.75</v>
      </c>
      <c r="J178" s="15">
        <f t="shared" si="14"/>
        <v>1485</v>
      </c>
      <c r="K178" s="16">
        <v>24</v>
      </c>
      <c r="L178" s="17">
        <v>2</v>
      </c>
      <c r="M178" s="276">
        <v>44003</v>
      </c>
      <c r="N178" s="96"/>
      <c r="O178" s="6"/>
      <c r="P178" s="6"/>
      <c r="Q178" s="7"/>
      <c r="R178" s="435"/>
      <c r="S178" s="6"/>
      <c r="T178" s="5"/>
      <c r="U178" s="71">
        <f t="shared" si="15"/>
        <v>0</v>
      </c>
      <c r="V178" s="16">
        <v>650</v>
      </c>
      <c r="W178" s="37">
        <v>0</v>
      </c>
      <c r="X178" s="118"/>
      <c r="Y178" s="118"/>
      <c r="Z178" s="450"/>
    </row>
    <row r="179" spans="1:26" x14ac:dyDescent="0.2">
      <c r="A179" s="265">
        <v>44004</v>
      </c>
      <c r="B179" s="3">
        <v>11</v>
      </c>
      <c r="C179" s="3">
        <v>1</v>
      </c>
      <c r="D179" s="261">
        <v>0.25</v>
      </c>
      <c r="E179" s="3">
        <v>7</v>
      </c>
      <c r="F179" s="3">
        <v>7</v>
      </c>
      <c r="G179" s="261"/>
      <c r="H179" s="98">
        <f t="shared" si="12"/>
        <v>616.6875</v>
      </c>
      <c r="I179" s="14">
        <f t="shared" si="13"/>
        <v>24.75</v>
      </c>
      <c r="J179" s="15">
        <f t="shared" si="14"/>
        <v>1485</v>
      </c>
      <c r="K179" s="16">
        <v>24</v>
      </c>
      <c r="L179" s="17">
        <v>2</v>
      </c>
      <c r="M179" s="276">
        <v>44004</v>
      </c>
      <c r="N179" s="96"/>
      <c r="O179" s="6"/>
      <c r="P179" s="6"/>
      <c r="Q179" s="7"/>
      <c r="R179" s="435"/>
      <c r="S179" s="6"/>
      <c r="T179" s="5"/>
      <c r="U179" s="71">
        <f t="shared" si="15"/>
        <v>0</v>
      </c>
      <c r="V179" s="16">
        <v>650</v>
      </c>
      <c r="W179" s="37">
        <v>0</v>
      </c>
      <c r="X179" s="118"/>
      <c r="Y179" s="118"/>
      <c r="Z179" s="450"/>
    </row>
    <row r="180" spans="1:26" x14ac:dyDescent="0.2">
      <c r="A180" s="265">
        <v>44005</v>
      </c>
      <c r="B180" s="3">
        <v>11</v>
      </c>
      <c r="C180" s="3">
        <v>1</v>
      </c>
      <c r="D180" s="261">
        <v>0.25</v>
      </c>
      <c r="E180" s="3">
        <v>8</v>
      </c>
      <c r="F180" s="3">
        <v>4</v>
      </c>
      <c r="G180" s="261"/>
      <c r="H180" s="98">
        <f t="shared" si="12"/>
        <v>641.4375</v>
      </c>
      <c r="I180" s="14">
        <f t="shared" si="13"/>
        <v>24.75</v>
      </c>
      <c r="J180" s="15">
        <f t="shared" si="14"/>
        <v>1485</v>
      </c>
      <c r="K180" s="16">
        <v>24</v>
      </c>
      <c r="L180" s="17">
        <v>2.1</v>
      </c>
      <c r="M180" s="276">
        <v>44005</v>
      </c>
      <c r="N180" s="96"/>
      <c r="O180" s="6"/>
      <c r="P180" s="6"/>
      <c r="Q180" s="7"/>
      <c r="R180" s="435"/>
      <c r="S180" s="6"/>
      <c r="T180" s="5"/>
      <c r="U180" s="71">
        <f t="shared" si="15"/>
        <v>0</v>
      </c>
      <c r="V180" s="16">
        <v>650</v>
      </c>
      <c r="W180" s="37">
        <v>0</v>
      </c>
      <c r="X180" s="118"/>
      <c r="Y180" s="118"/>
      <c r="Z180" s="450"/>
    </row>
    <row r="181" spans="1:26" x14ac:dyDescent="0.2">
      <c r="A181" s="265">
        <v>44006</v>
      </c>
      <c r="B181" s="3">
        <v>11</v>
      </c>
      <c r="C181" s="3">
        <v>1</v>
      </c>
      <c r="D181" s="261">
        <v>0.25</v>
      </c>
      <c r="E181" s="3">
        <v>9</v>
      </c>
      <c r="F181" s="3">
        <v>2</v>
      </c>
      <c r="G181" s="261"/>
      <c r="H181" s="98">
        <f t="shared" si="12"/>
        <v>668.9375</v>
      </c>
      <c r="I181" s="14">
        <f t="shared" si="13"/>
        <v>27.5</v>
      </c>
      <c r="J181" s="15">
        <f t="shared" si="14"/>
        <v>1650</v>
      </c>
      <c r="K181" s="16">
        <v>24</v>
      </c>
      <c r="L181" s="17">
        <v>2.1</v>
      </c>
      <c r="M181" s="276">
        <v>44006</v>
      </c>
      <c r="N181" s="96"/>
      <c r="O181" s="6"/>
      <c r="P181" s="6"/>
      <c r="Q181" s="7"/>
      <c r="R181" s="435"/>
      <c r="S181" s="6"/>
      <c r="T181" s="5"/>
      <c r="U181" s="71">
        <f t="shared" si="15"/>
        <v>0</v>
      </c>
      <c r="V181" s="16">
        <v>650</v>
      </c>
      <c r="W181" s="37">
        <v>0</v>
      </c>
      <c r="X181" s="118"/>
      <c r="Y181" s="118"/>
      <c r="Z181" s="450"/>
    </row>
    <row r="182" spans="1:26" x14ac:dyDescent="0.2">
      <c r="A182" s="265">
        <v>44007</v>
      </c>
      <c r="B182" s="3">
        <v>11</v>
      </c>
      <c r="C182" s="3">
        <v>1</v>
      </c>
      <c r="D182" s="261">
        <v>0.25</v>
      </c>
      <c r="E182" s="3">
        <v>10</v>
      </c>
      <c r="F182" s="3">
        <v>0</v>
      </c>
      <c r="G182" s="261"/>
      <c r="H182" s="98">
        <f t="shared" si="12"/>
        <v>696.4375</v>
      </c>
      <c r="I182" s="14">
        <f t="shared" si="13"/>
        <v>27.5</v>
      </c>
      <c r="J182" s="15">
        <f t="shared" si="14"/>
        <v>1650</v>
      </c>
      <c r="K182" s="16">
        <v>24</v>
      </c>
      <c r="L182" s="17">
        <v>2.1</v>
      </c>
      <c r="M182" s="276">
        <v>44007</v>
      </c>
      <c r="N182" s="96"/>
      <c r="O182" s="6"/>
      <c r="P182" s="6"/>
      <c r="Q182" s="7"/>
      <c r="R182" s="435"/>
      <c r="S182" s="6"/>
      <c r="T182" s="5"/>
      <c r="U182" s="71">
        <f t="shared" si="15"/>
        <v>0</v>
      </c>
      <c r="V182" s="16">
        <v>650</v>
      </c>
      <c r="W182" s="37">
        <v>0</v>
      </c>
      <c r="X182" s="118"/>
      <c r="Y182" s="118"/>
      <c r="Z182" s="450"/>
    </row>
    <row r="183" spans="1:26" x14ac:dyDescent="0.2">
      <c r="A183" s="265">
        <v>44008</v>
      </c>
      <c r="B183" s="3">
        <v>11</v>
      </c>
      <c r="C183" s="3">
        <v>1</v>
      </c>
      <c r="D183" s="261">
        <v>0.25</v>
      </c>
      <c r="E183" s="3">
        <v>10</v>
      </c>
      <c r="F183" s="3">
        <v>9</v>
      </c>
      <c r="G183" s="261"/>
      <c r="H183" s="98">
        <f t="shared" si="12"/>
        <v>721.1875</v>
      </c>
      <c r="I183" s="14">
        <f t="shared" si="13"/>
        <v>24.75</v>
      </c>
      <c r="J183" s="15">
        <f t="shared" si="14"/>
        <v>1485</v>
      </c>
      <c r="K183" s="16">
        <v>24</v>
      </c>
      <c r="L183" s="17">
        <v>2.1</v>
      </c>
      <c r="M183" s="276">
        <v>44008</v>
      </c>
      <c r="N183" s="96">
        <v>13192792</v>
      </c>
      <c r="O183" s="6">
        <v>11</v>
      </c>
      <c r="P183" s="6">
        <v>1</v>
      </c>
      <c r="Q183" s="7">
        <v>0.25</v>
      </c>
      <c r="R183" s="435">
        <v>6</v>
      </c>
      <c r="S183" s="6">
        <v>1</v>
      </c>
      <c r="T183" s="5">
        <v>0.25</v>
      </c>
      <c r="U183" s="71">
        <f t="shared" si="15"/>
        <v>165</v>
      </c>
      <c r="V183" s="16">
        <v>650</v>
      </c>
      <c r="W183" s="37">
        <v>0</v>
      </c>
      <c r="X183" s="118"/>
      <c r="Y183" s="118"/>
      <c r="Z183" s="450"/>
    </row>
    <row r="184" spans="1:26" x14ac:dyDescent="0.2">
      <c r="A184" s="265">
        <v>44009</v>
      </c>
      <c r="B184" s="3">
        <v>6</v>
      </c>
      <c r="C184" s="3">
        <v>1</v>
      </c>
      <c r="D184" s="261">
        <v>0.25</v>
      </c>
      <c r="E184" s="3">
        <v>11</v>
      </c>
      <c r="F184" s="3">
        <v>6</v>
      </c>
      <c r="G184" s="261"/>
      <c r="H184" s="98">
        <f t="shared" si="12"/>
        <v>580.9375</v>
      </c>
      <c r="I184" s="14">
        <f t="shared" si="13"/>
        <v>24.75</v>
      </c>
      <c r="J184" s="15">
        <f t="shared" si="14"/>
        <v>1485</v>
      </c>
      <c r="K184" s="16">
        <v>24</v>
      </c>
      <c r="L184" s="17">
        <v>2.1</v>
      </c>
      <c r="M184" s="276">
        <v>44009</v>
      </c>
      <c r="N184" s="96">
        <v>13194626</v>
      </c>
      <c r="O184" s="6">
        <v>11</v>
      </c>
      <c r="P184" s="6">
        <v>6</v>
      </c>
      <c r="Q184" s="7"/>
      <c r="R184" s="435">
        <v>6</v>
      </c>
      <c r="S184" s="6">
        <v>5</v>
      </c>
      <c r="T184" s="5">
        <v>0.5</v>
      </c>
      <c r="U184" s="71">
        <f t="shared" si="15"/>
        <v>166.375</v>
      </c>
      <c r="V184" s="16">
        <v>650</v>
      </c>
      <c r="W184" s="37">
        <v>0</v>
      </c>
      <c r="X184" s="118"/>
      <c r="Y184" s="118"/>
      <c r="Z184" s="450"/>
    </row>
    <row r="185" spans="1:26" x14ac:dyDescent="0.2">
      <c r="A185" s="265">
        <v>44010</v>
      </c>
      <c r="B185" s="3">
        <v>6</v>
      </c>
      <c r="C185" s="3">
        <v>10</v>
      </c>
      <c r="D185" s="261"/>
      <c r="E185" s="3">
        <v>6</v>
      </c>
      <c r="F185" s="3">
        <v>5</v>
      </c>
      <c r="G185" s="261">
        <v>0.5</v>
      </c>
      <c r="H185" s="98">
        <f t="shared" si="12"/>
        <v>438.625</v>
      </c>
      <c r="I185" s="14">
        <f t="shared" si="13"/>
        <v>24.0625</v>
      </c>
      <c r="J185" s="15">
        <f t="shared" si="14"/>
        <v>1443.75</v>
      </c>
      <c r="K185" s="16">
        <v>24</v>
      </c>
      <c r="L185" s="17">
        <v>2.1</v>
      </c>
      <c r="M185" s="276">
        <v>44010</v>
      </c>
      <c r="N185" s="96"/>
      <c r="O185" s="6"/>
      <c r="P185" s="6"/>
      <c r="Q185" s="7"/>
      <c r="R185" s="435"/>
      <c r="S185" s="6"/>
      <c r="T185" s="5"/>
      <c r="U185" s="71">
        <f t="shared" si="15"/>
        <v>0</v>
      </c>
      <c r="V185" s="16">
        <v>650</v>
      </c>
      <c r="W185" s="37">
        <v>0</v>
      </c>
      <c r="X185" s="118"/>
      <c r="Y185" s="118"/>
      <c r="Z185" s="450"/>
    </row>
    <row r="186" spans="1:26" x14ac:dyDescent="0.2">
      <c r="A186" s="265">
        <v>44011</v>
      </c>
      <c r="B186" s="3">
        <v>7</v>
      </c>
      <c r="C186" s="3">
        <v>9</v>
      </c>
      <c r="D186" s="261"/>
      <c r="E186" s="3">
        <v>6</v>
      </c>
      <c r="F186" s="3">
        <v>5</v>
      </c>
      <c r="G186" s="261">
        <v>0.5</v>
      </c>
      <c r="H186" s="98">
        <f t="shared" si="12"/>
        <v>468.875</v>
      </c>
      <c r="I186" s="14">
        <f t="shared" si="13"/>
        <v>30.25</v>
      </c>
      <c r="J186" s="15">
        <f t="shared" si="14"/>
        <v>1815</v>
      </c>
      <c r="K186" s="16">
        <v>24</v>
      </c>
      <c r="L186" s="17">
        <v>2.1</v>
      </c>
      <c r="M186" s="276">
        <v>44011</v>
      </c>
      <c r="N186" s="96"/>
      <c r="O186" s="6"/>
      <c r="P186" s="6"/>
      <c r="Q186" s="7"/>
      <c r="R186" s="435"/>
      <c r="S186" s="6"/>
      <c r="T186" s="5"/>
      <c r="U186" s="71">
        <f t="shared" si="15"/>
        <v>0</v>
      </c>
      <c r="V186" s="16">
        <v>650</v>
      </c>
      <c r="W186" s="37">
        <v>0</v>
      </c>
      <c r="X186" s="118"/>
      <c r="Y186" s="118"/>
      <c r="Z186" s="450"/>
    </row>
    <row r="187" spans="1:26" ht="13.5" thickBot="1" x14ac:dyDescent="0.25">
      <c r="A187" s="265">
        <v>44012</v>
      </c>
      <c r="B187" s="3">
        <v>7</v>
      </c>
      <c r="C187" s="3">
        <v>9</v>
      </c>
      <c r="D187" s="261"/>
      <c r="E187" s="3">
        <v>7</v>
      </c>
      <c r="F187" s="3">
        <v>2</v>
      </c>
      <c r="G187" s="261"/>
      <c r="H187" s="98">
        <f t="shared" si="12"/>
        <v>492.25</v>
      </c>
      <c r="I187" s="14">
        <f t="shared" si="13"/>
        <v>23.375</v>
      </c>
      <c r="J187" s="15">
        <f t="shared" si="14"/>
        <v>1402.5</v>
      </c>
      <c r="K187" s="16">
        <v>24</v>
      </c>
      <c r="L187" s="17">
        <v>2.1</v>
      </c>
      <c r="M187" s="276">
        <v>44012</v>
      </c>
      <c r="N187" s="96"/>
      <c r="O187" s="6"/>
      <c r="P187" s="6"/>
      <c r="Q187" s="7"/>
      <c r="R187" s="435"/>
      <c r="S187" s="6"/>
      <c r="T187" s="5"/>
      <c r="U187" s="71">
        <f t="shared" si="15"/>
        <v>0</v>
      </c>
      <c r="V187" s="16">
        <v>650</v>
      </c>
      <c r="W187" s="37">
        <v>0</v>
      </c>
      <c r="X187" s="118"/>
      <c r="Y187" s="118"/>
      <c r="Z187" s="450"/>
    </row>
    <row r="188" spans="1:26" x14ac:dyDescent="0.2">
      <c r="A188" s="446">
        <v>44013</v>
      </c>
      <c r="B188" s="291">
        <v>7</v>
      </c>
      <c r="C188" s="291">
        <v>9</v>
      </c>
      <c r="D188" s="370"/>
      <c r="E188" s="291">
        <v>7</v>
      </c>
      <c r="F188" s="291">
        <v>10</v>
      </c>
      <c r="G188" s="339"/>
      <c r="H188" s="302">
        <f t="shared" si="12"/>
        <v>514.25</v>
      </c>
      <c r="I188" s="340">
        <f t="shared" si="13"/>
        <v>22</v>
      </c>
      <c r="J188" s="341">
        <f t="shared" si="14"/>
        <v>1320</v>
      </c>
      <c r="K188" s="299">
        <v>24</v>
      </c>
      <c r="L188" s="463">
        <v>2.1</v>
      </c>
      <c r="M188" s="458">
        <v>44013</v>
      </c>
      <c r="N188" s="343"/>
      <c r="O188" s="344"/>
      <c r="P188" s="344"/>
      <c r="Q188" s="345"/>
      <c r="R188" s="436"/>
      <c r="S188" s="344"/>
      <c r="T188" s="346"/>
      <c r="U188" s="297">
        <f t="shared" si="15"/>
        <v>0</v>
      </c>
      <c r="V188" s="299">
        <v>650</v>
      </c>
      <c r="W188" s="318">
        <v>0</v>
      </c>
      <c r="X188" s="278"/>
      <c r="Y188" s="278"/>
      <c r="Z188" s="454"/>
    </row>
    <row r="189" spans="1:26" x14ac:dyDescent="0.2">
      <c r="A189" s="265">
        <v>44014</v>
      </c>
      <c r="B189" s="93"/>
      <c r="C189" s="93"/>
      <c r="D189" s="257"/>
      <c r="E189" s="93"/>
      <c r="F189" s="93"/>
      <c r="G189" s="257"/>
      <c r="H189" s="98">
        <f t="shared" si="12"/>
        <v>0</v>
      </c>
      <c r="I189" s="211">
        <f t="shared" si="13"/>
        <v>-514.25</v>
      </c>
      <c r="J189" s="212">
        <f t="shared" si="14"/>
        <v>-30855</v>
      </c>
      <c r="K189" s="287"/>
      <c r="L189" s="369"/>
      <c r="M189" s="276">
        <v>44014</v>
      </c>
      <c r="N189" s="215"/>
      <c r="O189" s="216"/>
      <c r="P189" s="216"/>
      <c r="Q189" s="217"/>
      <c r="R189" s="218"/>
      <c r="S189" s="216"/>
      <c r="T189" s="219"/>
      <c r="U189" s="220">
        <f t="shared" si="15"/>
        <v>0</v>
      </c>
      <c r="V189" s="287"/>
      <c r="W189" s="277"/>
      <c r="X189" s="258"/>
      <c r="Y189" s="258"/>
      <c r="Z189" s="455"/>
    </row>
    <row r="190" spans="1:26" x14ac:dyDescent="0.2">
      <c r="A190" s="265">
        <v>44015</v>
      </c>
      <c r="B190" s="3"/>
      <c r="C190" s="3"/>
      <c r="D190" s="261"/>
      <c r="E190" s="3"/>
      <c r="F190" s="3"/>
      <c r="G190" s="261"/>
      <c r="H190" s="98">
        <f t="shared" si="12"/>
        <v>0</v>
      </c>
      <c r="I190" s="14">
        <f t="shared" si="13"/>
        <v>0</v>
      </c>
      <c r="J190" s="15">
        <f t="shared" si="14"/>
        <v>0</v>
      </c>
      <c r="K190" s="16"/>
      <c r="L190" s="17"/>
      <c r="M190" s="276">
        <v>44015</v>
      </c>
      <c r="N190" s="96"/>
      <c r="O190" s="6"/>
      <c r="P190" s="6"/>
      <c r="Q190" s="7"/>
      <c r="R190" s="435"/>
      <c r="S190" s="6"/>
      <c r="T190" s="5"/>
      <c r="U190" s="71">
        <f t="shared" si="15"/>
        <v>0</v>
      </c>
      <c r="V190" s="16"/>
      <c r="W190" s="37"/>
      <c r="X190" s="118"/>
      <c r="Y190" s="118"/>
      <c r="Z190" s="450"/>
    </row>
    <row r="191" spans="1:26" x14ac:dyDescent="0.2">
      <c r="A191" s="265">
        <v>44016</v>
      </c>
      <c r="B191" s="3"/>
      <c r="C191" s="3"/>
      <c r="D191" s="261"/>
      <c r="E191" s="3"/>
      <c r="F191" s="3"/>
      <c r="G191" s="261"/>
      <c r="H191" s="98">
        <f t="shared" si="12"/>
        <v>0</v>
      </c>
      <c r="I191" s="14">
        <f t="shared" si="13"/>
        <v>0</v>
      </c>
      <c r="J191" s="15">
        <f t="shared" si="14"/>
        <v>0</v>
      </c>
      <c r="K191" s="16"/>
      <c r="L191" s="17"/>
      <c r="M191" s="276">
        <v>44016</v>
      </c>
      <c r="N191" s="96"/>
      <c r="O191" s="6"/>
      <c r="P191" s="6"/>
      <c r="Q191" s="7"/>
      <c r="R191" s="435"/>
      <c r="S191" s="6"/>
      <c r="T191" s="5"/>
      <c r="U191" s="71">
        <f t="shared" si="15"/>
        <v>0</v>
      </c>
      <c r="V191" s="16"/>
      <c r="W191" s="37"/>
      <c r="X191" s="118"/>
      <c r="Y191" s="118"/>
      <c r="Z191" s="450"/>
    </row>
    <row r="192" spans="1:26" x14ac:dyDescent="0.2">
      <c r="A192" s="265">
        <v>44017</v>
      </c>
      <c r="B192" s="3"/>
      <c r="C192" s="3"/>
      <c r="D192" s="261"/>
      <c r="E192" s="3"/>
      <c r="F192" s="3"/>
      <c r="G192" s="261"/>
      <c r="H192" s="98">
        <f t="shared" si="12"/>
        <v>0</v>
      </c>
      <c r="I192" s="14">
        <f t="shared" si="13"/>
        <v>0</v>
      </c>
      <c r="J192" s="15">
        <f t="shared" si="14"/>
        <v>0</v>
      </c>
      <c r="K192" s="16"/>
      <c r="L192" s="17"/>
      <c r="M192" s="276">
        <v>44017</v>
      </c>
      <c r="N192" s="96"/>
      <c r="O192" s="6"/>
      <c r="P192" s="6"/>
      <c r="Q192" s="7"/>
      <c r="R192" s="435"/>
      <c r="S192" s="6"/>
      <c r="T192" s="5"/>
      <c r="U192" s="71">
        <f t="shared" si="15"/>
        <v>0</v>
      </c>
      <c r="V192" s="16"/>
      <c r="W192" s="37"/>
      <c r="X192" s="118"/>
      <c r="Y192" s="118"/>
      <c r="Z192" s="450"/>
    </row>
    <row r="193" spans="1:26" x14ac:dyDescent="0.2">
      <c r="A193" s="265">
        <v>44018</v>
      </c>
      <c r="B193" s="3"/>
      <c r="C193" s="3"/>
      <c r="D193" s="261"/>
      <c r="E193" s="3"/>
      <c r="F193" s="3"/>
      <c r="G193" s="261"/>
      <c r="H193" s="98">
        <f t="shared" si="12"/>
        <v>0</v>
      </c>
      <c r="I193" s="14">
        <f t="shared" si="13"/>
        <v>0</v>
      </c>
      <c r="J193" s="15">
        <f t="shared" si="14"/>
        <v>0</v>
      </c>
      <c r="K193" s="16"/>
      <c r="L193" s="17"/>
      <c r="M193" s="276">
        <v>44018</v>
      </c>
      <c r="N193" s="96"/>
      <c r="O193" s="6"/>
      <c r="P193" s="6"/>
      <c r="Q193" s="7"/>
      <c r="R193" s="435"/>
      <c r="S193" s="6"/>
      <c r="T193" s="5"/>
      <c r="U193" s="71">
        <f t="shared" si="15"/>
        <v>0</v>
      </c>
      <c r="V193" s="16"/>
      <c r="W193" s="37"/>
      <c r="X193" s="118"/>
      <c r="Y193" s="118"/>
      <c r="Z193" s="450"/>
    </row>
    <row r="194" spans="1:26" x14ac:dyDescent="0.2">
      <c r="A194" s="265">
        <v>44019</v>
      </c>
      <c r="B194" s="3"/>
      <c r="C194" s="3"/>
      <c r="D194" s="261"/>
      <c r="E194" s="3"/>
      <c r="F194" s="3"/>
      <c r="G194" s="261"/>
      <c r="H194" s="98">
        <f t="shared" ref="H194:H257" si="16">((B194*12)+C194+D194)*2.75+((E194*12)+F194+G194)*2.75</f>
        <v>0</v>
      </c>
      <c r="I194" s="14">
        <f t="shared" ref="I194:I257" si="17">H194-H193+U193</f>
        <v>0</v>
      </c>
      <c r="J194" s="15">
        <f t="shared" ref="J194:J257" si="18">I194*60</f>
        <v>0</v>
      </c>
      <c r="K194" s="16"/>
      <c r="L194" s="17"/>
      <c r="M194" s="276">
        <v>44019</v>
      </c>
      <c r="N194" s="96"/>
      <c r="O194" s="6"/>
      <c r="P194" s="6"/>
      <c r="Q194" s="7"/>
      <c r="R194" s="435"/>
      <c r="S194" s="6"/>
      <c r="T194" s="5"/>
      <c r="U194" s="71">
        <f t="shared" ref="U194:U257" si="19">(((O194*12)+P194+Q194)-((R194*12)+S194+T194))*2.75</f>
        <v>0</v>
      </c>
      <c r="V194" s="16"/>
      <c r="W194" s="37"/>
      <c r="X194" s="118"/>
      <c r="Y194" s="118"/>
      <c r="Z194" s="450"/>
    </row>
    <row r="195" spans="1:26" x14ac:dyDescent="0.2">
      <c r="A195" s="265">
        <v>44020</v>
      </c>
      <c r="B195" s="3"/>
      <c r="C195" s="3"/>
      <c r="D195" s="261"/>
      <c r="E195" s="3"/>
      <c r="F195" s="3"/>
      <c r="G195" s="261"/>
      <c r="H195" s="98">
        <f t="shared" si="16"/>
        <v>0</v>
      </c>
      <c r="I195" s="14">
        <f t="shared" si="17"/>
        <v>0</v>
      </c>
      <c r="J195" s="15">
        <f t="shared" si="18"/>
        <v>0</v>
      </c>
      <c r="K195" s="16"/>
      <c r="L195" s="17"/>
      <c r="M195" s="276">
        <v>44020</v>
      </c>
      <c r="N195" s="96"/>
      <c r="O195" s="6"/>
      <c r="P195" s="6"/>
      <c r="Q195" s="7"/>
      <c r="R195" s="435"/>
      <c r="S195" s="6"/>
      <c r="T195" s="5"/>
      <c r="U195" s="71">
        <f t="shared" si="19"/>
        <v>0</v>
      </c>
      <c r="V195" s="16"/>
      <c r="W195" s="37"/>
      <c r="X195" s="118"/>
      <c r="Y195" s="118"/>
      <c r="Z195" s="450"/>
    </row>
    <row r="196" spans="1:26" x14ac:dyDescent="0.2">
      <c r="A196" s="265">
        <v>44021</v>
      </c>
      <c r="B196" s="3"/>
      <c r="C196" s="3"/>
      <c r="D196" s="261"/>
      <c r="E196" s="3"/>
      <c r="F196" s="3"/>
      <c r="G196" s="261"/>
      <c r="H196" s="98">
        <f t="shared" si="16"/>
        <v>0</v>
      </c>
      <c r="I196" s="14">
        <f t="shared" si="17"/>
        <v>0</v>
      </c>
      <c r="J196" s="15">
        <f t="shared" si="18"/>
        <v>0</v>
      </c>
      <c r="K196" s="16"/>
      <c r="L196" s="17"/>
      <c r="M196" s="276">
        <v>44021</v>
      </c>
      <c r="N196" s="96"/>
      <c r="O196" s="6"/>
      <c r="P196" s="6"/>
      <c r="Q196" s="7"/>
      <c r="R196" s="435"/>
      <c r="S196" s="6"/>
      <c r="T196" s="5"/>
      <c r="U196" s="71">
        <f t="shared" si="19"/>
        <v>0</v>
      </c>
      <c r="V196" s="16"/>
      <c r="W196" s="37"/>
      <c r="X196" s="118"/>
      <c r="Y196" s="118"/>
      <c r="Z196" s="450"/>
    </row>
    <row r="197" spans="1:26" x14ac:dyDescent="0.2">
      <c r="A197" s="265">
        <v>44022</v>
      </c>
      <c r="B197" s="3"/>
      <c r="C197" s="3"/>
      <c r="D197" s="261"/>
      <c r="E197" s="3"/>
      <c r="F197" s="3"/>
      <c r="G197" s="261"/>
      <c r="H197" s="98">
        <f t="shared" si="16"/>
        <v>0</v>
      </c>
      <c r="I197" s="14">
        <f t="shared" si="17"/>
        <v>0</v>
      </c>
      <c r="J197" s="15">
        <f t="shared" si="18"/>
        <v>0</v>
      </c>
      <c r="K197" s="16"/>
      <c r="L197" s="17"/>
      <c r="M197" s="276">
        <v>44022</v>
      </c>
      <c r="N197" s="96"/>
      <c r="O197" s="6"/>
      <c r="P197" s="6"/>
      <c r="Q197" s="7"/>
      <c r="R197" s="435"/>
      <c r="S197" s="6"/>
      <c r="T197" s="5"/>
      <c r="U197" s="71">
        <f t="shared" si="19"/>
        <v>0</v>
      </c>
      <c r="V197" s="16"/>
      <c r="W197" s="37"/>
      <c r="X197" s="118"/>
      <c r="Y197" s="118"/>
      <c r="Z197" s="450"/>
    </row>
    <row r="198" spans="1:26" x14ac:dyDescent="0.2">
      <c r="A198" s="265">
        <v>44023</v>
      </c>
      <c r="B198" s="3"/>
      <c r="C198" s="3"/>
      <c r="D198" s="261"/>
      <c r="E198" s="3"/>
      <c r="F198" s="3"/>
      <c r="G198" s="261"/>
      <c r="H198" s="98">
        <f t="shared" si="16"/>
        <v>0</v>
      </c>
      <c r="I198" s="14">
        <f t="shared" si="17"/>
        <v>0</v>
      </c>
      <c r="J198" s="15">
        <f t="shared" si="18"/>
        <v>0</v>
      </c>
      <c r="K198" s="16"/>
      <c r="L198" s="17"/>
      <c r="M198" s="276">
        <v>44023</v>
      </c>
      <c r="N198" s="96"/>
      <c r="O198" s="6"/>
      <c r="P198" s="6"/>
      <c r="Q198" s="7"/>
      <c r="R198" s="435"/>
      <c r="S198" s="6"/>
      <c r="T198" s="5"/>
      <c r="U198" s="71">
        <f t="shared" si="19"/>
        <v>0</v>
      </c>
      <c r="V198" s="16"/>
      <c r="W198" s="37"/>
      <c r="X198" s="118"/>
      <c r="Y198" s="118"/>
      <c r="Z198" s="450"/>
    </row>
    <row r="199" spans="1:26" x14ac:dyDescent="0.2">
      <c r="A199" s="265">
        <v>44024</v>
      </c>
      <c r="B199" s="3"/>
      <c r="C199" s="3"/>
      <c r="D199" s="261"/>
      <c r="E199" s="3"/>
      <c r="F199" s="3"/>
      <c r="G199" s="261"/>
      <c r="H199" s="98">
        <f t="shared" si="16"/>
        <v>0</v>
      </c>
      <c r="I199" s="14">
        <f t="shared" si="17"/>
        <v>0</v>
      </c>
      <c r="J199" s="15">
        <f t="shared" si="18"/>
        <v>0</v>
      </c>
      <c r="K199" s="16"/>
      <c r="L199" s="17"/>
      <c r="M199" s="276">
        <v>44024</v>
      </c>
      <c r="N199" s="96"/>
      <c r="O199" s="6"/>
      <c r="P199" s="6"/>
      <c r="Q199" s="7"/>
      <c r="R199" s="435"/>
      <c r="S199" s="6"/>
      <c r="T199" s="5"/>
      <c r="U199" s="71">
        <f t="shared" si="19"/>
        <v>0</v>
      </c>
      <c r="V199" s="16"/>
      <c r="W199" s="37"/>
      <c r="X199" s="118"/>
      <c r="Y199" s="118"/>
      <c r="Z199" s="450"/>
    </row>
    <row r="200" spans="1:26" x14ac:dyDescent="0.2">
      <c r="A200" s="265">
        <v>44025</v>
      </c>
      <c r="B200" s="3"/>
      <c r="C200" s="3"/>
      <c r="D200" s="261"/>
      <c r="E200" s="3"/>
      <c r="F200" s="3"/>
      <c r="G200" s="261"/>
      <c r="H200" s="98">
        <f t="shared" si="16"/>
        <v>0</v>
      </c>
      <c r="I200" s="14">
        <f t="shared" si="17"/>
        <v>0</v>
      </c>
      <c r="J200" s="15">
        <f t="shared" si="18"/>
        <v>0</v>
      </c>
      <c r="K200" s="16"/>
      <c r="L200" s="17"/>
      <c r="M200" s="276">
        <v>44025</v>
      </c>
      <c r="N200" s="96"/>
      <c r="O200" s="6"/>
      <c r="P200" s="6"/>
      <c r="Q200" s="7"/>
      <c r="R200" s="435"/>
      <c r="S200" s="6"/>
      <c r="T200" s="5"/>
      <c r="U200" s="71">
        <f t="shared" si="19"/>
        <v>0</v>
      </c>
      <c r="V200" s="16"/>
      <c r="W200" s="37"/>
      <c r="X200" s="118"/>
      <c r="Y200" s="118"/>
      <c r="Z200" s="450"/>
    </row>
    <row r="201" spans="1:26" x14ac:dyDescent="0.2">
      <c r="A201" s="265">
        <v>44026</v>
      </c>
      <c r="B201" s="3"/>
      <c r="C201" s="3"/>
      <c r="D201" s="261"/>
      <c r="E201" s="3"/>
      <c r="F201" s="3"/>
      <c r="G201" s="261"/>
      <c r="H201" s="98">
        <f t="shared" si="16"/>
        <v>0</v>
      </c>
      <c r="I201" s="14">
        <f t="shared" si="17"/>
        <v>0</v>
      </c>
      <c r="J201" s="15">
        <f t="shared" si="18"/>
        <v>0</v>
      </c>
      <c r="K201" s="16"/>
      <c r="L201" s="17"/>
      <c r="M201" s="276">
        <v>44026</v>
      </c>
      <c r="N201" s="96"/>
      <c r="O201" s="6"/>
      <c r="P201" s="6"/>
      <c r="Q201" s="7"/>
      <c r="R201" s="435"/>
      <c r="S201" s="6"/>
      <c r="T201" s="5"/>
      <c r="U201" s="71">
        <f t="shared" si="19"/>
        <v>0</v>
      </c>
      <c r="V201" s="16"/>
      <c r="W201" s="37"/>
      <c r="X201" s="118"/>
      <c r="Y201" s="118"/>
      <c r="Z201" s="450"/>
    </row>
    <row r="202" spans="1:26" x14ac:dyDescent="0.2">
      <c r="A202" s="265">
        <v>44027</v>
      </c>
      <c r="B202" s="3"/>
      <c r="C202" s="3"/>
      <c r="D202" s="261"/>
      <c r="E202" s="3"/>
      <c r="F202" s="3"/>
      <c r="G202" s="261"/>
      <c r="H202" s="98">
        <f t="shared" si="16"/>
        <v>0</v>
      </c>
      <c r="I202" s="14">
        <f t="shared" si="17"/>
        <v>0</v>
      </c>
      <c r="J202" s="15">
        <f t="shared" si="18"/>
        <v>0</v>
      </c>
      <c r="K202" s="16"/>
      <c r="L202" s="17"/>
      <c r="M202" s="276">
        <v>44027</v>
      </c>
      <c r="N202" s="96"/>
      <c r="O202" s="6"/>
      <c r="P202" s="6"/>
      <c r="Q202" s="7"/>
      <c r="R202" s="435"/>
      <c r="S202" s="6"/>
      <c r="T202" s="5"/>
      <c r="U202" s="71">
        <f t="shared" si="19"/>
        <v>0</v>
      </c>
      <c r="V202" s="16"/>
      <c r="W202" s="37"/>
      <c r="X202" s="118"/>
      <c r="Y202" s="118"/>
      <c r="Z202" s="450"/>
    </row>
    <row r="203" spans="1:26" x14ac:dyDescent="0.2">
      <c r="A203" s="265">
        <v>44028</v>
      </c>
      <c r="B203" s="3"/>
      <c r="C203" s="3"/>
      <c r="D203" s="261"/>
      <c r="E203" s="3"/>
      <c r="F203" s="3"/>
      <c r="G203" s="261"/>
      <c r="H203" s="98">
        <f t="shared" si="16"/>
        <v>0</v>
      </c>
      <c r="I203" s="14">
        <f t="shared" si="17"/>
        <v>0</v>
      </c>
      <c r="J203" s="15">
        <f t="shared" si="18"/>
        <v>0</v>
      </c>
      <c r="K203" s="16"/>
      <c r="L203" s="17"/>
      <c r="M203" s="276">
        <v>44028</v>
      </c>
      <c r="N203" s="96"/>
      <c r="O203" s="6"/>
      <c r="P203" s="6"/>
      <c r="Q203" s="7"/>
      <c r="R203" s="435"/>
      <c r="S203" s="6"/>
      <c r="T203" s="5"/>
      <c r="U203" s="71">
        <f t="shared" si="19"/>
        <v>0</v>
      </c>
      <c r="V203" s="16"/>
      <c r="W203" s="37"/>
      <c r="X203" s="118"/>
      <c r="Y203" s="118"/>
      <c r="Z203" s="450"/>
    </row>
    <row r="204" spans="1:26" x14ac:dyDescent="0.2">
      <c r="A204" s="265">
        <v>44029</v>
      </c>
      <c r="B204" s="3"/>
      <c r="C204" s="3"/>
      <c r="D204" s="261"/>
      <c r="E204" s="3"/>
      <c r="F204" s="3"/>
      <c r="G204" s="261"/>
      <c r="H204" s="98">
        <f t="shared" si="16"/>
        <v>0</v>
      </c>
      <c r="I204" s="14">
        <f t="shared" si="17"/>
        <v>0</v>
      </c>
      <c r="J204" s="15">
        <f t="shared" si="18"/>
        <v>0</v>
      </c>
      <c r="K204" s="16"/>
      <c r="L204" s="17"/>
      <c r="M204" s="276">
        <v>44029</v>
      </c>
      <c r="N204" s="96"/>
      <c r="O204" s="6"/>
      <c r="P204" s="6"/>
      <c r="Q204" s="7"/>
      <c r="R204" s="435"/>
      <c r="S204" s="6"/>
      <c r="T204" s="5"/>
      <c r="U204" s="71">
        <f t="shared" si="19"/>
        <v>0</v>
      </c>
      <c r="V204" s="16"/>
      <c r="W204" s="37"/>
      <c r="X204" s="118"/>
      <c r="Y204" s="118"/>
      <c r="Z204" s="450"/>
    </row>
    <row r="205" spans="1:26" x14ac:dyDescent="0.2">
      <c r="A205" s="265">
        <v>44030</v>
      </c>
      <c r="B205" s="3"/>
      <c r="C205" s="3"/>
      <c r="D205" s="261"/>
      <c r="E205" s="3"/>
      <c r="F205" s="3"/>
      <c r="G205" s="261"/>
      <c r="H205" s="98">
        <f t="shared" si="16"/>
        <v>0</v>
      </c>
      <c r="I205" s="14">
        <f t="shared" si="17"/>
        <v>0</v>
      </c>
      <c r="J205" s="15">
        <f t="shared" si="18"/>
        <v>0</v>
      </c>
      <c r="K205" s="16"/>
      <c r="L205" s="17"/>
      <c r="M205" s="276">
        <v>44030</v>
      </c>
      <c r="N205" s="96"/>
      <c r="O205" s="6"/>
      <c r="P205" s="6"/>
      <c r="Q205" s="7"/>
      <c r="R205" s="435"/>
      <c r="S205" s="6"/>
      <c r="T205" s="5"/>
      <c r="U205" s="71">
        <f t="shared" si="19"/>
        <v>0</v>
      </c>
      <c r="V205" s="16"/>
      <c r="W205" s="37"/>
      <c r="X205" s="118"/>
      <c r="Y205" s="118"/>
      <c r="Z205" s="450"/>
    </row>
    <row r="206" spans="1:26" x14ac:dyDescent="0.2">
      <c r="A206" s="265">
        <v>44031</v>
      </c>
      <c r="B206" s="3"/>
      <c r="C206" s="3"/>
      <c r="D206" s="261"/>
      <c r="E206" s="3"/>
      <c r="F206" s="3"/>
      <c r="G206" s="261"/>
      <c r="H206" s="98">
        <f t="shared" si="16"/>
        <v>0</v>
      </c>
      <c r="I206" s="14">
        <f t="shared" si="17"/>
        <v>0</v>
      </c>
      <c r="J206" s="15">
        <f t="shared" si="18"/>
        <v>0</v>
      </c>
      <c r="K206" s="16"/>
      <c r="L206" s="17"/>
      <c r="M206" s="276">
        <v>44031</v>
      </c>
      <c r="N206" s="96"/>
      <c r="O206" s="6"/>
      <c r="P206" s="6"/>
      <c r="Q206" s="7"/>
      <c r="R206" s="435"/>
      <c r="S206" s="6"/>
      <c r="T206" s="5"/>
      <c r="U206" s="71">
        <f t="shared" si="19"/>
        <v>0</v>
      </c>
      <c r="V206" s="16"/>
      <c r="W206" s="37"/>
      <c r="X206" s="118"/>
      <c r="Y206" s="118"/>
      <c r="Z206" s="450"/>
    </row>
    <row r="207" spans="1:26" x14ac:dyDescent="0.2">
      <c r="A207" s="265">
        <v>44032</v>
      </c>
      <c r="B207" s="3"/>
      <c r="C207" s="3"/>
      <c r="D207" s="261"/>
      <c r="E207" s="3"/>
      <c r="F207" s="3"/>
      <c r="G207" s="261"/>
      <c r="H207" s="98">
        <f t="shared" si="16"/>
        <v>0</v>
      </c>
      <c r="I207" s="14">
        <f t="shared" si="17"/>
        <v>0</v>
      </c>
      <c r="J207" s="15">
        <f t="shared" si="18"/>
        <v>0</v>
      </c>
      <c r="K207" s="16"/>
      <c r="L207" s="17"/>
      <c r="M207" s="276">
        <v>44032</v>
      </c>
      <c r="N207" s="96"/>
      <c r="O207" s="6"/>
      <c r="P207" s="6"/>
      <c r="Q207" s="7"/>
      <c r="R207" s="435"/>
      <c r="S207" s="6"/>
      <c r="T207" s="5"/>
      <c r="U207" s="71">
        <f t="shared" si="19"/>
        <v>0</v>
      </c>
      <c r="V207" s="16"/>
      <c r="W207" s="37"/>
      <c r="X207" s="118"/>
      <c r="Y207" s="118"/>
      <c r="Z207" s="450"/>
    </row>
    <row r="208" spans="1:26" x14ac:dyDescent="0.2">
      <c r="A208" s="265">
        <v>44033</v>
      </c>
      <c r="B208" s="3"/>
      <c r="C208" s="3"/>
      <c r="D208" s="261"/>
      <c r="E208" s="3"/>
      <c r="F208" s="3"/>
      <c r="G208" s="261"/>
      <c r="H208" s="98">
        <f t="shared" si="16"/>
        <v>0</v>
      </c>
      <c r="I208" s="14">
        <f t="shared" si="17"/>
        <v>0</v>
      </c>
      <c r="J208" s="15">
        <f t="shared" si="18"/>
        <v>0</v>
      </c>
      <c r="K208" s="16"/>
      <c r="L208" s="17"/>
      <c r="M208" s="276">
        <v>44033</v>
      </c>
      <c r="N208" s="96"/>
      <c r="O208" s="6"/>
      <c r="P208" s="6"/>
      <c r="Q208" s="7"/>
      <c r="R208" s="435"/>
      <c r="S208" s="6"/>
      <c r="T208" s="5"/>
      <c r="U208" s="71">
        <f t="shared" si="19"/>
        <v>0</v>
      </c>
      <c r="V208" s="16"/>
      <c r="W208" s="37"/>
      <c r="X208" s="118"/>
      <c r="Y208" s="118"/>
      <c r="Z208" s="450"/>
    </row>
    <row r="209" spans="1:26" x14ac:dyDescent="0.2">
      <c r="A209" s="265">
        <v>44034</v>
      </c>
      <c r="B209" s="3"/>
      <c r="C209" s="3"/>
      <c r="D209" s="261"/>
      <c r="E209" s="3"/>
      <c r="F209" s="3"/>
      <c r="G209" s="261"/>
      <c r="H209" s="98">
        <f t="shared" si="16"/>
        <v>0</v>
      </c>
      <c r="I209" s="14">
        <f t="shared" si="17"/>
        <v>0</v>
      </c>
      <c r="J209" s="15">
        <f t="shared" si="18"/>
        <v>0</v>
      </c>
      <c r="K209" s="16"/>
      <c r="L209" s="17"/>
      <c r="M209" s="276">
        <v>44034</v>
      </c>
      <c r="N209" s="96"/>
      <c r="O209" s="6"/>
      <c r="P209" s="6"/>
      <c r="Q209" s="7"/>
      <c r="R209" s="435"/>
      <c r="S209" s="6"/>
      <c r="T209" s="5"/>
      <c r="U209" s="71">
        <f t="shared" si="19"/>
        <v>0</v>
      </c>
      <c r="V209" s="16"/>
      <c r="W209" s="37"/>
      <c r="X209" s="118"/>
      <c r="Y209" s="118"/>
      <c r="Z209" s="450"/>
    </row>
    <row r="210" spans="1:26" x14ac:dyDescent="0.2">
      <c r="A210" s="265">
        <v>44035</v>
      </c>
      <c r="B210" s="3"/>
      <c r="C210" s="3"/>
      <c r="D210" s="261"/>
      <c r="E210" s="3"/>
      <c r="F210" s="3"/>
      <c r="G210" s="261"/>
      <c r="H210" s="98">
        <f t="shared" si="16"/>
        <v>0</v>
      </c>
      <c r="I210" s="14">
        <f t="shared" si="17"/>
        <v>0</v>
      </c>
      <c r="J210" s="15">
        <f t="shared" si="18"/>
        <v>0</v>
      </c>
      <c r="K210" s="16"/>
      <c r="L210" s="17"/>
      <c r="M210" s="276">
        <v>44035</v>
      </c>
      <c r="N210" s="96"/>
      <c r="O210" s="6"/>
      <c r="P210" s="6"/>
      <c r="Q210" s="7"/>
      <c r="R210" s="435"/>
      <c r="S210" s="6"/>
      <c r="T210" s="5"/>
      <c r="U210" s="71">
        <f t="shared" si="19"/>
        <v>0</v>
      </c>
      <c r="V210" s="16"/>
      <c r="W210" s="37"/>
      <c r="X210" s="118"/>
      <c r="Y210" s="118"/>
      <c r="Z210" s="450"/>
    </row>
    <row r="211" spans="1:26" x14ac:dyDescent="0.2">
      <c r="A211" s="265">
        <v>44036</v>
      </c>
      <c r="B211" s="3"/>
      <c r="C211" s="3"/>
      <c r="D211" s="261"/>
      <c r="E211" s="3"/>
      <c r="F211" s="3"/>
      <c r="G211" s="261"/>
      <c r="H211" s="98">
        <f t="shared" si="16"/>
        <v>0</v>
      </c>
      <c r="I211" s="14">
        <f t="shared" si="17"/>
        <v>0</v>
      </c>
      <c r="J211" s="15">
        <f t="shared" si="18"/>
        <v>0</v>
      </c>
      <c r="K211" s="16"/>
      <c r="L211" s="17"/>
      <c r="M211" s="276">
        <v>44036</v>
      </c>
      <c r="N211" s="96"/>
      <c r="O211" s="6"/>
      <c r="P211" s="6"/>
      <c r="Q211" s="7"/>
      <c r="R211" s="435"/>
      <c r="S211" s="6"/>
      <c r="T211" s="5"/>
      <c r="U211" s="71">
        <f t="shared" si="19"/>
        <v>0</v>
      </c>
      <c r="V211" s="16"/>
      <c r="W211" s="37"/>
      <c r="X211" s="118"/>
      <c r="Y211" s="118"/>
      <c r="Z211" s="450"/>
    </row>
    <row r="212" spans="1:26" x14ac:dyDescent="0.2">
      <c r="A212" s="265">
        <v>44037</v>
      </c>
      <c r="B212" s="3"/>
      <c r="C212" s="3"/>
      <c r="D212" s="261"/>
      <c r="E212" s="3"/>
      <c r="F212" s="3"/>
      <c r="G212" s="261"/>
      <c r="H212" s="98">
        <f t="shared" si="16"/>
        <v>0</v>
      </c>
      <c r="I212" s="14">
        <f t="shared" si="17"/>
        <v>0</v>
      </c>
      <c r="J212" s="15">
        <f t="shared" si="18"/>
        <v>0</v>
      </c>
      <c r="K212" s="16"/>
      <c r="L212" s="17"/>
      <c r="M212" s="276">
        <v>44037</v>
      </c>
      <c r="N212" s="96"/>
      <c r="O212" s="6"/>
      <c r="P212" s="6"/>
      <c r="Q212" s="7"/>
      <c r="R212" s="435"/>
      <c r="S212" s="6"/>
      <c r="T212" s="5"/>
      <c r="U212" s="71">
        <f t="shared" si="19"/>
        <v>0</v>
      </c>
      <c r="V212" s="16"/>
      <c r="W212" s="37"/>
      <c r="X212" s="118"/>
      <c r="Y212" s="118"/>
      <c r="Z212" s="450"/>
    </row>
    <row r="213" spans="1:26" x14ac:dyDescent="0.2">
      <c r="A213" s="265">
        <v>44038</v>
      </c>
      <c r="B213" s="3"/>
      <c r="C213" s="3"/>
      <c r="D213" s="261"/>
      <c r="E213" s="3"/>
      <c r="F213" s="3"/>
      <c r="G213" s="261"/>
      <c r="H213" s="98">
        <f t="shared" si="16"/>
        <v>0</v>
      </c>
      <c r="I213" s="14">
        <f t="shared" si="17"/>
        <v>0</v>
      </c>
      <c r="J213" s="15">
        <f t="shared" si="18"/>
        <v>0</v>
      </c>
      <c r="K213" s="16"/>
      <c r="L213" s="17"/>
      <c r="M213" s="276">
        <v>44038</v>
      </c>
      <c r="N213" s="96"/>
      <c r="O213" s="6"/>
      <c r="P213" s="6"/>
      <c r="Q213" s="7"/>
      <c r="R213" s="435"/>
      <c r="S213" s="6"/>
      <c r="T213" s="5"/>
      <c r="U213" s="71">
        <f t="shared" si="19"/>
        <v>0</v>
      </c>
      <c r="V213" s="16"/>
      <c r="W213" s="37"/>
      <c r="X213" s="118"/>
      <c r="Y213" s="118"/>
      <c r="Z213" s="450"/>
    </row>
    <row r="214" spans="1:26" x14ac:dyDescent="0.2">
      <c r="A214" s="265">
        <v>44039</v>
      </c>
      <c r="B214" s="3"/>
      <c r="C214" s="3"/>
      <c r="D214" s="261"/>
      <c r="E214" s="3"/>
      <c r="F214" s="3"/>
      <c r="G214" s="261"/>
      <c r="H214" s="98">
        <f t="shared" si="16"/>
        <v>0</v>
      </c>
      <c r="I214" s="14">
        <f t="shared" si="17"/>
        <v>0</v>
      </c>
      <c r="J214" s="15">
        <f t="shared" si="18"/>
        <v>0</v>
      </c>
      <c r="K214" s="16"/>
      <c r="L214" s="17"/>
      <c r="M214" s="276">
        <v>44039</v>
      </c>
      <c r="N214" s="96"/>
      <c r="O214" s="6"/>
      <c r="P214" s="6"/>
      <c r="Q214" s="7"/>
      <c r="R214" s="435"/>
      <c r="S214" s="6"/>
      <c r="T214" s="5"/>
      <c r="U214" s="71">
        <f t="shared" si="19"/>
        <v>0</v>
      </c>
      <c r="V214" s="16"/>
      <c r="W214" s="37"/>
      <c r="X214" s="118"/>
      <c r="Y214" s="118"/>
      <c r="Z214" s="450"/>
    </row>
    <row r="215" spans="1:26" x14ac:dyDescent="0.2">
      <c r="A215" s="265">
        <v>44040</v>
      </c>
      <c r="B215" s="3"/>
      <c r="C215" s="3"/>
      <c r="D215" s="261"/>
      <c r="E215" s="3"/>
      <c r="F215" s="3"/>
      <c r="G215" s="261"/>
      <c r="H215" s="98">
        <f t="shared" si="16"/>
        <v>0</v>
      </c>
      <c r="I215" s="14">
        <f t="shared" si="17"/>
        <v>0</v>
      </c>
      <c r="J215" s="15">
        <f t="shared" si="18"/>
        <v>0</v>
      </c>
      <c r="K215" s="16"/>
      <c r="L215" s="17"/>
      <c r="M215" s="276">
        <v>44040</v>
      </c>
      <c r="N215" s="96"/>
      <c r="O215" s="6"/>
      <c r="P215" s="6"/>
      <c r="Q215" s="7"/>
      <c r="R215" s="435"/>
      <c r="S215" s="6"/>
      <c r="T215" s="5"/>
      <c r="U215" s="71">
        <f t="shared" si="19"/>
        <v>0</v>
      </c>
      <c r="V215" s="16"/>
      <c r="W215" s="37"/>
      <c r="X215" s="118"/>
      <c r="Y215" s="118"/>
      <c r="Z215" s="450"/>
    </row>
    <row r="216" spans="1:26" x14ac:dyDescent="0.2">
      <c r="A216" s="265">
        <v>44041</v>
      </c>
      <c r="B216" s="3"/>
      <c r="C216" s="3"/>
      <c r="D216" s="261"/>
      <c r="E216" s="3"/>
      <c r="F216" s="3"/>
      <c r="G216" s="261"/>
      <c r="H216" s="98">
        <f t="shared" si="16"/>
        <v>0</v>
      </c>
      <c r="I216" s="14">
        <f t="shared" si="17"/>
        <v>0</v>
      </c>
      <c r="J216" s="15">
        <f t="shared" si="18"/>
        <v>0</v>
      </c>
      <c r="K216" s="16"/>
      <c r="L216" s="17"/>
      <c r="M216" s="276">
        <v>44041</v>
      </c>
      <c r="N216" s="96"/>
      <c r="O216" s="6"/>
      <c r="P216" s="6"/>
      <c r="Q216" s="7"/>
      <c r="R216" s="435"/>
      <c r="S216" s="6"/>
      <c r="T216" s="5"/>
      <c r="U216" s="71">
        <f t="shared" si="19"/>
        <v>0</v>
      </c>
      <c r="V216" s="16"/>
      <c r="W216" s="37"/>
      <c r="X216" s="118"/>
      <c r="Y216" s="118"/>
      <c r="Z216" s="450"/>
    </row>
    <row r="217" spans="1:26" x14ac:dyDescent="0.2">
      <c r="A217" s="265">
        <v>44042</v>
      </c>
      <c r="B217" s="3"/>
      <c r="C217" s="3"/>
      <c r="D217" s="261"/>
      <c r="E217" s="3"/>
      <c r="F217" s="3"/>
      <c r="G217" s="261"/>
      <c r="H217" s="98">
        <f t="shared" si="16"/>
        <v>0</v>
      </c>
      <c r="I217" s="14">
        <f t="shared" si="17"/>
        <v>0</v>
      </c>
      <c r="J217" s="15">
        <f t="shared" si="18"/>
        <v>0</v>
      </c>
      <c r="K217" s="16"/>
      <c r="L217" s="17"/>
      <c r="M217" s="276">
        <v>44042</v>
      </c>
      <c r="N217" s="96"/>
      <c r="O217" s="6"/>
      <c r="P217" s="6"/>
      <c r="Q217" s="7"/>
      <c r="R217" s="435"/>
      <c r="S217" s="6"/>
      <c r="T217" s="5"/>
      <c r="U217" s="71">
        <f t="shared" si="19"/>
        <v>0</v>
      </c>
      <c r="V217" s="16"/>
      <c r="W217" s="37"/>
      <c r="X217" s="118"/>
      <c r="Y217" s="118"/>
      <c r="Z217" s="450"/>
    </row>
    <row r="218" spans="1:26" ht="13.5" thickBot="1" x14ac:dyDescent="0.25">
      <c r="A218" s="265">
        <v>44043</v>
      </c>
      <c r="B218" s="3"/>
      <c r="C218" s="3"/>
      <c r="D218" s="261"/>
      <c r="E218" s="3"/>
      <c r="F218" s="3"/>
      <c r="G218" s="261"/>
      <c r="H218" s="98">
        <f t="shared" si="16"/>
        <v>0</v>
      </c>
      <c r="I218" s="14">
        <f t="shared" si="17"/>
        <v>0</v>
      </c>
      <c r="J218" s="15">
        <f t="shared" si="18"/>
        <v>0</v>
      </c>
      <c r="K218" s="16"/>
      <c r="L218" s="17"/>
      <c r="M218" s="276">
        <v>44043</v>
      </c>
      <c r="N218" s="96"/>
      <c r="O218" s="6"/>
      <c r="P218" s="6"/>
      <c r="Q218" s="7"/>
      <c r="R218" s="435"/>
      <c r="S218" s="6"/>
      <c r="T218" s="5"/>
      <c r="U218" s="71">
        <f t="shared" si="19"/>
        <v>0</v>
      </c>
      <c r="V218" s="16"/>
      <c r="W218" s="37"/>
      <c r="X218" s="118"/>
      <c r="Y218" s="118"/>
      <c r="Z218" s="450"/>
    </row>
    <row r="219" spans="1:26" x14ac:dyDescent="0.2">
      <c r="A219" s="265">
        <v>44044</v>
      </c>
      <c r="B219" s="291"/>
      <c r="C219" s="291"/>
      <c r="D219" s="370"/>
      <c r="E219" s="291"/>
      <c r="F219" s="291"/>
      <c r="G219" s="339"/>
      <c r="H219" s="302">
        <f t="shared" si="16"/>
        <v>0</v>
      </c>
      <c r="I219" s="340">
        <f t="shared" si="17"/>
        <v>0</v>
      </c>
      <c r="J219" s="341">
        <f t="shared" si="18"/>
        <v>0</v>
      </c>
      <c r="K219" s="299"/>
      <c r="L219" s="371"/>
      <c r="M219" s="276">
        <v>44044</v>
      </c>
      <c r="N219" s="343"/>
      <c r="O219" s="344"/>
      <c r="P219" s="344"/>
      <c r="Q219" s="345"/>
      <c r="R219" s="436"/>
      <c r="S219" s="344"/>
      <c r="T219" s="346"/>
      <c r="U219" s="297">
        <f t="shared" si="19"/>
        <v>0</v>
      </c>
      <c r="V219" s="299"/>
      <c r="W219" s="318"/>
      <c r="X219" s="278"/>
      <c r="Y219" s="278"/>
      <c r="Z219" s="454"/>
    </row>
    <row r="220" spans="1:26" x14ac:dyDescent="0.2">
      <c r="A220" s="265">
        <v>44045</v>
      </c>
      <c r="B220" s="93"/>
      <c r="C220" s="93"/>
      <c r="D220" s="257"/>
      <c r="E220" s="93"/>
      <c r="F220" s="93"/>
      <c r="G220" s="257"/>
      <c r="H220" s="98">
        <f t="shared" si="16"/>
        <v>0</v>
      </c>
      <c r="I220" s="211">
        <f t="shared" si="17"/>
        <v>0</v>
      </c>
      <c r="J220" s="212">
        <f t="shared" si="18"/>
        <v>0</v>
      </c>
      <c r="K220" s="287"/>
      <c r="L220" s="369"/>
      <c r="M220" s="276">
        <v>44045</v>
      </c>
      <c r="N220" s="215"/>
      <c r="O220" s="216"/>
      <c r="P220" s="216"/>
      <c r="Q220" s="217"/>
      <c r="R220" s="218"/>
      <c r="S220" s="216"/>
      <c r="T220" s="219"/>
      <c r="U220" s="220">
        <f t="shared" si="19"/>
        <v>0</v>
      </c>
      <c r="V220" s="287"/>
      <c r="W220" s="277"/>
      <c r="X220" s="258"/>
      <c r="Y220" s="258"/>
      <c r="Z220" s="455"/>
    </row>
    <row r="221" spans="1:26" x14ac:dyDescent="0.2">
      <c r="A221" s="265">
        <v>44046</v>
      </c>
      <c r="B221" s="3"/>
      <c r="C221" s="3"/>
      <c r="D221" s="261"/>
      <c r="E221" s="3"/>
      <c r="F221" s="3"/>
      <c r="G221" s="261"/>
      <c r="H221" s="98">
        <f t="shared" si="16"/>
        <v>0</v>
      </c>
      <c r="I221" s="14">
        <f t="shared" si="17"/>
        <v>0</v>
      </c>
      <c r="J221" s="15">
        <f t="shared" si="18"/>
        <v>0</v>
      </c>
      <c r="K221" s="16"/>
      <c r="L221" s="17"/>
      <c r="M221" s="276">
        <v>44046</v>
      </c>
      <c r="N221" s="96"/>
      <c r="O221" s="6"/>
      <c r="P221" s="6"/>
      <c r="Q221" s="7"/>
      <c r="R221" s="435"/>
      <c r="S221" s="6"/>
      <c r="T221" s="5"/>
      <c r="U221" s="71">
        <f t="shared" si="19"/>
        <v>0</v>
      </c>
      <c r="V221" s="16"/>
      <c r="W221" s="37"/>
      <c r="X221" s="118"/>
      <c r="Y221" s="118"/>
      <c r="Z221" s="450"/>
    </row>
    <row r="222" spans="1:26" x14ac:dyDescent="0.2">
      <c r="A222" s="265">
        <v>44047</v>
      </c>
      <c r="B222" s="3"/>
      <c r="C222" s="3"/>
      <c r="D222" s="261"/>
      <c r="E222" s="3"/>
      <c r="F222" s="3"/>
      <c r="G222" s="261"/>
      <c r="H222" s="98">
        <f t="shared" si="16"/>
        <v>0</v>
      </c>
      <c r="I222" s="14">
        <f t="shared" si="17"/>
        <v>0</v>
      </c>
      <c r="J222" s="15">
        <f t="shared" si="18"/>
        <v>0</v>
      </c>
      <c r="K222" s="16"/>
      <c r="L222" s="17"/>
      <c r="M222" s="276">
        <v>44047</v>
      </c>
      <c r="N222" s="96"/>
      <c r="O222" s="6"/>
      <c r="P222" s="6"/>
      <c r="Q222" s="7"/>
      <c r="R222" s="435"/>
      <c r="S222" s="6"/>
      <c r="T222" s="5"/>
      <c r="U222" s="71">
        <f t="shared" si="19"/>
        <v>0</v>
      </c>
      <c r="V222" s="16"/>
      <c r="W222" s="37"/>
      <c r="X222" s="118"/>
      <c r="Y222" s="118"/>
      <c r="Z222" s="450"/>
    </row>
    <row r="223" spans="1:26" x14ac:dyDescent="0.2">
      <c r="A223" s="265">
        <v>44048</v>
      </c>
      <c r="B223" s="3"/>
      <c r="C223" s="3"/>
      <c r="D223" s="261"/>
      <c r="E223" s="3"/>
      <c r="F223" s="3"/>
      <c r="G223" s="261"/>
      <c r="H223" s="98">
        <f t="shared" si="16"/>
        <v>0</v>
      </c>
      <c r="I223" s="14">
        <f t="shared" si="17"/>
        <v>0</v>
      </c>
      <c r="J223" s="15">
        <f t="shared" si="18"/>
        <v>0</v>
      </c>
      <c r="K223" s="16"/>
      <c r="L223" s="17"/>
      <c r="M223" s="276">
        <v>44048</v>
      </c>
      <c r="N223" s="96"/>
      <c r="O223" s="6"/>
      <c r="P223" s="6"/>
      <c r="Q223" s="7"/>
      <c r="R223" s="435"/>
      <c r="S223" s="6"/>
      <c r="T223" s="5"/>
      <c r="U223" s="71">
        <f t="shared" si="19"/>
        <v>0</v>
      </c>
      <c r="V223" s="16"/>
      <c r="W223" s="37"/>
      <c r="X223" s="118"/>
      <c r="Y223" s="118"/>
      <c r="Z223" s="450"/>
    </row>
    <row r="224" spans="1:26" x14ac:dyDescent="0.2">
      <c r="A224" s="265">
        <v>44049</v>
      </c>
      <c r="B224" s="3"/>
      <c r="C224" s="3"/>
      <c r="D224" s="261"/>
      <c r="E224" s="3"/>
      <c r="F224" s="3"/>
      <c r="G224" s="261"/>
      <c r="H224" s="98">
        <f t="shared" si="16"/>
        <v>0</v>
      </c>
      <c r="I224" s="14">
        <f t="shared" si="17"/>
        <v>0</v>
      </c>
      <c r="J224" s="15">
        <f t="shared" si="18"/>
        <v>0</v>
      </c>
      <c r="K224" s="16"/>
      <c r="L224" s="17"/>
      <c r="M224" s="276">
        <v>44049</v>
      </c>
      <c r="N224" s="96"/>
      <c r="O224" s="6"/>
      <c r="P224" s="6"/>
      <c r="Q224" s="7"/>
      <c r="R224" s="435"/>
      <c r="S224" s="6"/>
      <c r="T224" s="5"/>
      <c r="U224" s="71">
        <f t="shared" si="19"/>
        <v>0</v>
      </c>
      <c r="V224" s="16"/>
      <c r="W224" s="37"/>
      <c r="X224" s="118"/>
      <c r="Y224" s="118"/>
      <c r="Z224" s="450"/>
    </row>
    <row r="225" spans="1:26" x14ac:dyDescent="0.2">
      <c r="A225" s="265">
        <v>44050</v>
      </c>
      <c r="B225" s="3"/>
      <c r="C225" s="3"/>
      <c r="D225" s="261"/>
      <c r="E225" s="3"/>
      <c r="F225" s="3"/>
      <c r="G225" s="261"/>
      <c r="H225" s="98">
        <f t="shared" si="16"/>
        <v>0</v>
      </c>
      <c r="I225" s="14">
        <f t="shared" si="17"/>
        <v>0</v>
      </c>
      <c r="J225" s="15">
        <f t="shared" si="18"/>
        <v>0</v>
      </c>
      <c r="K225" s="16"/>
      <c r="L225" s="17"/>
      <c r="M225" s="276">
        <v>44050</v>
      </c>
      <c r="N225" s="96"/>
      <c r="O225" s="6"/>
      <c r="P225" s="6"/>
      <c r="Q225" s="7"/>
      <c r="R225" s="435"/>
      <c r="S225" s="6"/>
      <c r="T225" s="5"/>
      <c r="U225" s="71">
        <f t="shared" si="19"/>
        <v>0</v>
      </c>
      <c r="V225" s="16"/>
      <c r="W225" s="37"/>
      <c r="X225" s="118"/>
      <c r="Y225" s="118"/>
      <c r="Z225" s="450"/>
    </row>
    <row r="226" spans="1:26" x14ac:dyDescent="0.2">
      <c r="A226" s="265">
        <v>44051</v>
      </c>
      <c r="B226" s="3"/>
      <c r="C226" s="3"/>
      <c r="D226" s="261"/>
      <c r="E226" s="3"/>
      <c r="F226" s="3"/>
      <c r="G226" s="261"/>
      <c r="H226" s="98">
        <f t="shared" si="16"/>
        <v>0</v>
      </c>
      <c r="I226" s="14">
        <f t="shared" si="17"/>
        <v>0</v>
      </c>
      <c r="J226" s="15">
        <f t="shared" si="18"/>
        <v>0</v>
      </c>
      <c r="K226" s="16"/>
      <c r="L226" s="17"/>
      <c r="M226" s="276">
        <v>44051</v>
      </c>
      <c r="N226" s="96"/>
      <c r="O226" s="6"/>
      <c r="P226" s="6"/>
      <c r="Q226" s="7"/>
      <c r="R226" s="435"/>
      <c r="S226" s="6"/>
      <c r="T226" s="5"/>
      <c r="U226" s="71">
        <f t="shared" si="19"/>
        <v>0</v>
      </c>
      <c r="V226" s="16"/>
      <c r="W226" s="37"/>
      <c r="X226" s="118"/>
      <c r="Y226" s="118"/>
      <c r="Z226" s="450"/>
    </row>
    <row r="227" spans="1:26" x14ac:dyDescent="0.2">
      <c r="A227" s="265">
        <v>44052</v>
      </c>
      <c r="B227" s="3"/>
      <c r="C227" s="3"/>
      <c r="D227" s="261"/>
      <c r="E227" s="3"/>
      <c r="F227" s="3"/>
      <c r="G227" s="261"/>
      <c r="H227" s="98">
        <f t="shared" si="16"/>
        <v>0</v>
      </c>
      <c r="I227" s="14">
        <f t="shared" si="17"/>
        <v>0</v>
      </c>
      <c r="J227" s="15">
        <f t="shared" si="18"/>
        <v>0</v>
      </c>
      <c r="K227" s="16"/>
      <c r="L227" s="17"/>
      <c r="M227" s="276">
        <v>44052</v>
      </c>
      <c r="N227" s="96"/>
      <c r="O227" s="6"/>
      <c r="P227" s="6"/>
      <c r="Q227" s="7"/>
      <c r="R227" s="435"/>
      <c r="S227" s="6"/>
      <c r="T227" s="5"/>
      <c r="U227" s="71">
        <f t="shared" si="19"/>
        <v>0</v>
      </c>
      <c r="V227" s="16"/>
      <c r="W227" s="37"/>
      <c r="X227" s="118"/>
      <c r="Y227" s="118"/>
      <c r="Z227" s="450"/>
    </row>
    <row r="228" spans="1:26" x14ac:dyDescent="0.2">
      <c r="A228" s="265">
        <v>44053</v>
      </c>
      <c r="B228" s="3"/>
      <c r="C228" s="3"/>
      <c r="D228" s="261"/>
      <c r="E228" s="3"/>
      <c r="F228" s="3"/>
      <c r="G228" s="261"/>
      <c r="H228" s="98">
        <f t="shared" si="16"/>
        <v>0</v>
      </c>
      <c r="I228" s="14">
        <f t="shared" si="17"/>
        <v>0</v>
      </c>
      <c r="J228" s="15">
        <f t="shared" si="18"/>
        <v>0</v>
      </c>
      <c r="K228" s="16"/>
      <c r="L228" s="17"/>
      <c r="M228" s="276">
        <v>44053</v>
      </c>
      <c r="N228" s="96"/>
      <c r="O228" s="6"/>
      <c r="P228" s="6"/>
      <c r="Q228" s="7"/>
      <c r="R228" s="435"/>
      <c r="S228" s="6"/>
      <c r="T228" s="5"/>
      <c r="U228" s="71">
        <f t="shared" si="19"/>
        <v>0</v>
      </c>
      <c r="V228" s="16"/>
      <c r="W228" s="37"/>
      <c r="X228" s="118"/>
      <c r="Y228" s="118"/>
      <c r="Z228" s="450"/>
    </row>
    <row r="229" spans="1:26" x14ac:dyDescent="0.2">
      <c r="A229" s="265">
        <v>44054</v>
      </c>
      <c r="B229" s="3"/>
      <c r="C229" s="3"/>
      <c r="D229" s="261"/>
      <c r="E229" s="3"/>
      <c r="F229" s="3"/>
      <c r="G229" s="261"/>
      <c r="H229" s="98">
        <f t="shared" si="16"/>
        <v>0</v>
      </c>
      <c r="I229" s="14">
        <f t="shared" si="17"/>
        <v>0</v>
      </c>
      <c r="J229" s="15">
        <f t="shared" si="18"/>
        <v>0</v>
      </c>
      <c r="K229" s="16"/>
      <c r="L229" s="17"/>
      <c r="M229" s="276">
        <v>44054</v>
      </c>
      <c r="N229" s="96"/>
      <c r="O229" s="6"/>
      <c r="P229" s="6"/>
      <c r="Q229" s="7"/>
      <c r="R229" s="435"/>
      <c r="S229" s="6"/>
      <c r="T229" s="5"/>
      <c r="U229" s="71">
        <f t="shared" si="19"/>
        <v>0</v>
      </c>
      <c r="V229" s="16"/>
      <c r="W229" s="37"/>
      <c r="X229" s="118"/>
      <c r="Y229" s="118"/>
      <c r="Z229" s="450"/>
    </row>
    <row r="230" spans="1:26" x14ac:dyDescent="0.2">
      <c r="A230" s="265">
        <v>44055</v>
      </c>
      <c r="B230" s="3"/>
      <c r="C230" s="3"/>
      <c r="D230" s="261"/>
      <c r="E230" s="3"/>
      <c r="F230" s="3"/>
      <c r="G230" s="261"/>
      <c r="H230" s="98">
        <f t="shared" si="16"/>
        <v>0</v>
      </c>
      <c r="I230" s="14">
        <f t="shared" si="17"/>
        <v>0</v>
      </c>
      <c r="J230" s="15">
        <f t="shared" si="18"/>
        <v>0</v>
      </c>
      <c r="K230" s="16"/>
      <c r="L230" s="17"/>
      <c r="M230" s="276">
        <v>44055</v>
      </c>
      <c r="N230" s="96"/>
      <c r="O230" s="6"/>
      <c r="P230" s="6"/>
      <c r="Q230" s="7"/>
      <c r="R230" s="435"/>
      <c r="S230" s="6"/>
      <c r="T230" s="5"/>
      <c r="U230" s="71">
        <f t="shared" si="19"/>
        <v>0</v>
      </c>
      <c r="V230" s="16"/>
      <c r="W230" s="37"/>
      <c r="X230" s="118"/>
      <c r="Y230" s="118"/>
      <c r="Z230" s="450"/>
    </row>
    <row r="231" spans="1:26" x14ac:dyDescent="0.2">
      <c r="A231" s="265">
        <v>44056</v>
      </c>
      <c r="B231" s="3"/>
      <c r="C231" s="3"/>
      <c r="D231" s="261"/>
      <c r="E231" s="3"/>
      <c r="F231" s="3"/>
      <c r="G231" s="261"/>
      <c r="H231" s="98">
        <f t="shared" si="16"/>
        <v>0</v>
      </c>
      <c r="I231" s="14">
        <f t="shared" si="17"/>
        <v>0</v>
      </c>
      <c r="J231" s="15">
        <f t="shared" si="18"/>
        <v>0</v>
      </c>
      <c r="K231" s="16"/>
      <c r="L231" s="17"/>
      <c r="M231" s="276">
        <v>44056</v>
      </c>
      <c r="N231" s="96"/>
      <c r="O231" s="6"/>
      <c r="P231" s="6"/>
      <c r="Q231" s="7"/>
      <c r="R231" s="435"/>
      <c r="S231" s="6"/>
      <c r="T231" s="5"/>
      <c r="U231" s="71">
        <f t="shared" si="19"/>
        <v>0</v>
      </c>
      <c r="V231" s="16"/>
      <c r="W231" s="37"/>
      <c r="X231" s="118"/>
      <c r="Y231" s="118"/>
      <c r="Z231" s="450"/>
    </row>
    <row r="232" spans="1:26" x14ac:dyDescent="0.2">
      <c r="A232" s="265">
        <v>44057</v>
      </c>
      <c r="B232" s="3"/>
      <c r="C232" s="3"/>
      <c r="D232" s="261"/>
      <c r="E232" s="3"/>
      <c r="F232" s="3"/>
      <c r="G232" s="261"/>
      <c r="H232" s="98">
        <f t="shared" si="16"/>
        <v>0</v>
      </c>
      <c r="I232" s="14">
        <f t="shared" si="17"/>
        <v>0</v>
      </c>
      <c r="J232" s="15">
        <f t="shared" si="18"/>
        <v>0</v>
      </c>
      <c r="K232" s="16"/>
      <c r="L232" s="17"/>
      <c r="M232" s="276">
        <v>44057</v>
      </c>
      <c r="N232" s="96"/>
      <c r="O232" s="6"/>
      <c r="P232" s="6"/>
      <c r="Q232" s="7"/>
      <c r="R232" s="435"/>
      <c r="S232" s="6"/>
      <c r="T232" s="5"/>
      <c r="U232" s="71">
        <f t="shared" si="19"/>
        <v>0</v>
      </c>
      <c r="V232" s="16"/>
      <c r="W232" s="37"/>
      <c r="X232" s="118"/>
      <c r="Y232" s="118"/>
      <c r="Z232" s="450"/>
    </row>
    <row r="233" spans="1:26" x14ac:dyDescent="0.2">
      <c r="A233" s="265">
        <v>44058</v>
      </c>
      <c r="B233" s="3"/>
      <c r="C233" s="3"/>
      <c r="D233" s="261"/>
      <c r="E233" s="3"/>
      <c r="F233" s="3"/>
      <c r="G233" s="261"/>
      <c r="H233" s="98">
        <f t="shared" si="16"/>
        <v>0</v>
      </c>
      <c r="I233" s="14">
        <f t="shared" si="17"/>
        <v>0</v>
      </c>
      <c r="J233" s="15">
        <f t="shared" si="18"/>
        <v>0</v>
      </c>
      <c r="K233" s="16"/>
      <c r="L233" s="17"/>
      <c r="M233" s="276">
        <v>44058</v>
      </c>
      <c r="N233" s="96"/>
      <c r="O233" s="6"/>
      <c r="P233" s="6"/>
      <c r="Q233" s="7"/>
      <c r="R233" s="435"/>
      <c r="S233" s="6"/>
      <c r="T233" s="5"/>
      <c r="U233" s="71">
        <f t="shared" si="19"/>
        <v>0</v>
      </c>
      <c r="V233" s="16"/>
      <c r="W233" s="37"/>
      <c r="X233" s="118"/>
      <c r="Y233" s="118"/>
      <c r="Z233" s="450"/>
    </row>
    <row r="234" spans="1:26" x14ac:dyDescent="0.2">
      <c r="A234" s="265">
        <v>44059</v>
      </c>
      <c r="B234" s="3"/>
      <c r="C234" s="3"/>
      <c r="D234" s="261"/>
      <c r="E234" s="3"/>
      <c r="F234" s="3"/>
      <c r="G234" s="261"/>
      <c r="H234" s="98">
        <f t="shared" si="16"/>
        <v>0</v>
      </c>
      <c r="I234" s="14">
        <f t="shared" si="17"/>
        <v>0</v>
      </c>
      <c r="J234" s="15">
        <f t="shared" si="18"/>
        <v>0</v>
      </c>
      <c r="K234" s="16"/>
      <c r="L234" s="17"/>
      <c r="M234" s="276">
        <v>44059</v>
      </c>
      <c r="N234" s="96"/>
      <c r="O234" s="6"/>
      <c r="P234" s="6"/>
      <c r="Q234" s="7"/>
      <c r="R234" s="435"/>
      <c r="S234" s="6"/>
      <c r="T234" s="5"/>
      <c r="U234" s="71">
        <f t="shared" si="19"/>
        <v>0</v>
      </c>
      <c r="V234" s="16"/>
      <c r="W234" s="37"/>
      <c r="X234" s="118"/>
      <c r="Y234" s="118"/>
      <c r="Z234" s="450"/>
    </row>
    <row r="235" spans="1:26" x14ac:dyDescent="0.2">
      <c r="A235" s="265">
        <v>44060</v>
      </c>
      <c r="B235" s="3"/>
      <c r="C235" s="3"/>
      <c r="D235" s="261"/>
      <c r="E235" s="3"/>
      <c r="F235" s="3"/>
      <c r="G235" s="261"/>
      <c r="H235" s="98">
        <f t="shared" si="16"/>
        <v>0</v>
      </c>
      <c r="I235" s="14">
        <f t="shared" si="17"/>
        <v>0</v>
      </c>
      <c r="J235" s="15">
        <f t="shared" si="18"/>
        <v>0</v>
      </c>
      <c r="K235" s="16"/>
      <c r="L235" s="17"/>
      <c r="M235" s="276">
        <v>44060</v>
      </c>
      <c r="N235" s="96"/>
      <c r="O235" s="6"/>
      <c r="P235" s="6"/>
      <c r="Q235" s="7"/>
      <c r="R235" s="435"/>
      <c r="S235" s="6"/>
      <c r="T235" s="5"/>
      <c r="U235" s="71">
        <f t="shared" si="19"/>
        <v>0</v>
      </c>
      <c r="V235" s="16"/>
      <c r="W235" s="37"/>
      <c r="X235" s="118"/>
      <c r="Y235" s="118"/>
      <c r="Z235" s="450"/>
    </row>
    <row r="236" spans="1:26" x14ac:dyDescent="0.2">
      <c r="A236" s="265">
        <v>44061</v>
      </c>
      <c r="B236" s="3"/>
      <c r="C236" s="3"/>
      <c r="D236" s="261"/>
      <c r="E236" s="3"/>
      <c r="F236" s="3"/>
      <c r="G236" s="261"/>
      <c r="H236" s="98">
        <f t="shared" si="16"/>
        <v>0</v>
      </c>
      <c r="I236" s="14">
        <f t="shared" si="17"/>
        <v>0</v>
      </c>
      <c r="J236" s="15">
        <f t="shared" si="18"/>
        <v>0</v>
      </c>
      <c r="K236" s="16"/>
      <c r="L236" s="17"/>
      <c r="M236" s="276">
        <v>44061</v>
      </c>
      <c r="N236" s="96"/>
      <c r="O236" s="6"/>
      <c r="P236" s="6"/>
      <c r="Q236" s="7"/>
      <c r="R236" s="435"/>
      <c r="S236" s="6"/>
      <c r="T236" s="5"/>
      <c r="U236" s="71">
        <f t="shared" si="19"/>
        <v>0</v>
      </c>
      <c r="V236" s="16"/>
      <c r="W236" s="37"/>
      <c r="X236" s="118"/>
      <c r="Y236" s="118"/>
      <c r="Z236" s="450"/>
    </row>
    <row r="237" spans="1:26" x14ac:dyDescent="0.2">
      <c r="A237" s="265">
        <v>44062</v>
      </c>
      <c r="B237" s="3"/>
      <c r="C237" s="3"/>
      <c r="D237" s="261"/>
      <c r="E237" s="3"/>
      <c r="F237" s="3"/>
      <c r="G237" s="261"/>
      <c r="H237" s="98">
        <f t="shared" si="16"/>
        <v>0</v>
      </c>
      <c r="I237" s="14">
        <f t="shared" si="17"/>
        <v>0</v>
      </c>
      <c r="J237" s="15">
        <f t="shared" si="18"/>
        <v>0</v>
      </c>
      <c r="K237" s="16"/>
      <c r="L237" s="17"/>
      <c r="M237" s="276">
        <v>44062</v>
      </c>
      <c r="N237" s="96"/>
      <c r="O237" s="6"/>
      <c r="P237" s="6"/>
      <c r="Q237" s="7"/>
      <c r="R237" s="435"/>
      <c r="S237" s="6"/>
      <c r="T237" s="5"/>
      <c r="U237" s="71">
        <f t="shared" si="19"/>
        <v>0</v>
      </c>
      <c r="V237" s="16"/>
      <c r="W237" s="37"/>
      <c r="X237" s="118"/>
      <c r="Y237" s="118"/>
      <c r="Z237" s="450"/>
    </row>
    <row r="238" spans="1:26" x14ac:dyDescent="0.2">
      <c r="A238" s="265">
        <v>44063</v>
      </c>
      <c r="B238" s="3"/>
      <c r="C238" s="3"/>
      <c r="D238" s="261"/>
      <c r="E238" s="3"/>
      <c r="F238" s="3"/>
      <c r="G238" s="261"/>
      <c r="H238" s="98">
        <f t="shared" si="16"/>
        <v>0</v>
      </c>
      <c r="I238" s="14">
        <f t="shared" si="17"/>
        <v>0</v>
      </c>
      <c r="J238" s="15">
        <f t="shared" si="18"/>
        <v>0</v>
      </c>
      <c r="K238" s="16"/>
      <c r="L238" s="17"/>
      <c r="M238" s="276">
        <v>44063</v>
      </c>
      <c r="N238" s="96"/>
      <c r="O238" s="6"/>
      <c r="P238" s="6"/>
      <c r="Q238" s="7"/>
      <c r="R238" s="435"/>
      <c r="S238" s="6"/>
      <c r="T238" s="5"/>
      <c r="U238" s="71">
        <f t="shared" si="19"/>
        <v>0</v>
      </c>
      <c r="V238" s="16"/>
      <c r="W238" s="37"/>
      <c r="X238" s="118"/>
      <c r="Y238" s="118"/>
      <c r="Z238" s="450"/>
    </row>
    <row r="239" spans="1:26" x14ac:dyDescent="0.2">
      <c r="A239" s="265">
        <v>44064</v>
      </c>
      <c r="B239" s="3"/>
      <c r="C239" s="3"/>
      <c r="D239" s="261"/>
      <c r="E239" s="3"/>
      <c r="F239" s="3"/>
      <c r="G239" s="261"/>
      <c r="H239" s="98">
        <f t="shared" si="16"/>
        <v>0</v>
      </c>
      <c r="I239" s="14">
        <f t="shared" si="17"/>
        <v>0</v>
      </c>
      <c r="J239" s="15">
        <f t="shared" si="18"/>
        <v>0</v>
      </c>
      <c r="K239" s="16"/>
      <c r="L239" s="17"/>
      <c r="M239" s="276">
        <v>44064</v>
      </c>
      <c r="N239" s="96"/>
      <c r="O239" s="6"/>
      <c r="P239" s="6"/>
      <c r="Q239" s="7"/>
      <c r="R239" s="435"/>
      <c r="S239" s="6"/>
      <c r="T239" s="5"/>
      <c r="U239" s="71">
        <f t="shared" si="19"/>
        <v>0</v>
      </c>
      <c r="V239" s="16"/>
      <c r="W239" s="37"/>
      <c r="X239" s="118"/>
      <c r="Y239" s="118"/>
      <c r="Z239" s="450"/>
    </row>
    <row r="240" spans="1:26" x14ac:dyDescent="0.2">
      <c r="A240" s="265">
        <v>44065</v>
      </c>
      <c r="B240" s="3"/>
      <c r="C240" s="3"/>
      <c r="D240" s="261"/>
      <c r="E240" s="3"/>
      <c r="F240" s="3"/>
      <c r="G240" s="261"/>
      <c r="H240" s="98">
        <f t="shared" si="16"/>
        <v>0</v>
      </c>
      <c r="I240" s="14">
        <f t="shared" si="17"/>
        <v>0</v>
      </c>
      <c r="J240" s="15">
        <f t="shared" si="18"/>
        <v>0</v>
      </c>
      <c r="K240" s="16"/>
      <c r="L240" s="17"/>
      <c r="M240" s="276">
        <v>44065</v>
      </c>
      <c r="N240" s="96"/>
      <c r="O240" s="6"/>
      <c r="P240" s="6"/>
      <c r="Q240" s="7"/>
      <c r="R240" s="435"/>
      <c r="S240" s="6"/>
      <c r="T240" s="5"/>
      <c r="U240" s="71">
        <f t="shared" si="19"/>
        <v>0</v>
      </c>
      <c r="V240" s="16"/>
      <c r="W240" s="37"/>
      <c r="X240" s="118"/>
      <c r="Y240" s="118"/>
      <c r="Z240" s="450"/>
    </row>
    <row r="241" spans="1:26" x14ac:dyDescent="0.2">
      <c r="A241" s="265">
        <v>44066</v>
      </c>
      <c r="B241" s="3"/>
      <c r="C241" s="3"/>
      <c r="D241" s="261"/>
      <c r="E241" s="3"/>
      <c r="F241" s="3"/>
      <c r="G241" s="261"/>
      <c r="H241" s="98">
        <f t="shared" si="16"/>
        <v>0</v>
      </c>
      <c r="I241" s="14">
        <f t="shared" si="17"/>
        <v>0</v>
      </c>
      <c r="J241" s="15">
        <f t="shared" si="18"/>
        <v>0</v>
      </c>
      <c r="K241" s="16"/>
      <c r="L241" s="17"/>
      <c r="M241" s="276">
        <v>44066</v>
      </c>
      <c r="N241" s="96"/>
      <c r="O241" s="6"/>
      <c r="P241" s="6"/>
      <c r="Q241" s="7"/>
      <c r="R241" s="435"/>
      <c r="S241" s="6"/>
      <c r="T241" s="5"/>
      <c r="U241" s="71">
        <f t="shared" si="19"/>
        <v>0</v>
      </c>
      <c r="V241" s="16"/>
      <c r="W241" s="37"/>
      <c r="X241" s="118"/>
      <c r="Y241" s="118"/>
      <c r="Z241" s="450"/>
    </row>
    <row r="242" spans="1:26" x14ac:dyDescent="0.2">
      <c r="A242" s="265">
        <v>44067</v>
      </c>
      <c r="B242" s="3"/>
      <c r="C242" s="3"/>
      <c r="D242" s="261"/>
      <c r="E242" s="3"/>
      <c r="F242" s="3"/>
      <c r="G242" s="261"/>
      <c r="H242" s="98">
        <f t="shared" si="16"/>
        <v>0</v>
      </c>
      <c r="I242" s="14">
        <f t="shared" si="17"/>
        <v>0</v>
      </c>
      <c r="J242" s="15">
        <f t="shared" si="18"/>
        <v>0</v>
      </c>
      <c r="K242" s="16"/>
      <c r="L242" s="17"/>
      <c r="M242" s="276">
        <v>44067</v>
      </c>
      <c r="N242" s="96"/>
      <c r="O242" s="6"/>
      <c r="P242" s="6"/>
      <c r="Q242" s="7"/>
      <c r="R242" s="435"/>
      <c r="S242" s="6"/>
      <c r="T242" s="5"/>
      <c r="U242" s="71">
        <f t="shared" si="19"/>
        <v>0</v>
      </c>
      <c r="V242" s="16"/>
      <c r="W242" s="37"/>
      <c r="X242" s="118"/>
      <c r="Y242" s="118"/>
      <c r="Z242" s="450"/>
    </row>
    <row r="243" spans="1:26" x14ac:dyDescent="0.2">
      <c r="A243" s="265">
        <v>44068</v>
      </c>
      <c r="B243" s="3"/>
      <c r="C243" s="3"/>
      <c r="D243" s="261"/>
      <c r="E243" s="3"/>
      <c r="F243" s="3"/>
      <c r="G243" s="261"/>
      <c r="H243" s="98">
        <f t="shared" si="16"/>
        <v>0</v>
      </c>
      <c r="I243" s="14">
        <f t="shared" si="17"/>
        <v>0</v>
      </c>
      <c r="J243" s="15">
        <f t="shared" si="18"/>
        <v>0</v>
      </c>
      <c r="K243" s="16"/>
      <c r="L243" s="17"/>
      <c r="M243" s="276">
        <v>44068</v>
      </c>
      <c r="N243" s="96"/>
      <c r="O243" s="6"/>
      <c r="P243" s="6"/>
      <c r="Q243" s="7"/>
      <c r="R243" s="435"/>
      <c r="S243" s="6"/>
      <c r="T243" s="5"/>
      <c r="U243" s="71">
        <f t="shared" si="19"/>
        <v>0</v>
      </c>
      <c r="V243" s="16"/>
      <c r="W243" s="37"/>
      <c r="X243" s="118"/>
      <c r="Y243" s="118"/>
      <c r="Z243" s="450"/>
    </row>
    <row r="244" spans="1:26" x14ac:dyDescent="0.2">
      <c r="A244" s="265">
        <v>44069</v>
      </c>
      <c r="B244" s="3"/>
      <c r="C244" s="3"/>
      <c r="D244" s="261"/>
      <c r="E244" s="3"/>
      <c r="F244" s="3"/>
      <c r="G244" s="261"/>
      <c r="H244" s="98">
        <f t="shared" si="16"/>
        <v>0</v>
      </c>
      <c r="I244" s="14">
        <f t="shared" si="17"/>
        <v>0</v>
      </c>
      <c r="J244" s="15">
        <f t="shared" si="18"/>
        <v>0</v>
      </c>
      <c r="K244" s="16"/>
      <c r="L244" s="17"/>
      <c r="M244" s="276">
        <v>44069</v>
      </c>
      <c r="N244" s="96"/>
      <c r="O244" s="6"/>
      <c r="P244" s="6"/>
      <c r="Q244" s="7"/>
      <c r="R244" s="435"/>
      <c r="S244" s="6"/>
      <c r="T244" s="5"/>
      <c r="U244" s="71">
        <f t="shared" si="19"/>
        <v>0</v>
      </c>
      <c r="V244" s="16"/>
      <c r="W244" s="37"/>
      <c r="X244" s="118"/>
      <c r="Y244" s="118"/>
      <c r="Z244" s="450"/>
    </row>
    <row r="245" spans="1:26" x14ac:dyDescent="0.2">
      <c r="A245" s="265">
        <v>44070</v>
      </c>
      <c r="B245" s="3"/>
      <c r="C245" s="3"/>
      <c r="D245" s="261"/>
      <c r="E245" s="3"/>
      <c r="F245" s="3"/>
      <c r="G245" s="261"/>
      <c r="H245" s="98">
        <f t="shared" si="16"/>
        <v>0</v>
      </c>
      <c r="I245" s="14">
        <f t="shared" si="17"/>
        <v>0</v>
      </c>
      <c r="J245" s="15">
        <f t="shared" si="18"/>
        <v>0</v>
      </c>
      <c r="K245" s="16"/>
      <c r="L245" s="17"/>
      <c r="M245" s="276">
        <v>44070</v>
      </c>
      <c r="N245" s="96"/>
      <c r="O245" s="6"/>
      <c r="P245" s="6"/>
      <c r="Q245" s="7"/>
      <c r="R245" s="435"/>
      <c r="S245" s="6"/>
      <c r="T245" s="5"/>
      <c r="U245" s="71">
        <f t="shared" si="19"/>
        <v>0</v>
      </c>
      <c r="V245" s="16"/>
      <c r="W245" s="37"/>
      <c r="X245" s="118"/>
      <c r="Y245" s="118"/>
      <c r="Z245" s="450"/>
    </row>
    <row r="246" spans="1:26" x14ac:dyDescent="0.2">
      <c r="A246" s="265">
        <v>44071</v>
      </c>
      <c r="B246" s="3"/>
      <c r="C246" s="3"/>
      <c r="D246" s="261"/>
      <c r="E246" s="3"/>
      <c r="F246" s="3"/>
      <c r="G246" s="261"/>
      <c r="H246" s="98">
        <f t="shared" si="16"/>
        <v>0</v>
      </c>
      <c r="I246" s="14">
        <f t="shared" si="17"/>
        <v>0</v>
      </c>
      <c r="J246" s="15">
        <f t="shared" si="18"/>
        <v>0</v>
      </c>
      <c r="K246" s="16"/>
      <c r="L246" s="17"/>
      <c r="M246" s="276">
        <v>44071</v>
      </c>
      <c r="N246" s="96"/>
      <c r="O246" s="6"/>
      <c r="P246" s="6"/>
      <c r="Q246" s="7"/>
      <c r="R246" s="435"/>
      <c r="S246" s="6"/>
      <c r="T246" s="5"/>
      <c r="U246" s="71">
        <f t="shared" si="19"/>
        <v>0</v>
      </c>
      <c r="V246" s="16"/>
      <c r="W246" s="37"/>
      <c r="X246" s="118"/>
      <c r="Y246" s="118"/>
      <c r="Z246" s="450"/>
    </row>
    <row r="247" spans="1:26" x14ac:dyDescent="0.2">
      <c r="A247" s="265">
        <v>44072</v>
      </c>
      <c r="B247" s="3"/>
      <c r="C247" s="3"/>
      <c r="D247" s="261"/>
      <c r="E247" s="3"/>
      <c r="F247" s="3"/>
      <c r="G247" s="261"/>
      <c r="H247" s="98">
        <f t="shared" si="16"/>
        <v>0</v>
      </c>
      <c r="I247" s="14">
        <f t="shared" si="17"/>
        <v>0</v>
      </c>
      <c r="J247" s="15">
        <f t="shared" si="18"/>
        <v>0</v>
      </c>
      <c r="K247" s="16"/>
      <c r="L247" s="17"/>
      <c r="M247" s="276">
        <v>44072</v>
      </c>
      <c r="N247" s="96"/>
      <c r="O247" s="6"/>
      <c r="P247" s="6"/>
      <c r="Q247" s="7"/>
      <c r="R247" s="435"/>
      <c r="S247" s="6"/>
      <c r="T247" s="5"/>
      <c r="U247" s="71">
        <f t="shared" si="19"/>
        <v>0</v>
      </c>
      <c r="V247" s="16"/>
      <c r="W247" s="37"/>
      <c r="X247" s="118"/>
      <c r="Y247" s="118"/>
      <c r="Z247" s="450"/>
    </row>
    <row r="248" spans="1:26" x14ac:dyDescent="0.2">
      <c r="A248" s="265">
        <v>44073</v>
      </c>
      <c r="B248" s="3"/>
      <c r="C248" s="3"/>
      <c r="D248" s="261"/>
      <c r="E248" s="3"/>
      <c r="F248" s="3"/>
      <c r="G248" s="261"/>
      <c r="H248" s="98">
        <f t="shared" si="16"/>
        <v>0</v>
      </c>
      <c r="I248" s="14">
        <f t="shared" si="17"/>
        <v>0</v>
      </c>
      <c r="J248" s="15">
        <f t="shared" si="18"/>
        <v>0</v>
      </c>
      <c r="K248" s="16"/>
      <c r="L248" s="17"/>
      <c r="M248" s="276">
        <v>44073</v>
      </c>
      <c r="N248" s="96"/>
      <c r="O248" s="6"/>
      <c r="P248" s="6"/>
      <c r="Q248" s="7"/>
      <c r="R248" s="435"/>
      <c r="S248" s="6"/>
      <c r="T248" s="5"/>
      <c r="U248" s="71">
        <f t="shared" si="19"/>
        <v>0</v>
      </c>
      <c r="V248" s="16"/>
      <c r="W248" s="37"/>
      <c r="X248" s="118"/>
      <c r="Y248" s="118"/>
      <c r="Z248" s="450"/>
    </row>
    <row r="249" spans="1:26" ht="13.5" thickBot="1" x14ac:dyDescent="0.25">
      <c r="A249" s="265">
        <v>44074</v>
      </c>
      <c r="B249" s="3"/>
      <c r="C249" s="3"/>
      <c r="D249" s="261"/>
      <c r="E249" s="3"/>
      <c r="F249" s="3"/>
      <c r="G249" s="261"/>
      <c r="H249" s="98">
        <f t="shared" si="16"/>
        <v>0</v>
      </c>
      <c r="I249" s="14">
        <f t="shared" si="17"/>
        <v>0</v>
      </c>
      <c r="J249" s="15">
        <f t="shared" si="18"/>
        <v>0</v>
      </c>
      <c r="K249" s="16"/>
      <c r="L249" s="17"/>
      <c r="M249" s="276">
        <v>44074</v>
      </c>
      <c r="N249" s="96"/>
      <c r="O249" s="6"/>
      <c r="P249" s="6"/>
      <c r="Q249" s="7"/>
      <c r="R249" s="435"/>
      <c r="S249" s="6"/>
      <c r="T249" s="5"/>
      <c r="U249" s="71">
        <f t="shared" si="19"/>
        <v>0</v>
      </c>
      <c r="V249" s="16"/>
      <c r="W249" s="37"/>
      <c r="X249" s="118"/>
      <c r="Y249" s="118"/>
      <c r="Z249" s="450"/>
    </row>
    <row r="250" spans="1:26" x14ac:dyDescent="0.2">
      <c r="A250" s="265">
        <v>44075</v>
      </c>
      <c r="B250" s="291"/>
      <c r="C250" s="291"/>
      <c r="D250" s="370"/>
      <c r="E250" s="291"/>
      <c r="F250" s="291"/>
      <c r="G250" s="339"/>
      <c r="H250" s="302">
        <f t="shared" si="16"/>
        <v>0</v>
      </c>
      <c r="I250" s="340">
        <f t="shared" si="17"/>
        <v>0</v>
      </c>
      <c r="J250" s="341">
        <f t="shared" si="18"/>
        <v>0</v>
      </c>
      <c r="K250" s="299"/>
      <c r="L250" s="371"/>
      <c r="M250" s="276">
        <v>44075</v>
      </c>
      <c r="N250" s="343"/>
      <c r="O250" s="344"/>
      <c r="P250" s="344"/>
      <c r="Q250" s="345"/>
      <c r="R250" s="436"/>
      <c r="S250" s="344"/>
      <c r="T250" s="346"/>
      <c r="U250" s="297">
        <f t="shared" si="19"/>
        <v>0</v>
      </c>
      <c r="V250" s="299"/>
      <c r="W250" s="318"/>
      <c r="X250" s="278"/>
      <c r="Y250" s="278"/>
      <c r="Z250" s="454"/>
    </row>
    <row r="251" spans="1:26" x14ac:dyDescent="0.2">
      <c r="A251" s="265">
        <v>44076</v>
      </c>
      <c r="B251" s="93"/>
      <c r="C251" s="93"/>
      <c r="D251" s="257"/>
      <c r="E251" s="93"/>
      <c r="F251" s="93"/>
      <c r="G251" s="257"/>
      <c r="H251" s="98">
        <f t="shared" si="16"/>
        <v>0</v>
      </c>
      <c r="I251" s="211">
        <f t="shared" si="17"/>
        <v>0</v>
      </c>
      <c r="J251" s="212">
        <f t="shared" si="18"/>
        <v>0</v>
      </c>
      <c r="K251" s="287"/>
      <c r="L251" s="369"/>
      <c r="M251" s="276">
        <v>44076</v>
      </c>
      <c r="N251" s="215"/>
      <c r="O251" s="216"/>
      <c r="P251" s="216"/>
      <c r="Q251" s="217"/>
      <c r="R251" s="218"/>
      <c r="S251" s="216"/>
      <c r="T251" s="219"/>
      <c r="U251" s="220">
        <f t="shared" si="19"/>
        <v>0</v>
      </c>
      <c r="V251" s="287"/>
      <c r="W251" s="277"/>
      <c r="X251" s="258"/>
      <c r="Y251" s="258"/>
      <c r="Z251" s="455"/>
    </row>
    <row r="252" spans="1:26" x14ac:dyDescent="0.2">
      <c r="A252" s="265">
        <v>44077</v>
      </c>
      <c r="B252" s="3"/>
      <c r="C252" s="3"/>
      <c r="D252" s="261"/>
      <c r="E252" s="3"/>
      <c r="F252" s="3"/>
      <c r="G252" s="261"/>
      <c r="H252" s="98">
        <f t="shared" si="16"/>
        <v>0</v>
      </c>
      <c r="I252" s="14">
        <f t="shared" si="17"/>
        <v>0</v>
      </c>
      <c r="J252" s="15">
        <f t="shared" si="18"/>
        <v>0</v>
      </c>
      <c r="K252" s="16"/>
      <c r="L252" s="17"/>
      <c r="M252" s="276">
        <v>44077</v>
      </c>
      <c r="N252" s="96"/>
      <c r="O252" s="6"/>
      <c r="P252" s="6"/>
      <c r="Q252" s="7"/>
      <c r="R252" s="435"/>
      <c r="S252" s="6"/>
      <c r="T252" s="5"/>
      <c r="U252" s="71">
        <f t="shared" si="19"/>
        <v>0</v>
      </c>
      <c r="V252" s="16"/>
      <c r="W252" s="37"/>
      <c r="X252" s="118"/>
      <c r="Y252" s="118"/>
      <c r="Z252" s="450"/>
    </row>
    <row r="253" spans="1:26" x14ac:dyDescent="0.2">
      <c r="A253" s="265">
        <v>44078</v>
      </c>
      <c r="B253" s="3"/>
      <c r="C253" s="3"/>
      <c r="D253" s="261"/>
      <c r="E253" s="3"/>
      <c r="F253" s="3"/>
      <c r="G253" s="261"/>
      <c r="H253" s="98">
        <f t="shared" si="16"/>
        <v>0</v>
      </c>
      <c r="I253" s="14">
        <f t="shared" si="17"/>
        <v>0</v>
      </c>
      <c r="J253" s="15">
        <f t="shared" si="18"/>
        <v>0</v>
      </c>
      <c r="K253" s="16"/>
      <c r="L253" s="17"/>
      <c r="M253" s="276">
        <v>44078</v>
      </c>
      <c r="N253" s="96"/>
      <c r="O253" s="6"/>
      <c r="P253" s="6"/>
      <c r="Q253" s="7"/>
      <c r="R253" s="435"/>
      <c r="S253" s="6"/>
      <c r="T253" s="5"/>
      <c r="U253" s="71">
        <f t="shared" si="19"/>
        <v>0</v>
      </c>
      <c r="V253" s="16"/>
      <c r="W253" s="37"/>
      <c r="X253" s="118"/>
      <c r="Y253" s="118"/>
      <c r="Z253" s="450"/>
    </row>
    <row r="254" spans="1:26" x14ac:dyDescent="0.2">
      <c r="A254" s="265">
        <v>44079</v>
      </c>
      <c r="B254" s="3"/>
      <c r="C254" s="3"/>
      <c r="D254" s="261"/>
      <c r="E254" s="3"/>
      <c r="F254" s="3"/>
      <c r="G254" s="261"/>
      <c r="H254" s="98">
        <f t="shared" si="16"/>
        <v>0</v>
      </c>
      <c r="I254" s="14">
        <f t="shared" si="17"/>
        <v>0</v>
      </c>
      <c r="J254" s="15">
        <f t="shared" si="18"/>
        <v>0</v>
      </c>
      <c r="K254" s="16"/>
      <c r="L254" s="17"/>
      <c r="M254" s="276">
        <v>44079</v>
      </c>
      <c r="N254" s="96"/>
      <c r="O254" s="6"/>
      <c r="P254" s="6"/>
      <c r="Q254" s="7"/>
      <c r="R254" s="435"/>
      <c r="S254" s="6"/>
      <c r="T254" s="5"/>
      <c r="U254" s="71">
        <f t="shared" si="19"/>
        <v>0</v>
      </c>
      <c r="V254" s="16"/>
      <c r="W254" s="37"/>
      <c r="X254" s="118"/>
      <c r="Y254" s="118"/>
      <c r="Z254" s="450"/>
    </row>
    <row r="255" spans="1:26" x14ac:dyDescent="0.2">
      <c r="A255" s="265">
        <v>44080</v>
      </c>
      <c r="B255" s="3"/>
      <c r="C255" s="3"/>
      <c r="D255" s="261"/>
      <c r="E255" s="3"/>
      <c r="F255" s="3"/>
      <c r="G255" s="261"/>
      <c r="H255" s="98">
        <f t="shared" si="16"/>
        <v>0</v>
      </c>
      <c r="I255" s="14">
        <f t="shared" si="17"/>
        <v>0</v>
      </c>
      <c r="J255" s="15">
        <f t="shared" si="18"/>
        <v>0</v>
      </c>
      <c r="K255" s="16"/>
      <c r="L255" s="17"/>
      <c r="M255" s="276">
        <v>44080</v>
      </c>
      <c r="N255" s="96"/>
      <c r="O255" s="6"/>
      <c r="P255" s="6"/>
      <c r="Q255" s="7"/>
      <c r="R255" s="435"/>
      <c r="S255" s="6"/>
      <c r="T255" s="5"/>
      <c r="U255" s="71">
        <f t="shared" si="19"/>
        <v>0</v>
      </c>
      <c r="V255" s="16"/>
      <c r="W255" s="37"/>
      <c r="X255" s="118"/>
      <c r="Y255" s="118"/>
      <c r="Z255" s="450"/>
    </row>
    <row r="256" spans="1:26" x14ac:dyDescent="0.2">
      <c r="A256" s="265">
        <v>44081</v>
      </c>
      <c r="B256" s="3"/>
      <c r="C256" s="3"/>
      <c r="D256" s="261"/>
      <c r="E256" s="3"/>
      <c r="F256" s="3"/>
      <c r="G256" s="261"/>
      <c r="H256" s="98">
        <f t="shared" si="16"/>
        <v>0</v>
      </c>
      <c r="I256" s="14">
        <f t="shared" si="17"/>
        <v>0</v>
      </c>
      <c r="J256" s="15">
        <f t="shared" si="18"/>
        <v>0</v>
      </c>
      <c r="K256" s="16"/>
      <c r="L256" s="17"/>
      <c r="M256" s="276">
        <v>44081</v>
      </c>
      <c r="N256" s="96"/>
      <c r="O256" s="6"/>
      <c r="P256" s="6"/>
      <c r="Q256" s="7"/>
      <c r="R256" s="435"/>
      <c r="S256" s="6"/>
      <c r="T256" s="5"/>
      <c r="U256" s="71">
        <f t="shared" si="19"/>
        <v>0</v>
      </c>
      <c r="V256" s="16"/>
      <c r="W256" s="37"/>
      <c r="X256" s="118"/>
      <c r="Y256" s="118"/>
      <c r="Z256" s="450"/>
    </row>
    <row r="257" spans="1:26" x14ac:dyDescent="0.2">
      <c r="A257" s="265">
        <v>44082</v>
      </c>
      <c r="B257" s="3"/>
      <c r="C257" s="3"/>
      <c r="D257" s="261"/>
      <c r="E257" s="3"/>
      <c r="F257" s="3"/>
      <c r="G257" s="261"/>
      <c r="H257" s="98">
        <f t="shared" si="16"/>
        <v>0</v>
      </c>
      <c r="I257" s="14">
        <f t="shared" si="17"/>
        <v>0</v>
      </c>
      <c r="J257" s="15">
        <f t="shared" si="18"/>
        <v>0</v>
      </c>
      <c r="K257" s="16"/>
      <c r="L257" s="17"/>
      <c r="M257" s="276">
        <v>44082</v>
      </c>
      <c r="N257" s="96"/>
      <c r="O257" s="6"/>
      <c r="P257" s="6"/>
      <c r="Q257" s="7"/>
      <c r="R257" s="435"/>
      <c r="S257" s="6"/>
      <c r="T257" s="5"/>
      <c r="U257" s="71">
        <f t="shared" si="19"/>
        <v>0</v>
      </c>
      <c r="V257" s="16"/>
      <c r="W257" s="37"/>
      <c r="X257" s="118"/>
      <c r="Y257" s="118"/>
      <c r="Z257" s="450"/>
    </row>
    <row r="258" spans="1:26" x14ac:dyDescent="0.2">
      <c r="A258" s="265">
        <v>44083</v>
      </c>
      <c r="B258" s="3"/>
      <c r="C258" s="3"/>
      <c r="D258" s="261"/>
      <c r="E258" s="3"/>
      <c r="F258" s="3"/>
      <c r="G258" s="261"/>
      <c r="H258" s="98">
        <f t="shared" ref="H258:H321" si="20">((B258*12)+C258+D258)*2.75+((E258*12)+F258+G258)*2.75</f>
        <v>0</v>
      </c>
      <c r="I258" s="14">
        <f t="shared" ref="I258:I321" si="21">H258-H257+U257</f>
        <v>0</v>
      </c>
      <c r="J258" s="15">
        <f t="shared" ref="J258:J321" si="22">I258*60</f>
        <v>0</v>
      </c>
      <c r="K258" s="16"/>
      <c r="L258" s="17"/>
      <c r="M258" s="276">
        <v>44083</v>
      </c>
      <c r="N258" s="96"/>
      <c r="O258" s="6"/>
      <c r="P258" s="6"/>
      <c r="Q258" s="7"/>
      <c r="R258" s="435"/>
      <c r="S258" s="6"/>
      <c r="T258" s="5"/>
      <c r="U258" s="71">
        <f t="shared" ref="U258:U321" si="23">(((O258*12)+P258+Q258)-((R258*12)+S258+T258))*2.75</f>
        <v>0</v>
      </c>
      <c r="V258" s="16"/>
      <c r="W258" s="37"/>
      <c r="X258" s="118"/>
      <c r="Y258" s="118"/>
      <c r="Z258" s="450"/>
    </row>
    <row r="259" spans="1:26" x14ac:dyDescent="0.2">
      <c r="A259" s="265">
        <v>44084</v>
      </c>
      <c r="B259" s="3"/>
      <c r="C259" s="3"/>
      <c r="D259" s="261"/>
      <c r="E259" s="3"/>
      <c r="F259" s="3"/>
      <c r="G259" s="261"/>
      <c r="H259" s="98">
        <f t="shared" si="20"/>
        <v>0</v>
      </c>
      <c r="I259" s="14">
        <f t="shared" si="21"/>
        <v>0</v>
      </c>
      <c r="J259" s="15">
        <f t="shared" si="22"/>
        <v>0</v>
      </c>
      <c r="K259" s="16"/>
      <c r="L259" s="17"/>
      <c r="M259" s="276">
        <v>44084</v>
      </c>
      <c r="N259" s="96"/>
      <c r="O259" s="6"/>
      <c r="P259" s="6"/>
      <c r="Q259" s="7"/>
      <c r="R259" s="435"/>
      <c r="S259" s="6"/>
      <c r="T259" s="5"/>
      <c r="U259" s="71">
        <f t="shared" si="23"/>
        <v>0</v>
      </c>
      <c r="V259" s="16"/>
      <c r="W259" s="37"/>
      <c r="X259" s="118"/>
      <c r="Y259" s="118"/>
      <c r="Z259" s="450"/>
    </row>
    <row r="260" spans="1:26" x14ac:dyDescent="0.2">
      <c r="A260" s="265">
        <v>44085</v>
      </c>
      <c r="B260" s="3"/>
      <c r="C260" s="3"/>
      <c r="D260" s="261"/>
      <c r="E260" s="3"/>
      <c r="F260" s="3"/>
      <c r="G260" s="261"/>
      <c r="H260" s="98">
        <f t="shared" si="20"/>
        <v>0</v>
      </c>
      <c r="I260" s="14">
        <f t="shared" si="21"/>
        <v>0</v>
      </c>
      <c r="J260" s="15">
        <f t="shared" si="22"/>
        <v>0</v>
      </c>
      <c r="K260" s="16"/>
      <c r="L260" s="17"/>
      <c r="M260" s="276">
        <v>44085</v>
      </c>
      <c r="N260" s="96"/>
      <c r="O260" s="6"/>
      <c r="P260" s="6"/>
      <c r="Q260" s="7"/>
      <c r="R260" s="435"/>
      <c r="S260" s="6"/>
      <c r="T260" s="5"/>
      <c r="U260" s="71">
        <f t="shared" si="23"/>
        <v>0</v>
      </c>
      <c r="V260" s="16"/>
      <c r="W260" s="37"/>
      <c r="X260" s="118"/>
      <c r="Y260" s="118"/>
      <c r="Z260" s="450"/>
    </row>
    <row r="261" spans="1:26" x14ac:dyDescent="0.2">
      <c r="A261" s="265">
        <v>44086</v>
      </c>
      <c r="B261" s="3"/>
      <c r="C261" s="3"/>
      <c r="D261" s="261"/>
      <c r="E261" s="3"/>
      <c r="F261" s="3"/>
      <c r="G261" s="261"/>
      <c r="H261" s="98">
        <f t="shared" si="20"/>
        <v>0</v>
      </c>
      <c r="I261" s="14">
        <f t="shared" si="21"/>
        <v>0</v>
      </c>
      <c r="J261" s="15">
        <f t="shared" si="22"/>
        <v>0</v>
      </c>
      <c r="K261" s="16"/>
      <c r="L261" s="17"/>
      <c r="M261" s="276">
        <v>44086</v>
      </c>
      <c r="N261" s="96"/>
      <c r="O261" s="6"/>
      <c r="P261" s="6"/>
      <c r="Q261" s="7"/>
      <c r="R261" s="435"/>
      <c r="S261" s="6"/>
      <c r="T261" s="5"/>
      <c r="U261" s="71">
        <f t="shared" si="23"/>
        <v>0</v>
      </c>
      <c r="V261" s="16"/>
      <c r="W261" s="37"/>
      <c r="X261" s="118"/>
      <c r="Y261" s="118"/>
      <c r="Z261" s="450"/>
    </row>
    <row r="262" spans="1:26" x14ac:dyDescent="0.2">
      <c r="A262" s="265">
        <v>44087</v>
      </c>
      <c r="B262" s="3"/>
      <c r="C262" s="3"/>
      <c r="D262" s="261"/>
      <c r="E262" s="3"/>
      <c r="F262" s="3"/>
      <c r="G262" s="261"/>
      <c r="H262" s="98">
        <f t="shared" si="20"/>
        <v>0</v>
      </c>
      <c r="I262" s="14">
        <f t="shared" si="21"/>
        <v>0</v>
      </c>
      <c r="J262" s="15">
        <f t="shared" si="22"/>
        <v>0</v>
      </c>
      <c r="K262" s="16"/>
      <c r="L262" s="17"/>
      <c r="M262" s="276">
        <v>44087</v>
      </c>
      <c r="N262" s="96"/>
      <c r="O262" s="6"/>
      <c r="P262" s="6"/>
      <c r="Q262" s="7"/>
      <c r="R262" s="435"/>
      <c r="S262" s="6"/>
      <c r="T262" s="5"/>
      <c r="U262" s="71">
        <f t="shared" si="23"/>
        <v>0</v>
      </c>
      <c r="V262" s="16"/>
      <c r="W262" s="37"/>
      <c r="X262" s="118"/>
      <c r="Y262" s="118"/>
      <c r="Z262" s="450"/>
    </row>
    <row r="263" spans="1:26" x14ac:dyDescent="0.2">
      <c r="A263" s="265">
        <v>44088</v>
      </c>
      <c r="B263" s="3"/>
      <c r="C263" s="3"/>
      <c r="D263" s="261"/>
      <c r="E263" s="3"/>
      <c r="F263" s="3"/>
      <c r="G263" s="261"/>
      <c r="H263" s="98">
        <f t="shared" si="20"/>
        <v>0</v>
      </c>
      <c r="I263" s="14">
        <f t="shared" si="21"/>
        <v>0</v>
      </c>
      <c r="J263" s="15">
        <f t="shared" si="22"/>
        <v>0</v>
      </c>
      <c r="K263" s="16"/>
      <c r="L263" s="17"/>
      <c r="M263" s="276">
        <v>44088</v>
      </c>
      <c r="N263" s="96"/>
      <c r="O263" s="6"/>
      <c r="P263" s="6"/>
      <c r="Q263" s="7"/>
      <c r="R263" s="435"/>
      <c r="S263" s="6"/>
      <c r="T263" s="5"/>
      <c r="U263" s="71">
        <f t="shared" si="23"/>
        <v>0</v>
      </c>
      <c r="V263" s="16"/>
      <c r="W263" s="37"/>
      <c r="X263" s="118"/>
      <c r="Y263" s="118"/>
      <c r="Z263" s="450"/>
    </row>
    <row r="264" spans="1:26" x14ac:dyDescent="0.2">
      <c r="A264" s="265">
        <v>44089</v>
      </c>
      <c r="B264" s="3"/>
      <c r="C264" s="3"/>
      <c r="D264" s="261"/>
      <c r="E264" s="3"/>
      <c r="F264" s="3"/>
      <c r="G264" s="261"/>
      <c r="H264" s="98">
        <f t="shared" si="20"/>
        <v>0</v>
      </c>
      <c r="I264" s="14">
        <f t="shared" si="21"/>
        <v>0</v>
      </c>
      <c r="J264" s="15">
        <f t="shared" si="22"/>
        <v>0</v>
      </c>
      <c r="K264" s="16"/>
      <c r="L264" s="17"/>
      <c r="M264" s="276">
        <v>44089</v>
      </c>
      <c r="N264" s="96"/>
      <c r="O264" s="6"/>
      <c r="P264" s="6"/>
      <c r="Q264" s="7"/>
      <c r="R264" s="435"/>
      <c r="S264" s="6"/>
      <c r="T264" s="5"/>
      <c r="U264" s="71">
        <f t="shared" si="23"/>
        <v>0</v>
      </c>
      <c r="V264" s="16"/>
      <c r="W264" s="37"/>
      <c r="X264" s="118"/>
      <c r="Y264" s="118"/>
      <c r="Z264" s="450"/>
    </row>
    <row r="265" spans="1:26" x14ac:dyDescent="0.2">
      <c r="A265" s="265">
        <v>44090</v>
      </c>
      <c r="B265" s="3"/>
      <c r="C265" s="3"/>
      <c r="D265" s="261"/>
      <c r="E265" s="3"/>
      <c r="F265" s="3"/>
      <c r="G265" s="261"/>
      <c r="H265" s="98">
        <f t="shared" si="20"/>
        <v>0</v>
      </c>
      <c r="I265" s="14">
        <f t="shared" si="21"/>
        <v>0</v>
      </c>
      <c r="J265" s="15">
        <f t="shared" si="22"/>
        <v>0</v>
      </c>
      <c r="K265" s="16"/>
      <c r="L265" s="17"/>
      <c r="M265" s="276">
        <v>44090</v>
      </c>
      <c r="N265" s="96"/>
      <c r="O265" s="6"/>
      <c r="P265" s="6"/>
      <c r="Q265" s="7"/>
      <c r="R265" s="435"/>
      <c r="S265" s="6"/>
      <c r="T265" s="5"/>
      <c r="U265" s="71">
        <f t="shared" si="23"/>
        <v>0</v>
      </c>
      <c r="V265" s="16"/>
      <c r="W265" s="37"/>
      <c r="X265" s="118"/>
      <c r="Y265" s="118"/>
      <c r="Z265" s="450"/>
    </row>
    <row r="266" spans="1:26" x14ac:dyDescent="0.2">
      <c r="A266" s="265">
        <v>44091</v>
      </c>
      <c r="B266" s="3"/>
      <c r="C266" s="3"/>
      <c r="D266" s="261"/>
      <c r="E266" s="3"/>
      <c r="F266" s="3"/>
      <c r="G266" s="261"/>
      <c r="H266" s="98">
        <f t="shared" si="20"/>
        <v>0</v>
      </c>
      <c r="I266" s="14">
        <f t="shared" si="21"/>
        <v>0</v>
      </c>
      <c r="J266" s="15">
        <f t="shared" si="22"/>
        <v>0</v>
      </c>
      <c r="K266" s="16"/>
      <c r="L266" s="17"/>
      <c r="M266" s="276">
        <v>44091</v>
      </c>
      <c r="N266" s="96"/>
      <c r="O266" s="6"/>
      <c r="P266" s="6"/>
      <c r="Q266" s="7"/>
      <c r="R266" s="435"/>
      <c r="S266" s="6"/>
      <c r="T266" s="5"/>
      <c r="U266" s="71">
        <f t="shared" si="23"/>
        <v>0</v>
      </c>
      <c r="V266" s="16"/>
      <c r="W266" s="37"/>
      <c r="X266" s="118"/>
      <c r="Y266" s="118"/>
      <c r="Z266" s="450"/>
    </row>
    <row r="267" spans="1:26" x14ac:dyDescent="0.2">
      <c r="A267" s="265">
        <v>44092</v>
      </c>
      <c r="B267" s="3"/>
      <c r="C267" s="3"/>
      <c r="D267" s="261"/>
      <c r="E267" s="3"/>
      <c r="F267" s="3"/>
      <c r="G267" s="261"/>
      <c r="H267" s="98">
        <f t="shared" si="20"/>
        <v>0</v>
      </c>
      <c r="I267" s="14">
        <f t="shared" si="21"/>
        <v>0</v>
      </c>
      <c r="J267" s="15">
        <f t="shared" si="22"/>
        <v>0</v>
      </c>
      <c r="K267" s="16"/>
      <c r="L267" s="17"/>
      <c r="M267" s="276">
        <v>44092</v>
      </c>
      <c r="N267" s="96"/>
      <c r="O267" s="6"/>
      <c r="P267" s="6"/>
      <c r="Q267" s="7"/>
      <c r="R267" s="435"/>
      <c r="S267" s="6"/>
      <c r="T267" s="5"/>
      <c r="U267" s="71">
        <f t="shared" si="23"/>
        <v>0</v>
      </c>
      <c r="V267" s="16"/>
      <c r="W267" s="37"/>
      <c r="X267" s="118"/>
      <c r="Y267" s="118"/>
      <c r="Z267" s="450"/>
    </row>
    <row r="268" spans="1:26" x14ac:dyDescent="0.2">
      <c r="A268" s="265">
        <v>44093</v>
      </c>
      <c r="B268" s="3"/>
      <c r="C268" s="3"/>
      <c r="D268" s="261"/>
      <c r="E268" s="3"/>
      <c r="F268" s="3"/>
      <c r="G268" s="261"/>
      <c r="H268" s="98">
        <f t="shared" si="20"/>
        <v>0</v>
      </c>
      <c r="I268" s="14">
        <f t="shared" si="21"/>
        <v>0</v>
      </c>
      <c r="J268" s="15">
        <f t="shared" si="22"/>
        <v>0</v>
      </c>
      <c r="K268" s="16"/>
      <c r="L268" s="17"/>
      <c r="M268" s="276">
        <v>44093</v>
      </c>
      <c r="N268" s="96"/>
      <c r="O268" s="6"/>
      <c r="P268" s="6"/>
      <c r="Q268" s="7"/>
      <c r="R268" s="435"/>
      <c r="S268" s="6"/>
      <c r="T268" s="5"/>
      <c r="U268" s="71">
        <f t="shared" si="23"/>
        <v>0</v>
      </c>
      <c r="V268" s="16"/>
      <c r="W268" s="37"/>
      <c r="X268" s="118"/>
      <c r="Y268" s="118"/>
      <c r="Z268" s="450"/>
    </row>
    <row r="269" spans="1:26" x14ac:dyDescent="0.2">
      <c r="A269" s="265">
        <v>44094</v>
      </c>
      <c r="B269" s="3"/>
      <c r="C269" s="3"/>
      <c r="D269" s="261"/>
      <c r="E269" s="3"/>
      <c r="F269" s="3"/>
      <c r="G269" s="261"/>
      <c r="H269" s="98">
        <f t="shared" si="20"/>
        <v>0</v>
      </c>
      <c r="I269" s="14">
        <f t="shared" si="21"/>
        <v>0</v>
      </c>
      <c r="J269" s="15">
        <f t="shared" si="22"/>
        <v>0</v>
      </c>
      <c r="K269" s="16"/>
      <c r="L269" s="17"/>
      <c r="M269" s="276">
        <v>44094</v>
      </c>
      <c r="N269" s="96"/>
      <c r="O269" s="6"/>
      <c r="P269" s="6"/>
      <c r="Q269" s="7"/>
      <c r="R269" s="435"/>
      <c r="S269" s="6"/>
      <c r="T269" s="5"/>
      <c r="U269" s="71">
        <f t="shared" si="23"/>
        <v>0</v>
      </c>
      <c r="V269" s="16"/>
      <c r="W269" s="37"/>
      <c r="X269" s="118"/>
      <c r="Y269" s="118"/>
      <c r="Z269" s="450"/>
    </row>
    <row r="270" spans="1:26" x14ac:dyDescent="0.2">
      <c r="A270" s="265">
        <v>44095</v>
      </c>
      <c r="B270" s="3"/>
      <c r="C270" s="3"/>
      <c r="D270" s="261"/>
      <c r="E270" s="3"/>
      <c r="F270" s="3"/>
      <c r="G270" s="261"/>
      <c r="H270" s="98">
        <f t="shared" si="20"/>
        <v>0</v>
      </c>
      <c r="I270" s="14">
        <f t="shared" si="21"/>
        <v>0</v>
      </c>
      <c r="J270" s="15">
        <f t="shared" si="22"/>
        <v>0</v>
      </c>
      <c r="K270" s="16"/>
      <c r="L270" s="17"/>
      <c r="M270" s="276">
        <v>44095</v>
      </c>
      <c r="N270" s="96"/>
      <c r="O270" s="6"/>
      <c r="P270" s="6"/>
      <c r="Q270" s="7"/>
      <c r="R270" s="435"/>
      <c r="S270" s="6"/>
      <c r="T270" s="5"/>
      <c r="U270" s="71">
        <f t="shared" si="23"/>
        <v>0</v>
      </c>
      <c r="V270" s="16"/>
      <c r="W270" s="37"/>
      <c r="X270" s="118"/>
      <c r="Y270" s="118"/>
      <c r="Z270" s="450"/>
    </row>
    <row r="271" spans="1:26" x14ac:dyDescent="0.2">
      <c r="A271" s="265">
        <v>44096</v>
      </c>
      <c r="B271" s="3"/>
      <c r="C271" s="3"/>
      <c r="D271" s="261"/>
      <c r="E271" s="3"/>
      <c r="F271" s="3"/>
      <c r="G271" s="261"/>
      <c r="H271" s="98">
        <f t="shared" si="20"/>
        <v>0</v>
      </c>
      <c r="I271" s="14">
        <f t="shared" si="21"/>
        <v>0</v>
      </c>
      <c r="J271" s="15">
        <f t="shared" si="22"/>
        <v>0</v>
      </c>
      <c r="K271" s="16"/>
      <c r="L271" s="17"/>
      <c r="M271" s="276">
        <v>44096</v>
      </c>
      <c r="N271" s="96"/>
      <c r="O271" s="6"/>
      <c r="P271" s="6"/>
      <c r="Q271" s="7"/>
      <c r="R271" s="435"/>
      <c r="S271" s="6"/>
      <c r="T271" s="5"/>
      <c r="U271" s="71">
        <f t="shared" si="23"/>
        <v>0</v>
      </c>
      <c r="V271" s="16"/>
      <c r="W271" s="37"/>
      <c r="X271" s="118"/>
      <c r="Y271" s="118"/>
      <c r="Z271" s="450"/>
    </row>
    <row r="272" spans="1:26" x14ac:dyDescent="0.2">
      <c r="A272" s="265">
        <v>44097</v>
      </c>
      <c r="B272" s="3"/>
      <c r="C272" s="3"/>
      <c r="D272" s="261"/>
      <c r="E272" s="3"/>
      <c r="F272" s="3"/>
      <c r="G272" s="261"/>
      <c r="H272" s="98">
        <f t="shared" si="20"/>
        <v>0</v>
      </c>
      <c r="I272" s="14">
        <f t="shared" si="21"/>
        <v>0</v>
      </c>
      <c r="J272" s="15">
        <f t="shared" si="22"/>
        <v>0</v>
      </c>
      <c r="K272" s="16"/>
      <c r="L272" s="17"/>
      <c r="M272" s="276">
        <v>44097</v>
      </c>
      <c r="N272" s="96"/>
      <c r="O272" s="6"/>
      <c r="P272" s="6"/>
      <c r="Q272" s="7"/>
      <c r="R272" s="435"/>
      <c r="S272" s="6"/>
      <c r="T272" s="5"/>
      <c r="U272" s="71">
        <f t="shared" si="23"/>
        <v>0</v>
      </c>
      <c r="V272" s="16"/>
      <c r="W272" s="37"/>
      <c r="X272" s="118"/>
      <c r="Y272" s="118"/>
      <c r="Z272" s="450"/>
    </row>
    <row r="273" spans="1:26" x14ac:dyDescent="0.2">
      <c r="A273" s="265">
        <v>44098</v>
      </c>
      <c r="B273" s="3"/>
      <c r="C273" s="3"/>
      <c r="D273" s="261"/>
      <c r="E273" s="3"/>
      <c r="F273" s="3"/>
      <c r="G273" s="261"/>
      <c r="H273" s="98">
        <f t="shared" si="20"/>
        <v>0</v>
      </c>
      <c r="I273" s="14">
        <f t="shared" si="21"/>
        <v>0</v>
      </c>
      <c r="J273" s="15">
        <f t="shared" si="22"/>
        <v>0</v>
      </c>
      <c r="K273" s="16"/>
      <c r="L273" s="17"/>
      <c r="M273" s="276">
        <v>44098</v>
      </c>
      <c r="N273" s="96"/>
      <c r="O273" s="6"/>
      <c r="P273" s="6"/>
      <c r="Q273" s="7"/>
      <c r="R273" s="435"/>
      <c r="S273" s="6"/>
      <c r="T273" s="5"/>
      <c r="U273" s="71">
        <f t="shared" si="23"/>
        <v>0</v>
      </c>
      <c r="V273" s="16"/>
      <c r="W273" s="37"/>
      <c r="X273" s="118"/>
      <c r="Y273" s="118"/>
      <c r="Z273" s="450"/>
    </row>
    <row r="274" spans="1:26" x14ac:dyDescent="0.2">
      <c r="A274" s="265">
        <v>44099</v>
      </c>
      <c r="B274" s="3"/>
      <c r="C274" s="3"/>
      <c r="D274" s="261"/>
      <c r="E274" s="3"/>
      <c r="F274" s="3"/>
      <c r="G274" s="261"/>
      <c r="H274" s="98">
        <f t="shared" si="20"/>
        <v>0</v>
      </c>
      <c r="I274" s="14">
        <f t="shared" si="21"/>
        <v>0</v>
      </c>
      <c r="J274" s="15">
        <f t="shared" si="22"/>
        <v>0</v>
      </c>
      <c r="K274" s="16"/>
      <c r="L274" s="17"/>
      <c r="M274" s="276">
        <v>44099</v>
      </c>
      <c r="N274" s="96"/>
      <c r="O274" s="6"/>
      <c r="P274" s="6"/>
      <c r="Q274" s="7"/>
      <c r="R274" s="435"/>
      <c r="S274" s="6"/>
      <c r="T274" s="5"/>
      <c r="U274" s="71">
        <f t="shared" si="23"/>
        <v>0</v>
      </c>
      <c r="V274" s="16"/>
      <c r="W274" s="37"/>
      <c r="X274" s="118"/>
      <c r="Y274" s="118"/>
      <c r="Z274" s="450"/>
    </row>
    <row r="275" spans="1:26" x14ac:dyDescent="0.2">
      <c r="A275" s="265">
        <v>44100</v>
      </c>
      <c r="B275" s="3"/>
      <c r="C275" s="3"/>
      <c r="D275" s="261"/>
      <c r="E275" s="3"/>
      <c r="F275" s="3"/>
      <c r="G275" s="261"/>
      <c r="H275" s="98">
        <f t="shared" si="20"/>
        <v>0</v>
      </c>
      <c r="I275" s="14">
        <f t="shared" si="21"/>
        <v>0</v>
      </c>
      <c r="J275" s="15">
        <f t="shared" si="22"/>
        <v>0</v>
      </c>
      <c r="K275" s="16"/>
      <c r="L275" s="17"/>
      <c r="M275" s="276">
        <v>44100</v>
      </c>
      <c r="N275" s="96"/>
      <c r="O275" s="6"/>
      <c r="P275" s="6"/>
      <c r="Q275" s="7"/>
      <c r="R275" s="435"/>
      <c r="S275" s="6"/>
      <c r="T275" s="5"/>
      <c r="U275" s="71">
        <f t="shared" si="23"/>
        <v>0</v>
      </c>
      <c r="V275" s="16"/>
      <c r="W275" s="37"/>
      <c r="X275" s="118"/>
      <c r="Y275" s="118"/>
      <c r="Z275" s="450"/>
    </row>
    <row r="276" spans="1:26" x14ac:dyDescent="0.2">
      <c r="A276" s="265">
        <v>44101</v>
      </c>
      <c r="B276" s="3"/>
      <c r="C276" s="3"/>
      <c r="D276" s="261"/>
      <c r="E276" s="3"/>
      <c r="F276" s="3"/>
      <c r="G276" s="261"/>
      <c r="H276" s="98">
        <f t="shared" si="20"/>
        <v>0</v>
      </c>
      <c r="I276" s="14">
        <f t="shared" si="21"/>
        <v>0</v>
      </c>
      <c r="J276" s="15">
        <f t="shared" si="22"/>
        <v>0</v>
      </c>
      <c r="K276" s="16"/>
      <c r="L276" s="17"/>
      <c r="M276" s="276">
        <v>44101</v>
      </c>
      <c r="N276" s="96"/>
      <c r="O276" s="6"/>
      <c r="P276" s="6"/>
      <c r="Q276" s="7"/>
      <c r="R276" s="435"/>
      <c r="S276" s="6"/>
      <c r="T276" s="5"/>
      <c r="U276" s="71">
        <f t="shared" si="23"/>
        <v>0</v>
      </c>
      <c r="V276" s="16"/>
      <c r="W276" s="37"/>
      <c r="X276" s="118"/>
      <c r="Y276" s="118"/>
      <c r="Z276" s="450"/>
    </row>
    <row r="277" spans="1:26" x14ac:dyDescent="0.2">
      <c r="A277" s="265">
        <v>44102</v>
      </c>
      <c r="B277" s="3"/>
      <c r="C277" s="3"/>
      <c r="D277" s="261"/>
      <c r="E277" s="3"/>
      <c r="F277" s="3"/>
      <c r="G277" s="261"/>
      <c r="H277" s="98">
        <f t="shared" si="20"/>
        <v>0</v>
      </c>
      <c r="I277" s="14">
        <f t="shared" si="21"/>
        <v>0</v>
      </c>
      <c r="J277" s="15">
        <f t="shared" si="22"/>
        <v>0</v>
      </c>
      <c r="K277" s="16"/>
      <c r="L277" s="17"/>
      <c r="M277" s="276">
        <v>44102</v>
      </c>
      <c r="N277" s="96"/>
      <c r="O277" s="6"/>
      <c r="P277" s="6"/>
      <c r="Q277" s="7"/>
      <c r="R277" s="435"/>
      <c r="S277" s="6"/>
      <c r="T277" s="5"/>
      <c r="U277" s="71">
        <f t="shared" si="23"/>
        <v>0</v>
      </c>
      <c r="V277" s="16"/>
      <c r="W277" s="37"/>
      <c r="X277" s="118"/>
      <c r="Y277" s="118"/>
      <c r="Z277" s="450"/>
    </row>
    <row r="278" spans="1:26" x14ac:dyDescent="0.2">
      <c r="A278" s="265">
        <v>44103</v>
      </c>
      <c r="B278" s="3"/>
      <c r="C278" s="3"/>
      <c r="D278" s="261"/>
      <c r="E278" s="3"/>
      <c r="F278" s="3"/>
      <c r="G278" s="261"/>
      <c r="H278" s="98">
        <f t="shared" si="20"/>
        <v>0</v>
      </c>
      <c r="I278" s="14">
        <f t="shared" si="21"/>
        <v>0</v>
      </c>
      <c r="J278" s="15">
        <f t="shared" si="22"/>
        <v>0</v>
      </c>
      <c r="K278" s="16"/>
      <c r="L278" s="17"/>
      <c r="M278" s="276">
        <v>44103</v>
      </c>
      <c r="N278" s="96"/>
      <c r="O278" s="6"/>
      <c r="P278" s="6"/>
      <c r="Q278" s="7"/>
      <c r="R278" s="435"/>
      <c r="S278" s="6"/>
      <c r="T278" s="5"/>
      <c r="U278" s="71">
        <f t="shared" si="23"/>
        <v>0</v>
      </c>
      <c r="V278" s="16"/>
      <c r="W278" s="37"/>
      <c r="X278" s="118"/>
      <c r="Y278" s="118"/>
      <c r="Z278" s="450"/>
    </row>
    <row r="279" spans="1:26" ht="13.5" thickBot="1" x14ac:dyDescent="0.25">
      <c r="A279" s="265">
        <v>44104</v>
      </c>
      <c r="B279" s="3"/>
      <c r="C279" s="3"/>
      <c r="D279" s="261"/>
      <c r="E279" s="3"/>
      <c r="F279" s="3"/>
      <c r="G279" s="261"/>
      <c r="H279" s="98">
        <f t="shared" si="20"/>
        <v>0</v>
      </c>
      <c r="I279" s="14">
        <f t="shared" si="21"/>
        <v>0</v>
      </c>
      <c r="J279" s="15">
        <f t="shared" si="22"/>
        <v>0</v>
      </c>
      <c r="K279" s="16"/>
      <c r="L279" s="17"/>
      <c r="M279" s="276">
        <v>44104</v>
      </c>
      <c r="N279" s="96"/>
      <c r="O279" s="6"/>
      <c r="P279" s="6"/>
      <c r="Q279" s="7"/>
      <c r="R279" s="435"/>
      <c r="S279" s="6"/>
      <c r="T279" s="5"/>
      <c r="U279" s="71">
        <f t="shared" si="23"/>
        <v>0</v>
      </c>
      <c r="V279" s="16"/>
      <c r="W279" s="37"/>
      <c r="X279" s="118"/>
      <c r="Y279" s="118"/>
      <c r="Z279" s="450"/>
    </row>
    <row r="280" spans="1:26" x14ac:dyDescent="0.2">
      <c r="A280" s="265">
        <v>44105</v>
      </c>
      <c r="B280" s="291"/>
      <c r="C280" s="291"/>
      <c r="D280" s="370"/>
      <c r="E280" s="291"/>
      <c r="F280" s="291"/>
      <c r="G280" s="339"/>
      <c r="H280" s="302">
        <f t="shared" si="20"/>
        <v>0</v>
      </c>
      <c r="I280" s="340">
        <f t="shared" si="21"/>
        <v>0</v>
      </c>
      <c r="J280" s="341">
        <f t="shared" si="22"/>
        <v>0</v>
      </c>
      <c r="K280" s="299"/>
      <c r="L280" s="371"/>
      <c r="M280" s="276">
        <v>44105</v>
      </c>
      <c r="N280" s="343"/>
      <c r="O280" s="344"/>
      <c r="P280" s="344"/>
      <c r="Q280" s="345"/>
      <c r="R280" s="436"/>
      <c r="S280" s="344"/>
      <c r="T280" s="346"/>
      <c r="U280" s="297">
        <f t="shared" si="23"/>
        <v>0</v>
      </c>
      <c r="V280" s="299"/>
      <c r="W280" s="318"/>
      <c r="X280" s="278"/>
      <c r="Y280" s="278"/>
      <c r="Z280" s="454"/>
    </row>
    <row r="281" spans="1:26" x14ac:dyDescent="0.2">
      <c r="A281" s="265">
        <v>44106</v>
      </c>
      <c r="B281" s="93"/>
      <c r="C281" s="93"/>
      <c r="D281" s="257"/>
      <c r="E281" s="93"/>
      <c r="F281" s="93"/>
      <c r="G281" s="257"/>
      <c r="H281" s="98">
        <f t="shared" si="20"/>
        <v>0</v>
      </c>
      <c r="I281" s="211">
        <f t="shared" si="21"/>
        <v>0</v>
      </c>
      <c r="J281" s="212">
        <f t="shared" si="22"/>
        <v>0</v>
      </c>
      <c r="K281" s="287"/>
      <c r="L281" s="369"/>
      <c r="M281" s="276">
        <v>44106</v>
      </c>
      <c r="N281" s="215"/>
      <c r="O281" s="216"/>
      <c r="P281" s="216"/>
      <c r="Q281" s="217"/>
      <c r="R281" s="218"/>
      <c r="S281" s="216"/>
      <c r="T281" s="219"/>
      <c r="U281" s="220">
        <f t="shared" si="23"/>
        <v>0</v>
      </c>
      <c r="V281" s="287"/>
      <c r="W281" s="277"/>
      <c r="X281" s="258"/>
      <c r="Y281" s="258"/>
      <c r="Z281" s="455"/>
    </row>
    <row r="282" spans="1:26" x14ac:dyDescent="0.2">
      <c r="A282" s="265">
        <v>44107</v>
      </c>
      <c r="B282" s="3"/>
      <c r="C282" s="3"/>
      <c r="D282" s="261"/>
      <c r="E282" s="3"/>
      <c r="F282" s="3"/>
      <c r="G282" s="261"/>
      <c r="H282" s="98">
        <f t="shared" si="20"/>
        <v>0</v>
      </c>
      <c r="I282" s="14">
        <f t="shared" si="21"/>
        <v>0</v>
      </c>
      <c r="J282" s="15">
        <f t="shared" si="22"/>
        <v>0</v>
      </c>
      <c r="K282" s="16"/>
      <c r="L282" s="17"/>
      <c r="M282" s="276">
        <v>44107</v>
      </c>
      <c r="N282" s="96"/>
      <c r="O282" s="6"/>
      <c r="P282" s="6"/>
      <c r="Q282" s="7"/>
      <c r="R282" s="435"/>
      <c r="S282" s="6"/>
      <c r="T282" s="5"/>
      <c r="U282" s="71">
        <f t="shared" si="23"/>
        <v>0</v>
      </c>
      <c r="V282" s="16"/>
      <c r="W282" s="37"/>
      <c r="X282" s="118"/>
      <c r="Y282" s="118"/>
      <c r="Z282" s="450"/>
    </row>
    <row r="283" spans="1:26" x14ac:dyDescent="0.2">
      <c r="A283" s="265">
        <v>44108</v>
      </c>
      <c r="B283" s="3"/>
      <c r="C283" s="3"/>
      <c r="D283" s="261"/>
      <c r="E283" s="3"/>
      <c r="F283" s="3"/>
      <c r="G283" s="261"/>
      <c r="H283" s="98">
        <f t="shared" si="20"/>
        <v>0</v>
      </c>
      <c r="I283" s="14">
        <f t="shared" si="21"/>
        <v>0</v>
      </c>
      <c r="J283" s="15">
        <f t="shared" si="22"/>
        <v>0</v>
      </c>
      <c r="K283" s="16"/>
      <c r="L283" s="17"/>
      <c r="M283" s="276">
        <v>44108</v>
      </c>
      <c r="N283" s="96"/>
      <c r="O283" s="6"/>
      <c r="P283" s="6"/>
      <c r="Q283" s="7"/>
      <c r="R283" s="435"/>
      <c r="S283" s="6"/>
      <c r="T283" s="5"/>
      <c r="U283" s="71">
        <f t="shared" si="23"/>
        <v>0</v>
      </c>
      <c r="V283" s="16"/>
      <c r="W283" s="37"/>
      <c r="X283" s="118"/>
      <c r="Y283" s="118"/>
      <c r="Z283" s="450"/>
    </row>
    <row r="284" spans="1:26" x14ac:dyDescent="0.2">
      <c r="A284" s="265">
        <v>44109</v>
      </c>
      <c r="B284" s="3"/>
      <c r="C284" s="3"/>
      <c r="D284" s="261"/>
      <c r="E284" s="3"/>
      <c r="F284" s="3"/>
      <c r="G284" s="261"/>
      <c r="H284" s="98">
        <f t="shared" si="20"/>
        <v>0</v>
      </c>
      <c r="I284" s="14">
        <f t="shared" si="21"/>
        <v>0</v>
      </c>
      <c r="J284" s="15">
        <f t="shared" si="22"/>
        <v>0</v>
      </c>
      <c r="K284" s="16"/>
      <c r="L284" s="17"/>
      <c r="M284" s="276">
        <v>44109</v>
      </c>
      <c r="N284" s="96"/>
      <c r="O284" s="6"/>
      <c r="P284" s="6"/>
      <c r="Q284" s="7"/>
      <c r="R284" s="435"/>
      <c r="S284" s="6"/>
      <c r="T284" s="5"/>
      <c r="U284" s="71">
        <f t="shared" si="23"/>
        <v>0</v>
      </c>
      <c r="V284" s="16"/>
      <c r="W284" s="37"/>
      <c r="X284" s="118"/>
      <c r="Y284" s="118"/>
      <c r="Z284" s="450"/>
    </row>
    <row r="285" spans="1:26" x14ac:dyDescent="0.2">
      <c r="A285" s="265">
        <v>44110</v>
      </c>
      <c r="B285" s="3"/>
      <c r="C285" s="3"/>
      <c r="D285" s="261"/>
      <c r="E285" s="3"/>
      <c r="F285" s="3"/>
      <c r="G285" s="261"/>
      <c r="H285" s="98">
        <f t="shared" si="20"/>
        <v>0</v>
      </c>
      <c r="I285" s="14">
        <f t="shared" si="21"/>
        <v>0</v>
      </c>
      <c r="J285" s="15">
        <f t="shared" si="22"/>
        <v>0</v>
      </c>
      <c r="K285" s="16"/>
      <c r="L285" s="17"/>
      <c r="M285" s="276">
        <v>44110</v>
      </c>
      <c r="N285" s="96"/>
      <c r="O285" s="6"/>
      <c r="P285" s="6"/>
      <c r="Q285" s="7"/>
      <c r="R285" s="435"/>
      <c r="S285" s="6"/>
      <c r="T285" s="5"/>
      <c r="U285" s="71">
        <f t="shared" si="23"/>
        <v>0</v>
      </c>
      <c r="V285" s="16"/>
      <c r="W285" s="37"/>
      <c r="X285" s="118"/>
      <c r="Y285" s="118"/>
      <c r="Z285" s="450"/>
    </row>
    <row r="286" spans="1:26" x14ac:dyDescent="0.2">
      <c r="A286" s="265">
        <v>44111</v>
      </c>
      <c r="B286" s="3"/>
      <c r="C286" s="3"/>
      <c r="D286" s="261"/>
      <c r="E286" s="3"/>
      <c r="F286" s="3"/>
      <c r="G286" s="261"/>
      <c r="H286" s="98">
        <f t="shared" si="20"/>
        <v>0</v>
      </c>
      <c r="I286" s="14">
        <f t="shared" si="21"/>
        <v>0</v>
      </c>
      <c r="J286" s="15">
        <f t="shared" si="22"/>
        <v>0</v>
      </c>
      <c r="K286" s="16"/>
      <c r="L286" s="17"/>
      <c r="M286" s="276">
        <v>44111</v>
      </c>
      <c r="N286" s="96"/>
      <c r="O286" s="6"/>
      <c r="P286" s="6"/>
      <c r="Q286" s="7"/>
      <c r="R286" s="435"/>
      <c r="S286" s="6"/>
      <c r="T286" s="5"/>
      <c r="U286" s="71">
        <f t="shared" si="23"/>
        <v>0</v>
      </c>
      <c r="V286" s="16"/>
      <c r="W286" s="37"/>
      <c r="X286" s="118"/>
      <c r="Y286" s="118"/>
      <c r="Z286" s="450"/>
    </row>
    <row r="287" spans="1:26" x14ac:dyDescent="0.2">
      <c r="A287" s="265">
        <v>44112</v>
      </c>
      <c r="B287" s="3"/>
      <c r="C287" s="3"/>
      <c r="D287" s="261"/>
      <c r="E287" s="3"/>
      <c r="F287" s="3"/>
      <c r="G287" s="261"/>
      <c r="H287" s="98">
        <f t="shared" si="20"/>
        <v>0</v>
      </c>
      <c r="I287" s="14">
        <f t="shared" si="21"/>
        <v>0</v>
      </c>
      <c r="J287" s="15">
        <f t="shared" si="22"/>
        <v>0</v>
      </c>
      <c r="K287" s="16"/>
      <c r="L287" s="17"/>
      <c r="M287" s="276">
        <v>44112</v>
      </c>
      <c r="N287" s="96"/>
      <c r="O287" s="6"/>
      <c r="P287" s="6"/>
      <c r="Q287" s="7"/>
      <c r="R287" s="435"/>
      <c r="S287" s="6"/>
      <c r="T287" s="5"/>
      <c r="U287" s="71">
        <f t="shared" si="23"/>
        <v>0</v>
      </c>
      <c r="V287" s="16"/>
      <c r="W287" s="37"/>
      <c r="X287" s="118"/>
      <c r="Y287" s="118"/>
      <c r="Z287" s="450"/>
    </row>
    <row r="288" spans="1:26" x14ac:dyDescent="0.2">
      <c r="A288" s="265">
        <v>44113</v>
      </c>
      <c r="B288" s="3"/>
      <c r="C288" s="3"/>
      <c r="D288" s="261"/>
      <c r="E288" s="3"/>
      <c r="F288" s="3"/>
      <c r="G288" s="261"/>
      <c r="H288" s="98">
        <f t="shared" si="20"/>
        <v>0</v>
      </c>
      <c r="I288" s="14">
        <f t="shared" si="21"/>
        <v>0</v>
      </c>
      <c r="J288" s="15">
        <f t="shared" si="22"/>
        <v>0</v>
      </c>
      <c r="K288" s="16"/>
      <c r="L288" s="17"/>
      <c r="M288" s="276">
        <v>44113</v>
      </c>
      <c r="N288" s="96"/>
      <c r="O288" s="6"/>
      <c r="P288" s="6"/>
      <c r="Q288" s="7"/>
      <c r="R288" s="435"/>
      <c r="S288" s="6"/>
      <c r="T288" s="5"/>
      <c r="U288" s="71">
        <f t="shared" si="23"/>
        <v>0</v>
      </c>
      <c r="V288" s="16"/>
      <c r="W288" s="37"/>
      <c r="X288" s="118"/>
      <c r="Y288" s="118"/>
      <c r="Z288" s="450"/>
    </row>
    <row r="289" spans="1:26" x14ac:dyDescent="0.2">
      <c r="A289" s="265">
        <v>44114</v>
      </c>
      <c r="B289" s="3"/>
      <c r="C289" s="3"/>
      <c r="D289" s="261"/>
      <c r="E289" s="3"/>
      <c r="F289" s="3"/>
      <c r="G289" s="261"/>
      <c r="H289" s="98">
        <f t="shared" si="20"/>
        <v>0</v>
      </c>
      <c r="I289" s="14">
        <f t="shared" si="21"/>
        <v>0</v>
      </c>
      <c r="J289" s="15">
        <f t="shared" si="22"/>
        <v>0</v>
      </c>
      <c r="K289" s="16"/>
      <c r="L289" s="17"/>
      <c r="M289" s="276">
        <v>44114</v>
      </c>
      <c r="N289" s="96"/>
      <c r="O289" s="6"/>
      <c r="P289" s="6"/>
      <c r="Q289" s="7"/>
      <c r="R289" s="435"/>
      <c r="S289" s="6"/>
      <c r="T289" s="5"/>
      <c r="U289" s="71">
        <f t="shared" si="23"/>
        <v>0</v>
      </c>
      <c r="V289" s="16"/>
      <c r="W289" s="37"/>
      <c r="X289" s="118"/>
      <c r="Y289" s="118"/>
      <c r="Z289" s="450"/>
    </row>
    <row r="290" spans="1:26" x14ac:dyDescent="0.2">
      <c r="A290" s="265">
        <v>44115</v>
      </c>
      <c r="B290" s="3"/>
      <c r="C290" s="3"/>
      <c r="D290" s="261"/>
      <c r="E290" s="3"/>
      <c r="F290" s="3"/>
      <c r="G290" s="261"/>
      <c r="H290" s="98">
        <f t="shared" si="20"/>
        <v>0</v>
      </c>
      <c r="I290" s="14">
        <f t="shared" si="21"/>
        <v>0</v>
      </c>
      <c r="J290" s="15">
        <f t="shared" si="22"/>
        <v>0</v>
      </c>
      <c r="K290" s="16"/>
      <c r="L290" s="17"/>
      <c r="M290" s="276">
        <v>44115</v>
      </c>
      <c r="N290" s="96"/>
      <c r="O290" s="6"/>
      <c r="P290" s="6"/>
      <c r="Q290" s="7"/>
      <c r="R290" s="435"/>
      <c r="S290" s="6"/>
      <c r="T290" s="5"/>
      <c r="U290" s="71">
        <f t="shared" si="23"/>
        <v>0</v>
      </c>
      <c r="V290" s="16"/>
      <c r="W290" s="37"/>
      <c r="X290" s="118"/>
      <c r="Y290" s="118"/>
      <c r="Z290" s="450"/>
    </row>
    <row r="291" spans="1:26" x14ac:dyDescent="0.2">
      <c r="A291" s="265">
        <v>44116</v>
      </c>
      <c r="B291" s="3"/>
      <c r="C291" s="3"/>
      <c r="D291" s="261"/>
      <c r="E291" s="3"/>
      <c r="F291" s="3"/>
      <c r="G291" s="261"/>
      <c r="H291" s="98">
        <f t="shared" si="20"/>
        <v>0</v>
      </c>
      <c r="I291" s="14">
        <f t="shared" si="21"/>
        <v>0</v>
      </c>
      <c r="J291" s="15">
        <f t="shared" si="22"/>
        <v>0</v>
      </c>
      <c r="K291" s="16"/>
      <c r="L291" s="17"/>
      <c r="M291" s="276">
        <v>44116</v>
      </c>
      <c r="N291" s="96"/>
      <c r="O291" s="6"/>
      <c r="P291" s="6"/>
      <c r="Q291" s="7"/>
      <c r="R291" s="435"/>
      <c r="S291" s="6"/>
      <c r="T291" s="5"/>
      <c r="U291" s="71">
        <f t="shared" si="23"/>
        <v>0</v>
      </c>
      <c r="V291" s="16"/>
      <c r="W291" s="37"/>
      <c r="X291" s="118"/>
      <c r="Y291" s="118"/>
      <c r="Z291" s="450"/>
    </row>
    <row r="292" spans="1:26" x14ac:dyDescent="0.2">
      <c r="A292" s="265">
        <v>44117</v>
      </c>
      <c r="B292" s="3"/>
      <c r="C292" s="3"/>
      <c r="D292" s="261"/>
      <c r="E292" s="3"/>
      <c r="F292" s="3"/>
      <c r="G292" s="261"/>
      <c r="H292" s="98">
        <f t="shared" si="20"/>
        <v>0</v>
      </c>
      <c r="I292" s="14">
        <f t="shared" si="21"/>
        <v>0</v>
      </c>
      <c r="J292" s="15">
        <f t="shared" si="22"/>
        <v>0</v>
      </c>
      <c r="K292" s="16"/>
      <c r="L292" s="17"/>
      <c r="M292" s="276">
        <v>44117</v>
      </c>
      <c r="N292" s="96"/>
      <c r="O292" s="6"/>
      <c r="P292" s="6"/>
      <c r="Q292" s="7"/>
      <c r="R292" s="435"/>
      <c r="S292" s="6"/>
      <c r="T292" s="5"/>
      <c r="U292" s="71">
        <f t="shared" si="23"/>
        <v>0</v>
      </c>
      <c r="V292" s="16"/>
      <c r="W292" s="37"/>
      <c r="X292" s="118"/>
      <c r="Y292" s="118"/>
      <c r="Z292" s="450"/>
    </row>
    <row r="293" spans="1:26" x14ac:dyDescent="0.2">
      <c r="A293" s="265">
        <v>44118</v>
      </c>
      <c r="B293" s="3"/>
      <c r="C293" s="3"/>
      <c r="D293" s="261"/>
      <c r="E293" s="3"/>
      <c r="F293" s="3"/>
      <c r="G293" s="261"/>
      <c r="H293" s="98">
        <f t="shared" si="20"/>
        <v>0</v>
      </c>
      <c r="I293" s="14">
        <f t="shared" si="21"/>
        <v>0</v>
      </c>
      <c r="J293" s="15">
        <f t="shared" si="22"/>
        <v>0</v>
      </c>
      <c r="K293" s="16"/>
      <c r="L293" s="17"/>
      <c r="M293" s="276">
        <v>44118</v>
      </c>
      <c r="N293" s="96"/>
      <c r="O293" s="6"/>
      <c r="P293" s="6"/>
      <c r="Q293" s="7"/>
      <c r="R293" s="435"/>
      <c r="S293" s="6"/>
      <c r="T293" s="5"/>
      <c r="U293" s="71">
        <f t="shared" si="23"/>
        <v>0</v>
      </c>
      <c r="V293" s="16"/>
      <c r="W293" s="37"/>
      <c r="X293" s="118"/>
      <c r="Y293" s="118"/>
      <c r="Z293" s="450"/>
    </row>
    <row r="294" spans="1:26" x14ac:dyDescent="0.2">
      <c r="A294" s="265">
        <v>44119</v>
      </c>
      <c r="B294" s="3"/>
      <c r="C294" s="3"/>
      <c r="D294" s="261"/>
      <c r="E294" s="3"/>
      <c r="F294" s="3"/>
      <c r="G294" s="261"/>
      <c r="H294" s="98">
        <f t="shared" si="20"/>
        <v>0</v>
      </c>
      <c r="I294" s="14">
        <f t="shared" si="21"/>
        <v>0</v>
      </c>
      <c r="J294" s="15">
        <f t="shared" si="22"/>
        <v>0</v>
      </c>
      <c r="K294" s="16"/>
      <c r="L294" s="17"/>
      <c r="M294" s="276">
        <v>44119</v>
      </c>
      <c r="N294" s="96"/>
      <c r="O294" s="6"/>
      <c r="P294" s="6"/>
      <c r="Q294" s="7"/>
      <c r="R294" s="435"/>
      <c r="S294" s="6"/>
      <c r="T294" s="5"/>
      <c r="U294" s="71">
        <f t="shared" si="23"/>
        <v>0</v>
      </c>
      <c r="V294" s="16"/>
      <c r="W294" s="37"/>
      <c r="X294" s="118"/>
      <c r="Y294" s="118"/>
      <c r="Z294" s="450"/>
    </row>
    <row r="295" spans="1:26" x14ac:dyDescent="0.2">
      <c r="A295" s="265">
        <v>44120</v>
      </c>
      <c r="B295" s="3"/>
      <c r="C295" s="3"/>
      <c r="D295" s="261"/>
      <c r="E295" s="3"/>
      <c r="F295" s="3"/>
      <c r="G295" s="261"/>
      <c r="H295" s="98">
        <f t="shared" si="20"/>
        <v>0</v>
      </c>
      <c r="I295" s="14">
        <f t="shared" si="21"/>
        <v>0</v>
      </c>
      <c r="J295" s="15">
        <f t="shared" si="22"/>
        <v>0</v>
      </c>
      <c r="K295" s="16"/>
      <c r="L295" s="17"/>
      <c r="M295" s="276">
        <v>44120</v>
      </c>
      <c r="N295" s="96"/>
      <c r="O295" s="6"/>
      <c r="P295" s="6"/>
      <c r="Q295" s="7"/>
      <c r="R295" s="435"/>
      <c r="S295" s="6"/>
      <c r="T295" s="5"/>
      <c r="U295" s="71">
        <f t="shared" si="23"/>
        <v>0</v>
      </c>
      <c r="V295" s="16"/>
      <c r="W295" s="37"/>
      <c r="X295" s="118"/>
      <c r="Y295" s="118"/>
      <c r="Z295" s="450"/>
    </row>
    <row r="296" spans="1:26" x14ac:dyDescent="0.2">
      <c r="A296" s="265">
        <v>44121</v>
      </c>
      <c r="B296" s="3"/>
      <c r="C296" s="3"/>
      <c r="D296" s="261"/>
      <c r="E296" s="3"/>
      <c r="F296" s="3"/>
      <c r="G296" s="261"/>
      <c r="H296" s="98">
        <f t="shared" si="20"/>
        <v>0</v>
      </c>
      <c r="I296" s="14">
        <f t="shared" si="21"/>
        <v>0</v>
      </c>
      <c r="J296" s="15">
        <f t="shared" si="22"/>
        <v>0</v>
      </c>
      <c r="K296" s="16"/>
      <c r="L296" s="17"/>
      <c r="M296" s="276">
        <v>44121</v>
      </c>
      <c r="N296" s="96"/>
      <c r="O296" s="6"/>
      <c r="P296" s="6"/>
      <c r="Q296" s="7"/>
      <c r="R296" s="435"/>
      <c r="S296" s="6"/>
      <c r="T296" s="5"/>
      <c r="U296" s="71">
        <f t="shared" si="23"/>
        <v>0</v>
      </c>
      <c r="V296" s="16"/>
      <c r="W296" s="37"/>
      <c r="X296" s="118"/>
      <c r="Y296" s="118"/>
      <c r="Z296" s="450"/>
    </row>
    <row r="297" spans="1:26" x14ac:dyDescent="0.2">
      <c r="A297" s="265">
        <v>44122</v>
      </c>
      <c r="B297" s="3"/>
      <c r="C297" s="3"/>
      <c r="D297" s="261"/>
      <c r="E297" s="3"/>
      <c r="F297" s="3"/>
      <c r="G297" s="261"/>
      <c r="H297" s="98">
        <f t="shared" si="20"/>
        <v>0</v>
      </c>
      <c r="I297" s="14">
        <f t="shared" si="21"/>
        <v>0</v>
      </c>
      <c r="J297" s="15">
        <f t="shared" si="22"/>
        <v>0</v>
      </c>
      <c r="K297" s="16"/>
      <c r="L297" s="17"/>
      <c r="M297" s="276">
        <v>44122</v>
      </c>
      <c r="N297" s="96"/>
      <c r="O297" s="6"/>
      <c r="P297" s="6"/>
      <c r="Q297" s="7"/>
      <c r="R297" s="435"/>
      <c r="S297" s="6"/>
      <c r="T297" s="5"/>
      <c r="U297" s="71">
        <f t="shared" si="23"/>
        <v>0</v>
      </c>
      <c r="V297" s="16"/>
      <c r="W297" s="37"/>
      <c r="X297" s="118"/>
      <c r="Y297" s="118"/>
      <c r="Z297" s="450"/>
    </row>
    <row r="298" spans="1:26" x14ac:dyDescent="0.2">
      <c r="A298" s="265">
        <v>44123</v>
      </c>
      <c r="B298" s="3"/>
      <c r="C298" s="3"/>
      <c r="D298" s="261"/>
      <c r="E298" s="3"/>
      <c r="F298" s="3"/>
      <c r="G298" s="261"/>
      <c r="H298" s="98">
        <f t="shared" si="20"/>
        <v>0</v>
      </c>
      <c r="I298" s="14">
        <f t="shared" si="21"/>
        <v>0</v>
      </c>
      <c r="J298" s="15">
        <f t="shared" si="22"/>
        <v>0</v>
      </c>
      <c r="K298" s="16"/>
      <c r="L298" s="17"/>
      <c r="M298" s="276">
        <v>44123</v>
      </c>
      <c r="N298" s="96"/>
      <c r="O298" s="6"/>
      <c r="P298" s="6"/>
      <c r="Q298" s="7"/>
      <c r="R298" s="435"/>
      <c r="S298" s="6"/>
      <c r="T298" s="5"/>
      <c r="U298" s="71">
        <f t="shared" si="23"/>
        <v>0</v>
      </c>
      <c r="V298" s="16"/>
      <c r="W298" s="37"/>
      <c r="X298" s="118"/>
      <c r="Y298" s="118"/>
      <c r="Z298" s="450"/>
    </row>
    <row r="299" spans="1:26" x14ac:dyDescent="0.2">
      <c r="A299" s="265">
        <v>44124</v>
      </c>
      <c r="B299" s="3"/>
      <c r="C299" s="3"/>
      <c r="D299" s="261"/>
      <c r="E299" s="3"/>
      <c r="F299" s="3"/>
      <c r="G299" s="261"/>
      <c r="H299" s="98">
        <f t="shared" si="20"/>
        <v>0</v>
      </c>
      <c r="I299" s="14">
        <f t="shared" si="21"/>
        <v>0</v>
      </c>
      <c r="J299" s="15">
        <f t="shared" si="22"/>
        <v>0</v>
      </c>
      <c r="K299" s="16"/>
      <c r="L299" s="17"/>
      <c r="M299" s="276">
        <v>44124</v>
      </c>
      <c r="N299" s="96"/>
      <c r="O299" s="6"/>
      <c r="P299" s="6"/>
      <c r="Q299" s="7"/>
      <c r="R299" s="435"/>
      <c r="S299" s="6"/>
      <c r="T299" s="5"/>
      <c r="U299" s="71">
        <f t="shared" si="23"/>
        <v>0</v>
      </c>
      <c r="V299" s="16"/>
      <c r="W299" s="37"/>
      <c r="X299" s="118"/>
      <c r="Y299" s="118"/>
      <c r="Z299" s="450"/>
    </row>
    <row r="300" spans="1:26" x14ac:dyDescent="0.2">
      <c r="A300" s="265">
        <v>44125</v>
      </c>
      <c r="B300" s="3"/>
      <c r="C300" s="3"/>
      <c r="D300" s="261"/>
      <c r="E300" s="3"/>
      <c r="F300" s="3"/>
      <c r="G300" s="261"/>
      <c r="H300" s="98">
        <f t="shared" si="20"/>
        <v>0</v>
      </c>
      <c r="I300" s="14">
        <f t="shared" si="21"/>
        <v>0</v>
      </c>
      <c r="J300" s="15">
        <f t="shared" si="22"/>
        <v>0</v>
      </c>
      <c r="K300" s="16"/>
      <c r="L300" s="17"/>
      <c r="M300" s="276">
        <v>44125</v>
      </c>
      <c r="N300" s="96"/>
      <c r="O300" s="6"/>
      <c r="P300" s="6"/>
      <c r="Q300" s="7"/>
      <c r="R300" s="435"/>
      <c r="S300" s="6"/>
      <c r="T300" s="5"/>
      <c r="U300" s="71">
        <f t="shared" si="23"/>
        <v>0</v>
      </c>
      <c r="V300" s="16"/>
      <c r="W300" s="37"/>
      <c r="X300" s="118"/>
      <c r="Y300" s="118"/>
      <c r="Z300" s="450"/>
    </row>
    <row r="301" spans="1:26" x14ac:dyDescent="0.2">
      <c r="A301" s="265">
        <v>44126</v>
      </c>
      <c r="B301" s="3"/>
      <c r="C301" s="3"/>
      <c r="D301" s="261"/>
      <c r="E301" s="3"/>
      <c r="F301" s="3"/>
      <c r="G301" s="261"/>
      <c r="H301" s="98">
        <f t="shared" si="20"/>
        <v>0</v>
      </c>
      <c r="I301" s="14">
        <f t="shared" si="21"/>
        <v>0</v>
      </c>
      <c r="J301" s="15">
        <f t="shared" si="22"/>
        <v>0</v>
      </c>
      <c r="K301" s="16"/>
      <c r="L301" s="17"/>
      <c r="M301" s="276">
        <v>44126</v>
      </c>
      <c r="N301" s="96"/>
      <c r="O301" s="6"/>
      <c r="P301" s="6"/>
      <c r="Q301" s="7"/>
      <c r="R301" s="435"/>
      <c r="S301" s="6"/>
      <c r="T301" s="5"/>
      <c r="U301" s="71">
        <f t="shared" si="23"/>
        <v>0</v>
      </c>
      <c r="V301" s="16"/>
      <c r="W301" s="37"/>
      <c r="X301" s="118"/>
      <c r="Y301" s="118"/>
      <c r="Z301" s="450"/>
    </row>
    <row r="302" spans="1:26" x14ac:dyDescent="0.2">
      <c r="A302" s="265">
        <v>44127</v>
      </c>
      <c r="B302" s="3"/>
      <c r="C302" s="3"/>
      <c r="D302" s="261"/>
      <c r="E302" s="3"/>
      <c r="F302" s="3"/>
      <c r="G302" s="261"/>
      <c r="H302" s="98">
        <f t="shared" si="20"/>
        <v>0</v>
      </c>
      <c r="I302" s="14">
        <f t="shared" si="21"/>
        <v>0</v>
      </c>
      <c r="J302" s="15">
        <f t="shared" si="22"/>
        <v>0</v>
      </c>
      <c r="K302" s="16"/>
      <c r="L302" s="17"/>
      <c r="M302" s="276">
        <v>44127</v>
      </c>
      <c r="N302" s="96"/>
      <c r="O302" s="6"/>
      <c r="P302" s="6"/>
      <c r="Q302" s="7"/>
      <c r="R302" s="435"/>
      <c r="S302" s="6"/>
      <c r="T302" s="5"/>
      <c r="U302" s="71">
        <f t="shared" si="23"/>
        <v>0</v>
      </c>
      <c r="V302" s="16"/>
      <c r="W302" s="37"/>
      <c r="X302" s="118"/>
      <c r="Y302" s="118"/>
      <c r="Z302" s="450"/>
    </row>
    <row r="303" spans="1:26" x14ac:dyDescent="0.2">
      <c r="A303" s="265">
        <v>44128</v>
      </c>
      <c r="B303" s="3"/>
      <c r="C303" s="3"/>
      <c r="D303" s="261"/>
      <c r="E303" s="3"/>
      <c r="F303" s="3"/>
      <c r="G303" s="261"/>
      <c r="H303" s="98">
        <f t="shared" si="20"/>
        <v>0</v>
      </c>
      <c r="I303" s="14">
        <f t="shared" si="21"/>
        <v>0</v>
      </c>
      <c r="J303" s="15">
        <f t="shared" si="22"/>
        <v>0</v>
      </c>
      <c r="K303" s="16"/>
      <c r="L303" s="17"/>
      <c r="M303" s="276">
        <v>44128</v>
      </c>
      <c r="N303" s="96"/>
      <c r="O303" s="6"/>
      <c r="P303" s="6"/>
      <c r="Q303" s="7"/>
      <c r="R303" s="435"/>
      <c r="S303" s="6"/>
      <c r="T303" s="5"/>
      <c r="U303" s="71">
        <f t="shared" si="23"/>
        <v>0</v>
      </c>
      <c r="V303" s="16"/>
      <c r="W303" s="37"/>
      <c r="X303" s="118"/>
      <c r="Y303" s="118"/>
      <c r="Z303" s="450"/>
    </row>
    <row r="304" spans="1:26" x14ac:dyDescent="0.2">
      <c r="A304" s="265">
        <v>44129</v>
      </c>
      <c r="B304" s="3"/>
      <c r="C304" s="3"/>
      <c r="D304" s="261"/>
      <c r="E304" s="3"/>
      <c r="F304" s="3"/>
      <c r="G304" s="261"/>
      <c r="H304" s="98">
        <f t="shared" si="20"/>
        <v>0</v>
      </c>
      <c r="I304" s="14">
        <f t="shared" si="21"/>
        <v>0</v>
      </c>
      <c r="J304" s="15">
        <f t="shared" si="22"/>
        <v>0</v>
      </c>
      <c r="K304" s="16"/>
      <c r="L304" s="17"/>
      <c r="M304" s="276">
        <v>44129</v>
      </c>
      <c r="N304" s="96"/>
      <c r="O304" s="6"/>
      <c r="P304" s="6"/>
      <c r="Q304" s="7"/>
      <c r="R304" s="435"/>
      <c r="S304" s="6"/>
      <c r="T304" s="5"/>
      <c r="U304" s="71">
        <f t="shared" si="23"/>
        <v>0</v>
      </c>
      <c r="V304" s="16"/>
      <c r="W304" s="37"/>
      <c r="X304" s="118"/>
      <c r="Y304" s="118"/>
      <c r="Z304" s="450"/>
    </row>
    <row r="305" spans="1:26" x14ac:dyDescent="0.2">
      <c r="A305" s="265">
        <v>44130</v>
      </c>
      <c r="B305" s="3"/>
      <c r="C305" s="3"/>
      <c r="D305" s="261"/>
      <c r="E305" s="3"/>
      <c r="F305" s="3"/>
      <c r="G305" s="261"/>
      <c r="H305" s="98">
        <f t="shared" si="20"/>
        <v>0</v>
      </c>
      <c r="I305" s="14">
        <f t="shared" si="21"/>
        <v>0</v>
      </c>
      <c r="J305" s="15">
        <f t="shared" si="22"/>
        <v>0</v>
      </c>
      <c r="K305" s="16"/>
      <c r="L305" s="17"/>
      <c r="M305" s="276">
        <v>44130</v>
      </c>
      <c r="N305" s="96"/>
      <c r="O305" s="6"/>
      <c r="P305" s="6"/>
      <c r="Q305" s="7"/>
      <c r="R305" s="435"/>
      <c r="S305" s="6"/>
      <c r="T305" s="5"/>
      <c r="U305" s="71">
        <f t="shared" si="23"/>
        <v>0</v>
      </c>
      <c r="V305" s="16"/>
      <c r="W305" s="37"/>
      <c r="X305" s="118"/>
      <c r="Y305" s="118"/>
      <c r="Z305" s="450"/>
    </row>
    <row r="306" spans="1:26" x14ac:dyDescent="0.2">
      <c r="A306" s="265">
        <v>44131</v>
      </c>
      <c r="B306" s="3"/>
      <c r="C306" s="3"/>
      <c r="D306" s="261"/>
      <c r="E306" s="3"/>
      <c r="F306" s="3"/>
      <c r="G306" s="261"/>
      <c r="H306" s="98">
        <f t="shared" si="20"/>
        <v>0</v>
      </c>
      <c r="I306" s="14">
        <f t="shared" si="21"/>
        <v>0</v>
      </c>
      <c r="J306" s="15">
        <f t="shared" si="22"/>
        <v>0</v>
      </c>
      <c r="K306" s="16"/>
      <c r="L306" s="17"/>
      <c r="M306" s="276">
        <v>44131</v>
      </c>
      <c r="N306" s="96"/>
      <c r="O306" s="6"/>
      <c r="P306" s="6"/>
      <c r="Q306" s="7"/>
      <c r="R306" s="435"/>
      <c r="S306" s="6"/>
      <c r="T306" s="5"/>
      <c r="U306" s="71">
        <f t="shared" si="23"/>
        <v>0</v>
      </c>
      <c r="V306" s="16"/>
      <c r="W306" s="37"/>
      <c r="X306" s="118"/>
      <c r="Y306" s="118"/>
      <c r="Z306" s="450"/>
    </row>
    <row r="307" spans="1:26" x14ac:dyDescent="0.2">
      <c r="A307" s="265">
        <v>44132</v>
      </c>
      <c r="B307" s="3"/>
      <c r="C307" s="3"/>
      <c r="D307" s="261"/>
      <c r="E307" s="3"/>
      <c r="F307" s="3"/>
      <c r="G307" s="261"/>
      <c r="H307" s="98">
        <f t="shared" si="20"/>
        <v>0</v>
      </c>
      <c r="I307" s="14">
        <f t="shared" si="21"/>
        <v>0</v>
      </c>
      <c r="J307" s="15">
        <f t="shared" si="22"/>
        <v>0</v>
      </c>
      <c r="K307" s="16"/>
      <c r="L307" s="17"/>
      <c r="M307" s="276">
        <v>44132</v>
      </c>
      <c r="N307" s="96"/>
      <c r="O307" s="6"/>
      <c r="P307" s="6"/>
      <c r="Q307" s="7"/>
      <c r="R307" s="435"/>
      <c r="S307" s="6"/>
      <c r="T307" s="5"/>
      <c r="U307" s="71">
        <f t="shared" si="23"/>
        <v>0</v>
      </c>
      <c r="V307" s="16"/>
      <c r="W307" s="37"/>
      <c r="X307" s="118"/>
      <c r="Y307" s="118"/>
      <c r="Z307" s="450"/>
    </row>
    <row r="308" spans="1:26" x14ac:dyDescent="0.2">
      <c r="A308" s="265">
        <v>44133</v>
      </c>
      <c r="B308" s="3"/>
      <c r="C308" s="3"/>
      <c r="D308" s="261"/>
      <c r="E308" s="3"/>
      <c r="F308" s="3"/>
      <c r="G308" s="261"/>
      <c r="H308" s="98">
        <f t="shared" si="20"/>
        <v>0</v>
      </c>
      <c r="I308" s="14">
        <f t="shared" si="21"/>
        <v>0</v>
      </c>
      <c r="J308" s="15">
        <f t="shared" si="22"/>
        <v>0</v>
      </c>
      <c r="K308" s="16"/>
      <c r="L308" s="17"/>
      <c r="M308" s="276">
        <v>44133</v>
      </c>
      <c r="N308" s="96"/>
      <c r="O308" s="6"/>
      <c r="P308" s="6"/>
      <c r="Q308" s="7"/>
      <c r="R308" s="435"/>
      <c r="S308" s="6"/>
      <c r="T308" s="5"/>
      <c r="U308" s="71">
        <f t="shared" si="23"/>
        <v>0</v>
      </c>
      <c r="V308" s="16"/>
      <c r="W308" s="37"/>
      <c r="X308" s="118"/>
      <c r="Y308" s="118"/>
      <c r="Z308" s="450"/>
    </row>
    <row r="309" spans="1:26" x14ac:dyDescent="0.2">
      <c r="A309" s="265">
        <v>44134</v>
      </c>
      <c r="B309" s="3"/>
      <c r="C309" s="3"/>
      <c r="D309" s="261"/>
      <c r="E309" s="3"/>
      <c r="F309" s="3"/>
      <c r="G309" s="261"/>
      <c r="H309" s="98">
        <f t="shared" si="20"/>
        <v>0</v>
      </c>
      <c r="I309" s="14">
        <f t="shared" si="21"/>
        <v>0</v>
      </c>
      <c r="J309" s="15">
        <f t="shared" si="22"/>
        <v>0</v>
      </c>
      <c r="K309" s="16"/>
      <c r="L309" s="17"/>
      <c r="M309" s="276">
        <v>44134</v>
      </c>
      <c r="N309" s="96"/>
      <c r="O309" s="6"/>
      <c r="P309" s="6"/>
      <c r="Q309" s="7"/>
      <c r="R309" s="435"/>
      <c r="S309" s="6"/>
      <c r="T309" s="5"/>
      <c r="U309" s="71">
        <f t="shared" si="23"/>
        <v>0</v>
      </c>
      <c r="V309" s="16"/>
      <c r="W309" s="37"/>
      <c r="X309" s="118"/>
      <c r="Y309" s="118"/>
      <c r="Z309" s="450"/>
    </row>
    <row r="310" spans="1:26" ht="13.5" thickBot="1" x14ac:dyDescent="0.25">
      <c r="A310" s="265">
        <v>44135</v>
      </c>
      <c r="B310" s="3"/>
      <c r="C310" s="3"/>
      <c r="D310" s="261"/>
      <c r="E310" s="3"/>
      <c r="F310" s="3"/>
      <c r="G310" s="261"/>
      <c r="H310" s="98">
        <f t="shared" si="20"/>
        <v>0</v>
      </c>
      <c r="I310" s="14">
        <f t="shared" si="21"/>
        <v>0</v>
      </c>
      <c r="J310" s="15">
        <f t="shared" si="22"/>
        <v>0</v>
      </c>
      <c r="K310" s="16"/>
      <c r="L310" s="17"/>
      <c r="M310" s="276">
        <v>44135</v>
      </c>
      <c r="N310" s="96"/>
      <c r="O310" s="6"/>
      <c r="P310" s="6"/>
      <c r="Q310" s="7"/>
      <c r="R310" s="435"/>
      <c r="S310" s="6"/>
      <c r="T310" s="5"/>
      <c r="U310" s="71">
        <f t="shared" si="23"/>
        <v>0</v>
      </c>
      <c r="V310" s="16"/>
      <c r="W310" s="37"/>
      <c r="X310" s="118"/>
      <c r="Y310" s="118"/>
      <c r="Z310" s="450"/>
    </row>
    <row r="311" spans="1:26" x14ac:dyDescent="0.2">
      <c r="A311" s="265">
        <v>44136</v>
      </c>
      <c r="B311" s="291"/>
      <c r="C311" s="291"/>
      <c r="D311" s="370"/>
      <c r="E311" s="291"/>
      <c r="F311" s="291"/>
      <c r="G311" s="339"/>
      <c r="H311" s="302">
        <f t="shared" si="20"/>
        <v>0</v>
      </c>
      <c r="I311" s="340">
        <f t="shared" si="21"/>
        <v>0</v>
      </c>
      <c r="J311" s="341">
        <f t="shared" si="22"/>
        <v>0</v>
      </c>
      <c r="K311" s="299"/>
      <c r="L311" s="371"/>
      <c r="M311" s="276">
        <v>44136</v>
      </c>
      <c r="N311" s="343"/>
      <c r="O311" s="344"/>
      <c r="P311" s="344"/>
      <c r="Q311" s="345"/>
      <c r="R311" s="436"/>
      <c r="S311" s="344"/>
      <c r="T311" s="346"/>
      <c r="U311" s="297">
        <f t="shared" si="23"/>
        <v>0</v>
      </c>
      <c r="V311" s="299"/>
      <c r="W311" s="318"/>
      <c r="X311" s="278"/>
      <c r="Y311" s="278"/>
      <c r="Z311" s="454"/>
    </row>
    <row r="312" spans="1:26" x14ac:dyDescent="0.2">
      <c r="A312" s="265">
        <v>44137</v>
      </c>
      <c r="B312" s="93"/>
      <c r="C312" s="93"/>
      <c r="D312" s="257"/>
      <c r="E312" s="93"/>
      <c r="F312" s="93"/>
      <c r="G312" s="257"/>
      <c r="H312" s="98">
        <f t="shared" si="20"/>
        <v>0</v>
      </c>
      <c r="I312" s="211">
        <f t="shared" si="21"/>
        <v>0</v>
      </c>
      <c r="J312" s="212">
        <f t="shared" si="22"/>
        <v>0</v>
      </c>
      <c r="K312" s="287"/>
      <c r="L312" s="369"/>
      <c r="M312" s="276">
        <v>44137</v>
      </c>
      <c r="N312" s="215"/>
      <c r="O312" s="216"/>
      <c r="P312" s="216"/>
      <c r="Q312" s="217"/>
      <c r="R312" s="218"/>
      <c r="S312" s="216"/>
      <c r="T312" s="219"/>
      <c r="U312" s="220">
        <f t="shared" si="23"/>
        <v>0</v>
      </c>
      <c r="V312" s="287"/>
      <c r="W312" s="277"/>
      <c r="X312" s="258"/>
      <c r="Y312" s="258"/>
      <c r="Z312" s="455"/>
    </row>
    <row r="313" spans="1:26" x14ac:dyDescent="0.2">
      <c r="A313" s="265">
        <v>44138</v>
      </c>
      <c r="B313" s="3"/>
      <c r="C313" s="3"/>
      <c r="D313" s="261"/>
      <c r="E313" s="3"/>
      <c r="F313" s="3"/>
      <c r="G313" s="261"/>
      <c r="H313" s="98">
        <f t="shared" si="20"/>
        <v>0</v>
      </c>
      <c r="I313" s="14">
        <f t="shared" si="21"/>
        <v>0</v>
      </c>
      <c r="J313" s="15">
        <f t="shared" si="22"/>
        <v>0</v>
      </c>
      <c r="K313" s="16"/>
      <c r="L313" s="17"/>
      <c r="M313" s="276">
        <v>44138</v>
      </c>
      <c r="N313" s="96"/>
      <c r="O313" s="6"/>
      <c r="P313" s="6"/>
      <c r="Q313" s="7"/>
      <c r="R313" s="435"/>
      <c r="S313" s="6"/>
      <c r="T313" s="5"/>
      <c r="U313" s="71">
        <f t="shared" si="23"/>
        <v>0</v>
      </c>
      <c r="V313" s="16"/>
      <c r="W313" s="37"/>
      <c r="X313" s="118"/>
      <c r="Y313" s="118"/>
      <c r="Z313" s="450"/>
    </row>
    <row r="314" spans="1:26" x14ac:dyDescent="0.2">
      <c r="A314" s="265">
        <v>44139</v>
      </c>
      <c r="B314" s="3"/>
      <c r="C314" s="3"/>
      <c r="D314" s="261"/>
      <c r="E314" s="3"/>
      <c r="F314" s="3"/>
      <c r="G314" s="261"/>
      <c r="H314" s="98">
        <f t="shared" si="20"/>
        <v>0</v>
      </c>
      <c r="I314" s="14">
        <f t="shared" si="21"/>
        <v>0</v>
      </c>
      <c r="J314" s="15">
        <f t="shared" si="22"/>
        <v>0</v>
      </c>
      <c r="K314" s="16"/>
      <c r="L314" s="17"/>
      <c r="M314" s="276">
        <v>44139</v>
      </c>
      <c r="N314" s="96"/>
      <c r="O314" s="6"/>
      <c r="P314" s="6"/>
      <c r="Q314" s="7"/>
      <c r="R314" s="435"/>
      <c r="S314" s="6"/>
      <c r="T314" s="5"/>
      <c r="U314" s="71">
        <f t="shared" si="23"/>
        <v>0</v>
      </c>
      <c r="V314" s="16"/>
      <c r="W314" s="37"/>
      <c r="X314" s="118"/>
      <c r="Y314" s="118"/>
      <c r="Z314" s="450"/>
    </row>
    <row r="315" spans="1:26" x14ac:dyDescent="0.2">
      <c r="A315" s="265">
        <v>44140</v>
      </c>
      <c r="B315" s="3"/>
      <c r="C315" s="3"/>
      <c r="D315" s="261"/>
      <c r="E315" s="3"/>
      <c r="F315" s="3"/>
      <c r="G315" s="261"/>
      <c r="H315" s="98">
        <f t="shared" si="20"/>
        <v>0</v>
      </c>
      <c r="I315" s="14">
        <f t="shared" si="21"/>
        <v>0</v>
      </c>
      <c r="J315" s="15">
        <f t="shared" si="22"/>
        <v>0</v>
      </c>
      <c r="K315" s="16"/>
      <c r="L315" s="17"/>
      <c r="M315" s="276">
        <v>44140</v>
      </c>
      <c r="N315" s="96"/>
      <c r="O315" s="6"/>
      <c r="P315" s="6"/>
      <c r="Q315" s="7"/>
      <c r="R315" s="435"/>
      <c r="S315" s="6"/>
      <c r="T315" s="5"/>
      <c r="U315" s="71">
        <f t="shared" si="23"/>
        <v>0</v>
      </c>
      <c r="V315" s="16"/>
      <c r="W315" s="37"/>
      <c r="X315" s="118"/>
      <c r="Y315" s="118"/>
      <c r="Z315" s="450"/>
    </row>
    <row r="316" spans="1:26" x14ac:dyDescent="0.2">
      <c r="A316" s="265">
        <v>44141</v>
      </c>
      <c r="B316" s="3"/>
      <c r="C316" s="3"/>
      <c r="D316" s="261"/>
      <c r="E316" s="3"/>
      <c r="F316" s="3"/>
      <c r="G316" s="261"/>
      <c r="H316" s="98">
        <f t="shared" si="20"/>
        <v>0</v>
      </c>
      <c r="I316" s="14">
        <f t="shared" si="21"/>
        <v>0</v>
      </c>
      <c r="J316" s="15">
        <f t="shared" si="22"/>
        <v>0</v>
      </c>
      <c r="K316" s="16"/>
      <c r="L316" s="17"/>
      <c r="M316" s="276">
        <v>44141</v>
      </c>
      <c r="N316" s="96"/>
      <c r="O316" s="6"/>
      <c r="P316" s="6"/>
      <c r="Q316" s="7"/>
      <c r="R316" s="435"/>
      <c r="S316" s="6"/>
      <c r="T316" s="5"/>
      <c r="U316" s="71">
        <f t="shared" si="23"/>
        <v>0</v>
      </c>
      <c r="V316" s="16"/>
      <c r="W316" s="37"/>
      <c r="X316" s="118"/>
      <c r="Y316" s="118"/>
      <c r="Z316" s="450"/>
    </row>
    <row r="317" spans="1:26" x14ac:dyDescent="0.2">
      <c r="A317" s="265">
        <v>44142</v>
      </c>
      <c r="B317" s="3"/>
      <c r="C317" s="3"/>
      <c r="D317" s="261"/>
      <c r="E317" s="3"/>
      <c r="F317" s="3"/>
      <c r="G317" s="261"/>
      <c r="H317" s="98">
        <f t="shared" si="20"/>
        <v>0</v>
      </c>
      <c r="I317" s="14">
        <f t="shared" si="21"/>
        <v>0</v>
      </c>
      <c r="J317" s="15">
        <f t="shared" si="22"/>
        <v>0</v>
      </c>
      <c r="K317" s="16"/>
      <c r="L317" s="17"/>
      <c r="M317" s="276">
        <v>44142</v>
      </c>
      <c r="N317" s="96"/>
      <c r="O317" s="6"/>
      <c r="P317" s="6"/>
      <c r="Q317" s="7"/>
      <c r="R317" s="435"/>
      <c r="S317" s="6"/>
      <c r="T317" s="5"/>
      <c r="U317" s="71">
        <f t="shared" si="23"/>
        <v>0</v>
      </c>
      <c r="V317" s="16"/>
      <c r="W317" s="37"/>
      <c r="X317" s="118"/>
      <c r="Y317" s="118"/>
      <c r="Z317" s="450"/>
    </row>
    <row r="318" spans="1:26" x14ac:dyDescent="0.2">
      <c r="A318" s="265">
        <v>44143</v>
      </c>
      <c r="B318" s="3"/>
      <c r="C318" s="3"/>
      <c r="D318" s="261"/>
      <c r="E318" s="3"/>
      <c r="F318" s="3"/>
      <c r="G318" s="261"/>
      <c r="H318" s="98">
        <f t="shared" si="20"/>
        <v>0</v>
      </c>
      <c r="I318" s="14">
        <f t="shared" si="21"/>
        <v>0</v>
      </c>
      <c r="J318" s="15">
        <f t="shared" si="22"/>
        <v>0</v>
      </c>
      <c r="K318" s="16"/>
      <c r="L318" s="17"/>
      <c r="M318" s="276">
        <v>44143</v>
      </c>
      <c r="N318" s="96"/>
      <c r="O318" s="6"/>
      <c r="P318" s="6"/>
      <c r="Q318" s="7"/>
      <c r="R318" s="435"/>
      <c r="S318" s="6"/>
      <c r="T318" s="5"/>
      <c r="U318" s="71">
        <f t="shared" si="23"/>
        <v>0</v>
      </c>
      <c r="V318" s="16"/>
      <c r="W318" s="37"/>
      <c r="X318" s="118"/>
      <c r="Y318" s="118"/>
      <c r="Z318" s="450"/>
    </row>
    <row r="319" spans="1:26" x14ac:dyDescent="0.2">
      <c r="A319" s="265">
        <v>44144</v>
      </c>
      <c r="B319" s="3"/>
      <c r="C319" s="3"/>
      <c r="D319" s="261"/>
      <c r="E319" s="3"/>
      <c r="F319" s="3"/>
      <c r="G319" s="261"/>
      <c r="H319" s="98">
        <f t="shared" si="20"/>
        <v>0</v>
      </c>
      <c r="I319" s="14">
        <f t="shared" si="21"/>
        <v>0</v>
      </c>
      <c r="J319" s="15">
        <f t="shared" si="22"/>
        <v>0</v>
      </c>
      <c r="K319" s="16"/>
      <c r="L319" s="17"/>
      <c r="M319" s="276">
        <v>44144</v>
      </c>
      <c r="N319" s="96"/>
      <c r="O319" s="6"/>
      <c r="P319" s="6"/>
      <c r="Q319" s="7"/>
      <c r="R319" s="435"/>
      <c r="S319" s="6"/>
      <c r="T319" s="5"/>
      <c r="U319" s="71">
        <f t="shared" si="23"/>
        <v>0</v>
      </c>
      <c r="V319" s="16"/>
      <c r="W319" s="37"/>
      <c r="X319" s="118"/>
      <c r="Y319" s="118"/>
      <c r="Z319" s="450"/>
    </row>
    <row r="320" spans="1:26" x14ac:dyDescent="0.2">
      <c r="A320" s="265">
        <v>44145</v>
      </c>
      <c r="B320" s="3"/>
      <c r="C320" s="3"/>
      <c r="D320" s="261"/>
      <c r="E320" s="3"/>
      <c r="F320" s="3"/>
      <c r="G320" s="261"/>
      <c r="H320" s="98">
        <f t="shared" si="20"/>
        <v>0</v>
      </c>
      <c r="I320" s="14">
        <f t="shared" si="21"/>
        <v>0</v>
      </c>
      <c r="J320" s="15">
        <f t="shared" si="22"/>
        <v>0</v>
      </c>
      <c r="K320" s="16"/>
      <c r="L320" s="17"/>
      <c r="M320" s="276">
        <v>44145</v>
      </c>
      <c r="N320" s="96"/>
      <c r="O320" s="6"/>
      <c r="P320" s="6"/>
      <c r="Q320" s="7"/>
      <c r="R320" s="435"/>
      <c r="S320" s="6"/>
      <c r="T320" s="5"/>
      <c r="U320" s="71">
        <f t="shared" si="23"/>
        <v>0</v>
      </c>
      <c r="V320" s="16"/>
      <c r="W320" s="37"/>
      <c r="X320" s="118"/>
      <c r="Y320" s="118"/>
      <c r="Z320" s="450"/>
    </row>
    <row r="321" spans="1:26" x14ac:dyDescent="0.2">
      <c r="A321" s="265">
        <v>44146</v>
      </c>
      <c r="B321" s="3"/>
      <c r="C321" s="3"/>
      <c r="D321" s="261"/>
      <c r="E321" s="3"/>
      <c r="F321" s="3"/>
      <c r="G321" s="261"/>
      <c r="H321" s="98">
        <f t="shared" si="20"/>
        <v>0</v>
      </c>
      <c r="I321" s="14">
        <f t="shared" si="21"/>
        <v>0</v>
      </c>
      <c r="J321" s="15">
        <f t="shared" si="22"/>
        <v>0</v>
      </c>
      <c r="K321" s="16"/>
      <c r="L321" s="17"/>
      <c r="M321" s="276">
        <v>44146</v>
      </c>
      <c r="N321" s="96"/>
      <c r="O321" s="6"/>
      <c r="P321" s="6"/>
      <c r="Q321" s="7"/>
      <c r="R321" s="435"/>
      <c r="S321" s="6"/>
      <c r="T321" s="5"/>
      <c r="U321" s="71">
        <f t="shared" si="23"/>
        <v>0</v>
      </c>
      <c r="V321" s="16"/>
      <c r="W321" s="37"/>
      <c r="X321" s="118"/>
      <c r="Y321" s="118"/>
      <c r="Z321" s="450"/>
    </row>
    <row r="322" spans="1:26" x14ac:dyDescent="0.2">
      <c r="A322" s="265">
        <v>44147</v>
      </c>
      <c r="B322" s="3"/>
      <c r="C322" s="3"/>
      <c r="D322" s="261"/>
      <c r="E322" s="3"/>
      <c r="F322" s="3"/>
      <c r="G322" s="261"/>
      <c r="H322" s="98">
        <f t="shared" ref="H322:H371" si="24">((B322*12)+C322+D322)*2.75+((E322*12)+F322+G322)*2.75</f>
        <v>0</v>
      </c>
      <c r="I322" s="14">
        <f t="shared" ref="I322:I371" si="25">H322-H321+U321</f>
        <v>0</v>
      </c>
      <c r="J322" s="15">
        <f t="shared" ref="J322:J371" si="26">I322*60</f>
        <v>0</v>
      </c>
      <c r="K322" s="16"/>
      <c r="L322" s="17"/>
      <c r="M322" s="276">
        <v>44147</v>
      </c>
      <c r="N322" s="96"/>
      <c r="O322" s="6"/>
      <c r="P322" s="6"/>
      <c r="Q322" s="7"/>
      <c r="R322" s="435"/>
      <c r="S322" s="6"/>
      <c r="T322" s="5"/>
      <c r="U322" s="71">
        <f t="shared" ref="U322:U371" si="27">(((O322*12)+P322+Q322)-((R322*12)+S322+T322))*2.75</f>
        <v>0</v>
      </c>
      <c r="V322" s="16"/>
      <c r="W322" s="37"/>
      <c r="X322" s="118"/>
      <c r="Y322" s="118"/>
      <c r="Z322" s="450"/>
    </row>
    <row r="323" spans="1:26" x14ac:dyDescent="0.2">
      <c r="A323" s="265">
        <v>44148</v>
      </c>
      <c r="B323" s="3"/>
      <c r="C323" s="3"/>
      <c r="D323" s="261"/>
      <c r="E323" s="3"/>
      <c r="F323" s="3"/>
      <c r="G323" s="261"/>
      <c r="H323" s="98">
        <f t="shared" si="24"/>
        <v>0</v>
      </c>
      <c r="I323" s="14">
        <f t="shared" si="25"/>
        <v>0</v>
      </c>
      <c r="J323" s="15">
        <f t="shared" si="26"/>
        <v>0</v>
      </c>
      <c r="K323" s="16"/>
      <c r="L323" s="17"/>
      <c r="M323" s="276">
        <v>44148</v>
      </c>
      <c r="N323" s="96"/>
      <c r="O323" s="6"/>
      <c r="P323" s="6"/>
      <c r="Q323" s="7"/>
      <c r="R323" s="435"/>
      <c r="S323" s="6"/>
      <c r="T323" s="5"/>
      <c r="U323" s="71">
        <f t="shared" si="27"/>
        <v>0</v>
      </c>
      <c r="V323" s="16"/>
      <c r="W323" s="37"/>
      <c r="X323" s="118"/>
      <c r="Y323" s="118"/>
      <c r="Z323" s="450"/>
    </row>
    <row r="324" spans="1:26" x14ac:dyDescent="0.2">
      <c r="A324" s="265">
        <v>44149</v>
      </c>
      <c r="B324" s="3"/>
      <c r="C324" s="3"/>
      <c r="D324" s="261"/>
      <c r="E324" s="3"/>
      <c r="F324" s="3"/>
      <c r="G324" s="261"/>
      <c r="H324" s="98">
        <f t="shared" si="24"/>
        <v>0</v>
      </c>
      <c r="I324" s="14">
        <f t="shared" si="25"/>
        <v>0</v>
      </c>
      <c r="J324" s="15">
        <f t="shared" si="26"/>
        <v>0</v>
      </c>
      <c r="K324" s="16"/>
      <c r="L324" s="17"/>
      <c r="M324" s="276">
        <v>44149</v>
      </c>
      <c r="N324" s="96"/>
      <c r="O324" s="6"/>
      <c r="P324" s="6"/>
      <c r="Q324" s="7"/>
      <c r="R324" s="435"/>
      <c r="S324" s="6"/>
      <c r="T324" s="5"/>
      <c r="U324" s="71">
        <f t="shared" si="27"/>
        <v>0</v>
      </c>
      <c r="V324" s="16"/>
      <c r="W324" s="37"/>
      <c r="X324" s="118"/>
      <c r="Y324" s="118"/>
      <c r="Z324" s="450"/>
    </row>
    <row r="325" spans="1:26" x14ac:dyDescent="0.2">
      <c r="A325" s="265">
        <v>44150</v>
      </c>
      <c r="B325" s="3"/>
      <c r="C325" s="3"/>
      <c r="D325" s="261"/>
      <c r="E325" s="3"/>
      <c r="F325" s="3"/>
      <c r="G325" s="261"/>
      <c r="H325" s="98">
        <f t="shared" si="24"/>
        <v>0</v>
      </c>
      <c r="I325" s="14">
        <f t="shared" si="25"/>
        <v>0</v>
      </c>
      <c r="J325" s="15">
        <f t="shared" si="26"/>
        <v>0</v>
      </c>
      <c r="K325" s="16"/>
      <c r="L325" s="17"/>
      <c r="M325" s="276">
        <v>44150</v>
      </c>
      <c r="N325" s="96"/>
      <c r="O325" s="6"/>
      <c r="P325" s="6"/>
      <c r="Q325" s="7"/>
      <c r="R325" s="435"/>
      <c r="S325" s="6"/>
      <c r="T325" s="5"/>
      <c r="U325" s="71">
        <f t="shared" si="27"/>
        <v>0</v>
      </c>
      <c r="V325" s="16"/>
      <c r="W325" s="37"/>
      <c r="X325" s="118"/>
      <c r="Y325" s="118"/>
      <c r="Z325" s="450"/>
    </row>
    <row r="326" spans="1:26" x14ac:dyDescent="0.2">
      <c r="A326" s="265">
        <v>44151</v>
      </c>
      <c r="B326" s="3"/>
      <c r="C326" s="3"/>
      <c r="D326" s="261"/>
      <c r="E326" s="3"/>
      <c r="F326" s="3"/>
      <c r="G326" s="261"/>
      <c r="H326" s="98">
        <f t="shared" si="24"/>
        <v>0</v>
      </c>
      <c r="I326" s="14">
        <f t="shared" si="25"/>
        <v>0</v>
      </c>
      <c r="J326" s="15">
        <f t="shared" si="26"/>
        <v>0</v>
      </c>
      <c r="K326" s="16"/>
      <c r="L326" s="17"/>
      <c r="M326" s="276">
        <v>44151</v>
      </c>
      <c r="N326" s="96"/>
      <c r="O326" s="6"/>
      <c r="P326" s="6"/>
      <c r="Q326" s="7"/>
      <c r="R326" s="435"/>
      <c r="S326" s="6"/>
      <c r="T326" s="5"/>
      <c r="U326" s="71">
        <f t="shared" si="27"/>
        <v>0</v>
      </c>
      <c r="V326" s="16"/>
      <c r="W326" s="37"/>
      <c r="X326" s="118"/>
      <c r="Y326" s="118"/>
      <c r="Z326" s="450"/>
    </row>
    <row r="327" spans="1:26" x14ac:dyDescent="0.2">
      <c r="A327" s="265">
        <v>44152</v>
      </c>
      <c r="B327" s="3"/>
      <c r="C327" s="3"/>
      <c r="D327" s="261"/>
      <c r="E327" s="3"/>
      <c r="F327" s="3"/>
      <c r="G327" s="261"/>
      <c r="H327" s="98">
        <f t="shared" si="24"/>
        <v>0</v>
      </c>
      <c r="I327" s="14">
        <f t="shared" si="25"/>
        <v>0</v>
      </c>
      <c r="J327" s="15">
        <f t="shared" si="26"/>
        <v>0</v>
      </c>
      <c r="K327" s="16"/>
      <c r="L327" s="17"/>
      <c r="M327" s="276">
        <v>44152</v>
      </c>
      <c r="N327" s="96"/>
      <c r="O327" s="6"/>
      <c r="P327" s="6"/>
      <c r="Q327" s="7"/>
      <c r="R327" s="435"/>
      <c r="S327" s="6"/>
      <c r="T327" s="5"/>
      <c r="U327" s="71">
        <f t="shared" si="27"/>
        <v>0</v>
      </c>
      <c r="V327" s="16"/>
      <c r="W327" s="37"/>
      <c r="X327" s="118"/>
      <c r="Y327" s="118"/>
      <c r="Z327" s="450"/>
    </row>
    <row r="328" spans="1:26" x14ac:dyDescent="0.2">
      <c r="A328" s="265">
        <v>44153</v>
      </c>
      <c r="B328" s="3"/>
      <c r="C328" s="3"/>
      <c r="D328" s="261"/>
      <c r="E328" s="3"/>
      <c r="F328" s="3"/>
      <c r="G328" s="261"/>
      <c r="H328" s="98">
        <f t="shared" si="24"/>
        <v>0</v>
      </c>
      <c r="I328" s="14">
        <f t="shared" si="25"/>
        <v>0</v>
      </c>
      <c r="J328" s="15">
        <f t="shared" si="26"/>
        <v>0</v>
      </c>
      <c r="K328" s="16"/>
      <c r="L328" s="17"/>
      <c r="M328" s="276">
        <v>44153</v>
      </c>
      <c r="N328" s="96"/>
      <c r="O328" s="6"/>
      <c r="P328" s="6"/>
      <c r="Q328" s="7"/>
      <c r="R328" s="435"/>
      <c r="S328" s="6"/>
      <c r="T328" s="5"/>
      <c r="U328" s="71">
        <f t="shared" si="27"/>
        <v>0</v>
      </c>
      <c r="V328" s="16"/>
      <c r="W328" s="37"/>
      <c r="X328" s="118"/>
      <c r="Y328" s="118"/>
      <c r="Z328" s="450"/>
    </row>
    <row r="329" spans="1:26" x14ac:dyDescent="0.2">
      <c r="A329" s="265">
        <v>44154</v>
      </c>
      <c r="B329" s="3"/>
      <c r="C329" s="3"/>
      <c r="D329" s="261"/>
      <c r="E329" s="3"/>
      <c r="F329" s="3"/>
      <c r="G329" s="261"/>
      <c r="H329" s="98">
        <f t="shared" si="24"/>
        <v>0</v>
      </c>
      <c r="I329" s="14">
        <f t="shared" si="25"/>
        <v>0</v>
      </c>
      <c r="J329" s="15">
        <f t="shared" si="26"/>
        <v>0</v>
      </c>
      <c r="K329" s="16"/>
      <c r="L329" s="17"/>
      <c r="M329" s="276">
        <v>44154</v>
      </c>
      <c r="N329" s="96"/>
      <c r="O329" s="6"/>
      <c r="P329" s="6"/>
      <c r="Q329" s="7"/>
      <c r="R329" s="435"/>
      <c r="S329" s="6"/>
      <c r="T329" s="5"/>
      <c r="U329" s="71">
        <f t="shared" si="27"/>
        <v>0</v>
      </c>
      <c r="V329" s="16"/>
      <c r="W329" s="37"/>
      <c r="X329" s="118"/>
      <c r="Y329" s="118"/>
      <c r="Z329" s="450"/>
    </row>
    <row r="330" spans="1:26" x14ac:dyDescent="0.2">
      <c r="A330" s="265">
        <v>44155</v>
      </c>
      <c r="B330" s="3"/>
      <c r="C330" s="3"/>
      <c r="D330" s="261"/>
      <c r="E330" s="3"/>
      <c r="F330" s="3"/>
      <c r="G330" s="261"/>
      <c r="H330" s="98">
        <f t="shared" si="24"/>
        <v>0</v>
      </c>
      <c r="I330" s="14">
        <f t="shared" si="25"/>
        <v>0</v>
      </c>
      <c r="J330" s="15">
        <f t="shared" si="26"/>
        <v>0</v>
      </c>
      <c r="K330" s="16"/>
      <c r="L330" s="17"/>
      <c r="M330" s="276">
        <v>44155</v>
      </c>
      <c r="N330" s="96"/>
      <c r="O330" s="6"/>
      <c r="P330" s="6"/>
      <c r="Q330" s="7"/>
      <c r="R330" s="435"/>
      <c r="S330" s="6"/>
      <c r="T330" s="5"/>
      <c r="U330" s="71">
        <f t="shared" si="27"/>
        <v>0</v>
      </c>
      <c r="V330" s="16"/>
      <c r="W330" s="37"/>
      <c r="X330" s="118"/>
      <c r="Y330" s="118"/>
      <c r="Z330" s="450"/>
    </row>
    <row r="331" spans="1:26" x14ac:dyDescent="0.2">
      <c r="A331" s="265">
        <v>44156</v>
      </c>
      <c r="B331" s="3"/>
      <c r="C331" s="3"/>
      <c r="D331" s="261"/>
      <c r="E331" s="3"/>
      <c r="F331" s="3"/>
      <c r="G331" s="261"/>
      <c r="H331" s="98">
        <f t="shared" si="24"/>
        <v>0</v>
      </c>
      <c r="I331" s="14">
        <f t="shared" si="25"/>
        <v>0</v>
      </c>
      <c r="J331" s="15">
        <f t="shared" si="26"/>
        <v>0</v>
      </c>
      <c r="K331" s="16"/>
      <c r="L331" s="17"/>
      <c r="M331" s="276">
        <v>44156</v>
      </c>
      <c r="N331" s="96"/>
      <c r="O331" s="6"/>
      <c r="P331" s="6"/>
      <c r="Q331" s="7"/>
      <c r="R331" s="435"/>
      <c r="S331" s="6"/>
      <c r="T331" s="5"/>
      <c r="U331" s="71">
        <f t="shared" si="27"/>
        <v>0</v>
      </c>
      <c r="V331" s="16"/>
      <c r="W331" s="37"/>
      <c r="X331" s="118"/>
      <c r="Y331" s="118"/>
      <c r="Z331" s="450"/>
    </row>
    <row r="332" spans="1:26" x14ac:dyDescent="0.2">
      <c r="A332" s="265">
        <v>44157</v>
      </c>
      <c r="B332" s="3"/>
      <c r="C332" s="3"/>
      <c r="D332" s="261"/>
      <c r="E332" s="3"/>
      <c r="F332" s="3"/>
      <c r="G332" s="261"/>
      <c r="H332" s="98">
        <f t="shared" si="24"/>
        <v>0</v>
      </c>
      <c r="I332" s="14">
        <f t="shared" si="25"/>
        <v>0</v>
      </c>
      <c r="J332" s="15">
        <f t="shared" si="26"/>
        <v>0</v>
      </c>
      <c r="K332" s="16"/>
      <c r="L332" s="17"/>
      <c r="M332" s="276">
        <v>44157</v>
      </c>
      <c r="N332" s="96"/>
      <c r="O332" s="6"/>
      <c r="P332" s="6"/>
      <c r="Q332" s="7"/>
      <c r="R332" s="435"/>
      <c r="S332" s="6"/>
      <c r="T332" s="5"/>
      <c r="U332" s="71">
        <f t="shared" si="27"/>
        <v>0</v>
      </c>
      <c r="V332" s="16"/>
      <c r="W332" s="37"/>
      <c r="X332" s="118"/>
      <c r="Y332" s="118"/>
      <c r="Z332" s="450"/>
    </row>
    <row r="333" spans="1:26" x14ac:dyDescent="0.2">
      <c r="A333" s="265">
        <v>44158</v>
      </c>
      <c r="B333" s="3"/>
      <c r="C333" s="3"/>
      <c r="D333" s="261"/>
      <c r="E333" s="3"/>
      <c r="F333" s="3"/>
      <c r="G333" s="261"/>
      <c r="H333" s="98">
        <f t="shared" si="24"/>
        <v>0</v>
      </c>
      <c r="I333" s="14">
        <f t="shared" si="25"/>
        <v>0</v>
      </c>
      <c r="J333" s="15">
        <f t="shared" si="26"/>
        <v>0</v>
      </c>
      <c r="K333" s="16"/>
      <c r="L333" s="17"/>
      <c r="M333" s="276">
        <v>44158</v>
      </c>
      <c r="N333" s="96"/>
      <c r="O333" s="6"/>
      <c r="P333" s="6"/>
      <c r="Q333" s="7"/>
      <c r="R333" s="435"/>
      <c r="S333" s="6"/>
      <c r="T333" s="5"/>
      <c r="U333" s="71">
        <f t="shared" si="27"/>
        <v>0</v>
      </c>
      <c r="V333" s="16"/>
      <c r="W333" s="37"/>
      <c r="X333" s="118"/>
      <c r="Y333" s="118"/>
      <c r="Z333" s="450"/>
    </row>
    <row r="334" spans="1:26" x14ac:dyDescent="0.2">
      <c r="A334" s="265">
        <v>44159</v>
      </c>
      <c r="B334" s="3"/>
      <c r="C334" s="3"/>
      <c r="D334" s="261"/>
      <c r="E334" s="3"/>
      <c r="F334" s="3"/>
      <c r="G334" s="261"/>
      <c r="H334" s="98">
        <f t="shared" si="24"/>
        <v>0</v>
      </c>
      <c r="I334" s="14">
        <f t="shared" si="25"/>
        <v>0</v>
      </c>
      <c r="J334" s="15">
        <f t="shared" si="26"/>
        <v>0</v>
      </c>
      <c r="K334" s="16"/>
      <c r="L334" s="17"/>
      <c r="M334" s="276">
        <v>44159</v>
      </c>
      <c r="N334" s="96"/>
      <c r="O334" s="6"/>
      <c r="P334" s="6"/>
      <c r="Q334" s="7"/>
      <c r="R334" s="435"/>
      <c r="S334" s="6"/>
      <c r="T334" s="5"/>
      <c r="U334" s="71">
        <f t="shared" si="27"/>
        <v>0</v>
      </c>
      <c r="V334" s="16"/>
      <c r="W334" s="37"/>
      <c r="X334" s="118"/>
      <c r="Y334" s="118"/>
      <c r="Z334" s="450"/>
    </row>
    <row r="335" spans="1:26" x14ac:dyDescent="0.2">
      <c r="A335" s="265">
        <v>44160</v>
      </c>
      <c r="B335" s="3"/>
      <c r="C335" s="3"/>
      <c r="D335" s="261"/>
      <c r="E335" s="3"/>
      <c r="F335" s="3"/>
      <c r="G335" s="261"/>
      <c r="H335" s="98">
        <f t="shared" si="24"/>
        <v>0</v>
      </c>
      <c r="I335" s="14">
        <f t="shared" si="25"/>
        <v>0</v>
      </c>
      <c r="J335" s="15">
        <f t="shared" si="26"/>
        <v>0</v>
      </c>
      <c r="K335" s="16"/>
      <c r="L335" s="17"/>
      <c r="M335" s="276">
        <v>44160</v>
      </c>
      <c r="N335" s="96"/>
      <c r="O335" s="6"/>
      <c r="P335" s="6"/>
      <c r="Q335" s="7"/>
      <c r="R335" s="435"/>
      <c r="S335" s="6"/>
      <c r="T335" s="5"/>
      <c r="U335" s="71">
        <f t="shared" si="27"/>
        <v>0</v>
      </c>
      <c r="V335" s="16"/>
      <c r="W335" s="37"/>
      <c r="X335" s="118"/>
      <c r="Y335" s="118"/>
      <c r="Z335" s="450"/>
    </row>
    <row r="336" spans="1:26" x14ac:dyDescent="0.2">
      <c r="A336" s="265">
        <v>44161</v>
      </c>
      <c r="B336" s="3"/>
      <c r="C336" s="3"/>
      <c r="D336" s="261"/>
      <c r="E336" s="3"/>
      <c r="F336" s="3"/>
      <c r="G336" s="261"/>
      <c r="H336" s="98">
        <f t="shared" si="24"/>
        <v>0</v>
      </c>
      <c r="I336" s="14">
        <f t="shared" si="25"/>
        <v>0</v>
      </c>
      <c r="J336" s="15">
        <f t="shared" si="26"/>
        <v>0</v>
      </c>
      <c r="K336" s="16"/>
      <c r="L336" s="17"/>
      <c r="M336" s="276">
        <v>44161</v>
      </c>
      <c r="N336" s="96"/>
      <c r="O336" s="6"/>
      <c r="P336" s="6"/>
      <c r="Q336" s="7"/>
      <c r="R336" s="435"/>
      <c r="S336" s="6"/>
      <c r="T336" s="5"/>
      <c r="U336" s="71">
        <f t="shared" si="27"/>
        <v>0</v>
      </c>
      <c r="V336" s="16"/>
      <c r="W336" s="37"/>
      <c r="X336" s="118"/>
      <c r="Y336" s="118"/>
      <c r="Z336" s="450"/>
    </row>
    <row r="337" spans="1:26" x14ac:dyDescent="0.2">
      <c r="A337" s="265">
        <v>44162</v>
      </c>
      <c r="B337" s="3"/>
      <c r="C337" s="3"/>
      <c r="D337" s="261"/>
      <c r="E337" s="3"/>
      <c r="F337" s="3"/>
      <c r="G337" s="261"/>
      <c r="H337" s="98">
        <f t="shared" si="24"/>
        <v>0</v>
      </c>
      <c r="I337" s="14">
        <f t="shared" si="25"/>
        <v>0</v>
      </c>
      <c r="J337" s="15">
        <f t="shared" si="26"/>
        <v>0</v>
      </c>
      <c r="K337" s="16"/>
      <c r="L337" s="17"/>
      <c r="M337" s="276">
        <v>44162</v>
      </c>
      <c r="N337" s="96"/>
      <c r="O337" s="6"/>
      <c r="P337" s="6"/>
      <c r="Q337" s="7"/>
      <c r="R337" s="435"/>
      <c r="S337" s="6"/>
      <c r="T337" s="5"/>
      <c r="U337" s="71">
        <f t="shared" si="27"/>
        <v>0</v>
      </c>
      <c r="V337" s="16"/>
      <c r="W337" s="37"/>
      <c r="X337" s="118"/>
      <c r="Y337" s="118"/>
      <c r="Z337" s="450"/>
    </row>
    <row r="338" spans="1:26" x14ac:dyDescent="0.2">
      <c r="A338" s="265">
        <v>44163</v>
      </c>
      <c r="B338" s="3"/>
      <c r="C338" s="3"/>
      <c r="D338" s="261"/>
      <c r="E338" s="3"/>
      <c r="F338" s="3"/>
      <c r="G338" s="261"/>
      <c r="H338" s="98">
        <f t="shared" si="24"/>
        <v>0</v>
      </c>
      <c r="I338" s="14">
        <f t="shared" si="25"/>
        <v>0</v>
      </c>
      <c r="J338" s="15">
        <f t="shared" si="26"/>
        <v>0</v>
      </c>
      <c r="K338" s="16"/>
      <c r="L338" s="17"/>
      <c r="M338" s="276">
        <v>44163</v>
      </c>
      <c r="N338" s="96"/>
      <c r="O338" s="6"/>
      <c r="P338" s="6"/>
      <c r="Q338" s="7"/>
      <c r="R338" s="435"/>
      <c r="S338" s="6"/>
      <c r="T338" s="5"/>
      <c r="U338" s="71">
        <f t="shared" si="27"/>
        <v>0</v>
      </c>
      <c r="V338" s="16"/>
      <c r="W338" s="37"/>
      <c r="X338" s="118"/>
      <c r="Y338" s="118"/>
      <c r="Z338" s="450"/>
    </row>
    <row r="339" spans="1:26" x14ac:dyDescent="0.2">
      <c r="A339" s="265">
        <v>44164</v>
      </c>
      <c r="B339" s="3"/>
      <c r="C339" s="3"/>
      <c r="D339" s="261"/>
      <c r="E339" s="3"/>
      <c r="F339" s="3"/>
      <c r="G339" s="261"/>
      <c r="H339" s="98">
        <f t="shared" si="24"/>
        <v>0</v>
      </c>
      <c r="I339" s="14">
        <f t="shared" si="25"/>
        <v>0</v>
      </c>
      <c r="J339" s="15">
        <f t="shared" si="26"/>
        <v>0</v>
      </c>
      <c r="K339" s="16"/>
      <c r="L339" s="17"/>
      <c r="M339" s="276">
        <v>44164</v>
      </c>
      <c r="N339" s="96"/>
      <c r="O339" s="6"/>
      <c r="P339" s="6"/>
      <c r="Q339" s="7"/>
      <c r="R339" s="435"/>
      <c r="S339" s="6"/>
      <c r="T339" s="5"/>
      <c r="U339" s="71">
        <f t="shared" si="27"/>
        <v>0</v>
      </c>
      <c r="V339" s="16"/>
      <c r="W339" s="37"/>
      <c r="X339" s="118"/>
      <c r="Y339" s="118"/>
      <c r="Z339" s="450"/>
    </row>
    <row r="340" spans="1:26" ht="13.5" thickBot="1" x14ac:dyDescent="0.25">
      <c r="A340" s="265">
        <v>44165</v>
      </c>
      <c r="B340" s="3"/>
      <c r="C340" s="3"/>
      <c r="D340" s="261"/>
      <c r="E340" s="3"/>
      <c r="F340" s="3"/>
      <c r="G340" s="261"/>
      <c r="H340" s="98">
        <f t="shared" si="24"/>
        <v>0</v>
      </c>
      <c r="I340" s="14">
        <f t="shared" si="25"/>
        <v>0</v>
      </c>
      <c r="J340" s="15">
        <f t="shared" si="26"/>
        <v>0</v>
      </c>
      <c r="K340" s="16"/>
      <c r="L340" s="17"/>
      <c r="M340" s="276">
        <v>44165</v>
      </c>
      <c r="N340" s="96"/>
      <c r="O340" s="6"/>
      <c r="P340" s="6"/>
      <c r="Q340" s="7"/>
      <c r="R340" s="435"/>
      <c r="S340" s="6"/>
      <c r="T340" s="5"/>
      <c r="U340" s="71">
        <f t="shared" si="27"/>
        <v>0</v>
      </c>
      <c r="V340" s="16"/>
      <c r="W340" s="37"/>
      <c r="X340" s="118"/>
      <c r="Y340" s="118"/>
      <c r="Z340" s="450"/>
    </row>
    <row r="341" spans="1:26" x14ac:dyDescent="0.2">
      <c r="A341" s="265">
        <v>44166</v>
      </c>
      <c r="B341" s="291"/>
      <c r="C341" s="291"/>
      <c r="D341" s="370"/>
      <c r="E341" s="291"/>
      <c r="F341" s="291"/>
      <c r="G341" s="339"/>
      <c r="H341" s="302">
        <f t="shared" si="24"/>
        <v>0</v>
      </c>
      <c r="I341" s="340">
        <f t="shared" si="25"/>
        <v>0</v>
      </c>
      <c r="J341" s="341">
        <f t="shared" si="26"/>
        <v>0</v>
      </c>
      <c r="K341" s="299"/>
      <c r="L341" s="371"/>
      <c r="M341" s="276">
        <v>44166</v>
      </c>
      <c r="N341" s="343"/>
      <c r="O341" s="344"/>
      <c r="P341" s="344"/>
      <c r="Q341" s="345"/>
      <c r="R341" s="436"/>
      <c r="S341" s="344"/>
      <c r="T341" s="346"/>
      <c r="U341" s="297">
        <f t="shared" si="27"/>
        <v>0</v>
      </c>
      <c r="V341" s="299"/>
      <c r="W341" s="318"/>
      <c r="X341" s="278"/>
      <c r="Y341" s="278"/>
      <c r="Z341" s="454"/>
    </row>
    <row r="342" spans="1:26" x14ac:dyDescent="0.2">
      <c r="A342" s="265">
        <v>44167</v>
      </c>
      <c r="B342" s="93"/>
      <c r="C342" s="93"/>
      <c r="D342" s="257"/>
      <c r="E342" s="93"/>
      <c r="F342" s="93"/>
      <c r="G342" s="257"/>
      <c r="H342" s="98">
        <f t="shared" si="24"/>
        <v>0</v>
      </c>
      <c r="I342" s="211">
        <f t="shared" si="25"/>
        <v>0</v>
      </c>
      <c r="J342" s="212">
        <f t="shared" si="26"/>
        <v>0</v>
      </c>
      <c r="K342" s="287"/>
      <c r="L342" s="369"/>
      <c r="M342" s="276">
        <v>44167</v>
      </c>
      <c r="N342" s="215"/>
      <c r="O342" s="216"/>
      <c r="P342" s="216"/>
      <c r="Q342" s="217"/>
      <c r="R342" s="218"/>
      <c r="S342" s="216"/>
      <c r="T342" s="219"/>
      <c r="U342" s="220">
        <f t="shared" si="27"/>
        <v>0</v>
      </c>
      <c r="V342" s="287"/>
      <c r="W342" s="277"/>
      <c r="X342" s="258"/>
      <c r="Y342" s="258"/>
      <c r="Z342" s="455"/>
    </row>
    <row r="343" spans="1:26" x14ac:dyDescent="0.2">
      <c r="A343" s="265">
        <v>44168</v>
      </c>
      <c r="B343" s="3"/>
      <c r="C343" s="3"/>
      <c r="D343" s="261"/>
      <c r="E343" s="3"/>
      <c r="F343" s="3"/>
      <c r="G343" s="261"/>
      <c r="H343" s="98">
        <f t="shared" si="24"/>
        <v>0</v>
      </c>
      <c r="I343" s="14">
        <f t="shared" si="25"/>
        <v>0</v>
      </c>
      <c r="J343" s="15">
        <f t="shared" si="26"/>
        <v>0</v>
      </c>
      <c r="K343" s="16"/>
      <c r="L343" s="17"/>
      <c r="M343" s="276">
        <v>44168</v>
      </c>
      <c r="N343" s="96"/>
      <c r="O343" s="6"/>
      <c r="P343" s="6"/>
      <c r="Q343" s="7"/>
      <c r="R343" s="435"/>
      <c r="S343" s="6"/>
      <c r="T343" s="5"/>
      <c r="U343" s="71">
        <f t="shared" si="27"/>
        <v>0</v>
      </c>
      <c r="V343" s="16"/>
      <c r="W343" s="37"/>
      <c r="X343" s="118"/>
      <c r="Y343" s="118"/>
      <c r="Z343" s="450"/>
    </row>
    <row r="344" spans="1:26" x14ac:dyDescent="0.2">
      <c r="A344" s="265">
        <v>44169</v>
      </c>
      <c r="B344" s="3"/>
      <c r="C344" s="3"/>
      <c r="D344" s="261"/>
      <c r="E344" s="3"/>
      <c r="F344" s="3"/>
      <c r="G344" s="261"/>
      <c r="H344" s="98">
        <f t="shared" si="24"/>
        <v>0</v>
      </c>
      <c r="I344" s="14">
        <f t="shared" si="25"/>
        <v>0</v>
      </c>
      <c r="J344" s="15">
        <f t="shared" si="26"/>
        <v>0</v>
      </c>
      <c r="K344" s="16"/>
      <c r="L344" s="17"/>
      <c r="M344" s="276">
        <v>44169</v>
      </c>
      <c r="N344" s="96"/>
      <c r="O344" s="6"/>
      <c r="P344" s="6"/>
      <c r="Q344" s="7"/>
      <c r="R344" s="435"/>
      <c r="S344" s="6"/>
      <c r="T344" s="5"/>
      <c r="U344" s="71">
        <f t="shared" si="27"/>
        <v>0</v>
      </c>
      <c r="V344" s="16"/>
      <c r="W344" s="37"/>
      <c r="X344" s="118"/>
      <c r="Y344" s="118"/>
      <c r="Z344" s="450"/>
    </row>
    <row r="345" spans="1:26" x14ac:dyDescent="0.2">
      <c r="A345" s="265">
        <v>44170</v>
      </c>
      <c r="B345" s="3"/>
      <c r="C345" s="3"/>
      <c r="D345" s="261"/>
      <c r="E345" s="3"/>
      <c r="F345" s="3"/>
      <c r="G345" s="261"/>
      <c r="H345" s="98">
        <f t="shared" si="24"/>
        <v>0</v>
      </c>
      <c r="I345" s="14">
        <f t="shared" si="25"/>
        <v>0</v>
      </c>
      <c r="J345" s="15">
        <f t="shared" si="26"/>
        <v>0</v>
      </c>
      <c r="K345" s="16"/>
      <c r="L345" s="17"/>
      <c r="M345" s="276">
        <v>44170</v>
      </c>
      <c r="N345" s="96"/>
      <c r="O345" s="6"/>
      <c r="P345" s="6"/>
      <c r="Q345" s="7"/>
      <c r="R345" s="435"/>
      <c r="S345" s="6"/>
      <c r="T345" s="5"/>
      <c r="U345" s="71">
        <f t="shared" si="27"/>
        <v>0</v>
      </c>
      <c r="V345" s="16"/>
      <c r="W345" s="37"/>
      <c r="X345" s="118"/>
      <c r="Y345" s="118"/>
      <c r="Z345" s="450"/>
    </row>
    <row r="346" spans="1:26" x14ac:dyDescent="0.2">
      <c r="A346" s="265">
        <v>44171</v>
      </c>
      <c r="B346" s="3"/>
      <c r="C346" s="3"/>
      <c r="D346" s="261"/>
      <c r="E346" s="3"/>
      <c r="F346" s="3"/>
      <c r="G346" s="261"/>
      <c r="H346" s="98">
        <f t="shared" si="24"/>
        <v>0</v>
      </c>
      <c r="I346" s="14">
        <f t="shared" si="25"/>
        <v>0</v>
      </c>
      <c r="J346" s="15">
        <f t="shared" si="26"/>
        <v>0</v>
      </c>
      <c r="K346" s="16"/>
      <c r="L346" s="17"/>
      <c r="M346" s="276">
        <v>44171</v>
      </c>
      <c r="N346" s="96"/>
      <c r="O346" s="6"/>
      <c r="P346" s="6"/>
      <c r="Q346" s="7"/>
      <c r="R346" s="435"/>
      <c r="S346" s="6"/>
      <c r="T346" s="5"/>
      <c r="U346" s="71">
        <f t="shared" si="27"/>
        <v>0</v>
      </c>
      <c r="V346" s="16"/>
      <c r="W346" s="37"/>
      <c r="X346" s="118"/>
      <c r="Y346" s="118"/>
      <c r="Z346" s="450"/>
    </row>
    <row r="347" spans="1:26" x14ac:dyDescent="0.2">
      <c r="A347" s="265">
        <v>44172</v>
      </c>
      <c r="B347" s="3"/>
      <c r="C347" s="3"/>
      <c r="D347" s="261"/>
      <c r="E347" s="3"/>
      <c r="F347" s="3"/>
      <c r="G347" s="261"/>
      <c r="H347" s="98">
        <f t="shared" si="24"/>
        <v>0</v>
      </c>
      <c r="I347" s="14">
        <f t="shared" si="25"/>
        <v>0</v>
      </c>
      <c r="J347" s="15">
        <f t="shared" si="26"/>
        <v>0</v>
      </c>
      <c r="K347" s="16"/>
      <c r="L347" s="17"/>
      <c r="M347" s="276">
        <v>44172</v>
      </c>
      <c r="N347" s="96"/>
      <c r="O347" s="6"/>
      <c r="P347" s="6"/>
      <c r="Q347" s="7"/>
      <c r="R347" s="435"/>
      <c r="S347" s="6"/>
      <c r="T347" s="5"/>
      <c r="U347" s="71">
        <f t="shared" si="27"/>
        <v>0</v>
      </c>
      <c r="V347" s="16"/>
      <c r="W347" s="37"/>
      <c r="X347" s="118"/>
      <c r="Y347" s="118"/>
      <c r="Z347" s="450"/>
    </row>
    <row r="348" spans="1:26" x14ac:dyDescent="0.2">
      <c r="A348" s="265">
        <v>44173</v>
      </c>
      <c r="B348" s="3"/>
      <c r="C348" s="3"/>
      <c r="D348" s="261"/>
      <c r="E348" s="3"/>
      <c r="F348" s="3"/>
      <c r="G348" s="261"/>
      <c r="H348" s="98">
        <f t="shared" si="24"/>
        <v>0</v>
      </c>
      <c r="I348" s="14">
        <f t="shared" si="25"/>
        <v>0</v>
      </c>
      <c r="J348" s="15">
        <f t="shared" si="26"/>
        <v>0</v>
      </c>
      <c r="K348" s="16"/>
      <c r="L348" s="17"/>
      <c r="M348" s="276">
        <v>44173</v>
      </c>
      <c r="N348" s="96"/>
      <c r="O348" s="6"/>
      <c r="P348" s="6"/>
      <c r="Q348" s="7"/>
      <c r="R348" s="435"/>
      <c r="S348" s="6"/>
      <c r="T348" s="5"/>
      <c r="U348" s="71">
        <f t="shared" si="27"/>
        <v>0</v>
      </c>
      <c r="V348" s="16"/>
      <c r="W348" s="37"/>
      <c r="X348" s="118"/>
      <c r="Y348" s="118"/>
      <c r="Z348" s="450"/>
    </row>
    <row r="349" spans="1:26" x14ac:dyDescent="0.2">
      <c r="A349" s="265">
        <v>44174</v>
      </c>
      <c r="B349" s="3"/>
      <c r="C349" s="3"/>
      <c r="D349" s="261"/>
      <c r="E349" s="3"/>
      <c r="F349" s="3"/>
      <c r="G349" s="261"/>
      <c r="H349" s="98">
        <f t="shared" si="24"/>
        <v>0</v>
      </c>
      <c r="I349" s="14">
        <f t="shared" si="25"/>
        <v>0</v>
      </c>
      <c r="J349" s="15">
        <f t="shared" si="26"/>
        <v>0</v>
      </c>
      <c r="K349" s="16"/>
      <c r="L349" s="17"/>
      <c r="M349" s="276">
        <v>44174</v>
      </c>
      <c r="N349" s="96"/>
      <c r="O349" s="6"/>
      <c r="P349" s="6"/>
      <c r="Q349" s="7"/>
      <c r="R349" s="435"/>
      <c r="S349" s="6"/>
      <c r="T349" s="5"/>
      <c r="U349" s="71">
        <f t="shared" si="27"/>
        <v>0</v>
      </c>
      <c r="V349" s="16"/>
      <c r="W349" s="37"/>
      <c r="X349" s="118"/>
      <c r="Y349" s="118"/>
      <c r="Z349" s="450"/>
    </row>
    <row r="350" spans="1:26" x14ac:dyDescent="0.2">
      <c r="A350" s="265">
        <v>44175</v>
      </c>
      <c r="B350" s="3"/>
      <c r="C350" s="3"/>
      <c r="D350" s="261"/>
      <c r="E350" s="3"/>
      <c r="F350" s="3"/>
      <c r="G350" s="261"/>
      <c r="H350" s="98">
        <f t="shared" si="24"/>
        <v>0</v>
      </c>
      <c r="I350" s="14">
        <f t="shared" si="25"/>
        <v>0</v>
      </c>
      <c r="J350" s="15">
        <f t="shared" si="26"/>
        <v>0</v>
      </c>
      <c r="K350" s="16"/>
      <c r="L350" s="17"/>
      <c r="M350" s="276">
        <v>44175</v>
      </c>
      <c r="N350" s="96"/>
      <c r="O350" s="6"/>
      <c r="P350" s="6"/>
      <c r="Q350" s="7"/>
      <c r="R350" s="435"/>
      <c r="S350" s="6"/>
      <c r="T350" s="5"/>
      <c r="U350" s="71">
        <f t="shared" si="27"/>
        <v>0</v>
      </c>
      <c r="V350" s="16"/>
      <c r="W350" s="37"/>
      <c r="X350" s="118"/>
      <c r="Y350" s="118"/>
      <c r="Z350" s="450"/>
    </row>
    <row r="351" spans="1:26" x14ac:dyDescent="0.2">
      <c r="A351" s="265">
        <v>44176</v>
      </c>
      <c r="B351" s="3"/>
      <c r="C351" s="3"/>
      <c r="D351" s="261"/>
      <c r="E351" s="3"/>
      <c r="F351" s="3"/>
      <c r="G351" s="261"/>
      <c r="H351" s="98">
        <f t="shared" si="24"/>
        <v>0</v>
      </c>
      <c r="I351" s="14">
        <f t="shared" si="25"/>
        <v>0</v>
      </c>
      <c r="J351" s="15">
        <f t="shared" si="26"/>
        <v>0</v>
      </c>
      <c r="K351" s="16"/>
      <c r="L351" s="17"/>
      <c r="M351" s="276">
        <v>44176</v>
      </c>
      <c r="N351" s="96"/>
      <c r="O351" s="6"/>
      <c r="P351" s="6"/>
      <c r="Q351" s="7"/>
      <c r="R351" s="435"/>
      <c r="S351" s="6"/>
      <c r="T351" s="5"/>
      <c r="U351" s="71">
        <f t="shared" si="27"/>
        <v>0</v>
      </c>
      <c r="V351" s="16"/>
      <c r="W351" s="37"/>
      <c r="X351" s="118"/>
      <c r="Y351" s="118"/>
      <c r="Z351" s="450"/>
    </row>
    <row r="352" spans="1:26" x14ac:dyDescent="0.2">
      <c r="A352" s="265">
        <v>44177</v>
      </c>
      <c r="B352" s="3"/>
      <c r="C352" s="3"/>
      <c r="D352" s="261"/>
      <c r="E352" s="3"/>
      <c r="F352" s="3"/>
      <c r="G352" s="261"/>
      <c r="H352" s="98">
        <f t="shared" si="24"/>
        <v>0</v>
      </c>
      <c r="I352" s="14">
        <f t="shared" si="25"/>
        <v>0</v>
      </c>
      <c r="J352" s="15">
        <f t="shared" si="26"/>
        <v>0</v>
      </c>
      <c r="K352" s="16"/>
      <c r="L352" s="17"/>
      <c r="M352" s="276">
        <v>44177</v>
      </c>
      <c r="N352" s="96"/>
      <c r="O352" s="6"/>
      <c r="P352" s="6"/>
      <c r="Q352" s="7"/>
      <c r="R352" s="435"/>
      <c r="S352" s="6"/>
      <c r="T352" s="5"/>
      <c r="U352" s="71">
        <f t="shared" si="27"/>
        <v>0</v>
      </c>
      <c r="V352" s="16"/>
      <c r="W352" s="37"/>
      <c r="X352" s="118"/>
      <c r="Y352" s="118"/>
      <c r="Z352" s="450"/>
    </row>
    <row r="353" spans="1:26" x14ac:dyDescent="0.2">
      <c r="A353" s="265">
        <v>44178</v>
      </c>
      <c r="B353" s="3"/>
      <c r="C353" s="3"/>
      <c r="D353" s="261"/>
      <c r="E353" s="3"/>
      <c r="F353" s="3"/>
      <c r="G353" s="261"/>
      <c r="H353" s="98">
        <f t="shared" si="24"/>
        <v>0</v>
      </c>
      <c r="I353" s="14">
        <f t="shared" si="25"/>
        <v>0</v>
      </c>
      <c r="J353" s="15">
        <f t="shared" si="26"/>
        <v>0</v>
      </c>
      <c r="K353" s="16"/>
      <c r="L353" s="17"/>
      <c r="M353" s="276">
        <v>44178</v>
      </c>
      <c r="N353" s="96"/>
      <c r="O353" s="6"/>
      <c r="P353" s="6"/>
      <c r="Q353" s="7"/>
      <c r="R353" s="435"/>
      <c r="S353" s="6"/>
      <c r="T353" s="5"/>
      <c r="U353" s="71">
        <f t="shared" si="27"/>
        <v>0</v>
      </c>
      <c r="V353" s="16"/>
      <c r="W353" s="37"/>
      <c r="X353" s="118"/>
      <c r="Y353" s="118"/>
      <c r="Z353" s="450"/>
    </row>
    <row r="354" spans="1:26" x14ac:dyDescent="0.2">
      <c r="A354" s="265">
        <v>44179</v>
      </c>
      <c r="B354" s="3"/>
      <c r="C354" s="3"/>
      <c r="D354" s="261"/>
      <c r="E354" s="3"/>
      <c r="F354" s="3"/>
      <c r="G354" s="261"/>
      <c r="H354" s="98">
        <f t="shared" si="24"/>
        <v>0</v>
      </c>
      <c r="I354" s="14">
        <f t="shared" si="25"/>
        <v>0</v>
      </c>
      <c r="J354" s="15">
        <f t="shared" si="26"/>
        <v>0</v>
      </c>
      <c r="K354" s="16"/>
      <c r="L354" s="17"/>
      <c r="M354" s="276">
        <v>44179</v>
      </c>
      <c r="N354" s="96"/>
      <c r="O354" s="6"/>
      <c r="P354" s="6"/>
      <c r="Q354" s="7"/>
      <c r="R354" s="435"/>
      <c r="S354" s="6"/>
      <c r="T354" s="5"/>
      <c r="U354" s="71">
        <f t="shared" si="27"/>
        <v>0</v>
      </c>
      <c r="V354" s="16"/>
      <c r="W354" s="37"/>
      <c r="X354" s="118"/>
      <c r="Y354" s="118"/>
      <c r="Z354" s="450"/>
    </row>
    <row r="355" spans="1:26" x14ac:dyDescent="0.2">
      <c r="A355" s="265">
        <v>44180</v>
      </c>
      <c r="B355" s="3"/>
      <c r="C355" s="3"/>
      <c r="D355" s="261"/>
      <c r="E355" s="3"/>
      <c r="F355" s="3"/>
      <c r="G355" s="261"/>
      <c r="H355" s="98">
        <f t="shared" si="24"/>
        <v>0</v>
      </c>
      <c r="I355" s="14">
        <f t="shared" si="25"/>
        <v>0</v>
      </c>
      <c r="J355" s="15">
        <f t="shared" si="26"/>
        <v>0</v>
      </c>
      <c r="K355" s="16"/>
      <c r="L355" s="17"/>
      <c r="M355" s="276">
        <v>44180</v>
      </c>
      <c r="N355" s="96"/>
      <c r="O355" s="6"/>
      <c r="P355" s="6"/>
      <c r="Q355" s="7"/>
      <c r="R355" s="435"/>
      <c r="S355" s="6"/>
      <c r="T355" s="5"/>
      <c r="U355" s="71">
        <f t="shared" si="27"/>
        <v>0</v>
      </c>
      <c r="V355" s="16"/>
      <c r="W355" s="37"/>
      <c r="X355" s="118"/>
      <c r="Y355" s="118"/>
      <c r="Z355" s="450"/>
    </row>
    <row r="356" spans="1:26" x14ac:dyDescent="0.2">
      <c r="A356" s="265">
        <v>44181</v>
      </c>
      <c r="B356" s="3"/>
      <c r="C356" s="3"/>
      <c r="D356" s="261"/>
      <c r="E356" s="3"/>
      <c r="F356" s="3"/>
      <c r="G356" s="261"/>
      <c r="H356" s="98">
        <f t="shared" si="24"/>
        <v>0</v>
      </c>
      <c r="I356" s="14">
        <f t="shared" si="25"/>
        <v>0</v>
      </c>
      <c r="J356" s="15">
        <f t="shared" si="26"/>
        <v>0</v>
      </c>
      <c r="K356" s="16"/>
      <c r="L356" s="17"/>
      <c r="M356" s="276">
        <v>44181</v>
      </c>
      <c r="N356" s="96"/>
      <c r="O356" s="6"/>
      <c r="P356" s="6"/>
      <c r="Q356" s="7"/>
      <c r="R356" s="435"/>
      <c r="S356" s="6"/>
      <c r="T356" s="5"/>
      <c r="U356" s="71">
        <f t="shared" si="27"/>
        <v>0</v>
      </c>
      <c r="V356" s="16"/>
      <c r="W356" s="37"/>
      <c r="X356" s="118"/>
      <c r="Y356" s="118"/>
      <c r="Z356" s="450"/>
    </row>
    <row r="357" spans="1:26" x14ac:dyDescent="0.2">
      <c r="A357" s="265">
        <v>44182</v>
      </c>
      <c r="B357" s="3"/>
      <c r="C357" s="3"/>
      <c r="D357" s="261"/>
      <c r="E357" s="3"/>
      <c r="F357" s="3"/>
      <c r="G357" s="261"/>
      <c r="H357" s="98">
        <f t="shared" si="24"/>
        <v>0</v>
      </c>
      <c r="I357" s="14">
        <f t="shared" si="25"/>
        <v>0</v>
      </c>
      <c r="J357" s="15">
        <f t="shared" si="26"/>
        <v>0</v>
      </c>
      <c r="K357" s="16"/>
      <c r="L357" s="17"/>
      <c r="M357" s="276">
        <v>44182</v>
      </c>
      <c r="N357" s="96"/>
      <c r="O357" s="6"/>
      <c r="P357" s="6"/>
      <c r="Q357" s="7"/>
      <c r="R357" s="435"/>
      <c r="S357" s="6"/>
      <c r="T357" s="5"/>
      <c r="U357" s="71">
        <f t="shared" si="27"/>
        <v>0</v>
      </c>
      <c r="V357" s="16"/>
      <c r="W357" s="37"/>
      <c r="X357" s="118"/>
      <c r="Y357" s="118"/>
      <c r="Z357" s="450"/>
    </row>
    <row r="358" spans="1:26" x14ac:dyDescent="0.2">
      <c r="A358" s="265">
        <v>44183</v>
      </c>
      <c r="B358" s="3"/>
      <c r="C358" s="3"/>
      <c r="D358" s="261"/>
      <c r="E358" s="3"/>
      <c r="F358" s="3"/>
      <c r="G358" s="261"/>
      <c r="H358" s="98">
        <f t="shared" si="24"/>
        <v>0</v>
      </c>
      <c r="I358" s="14">
        <f t="shared" si="25"/>
        <v>0</v>
      </c>
      <c r="J358" s="15">
        <f t="shared" si="26"/>
        <v>0</v>
      </c>
      <c r="K358" s="16"/>
      <c r="L358" s="17"/>
      <c r="M358" s="276">
        <v>44183</v>
      </c>
      <c r="N358" s="96"/>
      <c r="O358" s="6"/>
      <c r="P358" s="6"/>
      <c r="Q358" s="7"/>
      <c r="R358" s="435"/>
      <c r="S358" s="6"/>
      <c r="T358" s="5"/>
      <c r="U358" s="71">
        <f t="shared" si="27"/>
        <v>0</v>
      </c>
      <c r="V358" s="16"/>
      <c r="W358" s="37"/>
      <c r="X358" s="118"/>
      <c r="Y358" s="118"/>
      <c r="Z358" s="450"/>
    </row>
    <row r="359" spans="1:26" x14ac:dyDescent="0.2">
      <c r="A359" s="265">
        <v>44184</v>
      </c>
      <c r="B359" s="3"/>
      <c r="C359" s="3"/>
      <c r="D359" s="261"/>
      <c r="E359" s="3"/>
      <c r="F359" s="3"/>
      <c r="G359" s="261"/>
      <c r="H359" s="98">
        <f t="shared" si="24"/>
        <v>0</v>
      </c>
      <c r="I359" s="14">
        <f t="shared" si="25"/>
        <v>0</v>
      </c>
      <c r="J359" s="15">
        <f t="shared" si="26"/>
        <v>0</v>
      </c>
      <c r="K359" s="16"/>
      <c r="L359" s="17"/>
      <c r="M359" s="276">
        <v>44184</v>
      </c>
      <c r="N359" s="96"/>
      <c r="O359" s="6"/>
      <c r="P359" s="6"/>
      <c r="Q359" s="7"/>
      <c r="R359" s="435"/>
      <c r="S359" s="6"/>
      <c r="T359" s="5"/>
      <c r="U359" s="71">
        <f t="shared" si="27"/>
        <v>0</v>
      </c>
      <c r="V359" s="16"/>
      <c r="W359" s="37"/>
      <c r="X359" s="118"/>
      <c r="Y359" s="118"/>
      <c r="Z359" s="450"/>
    </row>
    <row r="360" spans="1:26" x14ac:dyDescent="0.2">
      <c r="A360" s="265">
        <v>44185</v>
      </c>
      <c r="B360" s="3"/>
      <c r="C360" s="3"/>
      <c r="D360" s="261"/>
      <c r="E360" s="3"/>
      <c r="F360" s="3"/>
      <c r="G360" s="261"/>
      <c r="H360" s="98">
        <f t="shared" si="24"/>
        <v>0</v>
      </c>
      <c r="I360" s="14">
        <f t="shared" si="25"/>
        <v>0</v>
      </c>
      <c r="J360" s="15">
        <f t="shared" si="26"/>
        <v>0</v>
      </c>
      <c r="K360" s="16"/>
      <c r="L360" s="17"/>
      <c r="M360" s="276">
        <v>44185</v>
      </c>
      <c r="N360" s="96"/>
      <c r="O360" s="6"/>
      <c r="P360" s="6"/>
      <c r="Q360" s="7"/>
      <c r="R360" s="435"/>
      <c r="S360" s="6"/>
      <c r="T360" s="5"/>
      <c r="U360" s="71">
        <f t="shared" si="27"/>
        <v>0</v>
      </c>
      <c r="V360" s="16"/>
      <c r="W360" s="37"/>
      <c r="X360" s="118"/>
      <c r="Y360" s="118"/>
      <c r="Z360" s="450"/>
    </row>
    <row r="361" spans="1:26" x14ac:dyDescent="0.2">
      <c r="A361" s="265">
        <v>44186</v>
      </c>
      <c r="B361" s="3"/>
      <c r="C361" s="3"/>
      <c r="D361" s="261"/>
      <c r="E361" s="3"/>
      <c r="F361" s="3"/>
      <c r="G361" s="261"/>
      <c r="H361" s="98">
        <f t="shared" si="24"/>
        <v>0</v>
      </c>
      <c r="I361" s="14">
        <f t="shared" si="25"/>
        <v>0</v>
      </c>
      <c r="J361" s="15">
        <f t="shared" si="26"/>
        <v>0</v>
      </c>
      <c r="K361" s="16"/>
      <c r="L361" s="17"/>
      <c r="M361" s="276">
        <v>44186</v>
      </c>
      <c r="N361" s="96"/>
      <c r="O361" s="6"/>
      <c r="P361" s="6"/>
      <c r="Q361" s="7"/>
      <c r="R361" s="435"/>
      <c r="S361" s="6"/>
      <c r="T361" s="5"/>
      <c r="U361" s="71">
        <f t="shared" si="27"/>
        <v>0</v>
      </c>
      <c r="V361" s="16"/>
      <c r="W361" s="37"/>
      <c r="X361" s="118"/>
      <c r="Y361" s="118"/>
      <c r="Z361" s="450"/>
    </row>
    <row r="362" spans="1:26" x14ac:dyDescent="0.2">
      <c r="A362" s="265">
        <v>44187</v>
      </c>
      <c r="B362" s="3"/>
      <c r="C362" s="3"/>
      <c r="D362" s="261"/>
      <c r="E362" s="3"/>
      <c r="F362" s="3"/>
      <c r="G362" s="261"/>
      <c r="H362" s="98">
        <f t="shared" si="24"/>
        <v>0</v>
      </c>
      <c r="I362" s="14">
        <f t="shared" si="25"/>
        <v>0</v>
      </c>
      <c r="J362" s="15">
        <f t="shared" si="26"/>
        <v>0</v>
      </c>
      <c r="K362" s="16"/>
      <c r="L362" s="17"/>
      <c r="M362" s="276">
        <v>44187</v>
      </c>
      <c r="N362" s="96"/>
      <c r="O362" s="6"/>
      <c r="P362" s="6"/>
      <c r="Q362" s="7"/>
      <c r="R362" s="435"/>
      <c r="S362" s="6"/>
      <c r="T362" s="5"/>
      <c r="U362" s="71">
        <f t="shared" si="27"/>
        <v>0</v>
      </c>
      <c r="V362" s="16"/>
      <c r="W362" s="37"/>
      <c r="X362" s="118"/>
      <c r="Y362" s="118"/>
      <c r="Z362" s="450"/>
    </row>
    <row r="363" spans="1:26" x14ac:dyDescent="0.2">
      <c r="A363" s="265">
        <v>44188</v>
      </c>
      <c r="B363" s="3"/>
      <c r="C363" s="3"/>
      <c r="D363" s="261"/>
      <c r="E363" s="3"/>
      <c r="F363" s="3"/>
      <c r="G363" s="261"/>
      <c r="H363" s="98">
        <f t="shared" si="24"/>
        <v>0</v>
      </c>
      <c r="I363" s="14">
        <f t="shared" si="25"/>
        <v>0</v>
      </c>
      <c r="J363" s="15">
        <f t="shared" si="26"/>
        <v>0</v>
      </c>
      <c r="K363" s="16"/>
      <c r="L363" s="17"/>
      <c r="M363" s="276">
        <v>44188</v>
      </c>
      <c r="N363" s="96"/>
      <c r="O363" s="6"/>
      <c r="P363" s="6"/>
      <c r="Q363" s="7"/>
      <c r="R363" s="435"/>
      <c r="S363" s="6"/>
      <c r="T363" s="5"/>
      <c r="U363" s="71">
        <f t="shared" si="27"/>
        <v>0</v>
      </c>
      <c r="V363" s="16"/>
      <c r="W363" s="37"/>
      <c r="X363" s="118"/>
      <c r="Y363" s="118"/>
      <c r="Z363" s="450"/>
    </row>
    <row r="364" spans="1:26" x14ac:dyDescent="0.2">
      <c r="A364" s="265">
        <v>44189</v>
      </c>
      <c r="B364" s="3"/>
      <c r="C364" s="3"/>
      <c r="D364" s="261"/>
      <c r="E364" s="3"/>
      <c r="F364" s="3"/>
      <c r="G364" s="261"/>
      <c r="H364" s="98">
        <f t="shared" si="24"/>
        <v>0</v>
      </c>
      <c r="I364" s="14">
        <f t="shared" si="25"/>
        <v>0</v>
      </c>
      <c r="J364" s="15">
        <f t="shared" si="26"/>
        <v>0</v>
      </c>
      <c r="K364" s="16"/>
      <c r="L364" s="17"/>
      <c r="M364" s="276">
        <v>44189</v>
      </c>
      <c r="N364" s="96"/>
      <c r="O364" s="6"/>
      <c r="P364" s="6"/>
      <c r="Q364" s="7"/>
      <c r="R364" s="435"/>
      <c r="S364" s="6"/>
      <c r="T364" s="5"/>
      <c r="U364" s="71">
        <f t="shared" si="27"/>
        <v>0</v>
      </c>
      <c r="V364" s="16"/>
      <c r="W364" s="37"/>
      <c r="X364" s="118"/>
      <c r="Y364" s="118"/>
      <c r="Z364" s="450"/>
    </row>
    <row r="365" spans="1:26" x14ac:dyDescent="0.2">
      <c r="A365" s="265">
        <v>44190</v>
      </c>
      <c r="B365" s="3"/>
      <c r="C365" s="3"/>
      <c r="D365" s="261"/>
      <c r="E365" s="3"/>
      <c r="F365" s="3"/>
      <c r="G365" s="261"/>
      <c r="H365" s="98">
        <f t="shared" si="24"/>
        <v>0</v>
      </c>
      <c r="I365" s="14">
        <f t="shared" si="25"/>
        <v>0</v>
      </c>
      <c r="J365" s="15">
        <f t="shared" si="26"/>
        <v>0</v>
      </c>
      <c r="K365" s="16"/>
      <c r="L365" s="17"/>
      <c r="M365" s="276">
        <v>44190</v>
      </c>
      <c r="N365" s="96"/>
      <c r="O365" s="6"/>
      <c r="P365" s="6"/>
      <c r="Q365" s="7"/>
      <c r="R365" s="435"/>
      <c r="S365" s="6"/>
      <c r="T365" s="5"/>
      <c r="U365" s="71">
        <f t="shared" si="27"/>
        <v>0</v>
      </c>
      <c r="V365" s="16"/>
      <c r="W365" s="37"/>
      <c r="X365" s="118"/>
      <c r="Y365" s="118"/>
      <c r="Z365" s="450"/>
    </row>
    <row r="366" spans="1:26" x14ac:dyDescent="0.2">
      <c r="A366" s="265">
        <v>44191</v>
      </c>
      <c r="B366" s="3"/>
      <c r="C366" s="3"/>
      <c r="D366" s="261"/>
      <c r="E366" s="3"/>
      <c r="F366" s="3"/>
      <c r="G366" s="261"/>
      <c r="H366" s="98">
        <f t="shared" si="24"/>
        <v>0</v>
      </c>
      <c r="I366" s="14">
        <f t="shared" si="25"/>
        <v>0</v>
      </c>
      <c r="J366" s="15">
        <f t="shared" si="26"/>
        <v>0</v>
      </c>
      <c r="K366" s="16"/>
      <c r="L366" s="17"/>
      <c r="M366" s="276">
        <v>44191</v>
      </c>
      <c r="N366" s="96"/>
      <c r="O366" s="6"/>
      <c r="P366" s="6"/>
      <c r="Q366" s="7"/>
      <c r="R366" s="435"/>
      <c r="S366" s="6"/>
      <c r="T366" s="5"/>
      <c r="U366" s="71">
        <f t="shared" si="27"/>
        <v>0</v>
      </c>
      <c r="V366" s="16"/>
      <c r="W366" s="37"/>
      <c r="X366" s="118"/>
      <c r="Y366" s="118"/>
      <c r="Z366" s="450"/>
    </row>
    <row r="367" spans="1:26" x14ac:dyDescent="0.2">
      <c r="A367" s="265">
        <v>44192</v>
      </c>
      <c r="B367" s="3"/>
      <c r="C367" s="3"/>
      <c r="D367" s="261"/>
      <c r="E367" s="3"/>
      <c r="F367" s="3"/>
      <c r="G367" s="261"/>
      <c r="H367" s="98">
        <f t="shared" si="24"/>
        <v>0</v>
      </c>
      <c r="I367" s="14">
        <f t="shared" si="25"/>
        <v>0</v>
      </c>
      <c r="J367" s="15">
        <f t="shared" si="26"/>
        <v>0</v>
      </c>
      <c r="K367" s="16"/>
      <c r="L367" s="17"/>
      <c r="M367" s="276">
        <v>44192</v>
      </c>
      <c r="N367" s="96"/>
      <c r="O367" s="6"/>
      <c r="P367" s="6"/>
      <c r="Q367" s="7"/>
      <c r="R367" s="435"/>
      <c r="S367" s="6"/>
      <c r="T367" s="5"/>
      <c r="U367" s="71">
        <f t="shared" si="27"/>
        <v>0</v>
      </c>
      <c r="V367" s="16"/>
      <c r="W367" s="37"/>
      <c r="X367" s="118"/>
      <c r="Y367" s="118"/>
      <c r="Z367" s="450"/>
    </row>
    <row r="368" spans="1:26" x14ac:dyDescent="0.2">
      <c r="A368" s="265">
        <v>44193</v>
      </c>
      <c r="B368" s="3"/>
      <c r="C368" s="3"/>
      <c r="D368" s="261"/>
      <c r="E368" s="3"/>
      <c r="F368" s="3"/>
      <c r="G368" s="261"/>
      <c r="H368" s="98">
        <f t="shared" si="24"/>
        <v>0</v>
      </c>
      <c r="I368" s="14">
        <f t="shared" si="25"/>
        <v>0</v>
      </c>
      <c r="J368" s="15">
        <f t="shared" si="26"/>
        <v>0</v>
      </c>
      <c r="K368" s="16"/>
      <c r="L368" s="17"/>
      <c r="M368" s="276">
        <v>44193</v>
      </c>
      <c r="N368" s="96"/>
      <c r="O368" s="6"/>
      <c r="P368" s="6"/>
      <c r="Q368" s="7"/>
      <c r="R368" s="435"/>
      <c r="S368" s="6"/>
      <c r="T368" s="5"/>
      <c r="U368" s="71">
        <f t="shared" si="27"/>
        <v>0</v>
      </c>
      <c r="V368" s="16"/>
      <c r="W368" s="37"/>
      <c r="X368" s="118"/>
      <c r="Y368" s="118"/>
      <c r="Z368" s="450"/>
    </row>
    <row r="369" spans="1:26" x14ac:dyDescent="0.2">
      <c r="A369" s="265">
        <v>44194</v>
      </c>
      <c r="B369" s="3"/>
      <c r="C369" s="3"/>
      <c r="D369" s="261"/>
      <c r="E369" s="3"/>
      <c r="F369" s="3"/>
      <c r="G369" s="261"/>
      <c r="H369" s="98">
        <f t="shared" si="24"/>
        <v>0</v>
      </c>
      <c r="I369" s="14">
        <f t="shared" si="25"/>
        <v>0</v>
      </c>
      <c r="J369" s="15">
        <f t="shared" si="26"/>
        <v>0</v>
      </c>
      <c r="K369" s="16"/>
      <c r="L369" s="17"/>
      <c r="M369" s="276">
        <v>44194</v>
      </c>
      <c r="N369" s="96"/>
      <c r="O369" s="6"/>
      <c r="P369" s="6"/>
      <c r="Q369" s="7"/>
      <c r="R369" s="435"/>
      <c r="S369" s="6"/>
      <c r="T369" s="5"/>
      <c r="U369" s="71">
        <f t="shared" si="27"/>
        <v>0</v>
      </c>
      <c r="V369" s="16"/>
      <c r="W369" s="37"/>
      <c r="X369" s="118"/>
      <c r="Y369" s="118"/>
      <c r="Z369" s="450"/>
    </row>
    <row r="370" spans="1:26" x14ac:dyDescent="0.2">
      <c r="A370" s="265">
        <v>44195</v>
      </c>
      <c r="B370" s="3"/>
      <c r="C370" s="3"/>
      <c r="D370" s="261"/>
      <c r="E370" s="3"/>
      <c r="F370" s="3"/>
      <c r="G370" s="261"/>
      <c r="H370" s="98">
        <f t="shared" si="24"/>
        <v>0</v>
      </c>
      <c r="I370" s="14">
        <f t="shared" si="25"/>
        <v>0</v>
      </c>
      <c r="J370" s="15">
        <f t="shared" si="26"/>
        <v>0</v>
      </c>
      <c r="K370" s="16"/>
      <c r="L370" s="17"/>
      <c r="M370" s="276">
        <v>44195</v>
      </c>
      <c r="N370" s="96"/>
      <c r="O370" s="6"/>
      <c r="P370" s="6"/>
      <c r="Q370" s="7"/>
      <c r="R370" s="435"/>
      <c r="S370" s="6"/>
      <c r="T370" s="5"/>
      <c r="U370" s="71">
        <f t="shared" si="27"/>
        <v>0</v>
      </c>
      <c r="V370" s="16"/>
      <c r="W370" s="37"/>
      <c r="X370" s="118"/>
      <c r="Y370" s="118"/>
      <c r="Z370" s="450"/>
    </row>
    <row r="371" spans="1:26" ht="13.5" thickBot="1" x14ac:dyDescent="0.25">
      <c r="A371" s="265">
        <v>44196</v>
      </c>
      <c r="B371" s="3"/>
      <c r="C371" s="3"/>
      <c r="D371" s="261"/>
      <c r="E371" s="3"/>
      <c r="F371" s="3"/>
      <c r="G371" s="261"/>
      <c r="H371" s="98">
        <f t="shared" si="24"/>
        <v>0</v>
      </c>
      <c r="I371" s="14">
        <f t="shared" si="25"/>
        <v>0</v>
      </c>
      <c r="J371" s="15">
        <f t="shared" si="26"/>
        <v>0</v>
      </c>
      <c r="K371" s="16"/>
      <c r="L371" s="17"/>
      <c r="M371" s="276">
        <v>44196</v>
      </c>
      <c r="N371" s="96"/>
      <c r="O371" s="6"/>
      <c r="P371" s="6"/>
      <c r="Q371" s="7"/>
      <c r="R371" s="435"/>
      <c r="S371" s="6"/>
      <c r="T371" s="5"/>
      <c r="U371" s="71">
        <f t="shared" si="27"/>
        <v>0</v>
      </c>
      <c r="V371" s="16"/>
      <c r="W371" s="37"/>
      <c r="X371" s="118"/>
      <c r="Y371" s="118"/>
      <c r="Z371" s="450"/>
    </row>
    <row r="372" spans="1:26" ht="12.75" customHeight="1" thickBot="1" x14ac:dyDescent="0.25">
      <c r="A372" s="265">
        <v>44197</v>
      </c>
      <c r="B372" s="185"/>
      <c r="C372" s="185"/>
      <c r="D372" s="266"/>
      <c r="E372" s="185"/>
      <c r="F372" s="185"/>
      <c r="G372" s="262"/>
      <c r="H372" s="99">
        <f>((B372*12)+C372+D372)*2.75+((E372*12)+F372+G372)*2.75</f>
        <v>0</v>
      </c>
      <c r="I372" s="399">
        <f>H372-H371+U371</f>
        <v>0</v>
      </c>
      <c r="J372" s="188">
        <f>I372*60</f>
        <v>0</v>
      </c>
      <c r="K372" s="189"/>
      <c r="L372" s="190"/>
      <c r="M372" s="276">
        <v>44197</v>
      </c>
      <c r="N372" s="192"/>
      <c r="O372" s="193"/>
      <c r="P372" s="193"/>
      <c r="Q372" s="194"/>
      <c r="R372" s="195"/>
      <c r="S372" s="193"/>
      <c r="T372" s="196"/>
      <c r="U372" s="78">
        <f>(((O372*12)+P372+Q372)-((R372*12)+S372+T372))*2.75</f>
        <v>0</v>
      </c>
      <c r="V372" s="189"/>
      <c r="W372" s="189"/>
      <c r="X372" s="198"/>
      <c r="Y372" s="198"/>
      <c r="Z372" s="456"/>
    </row>
    <row r="373" spans="1:26" ht="22.5" customHeight="1" x14ac:dyDescent="0.2">
      <c r="A373" s="184"/>
      <c r="B373" s="501" t="s">
        <v>36</v>
      </c>
      <c r="C373" s="501"/>
      <c r="D373" s="501"/>
      <c r="E373" s="501"/>
      <c r="F373" s="501"/>
      <c r="G373" s="501"/>
      <c r="H373" s="501"/>
      <c r="I373" s="501"/>
      <c r="J373" s="501"/>
      <c r="K373" s="501"/>
      <c r="L373" s="501"/>
      <c r="M373" s="501"/>
      <c r="N373" s="501"/>
      <c r="O373" s="501"/>
      <c r="P373" s="501"/>
      <c r="Q373" s="501"/>
      <c r="R373" s="501"/>
      <c r="S373" s="501"/>
      <c r="T373" s="501"/>
      <c r="U373" s="501"/>
      <c r="V373" s="115"/>
      <c r="W373" s="115"/>
      <c r="X373" s="115"/>
      <c r="Y373" s="115"/>
      <c r="Z373" s="13"/>
    </row>
    <row r="374" spans="1:26" ht="37.5" customHeight="1" x14ac:dyDescent="0.2">
      <c r="A374" s="113"/>
      <c r="B374" s="472" t="s">
        <v>37</v>
      </c>
      <c r="C374" s="473"/>
      <c r="D374" s="473"/>
      <c r="E374" s="474"/>
      <c r="F374" s="490" t="s">
        <v>29</v>
      </c>
      <c r="G374" s="491"/>
      <c r="H374" s="427" t="s">
        <v>38</v>
      </c>
      <c r="I374" s="420" t="s">
        <v>19</v>
      </c>
      <c r="J374" s="57" t="s">
        <v>39</v>
      </c>
      <c r="K374" s="433" t="s">
        <v>20</v>
      </c>
      <c r="L374" s="95" t="s">
        <v>10</v>
      </c>
      <c r="M374" s="95" t="s">
        <v>21</v>
      </c>
      <c r="N374" s="89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13"/>
      <c r="B375" s="477" t="s">
        <v>40</v>
      </c>
      <c r="C375" s="478"/>
      <c r="D375" s="478"/>
      <c r="E375" s="478"/>
      <c r="F375" s="479">
        <f>H6</f>
        <v>299.75</v>
      </c>
      <c r="G375" s="480"/>
      <c r="H375" s="101">
        <f t="shared" ref="H375:H385" si="28">F376</f>
        <v>412.5</v>
      </c>
      <c r="I375" s="105">
        <f>SUM(I7:I37)</f>
        <v>613.25</v>
      </c>
      <c r="J375" s="112">
        <f>SUM(U7:U37)</f>
        <v>500.5</v>
      </c>
      <c r="K375" s="108">
        <f>SUM(J7:J37)</f>
        <v>36795</v>
      </c>
      <c r="L375" s="30">
        <f>SUM(L7:L37)</f>
        <v>65.8</v>
      </c>
      <c r="M375" s="29">
        <f>SUM(K7:K37)</f>
        <v>616</v>
      </c>
      <c r="O375"/>
      <c r="P375"/>
      <c r="Q375"/>
      <c r="R375"/>
      <c r="S375"/>
      <c r="T375"/>
      <c r="V375"/>
      <c r="W375"/>
      <c r="X375"/>
      <c r="Y375"/>
    </row>
    <row r="376" spans="1:26" x14ac:dyDescent="0.2">
      <c r="A376" s="113"/>
      <c r="B376" s="475" t="s">
        <v>41</v>
      </c>
      <c r="C376" s="476"/>
      <c r="D376" s="476"/>
      <c r="E376" s="476"/>
      <c r="F376" s="470">
        <f>H37</f>
        <v>412.5</v>
      </c>
      <c r="G376" s="471"/>
      <c r="H376" s="102">
        <f t="shared" si="28"/>
        <v>385</v>
      </c>
      <c r="I376" s="106">
        <f>SUM(I38:I67)</f>
        <v>643.5</v>
      </c>
      <c r="J376" s="19">
        <f>SUM(U38:U67)</f>
        <v>671</v>
      </c>
      <c r="K376" s="109">
        <f>SUM(J38:J67)</f>
        <v>38610</v>
      </c>
      <c r="L376" s="23">
        <f>SUM(L38:L67)</f>
        <v>56.699999999999982</v>
      </c>
      <c r="M376" s="21">
        <f>SUM(K38:K67)</f>
        <v>690</v>
      </c>
      <c r="O376"/>
      <c r="P376"/>
      <c r="Q376"/>
      <c r="R376"/>
      <c r="S376"/>
      <c r="T376"/>
      <c r="V376"/>
      <c r="W376"/>
      <c r="X376"/>
      <c r="Y376"/>
    </row>
    <row r="377" spans="1:26" x14ac:dyDescent="0.2">
      <c r="A377" s="113"/>
      <c r="B377" s="475" t="s">
        <v>42</v>
      </c>
      <c r="C377" s="476"/>
      <c r="D377" s="476"/>
      <c r="E377" s="476"/>
      <c r="F377" s="470">
        <f>H67</f>
        <v>385</v>
      </c>
      <c r="G377" s="471"/>
      <c r="H377" s="102">
        <f t="shared" si="28"/>
        <v>430.375</v>
      </c>
      <c r="I377" s="106">
        <f>SUM(I68:I98)</f>
        <v>710.1875</v>
      </c>
      <c r="J377" s="19">
        <f>SUM(U68:U98)</f>
        <v>840.125</v>
      </c>
      <c r="K377" s="109">
        <f>SUM(J68:J98)</f>
        <v>42611.25</v>
      </c>
      <c r="L377" s="23">
        <f>SUM(L68:L98)</f>
        <v>61.600000000000009</v>
      </c>
      <c r="M377" s="21">
        <f>SUM(K68:K98)</f>
        <v>720</v>
      </c>
      <c r="O377"/>
      <c r="P377"/>
      <c r="Q377"/>
      <c r="R377"/>
      <c r="S377"/>
      <c r="T377"/>
      <c r="V377"/>
      <c r="W377"/>
      <c r="X377"/>
      <c r="Y377"/>
    </row>
    <row r="378" spans="1:26" x14ac:dyDescent="0.2">
      <c r="A378" s="113"/>
      <c r="B378" s="475" t="s">
        <v>43</v>
      </c>
      <c r="C378" s="476"/>
      <c r="D378" s="476"/>
      <c r="E378" s="476"/>
      <c r="F378" s="470">
        <f>H98</f>
        <v>430.375</v>
      </c>
      <c r="G378" s="471"/>
      <c r="H378" s="102">
        <f t="shared" si="28"/>
        <v>255.75</v>
      </c>
      <c r="I378" s="106">
        <f>SUM(I99:I128)</f>
        <v>548.625</v>
      </c>
      <c r="J378" s="19">
        <f>SUM(U99:U128)</f>
        <v>547.9375</v>
      </c>
      <c r="K378" s="109">
        <f>SUM(J99:J128)</f>
        <v>32128.75</v>
      </c>
      <c r="L378" s="23">
        <f>SUM(L99:L128)</f>
        <v>61.099999999999994</v>
      </c>
      <c r="M378" s="21">
        <f>SUM(K99:K128)</f>
        <v>528</v>
      </c>
      <c r="O378"/>
      <c r="P378"/>
      <c r="Q378"/>
      <c r="R378"/>
      <c r="S378"/>
      <c r="T378"/>
      <c r="V378"/>
      <c r="W378"/>
      <c r="X378"/>
      <c r="Y378"/>
    </row>
    <row r="379" spans="1:26" x14ac:dyDescent="0.2">
      <c r="A379" s="113"/>
      <c r="B379" s="475" t="s">
        <v>44</v>
      </c>
      <c r="C379" s="476"/>
      <c r="D379" s="476"/>
      <c r="E379" s="476"/>
      <c r="F379" s="470">
        <f>H128</f>
        <v>255.75</v>
      </c>
      <c r="G379" s="471"/>
      <c r="H379" s="102">
        <f t="shared" si="28"/>
        <v>994.8125</v>
      </c>
      <c r="I379" s="106">
        <f>SUM(I129:I159)</f>
        <v>739.0625</v>
      </c>
      <c r="J379" s="19">
        <f>SUM(U129:U159)</f>
        <v>174.625</v>
      </c>
      <c r="K379" s="109">
        <f>SUM(J129:J159)</f>
        <v>44343.75</v>
      </c>
      <c r="L379" s="23">
        <f>SUM(L129:L159)</f>
        <v>62</v>
      </c>
      <c r="M379" s="21">
        <f>SUM(K129:K159)</f>
        <v>724</v>
      </c>
      <c r="O379"/>
      <c r="P379"/>
      <c r="Q379"/>
      <c r="R379"/>
      <c r="S379"/>
      <c r="T379"/>
      <c r="V379"/>
      <c r="W379"/>
      <c r="X379"/>
      <c r="Y379"/>
    </row>
    <row r="380" spans="1:26" x14ac:dyDescent="0.2">
      <c r="A380" s="113"/>
      <c r="B380" s="475" t="s">
        <v>45</v>
      </c>
      <c r="C380" s="476"/>
      <c r="D380" s="476"/>
      <c r="E380" s="476"/>
      <c r="F380" s="470">
        <f>H159</f>
        <v>994.8125</v>
      </c>
      <c r="G380" s="471"/>
      <c r="H380" s="102">
        <f t="shared" si="28"/>
        <v>0</v>
      </c>
      <c r="I380" s="106">
        <f>SUM(I160:I189)</f>
        <v>193.1875</v>
      </c>
      <c r="J380" s="19">
        <f>SUM(U160:U189)</f>
        <v>1013.375</v>
      </c>
      <c r="K380" s="109">
        <f>SUM(J160:J189)</f>
        <v>11673.75</v>
      </c>
      <c r="L380" s="23">
        <f>SUM(L160:L189)</f>
        <v>64.900000000000006</v>
      </c>
      <c r="M380" s="21">
        <f>SUM(K160:K189)</f>
        <v>672</v>
      </c>
      <c r="O380"/>
      <c r="P380"/>
      <c r="Q380"/>
      <c r="R380"/>
      <c r="S380"/>
      <c r="T380"/>
      <c r="V380"/>
      <c r="W380"/>
      <c r="X380"/>
      <c r="Y380"/>
    </row>
    <row r="381" spans="1:26" x14ac:dyDescent="0.2">
      <c r="A381" s="113"/>
      <c r="B381" s="475" t="s">
        <v>46</v>
      </c>
      <c r="C381" s="476"/>
      <c r="D381" s="476"/>
      <c r="E381" s="476"/>
      <c r="F381" s="470">
        <f>-H189</f>
        <v>0</v>
      </c>
      <c r="G381" s="471"/>
      <c r="H381" s="102">
        <f t="shared" si="28"/>
        <v>0</v>
      </c>
      <c r="I381" s="106">
        <f>SUM(I190:I220)</f>
        <v>0</v>
      </c>
      <c r="J381" s="19">
        <f>SUM(U190:U220)</f>
        <v>0</v>
      </c>
      <c r="K381" s="109">
        <f>SUM(J190:J220)</f>
        <v>0</v>
      </c>
      <c r="L381" s="23">
        <f>SUM(L190:L220)</f>
        <v>0</v>
      </c>
      <c r="M381" s="21">
        <f>SUM(K190:K220)</f>
        <v>0</v>
      </c>
      <c r="O381"/>
      <c r="P381"/>
      <c r="Q381"/>
      <c r="R381"/>
      <c r="S381"/>
      <c r="T381"/>
      <c r="V381"/>
      <c r="W381"/>
      <c r="X381"/>
      <c r="Y381"/>
    </row>
    <row r="382" spans="1:26" x14ac:dyDescent="0.2">
      <c r="A382" s="113"/>
      <c r="B382" s="475" t="s">
        <v>47</v>
      </c>
      <c r="C382" s="476"/>
      <c r="D382" s="476"/>
      <c r="E382" s="476"/>
      <c r="F382" s="470">
        <f>H220</f>
        <v>0</v>
      </c>
      <c r="G382" s="471"/>
      <c r="H382" s="102">
        <f t="shared" si="28"/>
        <v>0</v>
      </c>
      <c r="I382" s="106">
        <f>SUM(I221:I251)</f>
        <v>0</v>
      </c>
      <c r="J382" s="19">
        <f>SUM(U221:U251)</f>
        <v>0</v>
      </c>
      <c r="K382" s="109">
        <f>SUM(J221:J251)</f>
        <v>0</v>
      </c>
      <c r="L382" s="23">
        <f>SUM(L221:L251)</f>
        <v>0</v>
      </c>
      <c r="M382" s="21">
        <f>SUM(K221:K251)</f>
        <v>0</v>
      </c>
      <c r="O382"/>
      <c r="P382"/>
      <c r="Q382"/>
      <c r="R382"/>
      <c r="S382"/>
      <c r="T382"/>
      <c r="V382"/>
      <c r="W382"/>
      <c r="X382"/>
      <c r="Y382"/>
    </row>
    <row r="383" spans="1:26" x14ac:dyDescent="0.2">
      <c r="A383" s="113"/>
      <c r="B383" s="475" t="s">
        <v>48</v>
      </c>
      <c r="C383" s="476"/>
      <c r="D383" s="476"/>
      <c r="E383" s="476"/>
      <c r="F383" s="470">
        <f>H251</f>
        <v>0</v>
      </c>
      <c r="G383" s="471"/>
      <c r="H383" s="102">
        <f t="shared" si="28"/>
        <v>0</v>
      </c>
      <c r="I383" s="106">
        <f>SUM(I252:I281)</f>
        <v>0</v>
      </c>
      <c r="J383" s="19">
        <f>SUM(U252:U281)</f>
        <v>0</v>
      </c>
      <c r="K383" s="109">
        <f>SUM(J252:J281)</f>
        <v>0</v>
      </c>
      <c r="L383" s="23">
        <f>SUM(L252:L281)</f>
        <v>0</v>
      </c>
      <c r="M383" s="21">
        <f>SUM(K252:K281)</f>
        <v>0</v>
      </c>
      <c r="O383"/>
      <c r="P383"/>
      <c r="Q383"/>
      <c r="R383"/>
      <c r="S383"/>
      <c r="T383"/>
      <c r="V383"/>
      <c r="W383"/>
      <c r="X383"/>
      <c r="Y383"/>
    </row>
    <row r="384" spans="1:26" x14ac:dyDescent="0.2">
      <c r="A384" s="113"/>
      <c r="B384" s="475" t="s">
        <v>49</v>
      </c>
      <c r="C384" s="476"/>
      <c r="D384" s="476"/>
      <c r="E384" s="476"/>
      <c r="F384" s="470">
        <f>H281</f>
        <v>0</v>
      </c>
      <c r="G384" s="471"/>
      <c r="H384" s="102">
        <f t="shared" si="28"/>
        <v>0</v>
      </c>
      <c r="I384" s="106">
        <f>SUM(I282:I312)</f>
        <v>0</v>
      </c>
      <c r="J384" s="19">
        <f>SUM(U282:U312)</f>
        <v>0</v>
      </c>
      <c r="K384" s="109">
        <f>SUM(J282:J312)</f>
        <v>0</v>
      </c>
      <c r="L384" s="23">
        <f>SUM(L282:L312)</f>
        <v>0</v>
      </c>
      <c r="M384" s="21">
        <f>SUM(K282:K312)</f>
        <v>0</v>
      </c>
      <c r="O384"/>
      <c r="P384"/>
      <c r="Q384"/>
      <c r="R384"/>
      <c r="S384"/>
      <c r="T384"/>
      <c r="V384"/>
      <c r="W384"/>
      <c r="X384"/>
      <c r="Y384"/>
    </row>
    <row r="385" spans="1:25" x14ac:dyDescent="0.2">
      <c r="A385" s="113"/>
      <c r="B385" s="475" t="s">
        <v>50</v>
      </c>
      <c r="C385" s="476"/>
      <c r="D385" s="476"/>
      <c r="E385" s="476"/>
      <c r="F385" s="470">
        <f>H312</f>
        <v>0</v>
      </c>
      <c r="G385" s="471"/>
      <c r="H385" s="102">
        <f t="shared" si="28"/>
        <v>0</v>
      </c>
      <c r="I385" s="106">
        <f>SUM(I313:I342)</f>
        <v>0</v>
      </c>
      <c r="J385" s="19">
        <f>SUM(U313:U342)</f>
        <v>0</v>
      </c>
      <c r="K385" s="109">
        <f>SUM(J313:J342)</f>
        <v>0</v>
      </c>
      <c r="L385" s="23">
        <f>SUM(L313:L342)</f>
        <v>0</v>
      </c>
      <c r="M385" s="21">
        <f>SUM(K313:K342)</f>
        <v>0</v>
      </c>
      <c r="O385"/>
      <c r="P385"/>
      <c r="Q385"/>
      <c r="R385"/>
      <c r="S385"/>
      <c r="T385"/>
      <c r="V385"/>
      <c r="W385"/>
      <c r="X385"/>
      <c r="Y385"/>
    </row>
    <row r="386" spans="1:25" x14ac:dyDescent="0.2">
      <c r="A386" s="113"/>
      <c r="B386" s="486" t="s">
        <v>51</v>
      </c>
      <c r="C386" s="487"/>
      <c r="D386" s="487"/>
      <c r="E386" s="487"/>
      <c r="F386" s="481">
        <f>H342</f>
        <v>0</v>
      </c>
      <c r="G386" s="482"/>
      <c r="H386" s="100">
        <f>H372</f>
        <v>0</v>
      </c>
      <c r="I386" s="107">
        <f>SUM(I343:I372)</f>
        <v>0</v>
      </c>
      <c r="J386" s="20">
        <f>SUM(U343:U372)</f>
        <v>0</v>
      </c>
      <c r="K386" s="110">
        <f>SUM(J343:J372)</f>
        <v>0</v>
      </c>
      <c r="L386" s="24">
        <f>SUM(L343:L372)</f>
        <v>0</v>
      </c>
      <c r="M386" s="22">
        <f>SUM(K343:K372)</f>
        <v>0</v>
      </c>
      <c r="O386"/>
      <c r="P386"/>
      <c r="Q386"/>
      <c r="R386"/>
      <c r="S386"/>
      <c r="T386"/>
      <c r="V386"/>
      <c r="W386"/>
      <c r="X386"/>
      <c r="Y386"/>
    </row>
    <row r="387" spans="1:25" ht="21.75" customHeight="1" x14ac:dyDescent="0.2">
      <c r="A387" s="114"/>
      <c r="B387" s="483" t="s">
        <v>52</v>
      </c>
      <c r="C387" s="484"/>
      <c r="D387" s="484"/>
      <c r="E387" s="484"/>
      <c r="F387" s="484"/>
      <c r="G387" s="484"/>
      <c r="H387" s="485"/>
      <c r="I387" s="103">
        <f>SUM(I7:I372)</f>
        <v>3447.8125</v>
      </c>
      <c r="J387" s="111">
        <f>SUM(U7:U372)</f>
        <v>3747.5625</v>
      </c>
      <c r="K387" s="104">
        <f>SUM(J7:J372)</f>
        <v>206162.5</v>
      </c>
      <c r="L387" s="35">
        <f>SUM(L7:L372)</f>
        <v>372.10000000000025</v>
      </c>
      <c r="M387" s="34">
        <f>SUM(K7:K372)</f>
        <v>3950</v>
      </c>
      <c r="O387"/>
      <c r="P387"/>
      <c r="Q387"/>
      <c r="R387"/>
      <c r="S387"/>
      <c r="T387"/>
      <c r="V387"/>
      <c r="W387"/>
      <c r="X387"/>
      <c r="Y387"/>
    </row>
    <row r="388" spans="1:25" x14ac:dyDescent="0.2">
      <c r="L388" s="2"/>
      <c r="M388" s="2"/>
      <c r="N388" s="2"/>
    </row>
    <row r="389" spans="1:25" x14ac:dyDescent="0.2">
      <c r="L389" s="2"/>
      <c r="M389" s="2"/>
      <c r="N389" s="2"/>
    </row>
    <row r="390" spans="1:25" x14ac:dyDescent="0.2">
      <c r="L390" s="2"/>
      <c r="M390" s="2"/>
      <c r="N390" s="2"/>
    </row>
    <row r="391" spans="1:25" x14ac:dyDescent="0.2">
      <c r="L391" s="2"/>
      <c r="M391" s="2"/>
      <c r="N391" s="2"/>
    </row>
    <row r="392" spans="1:25" x14ac:dyDescent="0.2">
      <c r="L392" s="2"/>
      <c r="M392" s="2"/>
      <c r="N392" s="2"/>
    </row>
    <row r="393" spans="1:25" x14ac:dyDescent="0.2">
      <c r="L393" s="2"/>
      <c r="M393" s="2"/>
      <c r="N393" s="2"/>
    </row>
    <row r="394" spans="1:25" x14ac:dyDescent="0.2">
      <c r="L394" s="2"/>
      <c r="M394" s="2"/>
      <c r="N394" s="2"/>
    </row>
    <row r="395" spans="1:25" x14ac:dyDescent="0.2">
      <c r="L395" s="2"/>
      <c r="M395" s="2"/>
      <c r="N395" s="2"/>
    </row>
    <row r="396" spans="1:25" x14ac:dyDescent="0.2">
      <c r="L396" s="2"/>
      <c r="M396" s="2"/>
      <c r="N396" s="2"/>
    </row>
    <row r="397" spans="1:25" x14ac:dyDescent="0.2">
      <c r="L397" s="2"/>
      <c r="M397" s="2"/>
      <c r="N397" s="2"/>
    </row>
    <row r="398" spans="1:25" x14ac:dyDescent="0.2">
      <c r="L398" s="2"/>
      <c r="M398" s="2"/>
      <c r="N398" s="2"/>
    </row>
    <row r="399" spans="1:25" x14ac:dyDescent="0.2">
      <c r="L399" s="2"/>
      <c r="M399" s="2"/>
      <c r="N399" s="2"/>
    </row>
    <row r="400" spans="1:25" x14ac:dyDescent="0.2">
      <c r="L400" s="2"/>
      <c r="M400" s="2"/>
      <c r="N400" s="2"/>
    </row>
    <row r="401" spans="12:14" x14ac:dyDescent="0.2">
      <c r="L401" s="2"/>
      <c r="M401" s="2"/>
      <c r="N401" s="2"/>
    </row>
    <row r="402" spans="12:14" x14ac:dyDescent="0.2">
      <c r="L402" s="2"/>
      <c r="M402" s="2"/>
      <c r="N402" s="2"/>
    </row>
    <row r="403" spans="12:14" x14ac:dyDescent="0.2">
      <c r="L403" s="2"/>
      <c r="M403" s="2"/>
      <c r="N403" s="2"/>
    </row>
    <row r="404" spans="12:14" x14ac:dyDescent="0.2">
      <c r="L404" s="2"/>
      <c r="M404" s="2"/>
      <c r="N404" s="2"/>
    </row>
    <row r="405" spans="12:14" x14ac:dyDescent="0.2">
      <c r="L405" s="2"/>
      <c r="M405" s="2"/>
      <c r="N405" s="2"/>
    </row>
    <row r="406" spans="12:14" x14ac:dyDescent="0.2">
      <c r="L406" s="2"/>
      <c r="M406" s="2"/>
      <c r="N406" s="2"/>
    </row>
    <row r="407" spans="12:14" x14ac:dyDescent="0.2">
      <c r="L407" s="2"/>
      <c r="M407" s="2"/>
      <c r="N407" s="2"/>
    </row>
    <row r="408" spans="12:14" x14ac:dyDescent="0.2">
      <c r="L408" s="2"/>
      <c r="M408" s="2"/>
      <c r="N408" s="2"/>
    </row>
    <row r="409" spans="12:14" x14ac:dyDescent="0.2">
      <c r="L409" s="2"/>
      <c r="M409" s="2"/>
      <c r="N409" s="2"/>
    </row>
    <row r="410" spans="12:14" x14ac:dyDescent="0.2">
      <c r="L410" s="2"/>
      <c r="M410" s="2"/>
      <c r="N410" s="2"/>
    </row>
    <row r="411" spans="12:14" x14ac:dyDescent="0.2">
      <c r="L411" s="2"/>
      <c r="M411" s="2"/>
      <c r="N411" s="2"/>
    </row>
    <row r="412" spans="12:14" x14ac:dyDescent="0.2">
      <c r="L412" s="2"/>
      <c r="M412" s="2"/>
      <c r="N412" s="2"/>
    </row>
    <row r="413" spans="12:14" x14ac:dyDescent="0.2">
      <c r="L413" s="2"/>
      <c r="M413" s="2"/>
      <c r="N413" s="2"/>
    </row>
    <row r="414" spans="12:14" x14ac:dyDescent="0.2">
      <c r="L414" s="2"/>
      <c r="M414" s="2"/>
      <c r="N414" s="2"/>
    </row>
    <row r="415" spans="12:14" x14ac:dyDescent="0.2">
      <c r="L415" s="2"/>
      <c r="M415" s="2"/>
      <c r="N415" s="2"/>
    </row>
    <row r="416" spans="12:14" x14ac:dyDescent="0.2">
      <c r="L416" s="2"/>
      <c r="M416" s="2"/>
      <c r="N416" s="2"/>
    </row>
    <row r="417" spans="12:14" x14ac:dyDescent="0.2">
      <c r="L417" s="2"/>
      <c r="M417" s="2"/>
      <c r="N417" s="2"/>
    </row>
    <row r="418" spans="12:14" x14ac:dyDescent="0.2">
      <c r="L418" s="2"/>
      <c r="M418" s="2"/>
      <c r="N418" s="2"/>
    </row>
    <row r="419" spans="12:14" x14ac:dyDescent="0.2">
      <c r="L419" s="2"/>
      <c r="M419" s="2"/>
      <c r="N419" s="2"/>
    </row>
    <row r="420" spans="12:14" x14ac:dyDescent="0.2">
      <c r="L420" s="2"/>
      <c r="M420" s="2"/>
      <c r="N420" s="2"/>
    </row>
    <row r="421" spans="12:14" x14ac:dyDescent="0.2">
      <c r="L421" s="2"/>
      <c r="M421" s="2"/>
      <c r="N421" s="2"/>
    </row>
    <row r="422" spans="12:14" x14ac:dyDescent="0.2">
      <c r="L422" s="2"/>
      <c r="M422" s="2"/>
      <c r="N422" s="2"/>
    </row>
    <row r="423" spans="12:14" x14ac:dyDescent="0.2">
      <c r="L423" s="2"/>
      <c r="M423" s="2"/>
      <c r="N423" s="2"/>
    </row>
    <row r="424" spans="12:14" x14ac:dyDescent="0.2">
      <c r="L424" s="2"/>
      <c r="M424" s="2"/>
      <c r="N424" s="2"/>
    </row>
    <row r="425" spans="12:14" x14ac:dyDescent="0.2">
      <c r="L425" s="2"/>
      <c r="M425" s="2"/>
      <c r="N425" s="2"/>
    </row>
    <row r="426" spans="12:14" x14ac:dyDescent="0.2">
      <c r="L426" s="2"/>
      <c r="M426" s="2"/>
      <c r="N426" s="2"/>
    </row>
    <row r="427" spans="12:14" x14ac:dyDescent="0.2">
      <c r="L427" s="2"/>
      <c r="M427" s="2"/>
      <c r="N427" s="2"/>
    </row>
    <row r="428" spans="12:14" x14ac:dyDescent="0.2">
      <c r="L428" s="2"/>
      <c r="M428" s="2"/>
      <c r="N428" s="2"/>
    </row>
    <row r="429" spans="12:14" x14ac:dyDescent="0.2">
      <c r="L429" s="2"/>
      <c r="M429" s="2"/>
      <c r="N429" s="2"/>
    </row>
    <row r="430" spans="12:14" x14ac:dyDescent="0.2">
      <c r="L430" s="2"/>
      <c r="M430" s="2"/>
      <c r="N430" s="2"/>
    </row>
    <row r="431" spans="12:14" x14ac:dyDescent="0.2">
      <c r="L431" s="2"/>
      <c r="M431" s="2"/>
      <c r="N431" s="2"/>
    </row>
    <row r="432" spans="12:14" x14ac:dyDescent="0.2">
      <c r="L432" s="2"/>
      <c r="M432" s="2"/>
      <c r="N432" s="2"/>
    </row>
    <row r="433" spans="12:14" x14ac:dyDescent="0.2">
      <c r="L433" s="2"/>
      <c r="M433" s="2"/>
      <c r="N433" s="2"/>
    </row>
    <row r="434" spans="12:14" x14ac:dyDescent="0.2">
      <c r="L434" s="2"/>
      <c r="M434" s="2"/>
      <c r="N434" s="2"/>
    </row>
    <row r="435" spans="12:14" x14ac:dyDescent="0.2">
      <c r="L435" s="2"/>
      <c r="M435" s="2"/>
      <c r="N435" s="2"/>
    </row>
    <row r="436" spans="12:14" x14ac:dyDescent="0.2">
      <c r="L436" s="2"/>
      <c r="M436" s="2"/>
      <c r="N436" s="2"/>
    </row>
    <row r="437" spans="12:14" x14ac:dyDescent="0.2">
      <c r="L437" s="2"/>
      <c r="M437" s="2"/>
      <c r="N437" s="2"/>
    </row>
    <row r="438" spans="12:14" x14ac:dyDescent="0.2">
      <c r="L438" s="2"/>
      <c r="M438" s="2"/>
      <c r="N438" s="2"/>
    </row>
    <row r="439" spans="12:14" x14ac:dyDescent="0.2">
      <c r="L439" s="2"/>
      <c r="M439" s="2"/>
      <c r="N439" s="2"/>
    </row>
    <row r="440" spans="12:14" x14ac:dyDescent="0.2">
      <c r="L440" s="2"/>
      <c r="M440" s="2"/>
      <c r="N440" s="2"/>
    </row>
    <row r="441" spans="12:14" x14ac:dyDescent="0.2">
      <c r="L441" s="2"/>
      <c r="M441" s="2"/>
      <c r="N441" s="2"/>
    </row>
    <row r="442" spans="12:14" x14ac:dyDescent="0.2">
      <c r="L442" s="2"/>
      <c r="M442" s="2"/>
      <c r="N442" s="2"/>
    </row>
    <row r="443" spans="12:14" x14ac:dyDescent="0.2">
      <c r="L443" s="2"/>
      <c r="M443" s="2"/>
      <c r="N443" s="2"/>
    </row>
    <row r="444" spans="12:14" x14ac:dyDescent="0.2">
      <c r="L444" s="2"/>
      <c r="M444" s="2"/>
      <c r="N444" s="2"/>
    </row>
    <row r="445" spans="12:14" x14ac:dyDescent="0.2">
      <c r="L445" s="2"/>
      <c r="M445" s="2"/>
      <c r="N445" s="2"/>
    </row>
    <row r="446" spans="12:14" x14ac:dyDescent="0.2">
      <c r="L446" s="2"/>
      <c r="M446" s="2"/>
      <c r="N446" s="2"/>
    </row>
    <row r="447" spans="12:14" x14ac:dyDescent="0.2">
      <c r="L447" s="2"/>
      <c r="M447" s="2"/>
      <c r="N447" s="2"/>
    </row>
    <row r="448" spans="12:14" x14ac:dyDescent="0.2">
      <c r="L448" s="2"/>
      <c r="M448" s="2"/>
      <c r="N448" s="2"/>
    </row>
    <row r="449" spans="12:14" x14ac:dyDescent="0.2">
      <c r="L449" s="2"/>
      <c r="M449" s="2"/>
      <c r="N449" s="2"/>
    </row>
    <row r="450" spans="12:14" x14ac:dyDescent="0.2">
      <c r="L450" s="2"/>
      <c r="M450" s="2"/>
      <c r="N450" s="2"/>
    </row>
    <row r="451" spans="12:14" x14ac:dyDescent="0.2">
      <c r="L451" s="2"/>
      <c r="M451" s="2"/>
      <c r="N451" s="2"/>
    </row>
    <row r="452" spans="12:14" x14ac:dyDescent="0.2">
      <c r="L452" s="2"/>
      <c r="M452" s="2"/>
      <c r="N452" s="2"/>
    </row>
    <row r="453" spans="12:14" x14ac:dyDescent="0.2">
      <c r="L453" s="2"/>
      <c r="M453" s="2"/>
      <c r="N453" s="2"/>
    </row>
    <row r="454" spans="12:14" x14ac:dyDescent="0.2">
      <c r="L454" s="2"/>
      <c r="M454" s="2"/>
      <c r="N454" s="2"/>
    </row>
    <row r="455" spans="12:14" x14ac:dyDescent="0.2">
      <c r="L455" s="2"/>
      <c r="M455" s="2"/>
      <c r="N455" s="2"/>
    </row>
    <row r="456" spans="12:14" x14ac:dyDescent="0.2">
      <c r="L456" s="2"/>
      <c r="M456" s="2"/>
      <c r="N456" s="2"/>
    </row>
    <row r="457" spans="12:14" x14ac:dyDescent="0.2">
      <c r="L457" s="2"/>
      <c r="M457" s="2"/>
      <c r="N457" s="2"/>
    </row>
    <row r="458" spans="12:14" x14ac:dyDescent="0.2">
      <c r="L458" s="2"/>
      <c r="M458" s="2"/>
      <c r="N458" s="2"/>
    </row>
    <row r="459" spans="12:14" x14ac:dyDescent="0.2">
      <c r="L459" s="2"/>
      <c r="M459" s="2"/>
      <c r="N459" s="2"/>
    </row>
    <row r="460" spans="12:14" x14ac:dyDescent="0.2">
      <c r="L460" s="2"/>
      <c r="M460" s="2"/>
      <c r="N460" s="2"/>
    </row>
    <row r="461" spans="12:14" x14ac:dyDescent="0.2">
      <c r="L461" s="2"/>
      <c r="M461" s="2"/>
      <c r="N461" s="2"/>
    </row>
    <row r="462" spans="12:14" x14ac:dyDescent="0.2">
      <c r="L462" s="2"/>
      <c r="M462" s="2"/>
      <c r="N462" s="2"/>
    </row>
    <row r="463" spans="12:14" x14ac:dyDescent="0.2">
      <c r="L463" s="2"/>
      <c r="M463" s="2"/>
      <c r="N463" s="2"/>
    </row>
    <row r="464" spans="12:14" x14ac:dyDescent="0.2">
      <c r="L464" s="2"/>
      <c r="M464" s="2"/>
      <c r="N464" s="2"/>
    </row>
    <row r="465" spans="12:14" x14ac:dyDescent="0.2">
      <c r="L465" s="2"/>
      <c r="M465" s="2"/>
      <c r="N465" s="2"/>
    </row>
    <row r="466" spans="12:14" x14ac:dyDescent="0.2">
      <c r="L466" s="2"/>
      <c r="M466" s="2"/>
      <c r="N466" s="2"/>
    </row>
    <row r="467" spans="12:14" x14ac:dyDescent="0.2">
      <c r="L467" s="2"/>
      <c r="M467" s="2"/>
      <c r="N467" s="2"/>
    </row>
    <row r="468" spans="12:14" x14ac:dyDescent="0.2">
      <c r="L468" s="2"/>
      <c r="M468" s="2"/>
      <c r="N468" s="2"/>
    </row>
    <row r="469" spans="12:14" x14ac:dyDescent="0.2">
      <c r="L469" s="2"/>
      <c r="M469" s="2"/>
      <c r="N469" s="2"/>
    </row>
    <row r="470" spans="12:14" x14ac:dyDescent="0.2">
      <c r="L470" s="2"/>
      <c r="M470" s="2"/>
      <c r="N470" s="2"/>
    </row>
    <row r="471" spans="12:14" x14ac:dyDescent="0.2">
      <c r="L471" s="2"/>
      <c r="M471" s="2"/>
      <c r="N471" s="2"/>
    </row>
    <row r="472" spans="12:14" x14ac:dyDescent="0.2">
      <c r="L472" s="2"/>
      <c r="M472" s="2"/>
      <c r="N472" s="2"/>
    </row>
    <row r="473" spans="12:14" x14ac:dyDescent="0.2">
      <c r="L473" s="2"/>
      <c r="M473" s="2"/>
      <c r="N473" s="2"/>
    </row>
    <row r="474" spans="12:14" x14ac:dyDescent="0.2">
      <c r="L474" s="2"/>
      <c r="M474" s="2"/>
      <c r="N474" s="2"/>
    </row>
    <row r="475" spans="12:14" x14ac:dyDescent="0.2">
      <c r="L475" s="2"/>
      <c r="M475" s="2"/>
      <c r="N475" s="2"/>
    </row>
    <row r="476" spans="12:14" x14ac:dyDescent="0.2">
      <c r="L476" s="2"/>
      <c r="M476" s="2"/>
      <c r="N476" s="2"/>
    </row>
    <row r="477" spans="12:14" x14ac:dyDescent="0.2">
      <c r="L477" s="2"/>
      <c r="M477" s="2"/>
      <c r="N477" s="2"/>
    </row>
    <row r="478" spans="12:14" x14ac:dyDescent="0.2">
      <c r="L478" s="2"/>
      <c r="M478" s="2"/>
      <c r="N478" s="2"/>
    </row>
    <row r="479" spans="12:14" x14ac:dyDescent="0.2">
      <c r="L479" s="2"/>
      <c r="M479" s="2"/>
      <c r="N479" s="2"/>
    </row>
    <row r="480" spans="12:14" x14ac:dyDescent="0.2">
      <c r="L480" s="2"/>
      <c r="M480" s="2"/>
      <c r="N480" s="2"/>
    </row>
    <row r="481" spans="12:14" x14ac:dyDescent="0.2">
      <c r="L481" s="2"/>
      <c r="M481" s="2"/>
      <c r="N481" s="2"/>
    </row>
    <row r="482" spans="12:14" x14ac:dyDescent="0.2">
      <c r="L482" s="2"/>
      <c r="M482" s="2"/>
      <c r="N482" s="2"/>
    </row>
    <row r="483" spans="12:14" x14ac:dyDescent="0.2">
      <c r="L483" s="2"/>
      <c r="M483" s="2"/>
      <c r="N483" s="2"/>
    </row>
    <row r="484" spans="12:14" x14ac:dyDescent="0.2">
      <c r="L484" s="2"/>
      <c r="M484" s="2"/>
      <c r="N484" s="2"/>
    </row>
    <row r="485" spans="12:14" x14ac:dyDescent="0.2">
      <c r="L485" s="2"/>
      <c r="M485" s="2"/>
      <c r="N485" s="2"/>
    </row>
    <row r="486" spans="12:14" x14ac:dyDescent="0.2">
      <c r="L486" s="2"/>
      <c r="M486" s="2"/>
      <c r="N486" s="2"/>
    </row>
    <row r="487" spans="12:14" x14ac:dyDescent="0.2">
      <c r="L487" s="2"/>
      <c r="M487" s="2"/>
      <c r="N487" s="2"/>
    </row>
    <row r="488" spans="12:14" x14ac:dyDescent="0.2">
      <c r="L488" s="2"/>
      <c r="M488" s="2"/>
      <c r="N488" s="2"/>
    </row>
    <row r="489" spans="12:14" x14ac:dyDescent="0.2">
      <c r="L489" s="2"/>
      <c r="M489" s="2"/>
      <c r="N489" s="2"/>
    </row>
    <row r="490" spans="12:14" x14ac:dyDescent="0.2">
      <c r="L490" s="2"/>
      <c r="M490" s="2"/>
      <c r="N490" s="2"/>
    </row>
    <row r="491" spans="12:14" x14ac:dyDescent="0.2">
      <c r="L491" s="2"/>
      <c r="M491" s="2"/>
      <c r="N491" s="2"/>
    </row>
    <row r="492" spans="12:14" x14ac:dyDescent="0.2">
      <c r="L492" s="2"/>
      <c r="M492" s="2"/>
      <c r="N492" s="2"/>
    </row>
    <row r="493" spans="12:14" x14ac:dyDescent="0.2">
      <c r="L493" s="2"/>
      <c r="M493" s="2"/>
      <c r="N493" s="2"/>
    </row>
    <row r="494" spans="12:14" x14ac:dyDescent="0.2">
      <c r="L494" s="2"/>
      <c r="M494" s="2"/>
      <c r="N494" s="2"/>
    </row>
    <row r="495" spans="12:14" x14ac:dyDescent="0.2">
      <c r="L495" s="2"/>
      <c r="M495" s="2"/>
      <c r="N495" s="2"/>
    </row>
    <row r="496" spans="12:14" x14ac:dyDescent="0.2">
      <c r="L496" s="2"/>
      <c r="M496" s="2"/>
      <c r="N496" s="2"/>
    </row>
    <row r="497" spans="12:14" x14ac:dyDescent="0.2">
      <c r="L497" s="2"/>
      <c r="M497" s="2"/>
      <c r="N497" s="2"/>
    </row>
    <row r="498" spans="12:14" x14ac:dyDescent="0.2">
      <c r="L498" s="2"/>
      <c r="M498" s="2"/>
      <c r="N498" s="2"/>
    </row>
    <row r="499" spans="12:14" x14ac:dyDescent="0.2">
      <c r="L499" s="2"/>
      <c r="M499" s="2"/>
      <c r="N499" s="2"/>
    </row>
    <row r="500" spans="12:14" x14ac:dyDescent="0.2">
      <c r="L500" s="2"/>
      <c r="M500" s="2"/>
      <c r="N500" s="2"/>
    </row>
    <row r="501" spans="12:14" x14ac:dyDescent="0.2">
      <c r="L501" s="2"/>
      <c r="M501" s="2"/>
      <c r="N501" s="2"/>
    </row>
    <row r="502" spans="12:14" x14ac:dyDescent="0.2">
      <c r="L502" s="2"/>
      <c r="M502" s="2"/>
      <c r="N502" s="2"/>
    </row>
    <row r="503" spans="12:14" x14ac:dyDescent="0.2">
      <c r="L503" s="2"/>
      <c r="M503" s="2"/>
      <c r="N503" s="2"/>
    </row>
    <row r="504" spans="12:14" x14ac:dyDescent="0.2">
      <c r="L504" s="2"/>
      <c r="M504" s="2"/>
      <c r="N504" s="2"/>
    </row>
    <row r="505" spans="12:14" x14ac:dyDescent="0.2">
      <c r="L505" s="2"/>
      <c r="M505" s="2"/>
      <c r="N505" s="2"/>
    </row>
    <row r="506" spans="12:14" x14ac:dyDescent="0.2">
      <c r="L506" s="2"/>
      <c r="M506" s="2"/>
      <c r="N506" s="2"/>
    </row>
    <row r="507" spans="12:14" x14ac:dyDescent="0.2">
      <c r="L507" s="2"/>
      <c r="M507" s="2"/>
      <c r="N507" s="2"/>
    </row>
    <row r="508" spans="12:14" x14ac:dyDescent="0.2">
      <c r="L508" s="2"/>
      <c r="M508" s="2"/>
      <c r="N508" s="2"/>
    </row>
    <row r="509" spans="12:14" x14ac:dyDescent="0.2">
      <c r="L509" s="2"/>
      <c r="M509" s="2"/>
      <c r="N509" s="2"/>
    </row>
    <row r="510" spans="12:14" x14ac:dyDescent="0.2">
      <c r="L510" s="2"/>
      <c r="M510" s="2"/>
      <c r="N510" s="2"/>
    </row>
    <row r="511" spans="12:14" x14ac:dyDescent="0.2">
      <c r="L511" s="2"/>
      <c r="M511" s="2"/>
      <c r="N511" s="2"/>
    </row>
    <row r="512" spans="12:14" x14ac:dyDescent="0.2">
      <c r="L512" s="2"/>
      <c r="M512" s="2"/>
      <c r="N512" s="2"/>
    </row>
    <row r="513" spans="12:14" x14ac:dyDescent="0.2">
      <c r="L513" s="2"/>
      <c r="M513" s="2"/>
      <c r="N513" s="2"/>
    </row>
    <row r="514" spans="12:14" x14ac:dyDescent="0.2">
      <c r="L514" s="2"/>
      <c r="M514" s="2"/>
      <c r="N514" s="2"/>
    </row>
    <row r="515" spans="12:14" x14ac:dyDescent="0.2">
      <c r="L515" s="2"/>
      <c r="M515" s="2"/>
      <c r="N515" s="2"/>
    </row>
    <row r="516" spans="12:14" x14ac:dyDescent="0.2">
      <c r="L516" s="2"/>
      <c r="M516" s="2"/>
      <c r="N516" s="2"/>
    </row>
    <row r="517" spans="12:14" x14ac:dyDescent="0.2">
      <c r="L517" s="2"/>
      <c r="M517" s="2"/>
      <c r="N517" s="2"/>
    </row>
    <row r="518" spans="12:14" x14ac:dyDescent="0.2">
      <c r="L518" s="2"/>
      <c r="M518" s="2"/>
      <c r="N518" s="2"/>
    </row>
    <row r="519" spans="12:14" x14ac:dyDescent="0.2">
      <c r="L519" s="2"/>
      <c r="M519" s="2"/>
      <c r="N519" s="2"/>
    </row>
    <row r="520" spans="12:14" x14ac:dyDescent="0.2">
      <c r="L520" s="2"/>
      <c r="M520" s="2"/>
      <c r="N520" s="2"/>
    </row>
    <row r="521" spans="12:14" x14ac:dyDescent="0.2">
      <c r="L521" s="2"/>
      <c r="M521" s="2"/>
      <c r="N521" s="2"/>
    </row>
    <row r="522" spans="12:14" x14ac:dyDescent="0.2">
      <c r="L522" s="2"/>
      <c r="M522" s="2"/>
      <c r="N522" s="2"/>
    </row>
    <row r="523" spans="12:14" x14ac:dyDescent="0.2">
      <c r="L523" s="2"/>
      <c r="M523" s="2"/>
      <c r="N523" s="2"/>
    </row>
    <row r="524" spans="12:14" x14ac:dyDescent="0.2">
      <c r="L524" s="2"/>
      <c r="M524" s="2"/>
      <c r="N524" s="2"/>
    </row>
    <row r="525" spans="12:14" x14ac:dyDescent="0.2">
      <c r="L525" s="2"/>
      <c r="M525" s="2"/>
      <c r="N525" s="2"/>
    </row>
    <row r="526" spans="12:14" x14ac:dyDescent="0.2">
      <c r="L526" s="2"/>
      <c r="M526" s="2"/>
      <c r="N526" s="2"/>
    </row>
    <row r="527" spans="12:14" x14ac:dyDescent="0.2">
      <c r="L527" s="2"/>
      <c r="M527" s="2"/>
      <c r="N527" s="2"/>
    </row>
    <row r="528" spans="12:14" x14ac:dyDescent="0.2">
      <c r="L528" s="2"/>
      <c r="M528" s="2"/>
      <c r="N528" s="2"/>
    </row>
    <row r="529" spans="12:14" x14ac:dyDescent="0.2">
      <c r="L529" s="2"/>
      <c r="M529" s="2"/>
      <c r="N529" s="2"/>
    </row>
    <row r="530" spans="12:14" x14ac:dyDescent="0.2">
      <c r="L530" s="2"/>
      <c r="M530" s="2"/>
      <c r="N530" s="2"/>
    </row>
    <row r="531" spans="12:14" x14ac:dyDescent="0.2">
      <c r="L531" s="2"/>
      <c r="M531" s="2"/>
      <c r="N531" s="2"/>
    </row>
    <row r="532" spans="12:14" x14ac:dyDescent="0.2">
      <c r="L532" s="2"/>
      <c r="M532" s="2"/>
      <c r="N532" s="2"/>
    </row>
    <row r="533" spans="12:14" x14ac:dyDescent="0.2">
      <c r="L533" s="2"/>
      <c r="M533" s="2"/>
      <c r="N533" s="2"/>
    </row>
    <row r="534" spans="12:14" x14ac:dyDescent="0.2">
      <c r="L534" s="2"/>
      <c r="M534" s="2"/>
      <c r="N534" s="2"/>
    </row>
    <row r="535" spans="12:14" x14ac:dyDescent="0.2">
      <c r="L535" s="2"/>
      <c r="M535" s="2"/>
      <c r="N535" s="2"/>
    </row>
    <row r="536" spans="12:14" x14ac:dyDescent="0.2">
      <c r="L536" s="2"/>
      <c r="M536" s="2"/>
      <c r="N536" s="2"/>
    </row>
    <row r="537" spans="12:14" x14ac:dyDescent="0.2">
      <c r="L537" s="2"/>
      <c r="M537" s="2"/>
      <c r="N537" s="2"/>
    </row>
    <row r="538" spans="12:14" x14ac:dyDescent="0.2">
      <c r="L538" s="2"/>
      <c r="M538" s="2"/>
      <c r="N538" s="2"/>
    </row>
    <row r="539" spans="12:14" x14ac:dyDescent="0.2">
      <c r="L539" s="2"/>
      <c r="M539" s="2"/>
      <c r="N539" s="2"/>
    </row>
    <row r="540" spans="12:14" x14ac:dyDescent="0.2">
      <c r="L540" s="2"/>
      <c r="M540" s="2"/>
      <c r="N540" s="2"/>
    </row>
    <row r="541" spans="12:14" x14ac:dyDescent="0.2">
      <c r="L541" s="2"/>
      <c r="M541" s="2"/>
      <c r="N541" s="2"/>
    </row>
    <row r="542" spans="12:14" x14ac:dyDescent="0.2">
      <c r="L542" s="2"/>
      <c r="M542" s="2"/>
      <c r="N542" s="2"/>
    </row>
    <row r="543" spans="12:14" x14ac:dyDescent="0.2">
      <c r="L543" s="2"/>
      <c r="M543" s="2"/>
      <c r="N543" s="2"/>
    </row>
    <row r="544" spans="12:14" x14ac:dyDescent="0.2">
      <c r="L544" s="2"/>
      <c r="M544" s="2"/>
      <c r="N544" s="2"/>
    </row>
    <row r="545" spans="12:14" x14ac:dyDescent="0.2">
      <c r="L545" s="2"/>
      <c r="M545" s="2"/>
      <c r="N545" s="2"/>
    </row>
    <row r="546" spans="12:14" x14ac:dyDescent="0.2">
      <c r="L546" s="2"/>
      <c r="M546" s="2"/>
      <c r="N546" s="2"/>
    </row>
    <row r="547" spans="12:14" x14ac:dyDescent="0.2">
      <c r="L547" s="2"/>
      <c r="M547" s="2"/>
      <c r="N547" s="2"/>
    </row>
    <row r="548" spans="12:14" x14ac:dyDescent="0.2">
      <c r="L548" s="2"/>
      <c r="M548" s="2"/>
      <c r="N548" s="2"/>
    </row>
    <row r="549" spans="12:14" x14ac:dyDescent="0.2">
      <c r="L549" s="2"/>
      <c r="M549" s="2"/>
      <c r="N549" s="2"/>
    </row>
    <row r="550" spans="12:14" x14ac:dyDescent="0.2">
      <c r="L550" s="2"/>
      <c r="M550" s="2"/>
      <c r="N550" s="2"/>
    </row>
    <row r="551" spans="12:14" x14ac:dyDescent="0.2">
      <c r="L551" s="2"/>
      <c r="M551" s="2"/>
      <c r="N551" s="2"/>
    </row>
    <row r="552" spans="12:14" x14ac:dyDescent="0.2">
      <c r="L552" s="2"/>
      <c r="M552" s="2"/>
      <c r="N552" s="2"/>
    </row>
    <row r="553" spans="12:14" x14ac:dyDescent="0.2">
      <c r="L553" s="2"/>
      <c r="M553" s="2"/>
      <c r="N553" s="2"/>
    </row>
    <row r="554" spans="12:14" x14ac:dyDescent="0.2">
      <c r="L554" s="2"/>
      <c r="M554" s="2"/>
      <c r="N554" s="2"/>
    </row>
    <row r="555" spans="12:14" x14ac:dyDescent="0.2">
      <c r="L555" s="2"/>
      <c r="M555" s="2"/>
      <c r="N555" s="2"/>
    </row>
    <row r="556" spans="12:14" x14ac:dyDescent="0.2">
      <c r="L556" s="2"/>
      <c r="M556" s="2"/>
      <c r="N556" s="2"/>
    </row>
    <row r="557" spans="12:14" x14ac:dyDescent="0.2">
      <c r="L557" s="2"/>
      <c r="M557" s="2"/>
      <c r="N557" s="2"/>
    </row>
    <row r="558" spans="12:14" x14ac:dyDescent="0.2">
      <c r="L558" s="2"/>
      <c r="M558" s="2"/>
      <c r="N558" s="2"/>
    </row>
    <row r="559" spans="12:14" x14ac:dyDescent="0.2">
      <c r="L559" s="2"/>
      <c r="M559" s="2"/>
      <c r="N559" s="2"/>
    </row>
    <row r="560" spans="12:14" x14ac:dyDescent="0.2">
      <c r="L560" s="2"/>
      <c r="M560" s="2"/>
      <c r="N560" s="2"/>
    </row>
    <row r="561" spans="12:14" x14ac:dyDescent="0.2">
      <c r="L561" s="2"/>
      <c r="M561" s="2"/>
      <c r="N561" s="2"/>
    </row>
    <row r="562" spans="12:14" x14ac:dyDescent="0.2">
      <c r="L562" s="2"/>
      <c r="M562" s="2"/>
      <c r="N562" s="2"/>
    </row>
    <row r="563" spans="12:14" x14ac:dyDescent="0.2">
      <c r="L563" s="2"/>
      <c r="M563" s="2"/>
      <c r="N563" s="2"/>
    </row>
    <row r="564" spans="12:14" x14ac:dyDescent="0.2">
      <c r="L564" s="2"/>
      <c r="M564" s="2"/>
      <c r="N564" s="2"/>
    </row>
    <row r="565" spans="12:14" x14ac:dyDescent="0.2">
      <c r="L565" s="2"/>
      <c r="M565" s="2"/>
      <c r="N565" s="2"/>
    </row>
    <row r="566" spans="12:14" x14ac:dyDescent="0.2">
      <c r="L566" s="2"/>
      <c r="M566" s="2"/>
      <c r="N566" s="2"/>
    </row>
    <row r="567" spans="12:14" x14ac:dyDescent="0.2">
      <c r="L567" s="2"/>
      <c r="M567" s="2"/>
      <c r="N567" s="2"/>
    </row>
    <row r="568" spans="12:14" x14ac:dyDescent="0.2">
      <c r="L568" s="2"/>
      <c r="M568" s="2"/>
      <c r="N568" s="2"/>
    </row>
    <row r="569" spans="12:14" x14ac:dyDescent="0.2">
      <c r="L569" s="2"/>
      <c r="M569" s="2"/>
      <c r="N569" s="2"/>
    </row>
    <row r="570" spans="12:14" x14ac:dyDescent="0.2">
      <c r="L570" s="2"/>
      <c r="M570" s="2"/>
      <c r="N570" s="2"/>
    </row>
    <row r="571" spans="12:14" x14ac:dyDescent="0.2">
      <c r="L571" s="2"/>
      <c r="M571" s="2"/>
      <c r="N571" s="2"/>
    </row>
    <row r="572" spans="12:14" x14ac:dyDescent="0.2">
      <c r="L572" s="2"/>
      <c r="M572" s="2"/>
      <c r="N572" s="2"/>
    </row>
    <row r="573" spans="12:14" x14ac:dyDescent="0.2">
      <c r="L573" s="2"/>
      <c r="M573" s="2"/>
      <c r="N573" s="2"/>
    </row>
    <row r="574" spans="12:14" x14ac:dyDescent="0.2">
      <c r="L574" s="2"/>
      <c r="M574" s="2"/>
      <c r="N574" s="2"/>
    </row>
    <row r="575" spans="12:14" x14ac:dyDescent="0.2">
      <c r="L575" s="2"/>
      <c r="M575" s="2"/>
      <c r="N575" s="2"/>
    </row>
    <row r="576" spans="12:14" x14ac:dyDescent="0.2">
      <c r="L576" s="2"/>
      <c r="M576" s="2"/>
      <c r="N576" s="2"/>
    </row>
    <row r="577" spans="12:14" x14ac:dyDescent="0.2">
      <c r="L577" s="2"/>
      <c r="M577" s="2"/>
      <c r="N577" s="2"/>
    </row>
    <row r="578" spans="12:14" x14ac:dyDescent="0.2">
      <c r="L578" s="2"/>
      <c r="M578" s="2"/>
      <c r="N578" s="2"/>
    </row>
    <row r="579" spans="12:14" x14ac:dyDescent="0.2">
      <c r="L579" s="2"/>
      <c r="M579" s="2"/>
      <c r="N579" s="2"/>
    </row>
    <row r="580" spans="12:14" x14ac:dyDescent="0.2">
      <c r="L580" s="2"/>
      <c r="M580" s="2"/>
      <c r="N580" s="2"/>
    </row>
    <row r="581" spans="12:14" x14ac:dyDescent="0.2">
      <c r="L581" s="2"/>
      <c r="M581" s="2"/>
      <c r="N581" s="2"/>
    </row>
    <row r="582" spans="12:14" x14ac:dyDescent="0.2">
      <c r="L582" s="2"/>
      <c r="M582" s="2"/>
      <c r="N582" s="2"/>
    </row>
    <row r="583" spans="12:14" x14ac:dyDescent="0.2">
      <c r="L583" s="2"/>
      <c r="M583" s="2"/>
      <c r="N583" s="2"/>
    </row>
    <row r="584" spans="12:14" x14ac:dyDescent="0.2">
      <c r="L584" s="2"/>
      <c r="M584" s="2"/>
      <c r="N584" s="2"/>
    </row>
    <row r="585" spans="12:14" x14ac:dyDescent="0.2">
      <c r="L585" s="2"/>
      <c r="M585" s="2"/>
      <c r="N585" s="2"/>
    </row>
    <row r="586" spans="12:14" x14ac:dyDescent="0.2">
      <c r="L586" s="2"/>
      <c r="M586" s="2"/>
      <c r="N586" s="2"/>
    </row>
    <row r="587" spans="12:14" x14ac:dyDescent="0.2">
      <c r="L587" s="2"/>
      <c r="M587" s="2"/>
      <c r="N587" s="2"/>
    </row>
    <row r="588" spans="12:14" x14ac:dyDescent="0.2">
      <c r="L588" s="2"/>
      <c r="M588" s="2"/>
      <c r="N588" s="2"/>
    </row>
    <row r="589" spans="12:14" x14ac:dyDescent="0.2">
      <c r="L589" s="2"/>
      <c r="M589" s="2"/>
      <c r="N589" s="2"/>
    </row>
    <row r="590" spans="12:14" x14ac:dyDescent="0.2">
      <c r="L590" s="2"/>
      <c r="M590" s="2"/>
      <c r="N590" s="2"/>
    </row>
    <row r="591" spans="12:14" x14ac:dyDescent="0.2">
      <c r="L591" s="2"/>
      <c r="M591" s="2"/>
      <c r="N591" s="2"/>
    </row>
    <row r="592" spans="12:14" x14ac:dyDescent="0.2">
      <c r="L592" s="2"/>
      <c r="M592" s="2"/>
      <c r="N592" s="2"/>
    </row>
    <row r="593" spans="12:14" x14ac:dyDescent="0.2">
      <c r="L593" s="2"/>
      <c r="M593" s="2"/>
      <c r="N593" s="2"/>
    </row>
    <row r="594" spans="12:14" x14ac:dyDescent="0.2">
      <c r="L594" s="2"/>
      <c r="M594" s="2"/>
      <c r="N594" s="2"/>
    </row>
    <row r="595" spans="12:14" x14ac:dyDescent="0.2">
      <c r="L595" s="2"/>
      <c r="M595" s="2"/>
      <c r="N595" s="2"/>
    </row>
    <row r="596" spans="12:14" x14ac:dyDescent="0.2">
      <c r="L596" s="2"/>
      <c r="M596" s="2"/>
      <c r="N596" s="2"/>
    </row>
    <row r="597" spans="12:14" x14ac:dyDescent="0.2">
      <c r="L597" s="2"/>
      <c r="M597" s="2"/>
      <c r="N597" s="2"/>
    </row>
    <row r="598" spans="12:14" x14ac:dyDescent="0.2">
      <c r="L598" s="2"/>
      <c r="M598" s="2"/>
      <c r="N598" s="2"/>
    </row>
    <row r="599" spans="12:14" x14ac:dyDescent="0.2">
      <c r="L599" s="2"/>
      <c r="M599" s="2"/>
      <c r="N599" s="2"/>
    </row>
    <row r="600" spans="12:14" x14ac:dyDescent="0.2">
      <c r="L600" s="2"/>
      <c r="M600" s="2"/>
      <c r="N600" s="2"/>
    </row>
    <row r="601" spans="12:14" x14ac:dyDescent="0.2">
      <c r="L601" s="2"/>
      <c r="M601" s="2"/>
      <c r="N601" s="2"/>
    </row>
    <row r="602" spans="12:14" x14ac:dyDescent="0.2">
      <c r="L602" s="2"/>
      <c r="M602" s="2"/>
      <c r="N602" s="2"/>
    </row>
    <row r="603" spans="12:14" x14ac:dyDescent="0.2">
      <c r="L603" s="2"/>
      <c r="M603" s="2"/>
      <c r="N603" s="2"/>
    </row>
    <row r="604" spans="12:14" x14ac:dyDescent="0.2">
      <c r="L604" s="2"/>
      <c r="M604" s="2"/>
      <c r="N604" s="2"/>
    </row>
    <row r="605" spans="12:14" x14ac:dyDescent="0.2">
      <c r="L605" s="2"/>
      <c r="M605" s="2"/>
      <c r="N605" s="2"/>
    </row>
    <row r="606" spans="12:14" x14ac:dyDescent="0.2">
      <c r="L606" s="2"/>
      <c r="M606" s="2"/>
      <c r="N606" s="2"/>
    </row>
    <row r="607" spans="12:14" x14ac:dyDescent="0.2">
      <c r="L607" s="2"/>
      <c r="M607" s="2"/>
      <c r="N607" s="2"/>
    </row>
    <row r="608" spans="12:14" x14ac:dyDescent="0.2">
      <c r="L608" s="2"/>
      <c r="M608" s="2"/>
      <c r="N608" s="2"/>
    </row>
    <row r="609" spans="12:14" x14ac:dyDescent="0.2">
      <c r="L609" s="2"/>
      <c r="M609" s="2"/>
      <c r="N609" s="2"/>
    </row>
    <row r="610" spans="12:14" x14ac:dyDescent="0.2">
      <c r="L610" s="2"/>
      <c r="M610" s="2"/>
      <c r="N610" s="2"/>
    </row>
    <row r="611" spans="12:14" x14ac:dyDescent="0.2">
      <c r="L611" s="2"/>
      <c r="M611" s="2"/>
      <c r="N611" s="2"/>
    </row>
    <row r="612" spans="12:14" x14ac:dyDescent="0.2">
      <c r="L612" s="2"/>
      <c r="M612" s="2"/>
      <c r="N612" s="2"/>
    </row>
    <row r="613" spans="12:14" x14ac:dyDescent="0.2">
      <c r="L613" s="2"/>
      <c r="M613" s="2"/>
      <c r="N613" s="2"/>
    </row>
    <row r="614" spans="12:14" x14ac:dyDescent="0.2">
      <c r="L614" s="2"/>
      <c r="M614" s="2"/>
      <c r="N614" s="2"/>
    </row>
    <row r="615" spans="12:14" x14ac:dyDescent="0.2">
      <c r="L615" s="2"/>
      <c r="M615" s="2"/>
      <c r="N615" s="2"/>
    </row>
    <row r="616" spans="12:14" x14ac:dyDescent="0.2">
      <c r="L616" s="2"/>
      <c r="M616" s="2"/>
      <c r="N616" s="2"/>
    </row>
    <row r="617" spans="12:14" x14ac:dyDescent="0.2">
      <c r="L617" s="2"/>
      <c r="M617" s="2"/>
      <c r="N617" s="2"/>
    </row>
    <row r="618" spans="12:14" x14ac:dyDescent="0.2">
      <c r="L618" s="2"/>
      <c r="M618" s="2"/>
      <c r="N618" s="2"/>
    </row>
    <row r="619" spans="12:14" x14ac:dyDescent="0.2">
      <c r="L619" s="2"/>
      <c r="M619" s="2"/>
      <c r="N619" s="2"/>
    </row>
    <row r="620" spans="12:14" x14ac:dyDescent="0.2">
      <c r="L620" s="2"/>
      <c r="M620" s="2"/>
      <c r="N620" s="2"/>
    </row>
    <row r="621" spans="12:14" x14ac:dyDescent="0.2">
      <c r="L621" s="2"/>
      <c r="M621" s="2"/>
      <c r="N621" s="2"/>
    </row>
    <row r="622" spans="12:14" x14ac:dyDescent="0.2">
      <c r="L622" s="2"/>
      <c r="M622" s="2"/>
      <c r="N622" s="2"/>
    </row>
    <row r="623" spans="12:14" x14ac:dyDescent="0.2">
      <c r="L623" s="2"/>
      <c r="M623" s="2"/>
      <c r="N623" s="2"/>
    </row>
    <row r="624" spans="12:14" x14ac:dyDescent="0.2">
      <c r="L624" s="2"/>
      <c r="M624" s="2"/>
      <c r="N624" s="2"/>
    </row>
    <row r="625" spans="12:14" x14ac:dyDescent="0.2">
      <c r="L625" s="2"/>
      <c r="M625" s="2"/>
      <c r="N625" s="2"/>
    </row>
    <row r="626" spans="12:14" x14ac:dyDescent="0.2">
      <c r="L626" s="2"/>
      <c r="M626" s="2"/>
      <c r="N626" s="2"/>
    </row>
    <row r="627" spans="12:14" x14ac:dyDescent="0.2">
      <c r="L627" s="2"/>
      <c r="M627" s="2"/>
      <c r="N627" s="2"/>
    </row>
    <row r="628" spans="12:14" x14ac:dyDescent="0.2">
      <c r="L628" s="2"/>
      <c r="M628" s="2"/>
      <c r="N628" s="2"/>
    </row>
    <row r="629" spans="12:14" x14ac:dyDescent="0.2">
      <c r="L629" s="2"/>
      <c r="M629" s="2"/>
      <c r="N629" s="2"/>
    </row>
    <row r="630" spans="12:14" x14ac:dyDescent="0.2">
      <c r="L630" s="2"/>
      <c r="M630" s="2"/>
      <c r="N630" s="2"/>
    </row>
    <row r="631" spans="12:14" x14ac:dyDescent="0.2">
      <c r="L631" s="2"/>
      <c r="M631" s="2"/>
      <c r="N631" s="2"/>
    </row>
    <row r="632" spans="12:14" x14ac:dyDescent="0.2">
      <c r="L632" s="2"/>
      <c r="M632" s="2"/>
      <c r="N632" s="2"/>
    </row>
    <row r="633" spans="12:14" x14ac:dyDescent="0.2">
      <c r="L633" s="2"/>
      <c r="M633" s="2"/>
      <c r="N633" s="2"/>
    </row>
    <row r="634" spans="12:14" x14ac:dyDescent="0.2">
      <c r="L634" s="2"/>
      <c r="M634" s="2"/>
      <c r="N634" s="2"/>
    </row>
    <row r="635" spans="12:14" x14ac:dyDescent="0.2">
      <c r="L635" s="2"/>
      <c r="M635" s="2"/>
      <c r="N635" s="2"/>
    </row>
    <row r="636" spans="12:14" x14ac:dyDescent="0.2">
      <c r="L636" s="2"/>
      <c r="M636" s="2"/>
      <c r="N636" s="2"/>
    </row>
    <row r="637" spans="12:14" x14ac:dyDescent="0.2">
      <c r="L637" s="2"/>
      <c r="M637" s="2"/>
      <c r="N637" s="2"/>
    </row>
    <row r="638" spans="12:14" x14ac:dyDescent="0.2">
      <c r="L638" s="2"/>
      <c r="M638" s="2"/>
      <c r="N638" s="2"/>
    </row>
    <row r="639" spans="12:14" x14ac:dyDescent="0.2">
      <c r="L639" s="2"/>
      <c r="M639" s="2"/>
      <c r="N639" s="2"/>
    </row>
  </sheetData>
  <mergeCells count="35">
    <mergeCell ref="X4:Y4"/>
    <mergeCell ref="F385:G385"/>
    <mergeCell ref="F374:G374"/>
    <mergeCell ref="F382:G382"/>
    <mergeCell ref="F383:G383"/>
    <mergeCell ref="F384:G384"/>
    <mergeCell ref="V4:W4"/>
    <mergeCell ref="B6:G6"/>
    <mergeCell ref="B384:E384"/>
    <mergeCell ref="B385:E385"/>
    <mergeCell ref="M4:U4"/>
    <mergeCell ref="B4:D4"/>
    <mergeCell ref="I4:J4"/>
    <mergeCell ref="E4:G4"/>
    <mergeCell ref="B373:U373"/>
    <mergeCell ref="F377:G377"/>
    <mergeCell ref="F386:G386"/>
    <mergeCell ref="B382:E382"/>
    <mergeCell ref="F381:G381"/>
    <mergeCell ref="B381:E381"/>
    <mergeCell ref="B387:H387"/>
    <mergeCell ref="B386:E386"/>
    <mergeCell ref="F380:G380"/>
    <mergeCell ref="B374:E374"/>
    <mergeCell ref="B383:E383"/>
    <mergeCell ref="B378:E378"/>
    <mergeCell ref="B379:E379"/>
    <mergeCell ref="B380:E380"/>
    <mergeCell ref="B375:E375"/>
    <mergeCell ref="B376:E376"/>
    <mergeCell ref="B377:E377"/>
    <mergeCell ref="F378:G378"/>
    <mergeCell ref="F379:G379"/>
    <mergeCell ref="F375:G375"/>
    <mergeCell ref="F376:G376"/>
  </mergeCells>
  <phoneticPr fontId="4" type="noConversion"/>
  <dataValidations count="3">
    <dataValidation type="list" allowBlank="1" showInputMessage="1" showErrorMessage="1" sqref="E7:E372 B7:B372">
      <formula1>"0,1,2,3,4,5,6,7,8,9,10,11,12,13,14,15"</formula1>
    </dataValidation>
    <dataValidation type="list" allowBlank="1" showInputMessage="1" showErrorMessage="1" sqref="F7:F372 C7:C372">
      <formula1>"0,1,2,3,4,5,6,7,8,9,10,11"</formula1>
    </dataValidation>
    <dataValidation type="list" allowBlank="1" showInputMessage="1" showErrorMessage="1" sqref="G7:G372 D7:D372">
      <formula1>".25,.5,.75"</formula1>
    </dataValidation>
  </dataValidations>
  <pageMargins left="0.25" right="1.99" top="1" bottom="1" header="0.5" footer="0.5"/>
  <pageSetup paperSize="5" orientation="landscape" r:id="rId1"/>
  <headerFooter alignWithMargins="0"/>
  <ignoredErrors>
    <ignoredError sqref="J375:J387" formula="1"/>
    <ignoredError sqref="L375:M376 L377:L381 M377:M381 L382:M38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D389"/>
  <sheetViews>
    <sheetView zoomScaleNormal="100" workbookViewId="0">
      <pane ySplit="5" topLeftCell="A155" activePane="bottomLeft" state="frozen"/>
      <selection activeCell="B270" sqref="B270"/>
      <selection pane="bottomLeft" activeCell="E189" sqref="E189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28515625" customWidth="1"/>
    <col min="14" max="14" width="8.28515625" customWidth="1"/>
    <col min="15" max="20" width="5" customWidth="1"/>
    <col min="21" max="21" width="9.28515625" customWidth="1"/>
    <col min="22" max="22" width="6.7109375" customWidth="1"/>
    <col min="23" max="23" width="9.85546875" customWidth="1"/>
    <col min="24" max="25" width="5.140625" customWidth="1"/>
    <col min="30" max="30" width="12.28515625" customWidth="1"/>
  </cols>
  <sheetData>
    <row r="1" spans="1:30" ht="20.25" x14ac:dyDescent="0.3">
      <c r="A1" s="129" t="s">
        <v>0</v>
      </c>
      <c r="B1" s="128"/>
      <c r="C1" s="128"/>
      <c r="D1" s="128"/>
      <c r="E1" s="128"/>
      <c r="F1" s="128"/>
      <c r="G1" s="128"/>
      <c r="H1" s="406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8"/>
      <c r="S1" s="130"/>
      <c r="T1" s="130"/>
      <c r="U1" s="8"/>
      <c r="V1" s="8"/>
      <c r="W1" s="8"/>
      <c r="X1" s="8"/>
      <c r="Y1" s="8"/>
      <c r="Z1" s="8"/>
      <c r="AA1" s="8"/>
      <c r="AB1" s="8"/>
      <c r="AC1" s="8"/>
      <c r="AD1" s="91"/>
    </row>
    <row r="2" spans="1:30" ht="18" customHeight="1" x14ac:dyDescent="0.3">
      <c r="A2" s="162" t="s">
        <v>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8"/>
      <c r="S2" s="428"/>
      <c r="T2" s="428"/>
      <c r="U2" s="31"/>
      <c r="V2" s="8"/>
      <c r="W2" s="8"/>
      <c r="X2" s="8"/>
      <c r="Y2" s="8"/>
      <c r="Z2" s="8"/>
      <c r="AA2" s="8"/>
      <c r="AB2" s="8"/>
      <c r="AC2" s="8"/>
      <c r="AD2" s="91"/>
    </row>
    <row r="3" spans="1:30" ht="20.25" x14ac:dyDescent="0.3">
      <c r="A3" s="128" t="s">
        <v>53</v>
      </c>
      <c r="B3" s="128"/>
      <c r="C3" s="128"/>
      <c r="D3" s="128"/>
      <c r="E3" s="128"/>
      <c r="F3" s="128"/>
      <c r="G3" s="128"/>
      <c r="H3" s="92" t="s">
        <v>4</v>
      </c>
      <c r="I3" s="128"/>
      <c r="J3" s="128"/>
      <c r="K3" s="128"/>
      <c r="L3" s="168" t="s">
        <v>5</v>
      </c>
      <c r="M3" s="128"/>
      <c r="N3" s="128"/>
      <c r="O3" s="128"/>
      <c r="P3" s="128"/>
      <c r="Q3" s="408" t="s">
        <v>6</v>
      </c>
      <c r="R3" s="8"/>
      <c r="S3" s="115"/>
      <c r="T3" s="115"/>
      <c r="U3" s="13"/>
      <c r="V3" s="31"/>
      <c r="W3" s="8"/>
      <c r="X3" s="8"/>
      <c r="Y3" s="8"/>
      <c r="Z3" s="8"/>
      <c r="AA3" s="8"/>
      <c r="AB3" s="8"/>
      <c r="AC3" s="8"/>
      <c r="AD3" s="91"/>
    </row>
    <row r="4" spans="1:30" ht="36" customHeight="1" x14ac:dyDescent="0.2">
      <c r="A4" s="46"/>
      <c r="B4" s="472" t="s">
        <v>54</v>
      </c>
      <c r="C4" s="506"/>
      <c r="D4" s="502"/>
      <c r="E4" s="472" t="s">
        <v>55</v>
      </c>
      <c r="F4" s="473"/>
      <c r="G4" s="474"/>
      <c r="H4" s="439" t="s">
        <v>8</v>
      </c>
      <c r="I4" s="498" t="s">
        <v>9</v>
      </c>
      <c r="J4" s="507"/>
      <c r="K4" s="9"/>
      <c r="L4" s="422"/>
      <c r="M4" s="472" t="s">
        <v>11</v>
      </c>
      <c r="N4" s="496"/>
      <c r="O4" s="496"/>
      <c r="P4" s="496"/>
      <c r="Q4" s="496"/>
      <c r="R4" s="496"/>
      <c r="S4" s="496"/>
      <c r="T4" s="496"/>
      <c r="U4" s="497"/>
      <c r="V4" s="472" t="s">
        <v>13</v>
      </c>
      <c r="W4" s="502"/>
      <c r="X4" s="432"/>
      <c r="Y4" s="432"/>
      <c r="Z4" s="50"/>
      <c r="AA4" s="51"/>
      <c r="AB4" s="52" t="s">
        <v>14</v>
      </c>
      <c r="AC4" s="31"/>
      <c r="AD4" s="32"/>
    </row>
    <row r="5" spans="1:30" ht="25.5" x14ac:dyDescent="0.2">
      <c r="A5" s="46" t="s">
        <v>15</v>
      </c>
      <c r="B5" s="422" t="s">
        <v>16</v>
      </c>
      <c r="C5" s="422" t="s">
        <v>17</v>
      </c>
      <c r="D5" s="47">
        <v>0.25</v>
      </c>
      <c r="E5" s="422" t="s">
        <v>16</v>
      </c>
      <c r="F5" s="422" t="s">
        <v>17</v>
      </c>
      <c r="G5" s="47">
        <v>0.25</v>
      </c>
      <c r="H5" s="439" t="s">
        <v>18</v>
      </c>
      <c r="I5" s="57" t="s">
        <v>19</v>
      </c>
      <c r="J5" s="57" t="s">
        <v>20</v>
      </c>
      <c r="K5" s="57" t="s">
        <v>21</v>
      </c>
      <c r="L5" s="74" t="s">
        <v>56</v>
      </c>
      <c r="M5" s="422" t="s">
        <v>15</v>
      </c>
      <c r="N5" s="95" t="s">
        <v>23</v>
      </c>
      <c r="O5" s="141" t="s">
        <v>24</v>
      </c>
      <c r="P5" s="57" t="s">
        <v>17</v>
      </c>
      <c r="Q5" s="58" t="s">
        <v>25</v>
      </c>
      <c r="R5" s="57" t="s">
        <v>24</v>
      </c>
      <c r="S5" s="57" t="s">
        <v>17</v>
      </c>
      <c r="T5" s="75" t="s">
        <v>25</v>
      </c>
      <c r="U5" s="73" t="s">
        <v>18</v>
      </c>
      <c r="V5" s="76" t="s">
        <v>18</v>
      </c>
      <c r="W5" s="59" t="s">
        <v>28</v>
      </c>
      <c r="X5" s="149" t="s">
        <v>26</v>
      </c>
      <c r="Y5" s="149" t="s">
        <v>27</v>
      </c>
      <c r="Z5" s="53"/>
      <c r="AA5" s="31"/>
      <c r="AB5" s="31"/>
      <c r="AC5" s="31"/>
      <c r="AD5" s="32"/>
    </row>
    <row r="6" spans="1:30" ht="13.5" thickBot="1" x14ac:dyDescent="0.25">
      <c r="A6" s="264">
        <v>43831</v>
      </c>
      <c r="B6" s="493" t="s">
        <v>29</v>
      </c>
      <c r="C6" s="504"/>
      <c r="D6" s="504"/>
      <c r="E6" s="504"/>
      <c r="F6" s="504"/>
      <c r="G6" s="505"/>
      <c r="H6" s="350">
        <v>85.17</v>
      </c>
      <c r="I6" s="60"/>
      <c r="J6" s="61"/>
      <c r="K6" s="61"/>
      <c r="L6" s="61"/>
      <c r="M6" s="275">
        <v>43831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81"/>
      <c r="Y6" s="81"/>
      <c r="Z6" s="81"/>
      <c r="AA6" s="81"/>
      <c r="AB6" s="81"/>
      <c r="AC6" s="81"/>
      <c r="AD6" s="82"/>
    </row>
    <row r="7" spans="1:30" x14ac:dyDescent="0.2">
      <c r="A7" s="265">
        <v>43832</v>
      </c>
      <c r="B7" s="3"/>
      <c r="C7" s="3"/>
      <c r="D7" s="142"/>
      <c r="E7" s="3">
        <v>4</v>
      </c>
      <c r="F7" s="3">
        <v>3</v>
      </c>
      <c r="G7" s="142"/>
      <c r="H7" s="62">
        <f>((B7*12)+C7+D7)*1.67+((E7*12)+F7+G7)*1.67</f>
        <v>85.17</v>
      </c>
      <c r="I7" s="112">
        <f>H7-H6</f>
        <v>0</v>
      </c>
      <c r="J7" s="117"/>
      <c r="K7" s="117"/>
      <c r="L7" s="120" t="s">
        <v>57</v>
      </c>
      <c r="M7" s="276">
        <v>43832</v>
      </c>
      <c r="N7" s="145"/>
      <c r="O7" s="144"/>
      <c r="P7" s="3"/>
      <c r="Q7" s="142"/>
      <c r="R7" s="3"/>
      <c r="S7" s="3"/>
      <c r="T7" s="143"/>
      <c r="U7" s="77">
        <f>((O7*12)+P7+Q7)*1.67-((R7*12)+S7+T7)*1.67</f>
        <v>0</v>
      </c>
      <c r="V7" s="122"/>
      <c r="W7" s="124"/>
      <c r="X7" s="154"/>
      <c r="Y7" s="155"/>
      <c r="Z7" s="83"/>
      <c r="AA7" s="84"/>
      <c r="AB7" s="84"/>
      <c r="AC7" s="84"/>
      <c r="AD7" s="85"/>
    </row>
    <row r="8" spans="1:30" ht="12.75" customHeight="1" x14ac:dyDescent="0.2">
      <c r="A8" s="265">
        <v>43833</v>
      </c>
      <c r="B8" s="3"/>
      <c r="C8" s="3"/>
      <c r="D8" s="142"/>
      <c r="E8" s="3">
        <v>4</v>
      </c>
      <c r="F8" s="3">
        <v>4</v>
      </c>
      <c r="G8" s="142"/>
      <c r="H8" s="63">
        <f t="shared" ref="H8:H72" si="0">((B8*12)+C8+D8)*1.67+((E8*12)+F8+G8)*1.67</f>
        <v>86.84</v>
      </c>
      <c r="I8" s="19">
        <f>H8-H7+U7</f>
        <v>1.6700000000000017</v>
      </c>
      <c r="J8" s="118">
        <v>5</v>
      </c>
      <c r="K8" s="118">
        <v>24</v>
      </c>
      <c r="L8" s="121" t="s">
        <v>58</v>
      </c>
      <c r="M8" s="276">
        <v>43833</v>
      </c>
      <c r="N8" s="146"/>
      <c r="O8" s="144"/>
      <c r="P8" s="3"/>
      <c r="Q8" s="142"/>
      <c r="R8" s="3"/>
      <c r="S8" s="3"/>
      <c r="T8" s="143"/>
      <c r="U8" s="71">
        <f t="shared" ref="U8:U72" si="1">((O8*12)+P8+Q8)*1.67-((R8*12)+S8+T8)*1.67</f>
        <v>0</v>
      </c>
      <c r="V8" s="123"/>
      <c r="W8" s="125"/>
      <c r="X8" s="16">
        <v>10</v>
      </c>
      <c r="Y8" s="16">
        <v>0</v>
      </c>
      <c r="Z8" s="79"/>
      <c r="AA8" s="18"/>
      <c r="AB8" s="18"/>
      <c r="AC8" s="18"/>
      <c r="AD8" s="80"/>
    </row>
    <row r="9" spans="1:30" x14ac:dyDescent="0.2">
      <c r="A9" s="265">
        <v>43834</v>
      </c>
      <c r="B9" s="3"/>
      <c r="C9" s="3"/>
      <c r="D9" s="142"/>
      <c r="E9" s="3">
        <v>4</v>
      </c>
      <c r="F9" s="3">
        <v>4</v>
      </c>
      <c r="G9" s="142"/>
      <c r="H9" s="63">
        <f t="shared" si="0"/>
        <v>86.84</v>
      </c>
      <c r="I9" s="19">
        <f>H9-H8+U8</f>
        <v>0</v>
      </c>
      <c r="J9" s="118"/>
      <c r="K9" s="118"/>
      <c r="L9" s="121" t="s">
        <v>57</v>
      </c>
      <c r="M9" s="276">
        <v>43834</v>
      </c>
      <c r="N9" s="146"/>
      <c r="O9" s="144"/>
      <c r="P9" s="3"/>
      <c r="Q9" s="142"/>
      <c r="R9" s="3"/>
      <c r="S9" s="3"/>
      <c r="T9" s="143"/>
      <c r="U9" s="71">
        <f t="shared" si="1"/>
        <v>0</v>
      </c>
      <c r="V9" s="123"/>
      <c r="W9" s="125"/>
      <c r="X9" s="16"/>
      <c r="Y9" s="16"/>
      <c r="Z9" s="79"/>
      <c r="AA9" s="18"/>
      <c r="AB9" s="18"/>
      <c r="AC9" s="18"/>
      <c r="AD9" s="80"/>
    </row>
    <row r="10" spans="1:30" x14ac:dyDescent="0.2">
      <c r="A10" s="265">
        <v>43835</v>
      </c>
      <c r="B10" s="3"/>
      <c r="C10" s="3"/>
      <c r="D10" s="142"/>
      <c r="E10" s="3">
        <v>4</v>
      </c>
      <c r="F10" s="3">
        <v>4</v>
      </c>
      <c r="G10" s="142"/>
      <c r="H10" s="63">
        <f t="shared" si="0"/>
        <v>86.84</v>
      </c>
      <c r="I10" s="19">
        <f t="shared" ref="I10:I74" si="2">H10-H9+U9</f>
        <v>0</v>
      </c>
      <c r="J10" s="118"/>
      <c r="K10" s="118"/>
      <c r="L10" s="121" t="s">
        <v>57</v>
      </c>
      <c r="M10" s="276">
        <v>43835</v>
      </c>
      <c r="N10" s="146"/>
      <c r="O10" s="144"/>
      <c r="P10" s="3"/>
      <c r="Q10" s="142"/>
      <c r="R10" s="3"/>
      <c r="S10" s="3"/>
      <c r="T10" s="143"/>
      <c r="U10" s="71">
        <f t="shared" si="1"/>
        <v>0</v>
      </c>
      <c r="V10" s="123"/>
      <c r="W10" s="125"/>
      <c r="X10" s="16"/>
      <c r="Y10" s="16"/>
      <c r="Z10" s="79"/>
      <c r="AA10" s="18"/>
      <c r="AB10" s="18"/>
      <c r="AC10" s="18"/>
      <c r="AD10" s="80"/>
    </row>
    <row r="11" spans="1:30" ht="12.75" customHeight="1" x14ac:dyDescent="0.2">
      <c r="A11" s="265">
        <v>43836</v>
      </c>
      <c r="B11" s="3"/>
      <c r="C11" s="3"/>
      <c r="D11" s="4"/>
      <c r="E11" s="3">
        <v>4</v>
      </c>
      <c r="F11" s="3">
        <v>4</v>
      </c>
      <c r="G11" s="142"/>
      <c r="H11" s="63">
        <f t="shared" si="0"/>
        <v>86.84</v>
      </c>
      <c r="I11" s="19">
        <f t="shared" si="2"/>
        <v>0</v>
      </c>
      <c r="J11" s="118"/>
      <c r="K11" s="118"/>
      <c r="L11" s="121" t="s">
        <v>57</v>
      </c>
      <c r="M11" s="276">
        <v>43836</v>
      </c>
      <c r="N11" s="146"/>
      <c r="O11" s="144"/>
      <c r="P11" s="3"/>
      <c r="Q11" s="142"/>
      <c r="R11" s="3"/>
      <c r="S11" s="3"/>
      <c r="T11" s="143"/>
      <c r="U11" s="71">
        <f t="shared" si="1"/>
        <v>0</v>
      </c>
      <c r="V11" s="123"/>
      <c r="W11" s="125"/>
      <c r="X11" s="16"/>
      <c r="Y11" s="16"/>
      <c r="Z11" s="79"/>
      <c r="AA11" s="18"/>
      <c r="AB11" s="18"/>
      <c r="AC11" s="18"/>
      <c r="AD11" s="80"/>
    </row>
    <row r="12" spans="1:30" x14ac:dyDescent="0.2">
      <c r="A12" s="265">
        <v>43837</v>
      </c>
      <c r="B12" s="3"/>
      <c r="C12" s="3"/>
      <c r="D12" s="142"/>
      <c r="E12" s="3">
        <v>4</v>
      </c>
      <c r="F12" s="3">
        <v>5</v>
      </c>
      <c r="G12" s="142">
        <v>0.5</v>
      </c>
      <c r="H12" s="63">
        <f t="shared" si="0"/>
        <v>89.344999999999999</v>
      </c>
      <c r="I12" s="19">
        <f t="shared" si="2"/>
        <v>2.5049999999999955</v>
      </c>
      <c r="J12" s="118">
        <v>7</v>
      </c>
      <c r="K12" s="118">
        <v>24</v>
      </c>
      <c r="L12" s="121" t="s">
        <v>58</v>
      </c>
      <c r="M12" s="276">
        <v>43837</v>
      </c>
      <c r="N12" s="146"/>
      <c r="O12" s="144"/>
      <c r="P12" s="3"/>
      <c r="Q12" s="142"/>
      <c r="R12" s="3"/>
      <c r="S12" s="3"/>
      <c r="T12" s="143"/>
      <c r="U12" s="71">
        <f t="shared" si="1"/>
        <v>0</v>
      </c>
      <c r="V12" s="123"/>
      <c r="W12" s="125"/>
      <c r="X12" s="16">
        <v>10</v>
      </c>
      <c r="Y12" s="16">
        <v>0</v>
      </c>
      <c r="Z12" s="79"/>
      <c r="AA12" s="18"/>
      <c r="AB12" s="18"/>
      <c r="AC12" s="18"/>
      <c r="AD12" s="80"/>
    </row>
    <row r="13" spans="1:30" x14ac:dyDescent="0.2">
      <c r="A13" s="265">
        <v>43838</v>
      </c>
      <c r="B13" s="3"/>
      <c r="C13" s="3"/>
      <c r="D13" s="142"/>
      <c r="E13" s="3">
        <v>4</v>
      </c>
      <c r="F13" s="3">
        <v>5</v>
      </c>
      <c r="G13" s="142">
        <v>0.5</v>
      </c>
      <c r="H13" s="63">
        <f t="shared" si="0"/>
        <v>89.344999999999999</v>
      </c>
      <c r="I13" s="19">
        <f t="shared" si="2"/>
        <v>0</v>
      </c>
      <c r="J13" s="118"/>
      <c r="K13" s="118"/>
      <c r="L13" s="121" t="s">
        <v>57</v>
      </c>
      <c r="M13" s="276">
        <v>43838</v>
      </c>
      <c r="N13" s="146"/>
      <c r="O13" s="144"/>
      <c r="P13" s="3"/>
      <c r="Q13" s="142"/>
      <c r="R13" s="3"/>
      <c r="S13" s="3"/>
      <c r="T13" s="143"/>
      <c r="U13" s="71">
        <f t="shared" si="1"/>
        <v>0</v>
      </c>
      <c r="V13" s="123"/>
      <c r="W13" s="125"/>
      <c r="X13" s="16"/>
      <c r="Y13" s="16"/>
      <c r="Z13" s="79"/>
      <c r="AA13" s="18"/>
      <c r="AB13" s="18"/>
      <c r="AC13" s="18"/>
      <c r="AD13" s="80"/>
    </row>
    <row r="14" spans="1:30" ht="12.75" customHeight="1" x14ac:dyDescent="0.2">
      <c r="A14" s="265">
        <v>43839</v>
      </c>
      <c r="B14" s="3"/>
      <c r="C14" s="3"/>
      <c r="D14" s="142"/>
      <c r="E14" s="3">
        <v>4</v>
      </c>
      <c r="F14" s="3">
        <v>5</v>
      </c>
      <c r="G14" s="142">
        <v>0.5</v>
      </c>
      <c r="H14" s="63">
        <f t="shared" si="0"/>
        <v>89.344999999999999</v>
      </c>
      <c r="I14" s="19">
        <f t="shared" si="2"/>
        <v>0</v>
      </c>
      <c r="J14" s="118"/>
      <c r="K14" s="118"/>
      <c r="L14" s="121" t="s">
        <v>57</v>
      </c>
      <c r="M14" s="276">
        <v>43839</v>
      </c>
      <c r="N14" s="146"/>
      <c r="O14" s="144"/>
      <c r="P14" s="3"/>
      <c r="Q14" s="142"/>
      <c r="R14" s="3"/>
      <c r="S14" s="3"/>
      <c r="T14" s="143"/>
      <c r="U14" s="71">
        <f t="shared" si="1"/>
        <v>0</v>
      </c>
      <c r="V14" s="123"/>
      <c r="W14" s="125"/>
      <c r="X14" s="16"/>
      <c r="Y14" s="16"/>
      <c r="Z14" s="79"/>
      <c r="AA14" s="18"/>
      <c r="AB14" s="18"/>
      <c r="AC14" s="18"/>
      <c r="AD14" s="80"/>
    </row>
    <row r="15" spans="1:30" x14ac:dyDescent="0.2">
      <c r="A15" s="265">
        <v>43840</v>
      </c>
      <c r="B15" s="3"/>
      <c r="C15" s="3"/>
      <c r="D15" s="142"/>
      <c r="E15" s="3">
        <v>4</v>
      </c>
      <c r="F15" s="3">
        <v>6</v>
      </c>
      <c r="G15" s="142">
        <v>0.5</v>
      </c>
      <c r="H15" s="63">
        <f t="shared" si="0"/>
        <v>91.015000000000001</v>
      </c>
      <c r="I15" s="19">
        <f t="shared" si="2"/>
        <v>1.6700000000000017</v>
      </c>
      <c r="J15" s="118">
        <v>5</v>
      </c>
      <c r="K15" s="118">
        <v>24</v>
      </c>
      <c r="L15" s="121" t="s">
        <v>58</v>
      </c>
      <c r="M15" s="276">
        <v>43840</v>
      </c>
      <c r="N15" s="146"/>
      <c r="O15" s="144"/>
      <c r="P15" s="3"/>
      <c r="Q15" s="142"/>
      <c r="R15" s="3"/>
      <c r="S15" s="3"/>
      <c r="T15" s="143"/>
      <c r="U15" s="71">
        <f t="shared" si="1"/>
        <v>0</v>
      </c>
      <c r="V15" s="123"/>
      <c r="W15" s="125"/>
      <c r="X15" s="16">
        <v>10</v>
      </c>
      <c r="Y15" s="16">
        <v>0</v>
      </c>
      <c r="Z15" s="79"/>
      <c r="AA15" s="18"/>
      <c r="AB15" s="18"/>
      <c r="AC15" s="18"/>
      <c r="AD15" s="80"/>
    </row>
    <row r="16" spans="1:30" x14ac:dyDescent="0.2">
      <c r="A16" s="265">
        <v>43841</v>
      </c>
      <c r="B16" s="3"/>
      <c r="C16" s="3"/>
      <c r="D16" s="142"/>
      <c r="E16" s="3">
        <v>4</v>
      </c>
      <c r="F16" s="3">
        <v>6</v>
      </c>
      <c r="G16" s="142">
        <v>0.5</v>
      </c>
      <c r="H16" s="63">
        <f t="shared" si="0"/>
        <v>91.015000000000001</v>
      </c>
      <c r="I16" s="19">
        <f t="shared" si="2"/>
        <v>0</v>
      </c>
      <c r="J16" s="118"/>
      <c r="K16" s="118"/>
      <c r="L16" s="121" t="s">
        <v>57</v>
      </c>
      <c r="M16" s="276">
        <v>43841</v>
      </c>
      <c r="N16" s="146"/>
      <c r="O16" s="144"/>
      <c r="P16" s="3"/>
      <c r="Q16" s="142"/>
      <c r="R16" s="3"/>
      <c r="S16" s="3"/>
      <c r="T16" s="143"/>
      <c r="U16" s="71">
        <f t="shared" si="1"/>
        <v>0</v>
      </c>
      <c r="V16" s="123"/>
      <c r="W16" s="125"/>
      <c r="X16" s="16"/>
      <c r="Y16" s="16"/>
      <c r="Z16" s="79"/>
      <c r="AA16" s="18"/>
      <c r="AB16" s="18"/>
      <c r="AC16" s="18"/>
      <c r="AD16" s="80"/>
    </row>
    <row r="17" spans="1:30" ht="12.75" customHeight="1" x14ac:dyDescent="0.2">
      <c r="A17" s="265">
        <v>43842</v>
      </c>
      <c r="B17" s="3"/>
      <c r="C17" s="3"/>
      <c r="D17" s="142"/>
      <c r="E17" s="3">
        <v>4</v>
      </c>
      <c r="F17" s="3">
        <v>6</v>
      </c>
      <c r="G17" s="142">
        <v>0.5</v>
      </c>
      <c r="H17" s="63">
        <f t="shared" si="0"/>
        <v>91.015000000000001</v>
      </c>
      <c r="I17" s="19">
        <f t="shared" si="2"/>
        <v>0</v>
      </c>
      <c r="J17" s="118"/>
      <c r="K17" s="118"/>
      <c r="L17" s="121" t="s">
        <v>57</v>
      </c>
      <c r="M17" s="276">
        <v>43842</v>
      </c>
      <c r="N17" s="146"/>
      <c r="O17" s="144"/>
      <c r="P17" s="3"/>
      <c r="Q17" s="142"/>
      <c r="R17" s="3"/>
      <c r="S17" s="3"/>
      <c r="T17" s="143"/>
      <c r="U17" s="71">
        <f t="shared" si="1"/>
        <v>0</v>
      </c>
      <c r="V17" s="123"/>
      <c r="W17" s="125"/>
      <c r="X17" s="16"/>
      <c r="Y17" s="16"/>
      <c r="Z17" s="79"/>
      <c r="AA17" s="18"/>
      <c r="AB17" s="18"/>
      <c r="AC17" s="18"/>
      <c r="AD17" s="80"/>
    </row>
    <row r="18" spans="1:30" x14ac:dyDescent="0.2">
      <c r="A18" s="265">
        <v>43843</v>
      </c>
      <c r="B18" s="3"/>
      <c r="C18" s="3"/>
      <c r="D18" s="142"/>
      <c r="E18" s="3">
        <v>4</v>
      </c>
      <c r="F18" s="3">
        <v>6</v>
      </c>
      <c r="G18" s="142">
        <v>0.5</v>
      </c>
      <c r="H18" s="63">
        <f t="shared" si="0"/>
        <v>91.015000000000001</v>
      </c>
      <c r="I18" s="19">
        <f t="shared" si="2"/>
        <v>0</v>
      </c>
      <c r="J18" s="118"/>
      <c r="K18" s="118"/>
      <c r="L18" s="121" t="s">
        <v>57</v>
      </c>
      <c r="M18" s="276">
        <v>43843</v>
      </c>
      <c r="N18" s="146"/>
      <c r="O18" s="144"/>
      <c r="P18" s="3"/>
      <c r="Q18" s="142"/>
      <c r="R18" s="3"/>
      <c r="S18" s="3"/>
      <c r="T18" s="143"/>
      <c r="U18" s="71">
        <f t="shared" si="1"/>
        <v>0</v>
      </c>
      <c r="V18" s="123"/>
      <c r="W18" s="125"/>
      <c r="X18" s="16"/>
      <c r="Y18" s="150"/>
      <c r="AD18" s="80"/>
    </row>
    <row r="19" spans="1:30" x14ac:dyDescent="0.2">
      <c r="A19" s="265">
        <v>43844</v>
      </c>
      <c r="B19" s="3"/>
      <c r="C19" s="3"/>
      <c r="D19" s="142"/>
      <c r="E19" s="3">
        <v>4</v>
      </c>
      <c r="F19" s="3">
        <v>8</v>
      </c>
      <c r="G19" s="142"/>
      <c r="H19" s="63">
        <f t="shared" si="0"/>
        <v>93.52</v>
      </c>
      <c r="I19" s="19">
        <f t="shared" si="2"/>
        <v>2.5049999999999955</v>
      </c>
      <c r="J19" s="118">
        <v>7</v>
      </c>
      <c r="K19" s="118">
        <v>24</v>
      </c>
      <c r="L19" s="121" t="s">
        <v>58</v>
      </c>
      <c r="M19" s="276">
        <v>43844</v>
      </c>
      <c r="N19" s="146"/>
      <c r="O19" s="144"/>
      <c r="P19" s="3"/>
      <c r="Q19" s="142"/>
      <c r="R19" s="3"/>
      <c r="S19" s="3"/>
      <c r="T19" s="143"/>
      <c r="U19" s="71">
        <f t="shared" si="1"/>
        <v>0</v>
      </c>
      <c r="V19" s="123"/>
      <c r="W19" s="125"/>
      <c r="X19" s="16">
        <v>10</v>
      </c>
      <c r="Y19" s="16">
        <v>0</v>
      </c>
      <c r="Z19" s="79"/>
      <c r="AA19" s="18"/>
      <c r="AB19" s="18"/>
      <c r="AC19" s="18"/>
      <c r="AD19" s="80"/>
    </row>
    <row r="20" spans="1:30" ht="12.75" customHeight="1" x14ac:dyDescent="0.2">
      <c r="A20" s="265">
        <v>43845</v>
      </c>
      <c r="B20" s="3"/>
      <c r="C20" s="3"/>
      <c r="D20" s="142"/>
      <c r="E20" s="3">
        <v>4</v>
      </c>
      <c r="F20" s="3">
        <v>8</v>
      </c>
      <c r="G20" s="142"/>
      <c r="H20" s="63">
        <f t="shared" si="0"/>
        <v>93.52</v>
      </c>
      <c r="I20" s="19">
        <f t="shared" si="2"/>
        <v>0</v>
      </c>
      <c r="J20" s="118"/>
      <c r="K20" s="118"/>
      <c r="L20" s="121" t="s">
        <v>57</v>
      </c>
      <c r="M20" s="276">
        <v>43845</v>
      </c>
      <c r="N20" s="146"/>
      <c r="O20" s="144"/>
      <c r="P20" s="3"/>
      <c r="Q20" s="142"/>
      <c r="R20" s="3"/>
      <c r="S20" s="3"/>
      <c r="T20" s="143"/>
      <c r="U20" s="71">
        <f t="shared" si="1"/>
        <v>0</v>
      </c>
      <c r="V20" s="123"/>
      <c r="W20" s="125"/>
      <c r="X20" s="16"/>
      <c r="Y20" s="16"/>
      <c r="Z20" s="79"/>
      <c r="AA20" s="18"/>
      <c r="AB20" s="18"/>
      <c r="AC20" s="18"/>
      <c r="AD20" s="80"/>
    </row>
    <row r="21" spans="1:30" x14ac:dyDescent="0.2">
      <c r="A21" s="265">
        <v>43846</v>
      </c>
      <c r="B21" s="3"/>
      <c r="C21" s="3"/>
      <c r="D21" s="142"/>
      <c r="E21" s="3">
        <v>4</v>
      </c>
      <c r="F21" s="3">
        <v>8</v>
      </c>
      <c r="G21" s="142"/>
      <c r="H21" s="63">
        <f t="shared" si="0"/>
        <v>93.52</v>
      </c>
      <c r="I21" s="19">
        <f t="shared" si="2"/>
        <v>0</v>
      </c>
      <c r="J21" s="118"/>
      <c r="K21" s="118"/>
      <c r="L21" s="121" t="s">
        <v>57</v>
      </c>
      <c r="M21" s="276">
        <v>43846</v>
      </c>
      <c r="N21" s="146"/>
      <c r="O21" s="144"/>
      <c r="P21" s="3"/>
      <c r="Q21" s="142"/>
      <c r="R21" s="3"/>
      <c r="S21" s="3"/>
      <c r="T21" s="143"/>
      <c r="U21" s="71">
        <f t="shared" si="1"/>
        <v>0</v>
      </c>
      <c r="V21" s="123"/>
      <c r="W21" s="125"/>
      <c r="X21" s="16"/>
      <c r="Y21" s="16"/>
      <c r="Z21" s="79"/>
      <c r="AA21" s="18"/>
      <c r="AB21" s="18"/>
      <c r="AC21" s="18"/>
      <c r="AD21" s="80"/>
    </row>
    <row r="22" spans="1:30" x14ac:dyDescent="0.2">
      <c r="A22" s="265">
        <v>43847</v>
      </c>
      <c r="B22" s="3"/>
      <c r="C22" s="3"/>
      <c r="D22" s="142"/>
      <c r="E22" s="3">
        <v>4</v>
      </c>
      <c r="F22" s="3">
        <v>9</v>
      </c>
      <c r="G22" s="142"/>
      <c r="H22" s="63">
        <f t="shared" si="0"/>
        <v>95.19</v>
      </c>
      <c r="I22" s="19">
        <f t="shared" si="2"/>
        <v>1.6700000000000017</v>
      </c>
      <c r="J22" s="118">
        <v>5</v>
      </c>
      <c r="K22" s="118">
        <v>24</v>
      </c>
      <c r="L22" s="121" t="s">
        <v>58</v>
      </c>
      <c r="M22" s="276">
        <v>43847</v>
      </c>
      <c r="N22" s="146"/>
      <c r="O22" s="144"/>
      <c r="P22" s="3"/>
      <c r="Q22" s="142"/>
      <c r="R22" s="3"/>
      <c r="S22" s="3"/>
      <c r="T22" s="143"/>
      <c r="U22" s="71">
        <f t="shared" si="1"/>
        <v>0</v>
      </c>
      <c r="V22" s="123"/>
      <c r="W22" s="125"/>
      <c r="X22" s="16">
        <v>10</v>
      </c>
      <c r="Y22" s="16">
        <v>0</v>
      </c>
      <c r="Z22" s="79"/>
      <c r="AA22" s="18"/>
      <c r="AB22" s="18"/>
      <c r="AC22" s="18"/>
      <c r="AD22" s="80"/>
    </row>
    <row r="23" spans="1:30" ht="12.75" customHeight="1" x14ac:dyDescent="0.2">
      <c r="A23" s="265">
        <v>43848</v>
      </c>
      <c r="B23" s="3"/>
      <c r="C23" s="3"/>
      <c r="D23" s="142"/>
      <c r="E23" s="3">
        <v>4</v>
      </c>
      <c r="F23" s="3">
        <v>9</v>
      </c>
      <c r="G23" s="142"/>
      <c r="H23" s="63">
        <f t="shared" si="0"/>
        <v>95.19</v>
      </c>
      <c r="I23" s="19">
        <f t="shared" si="2"/>
        <v>0</v>
      </c>
      <c r="J23" s="118"/>
      <c r="K23" s="118"/>
      <c r="L23" s="121" t="s">
        <v>57</v>
      </c>
      <c r="M23" s="276">
        <v>43848</v>
      </c>
      <c r="N23" s="146"/>
      <c r="O23" s="144"/>
      <c r="P23" s="3"/>
      <c r="Q23" s="142"/>
      <c r="R23" s="3"/>
      <c r="S23" s="3"/>
      <c r="T23" s="143"/>
      <c r="U23" s="71">
        <f t="shared" si="1"/>
        <v>0</v>
      </c>
      <c r="V23" s="123"/>
      <c r="W23" s="125"/>
      <c r="X23" s="16"/>
      <c r="Y23" s="16"/>
      <c r="Z23" s="79"/>
      <c r="AA23" s="18"/>
      <c r="AB23" s="18"/>
      <c r="AC23" s="18"/>
      <c r="AD23" s="80"/>
    </row>
    <row r="24" spans="1:30" x14ac:dyDescent="0.2">
      <c r="A24" s="265">
        <v>43849</v>
      </c>
      <c r="B24" s="3"/>
      <c r="C24" s="3"/>
      <c r="D24" s="142"/>
      <c r="E24" s="3">
        <v>4</v>
      </c>
      <c r="F24" s="3">
        <v>9</v>
      </c>
      <c r="G24" s="142"/>
      <c r="H24" s="63">
        <f t="shared" si="0"/>
        <v>95.19</v>
      </c>
      <c r="I24" s="19">
        <f t="shared" si="2"/>
        <v>0</v>
      </c>
      <c r="J24" s="118"/>
      <c r="K24" s="118"/>
      <c r="L24" s="121" t="s">
        <v>57</v>
      </c>
      <c r="M24" s="276">
        <v>43849</v>
      </c>
      <c r="N24" s="146"/>
      <c r="O24" s="144"/>
      <c r="P24" s="3"/>
      <c r="Q24" s="142"/>
      <c r="R24" s="3"/>
      <c r="S24" s="3"/>
      <c r="T24" s="143"/>
      <c r="U24" s="71">
        <f t="shared" si="1"/>
        <v>0</v>
      </c>
      <c r="V24" s="123"/>
      <c r="W24" s="125"/>
      <c r="X24" s="16"/>
      <c r="Y24" s="16"/>
      <c r="Z24" s="79"/>
      <c r="AA24" s="18"/>
      <c r="AB24" s="18"/>
      <c r="AC24" s="18"/>
      <c r="AD24" s="80"/>
    </row>
    <row r="25" spans="1:30" x14ac:dyDescent="0.2">
      <c r="A25" s="265">
        <v>43850</v>
      </c>
      <c r="B25" s="3"/>
      <c r="C25" s="3"/>
      <c r="D25" s="142"/>
      <c r="E25" s="3">
        <v>4</v>
      </c>
      <c r="F25" s="3">
        <v>9</v>
      </c>
      <c r="G25" s="142"/>
      <c r="H25" s="63">
        <f t="shared" si="0"/>
        <v>95.19</v>
      </c>
      <c r="I25" s="19">
        <f t="shared" si="2"/>
        <v>0</v>
      </c>
      <c r="J25" s="118"/>
      <c r="K25" s="118"/>
      <c r="L25" s="121" t="s">
        <v>57</v>
      </c>
      <c r="M25" s="276">
        <v>43850</v>
      </c>
      <c r="N25" s="146"/>
      <c r="O25" s="144"/>
      <c r="P25" s="3"/>
      <c r="Q25" s="142"/>
      <c r="R25" s="3"/>
      <c r="S25" s="3"/>
      <c r="T25" s="143"/>
      <c r="U25" s="71">
        <f t="shared" si="1"/>
        <v>0</v>
      </c>
      <c r="V25" s="123"/>
      <c r="W25" s="125"/>
      <c r="X25" s="16"/>
      <c r="Y25" s="150"/>
      <c r="Z25" s="79"/>
      <c r="AA25" s="18"/>
      <c r="AB25" s="18"/>
      <c r="AC25" s="18"/>
      <c r="AD25" s="80"/>
    </row>
    <row r="26" spans="1:30" ht="12.75" customHeight="1" x14ac:dyDescent="0.2">
      <c r="A26" s="265">
        <v>43851</v>
      </c>
      <c r="B26" s="3"/>
      <c r="C26" s="3"/>
      <c r="D26" s="142"/>
      <c r="E26" s="3">
        <v>4</v>
      </c>
      <c r="F26" s="3">
        <v>10</v>
      </c>
      <c r="G26" s="142">
        <v>0.5</v>
      </c>
      <c r="H26" s="63">
        <f t="shared" si="0"/>
        <v>97.694999999999993</v>
      </c>
      <c r="I26" s="19">
        <f t="shared" si="2"/>
        <v>2.5049999999999955</v>
      </c>
      <c r="J26" s="118">
        <v>7</v>
      </c>
      <c r="K26" s="118">
        <v>24</v>
      </c>
      <c r="L26" s="121" t="s">
        <v>58</v>
      </c>
      <c r="M26" s="276">
        <v>43851</v>
      </c>
      <c r="N26" s="146"/>
      <c r="O26" s="144"/>
      <c r="P26" s="3"/>
      <c r="Q26" s="142"/>
      <c r="R26" s="3"/>
      <c r="S26" s="3"/>
      <c r="T26" s="143"/>
      <c r="U26" s="71">
        <f t="shared" si="1"/>
        <v>0</v>
      </c>
      <c r="V26" s="123"/>
      <c r="W26" s="125"/>
      <c r="X26" s="16">
        <v>10</v>
      </c>
      <c r="Y26" s="16">
        <v>0</v>
      </c>
      <c r="Z26" s="79"/>
      <c r="AA26" s="18"/>
      <c r="AB26" s="18"/>
      <c r="AC26" s="18"/>
      <c r="AD26" s="80"/>
    </row>
    <row r="27" spans="1:30" x14ac:dyDescent="0.2">
      <c r="A27" s="265">
        <v>43852</v>
      </c>
      <c r="B27" s="3"/>
      <c r="C27" s="3"/>
      <c r="D27" s="142"/>
      <c r="E27" s="3">
        <v>4</v>
      </c>
      <c r="F27" s="3">
        <v>10</v>
      </c>
      <c r="G27" s="142">
        <v>0.5</v>
      </c>
      <c r="H27" s="63">
        <f t="shared" si="0"/>
        <v>97.694999999999993</v>
      </c>
      <c r="I27" s="19">
        <f t="shared" si="2"/>
        <v>0</v>
      </c>
      <c r="J27" s="118"/>
      <c r="K27" s="118"/>
      <c r="L27" s="121" t="s">
        <v>57</v>
      </c>
      <c r="M27" s="276">
        <v>43852</v>
      </c>
      <c r="N27" s="146"/>
      <c r="O27" s="144"/>
      <c r="P27" s="3"/>
      <c r="Q27" s="142"/>
      <c r="R27" s="3"/>
      <c r="S27" s="3"/>
      <c r="T27" s="143"/>
      <c r="U27" s="71">
        <f t="shared" si="1"/>
        <v>0</v>
      </c>
      <c r="V27" s="123"/>
      <c r="W27" s="125"/>
      <c r="X27" s="16"/>
      <c r="Y27" s="16"/>
      <c r="Z27" s="79"/>
      <c r="AA27" s="18"/>
      <c r="AB27" s="18"/>
      <c r="AC27" s="18"/>
      <c r="AD27" s="80"/>
    </row>
    <row r="28" spans="1:30" x14ac:dyDescent="0.2">
      <c r="A28" s="265">
        <v>43853</v>
      </c>
      <c r="B28" s="3"/>
      <c r="C28" s="3"/>
      <c r="D28" s="142"/>
      <c r="E28" s="3">
        <v>4</v>
      </c>
      <c r="F28" s="3">
        <v>10</v>
      </c>
      <c r="G28" s="142">
        <v>0.5</v>
      </c>
      <c r="H28" s="63">
        <f t="shared" si="0"/>
        <v>97.694999999999993</v>
      </c>
      <c r="I28" s="19">
        <f t="shared" si="2"/>
        <v>0</v>
      </c>
      <c r="J28" s="118"/>
      <c r="K28" s="118"/>
      <c r="L28" s="121" t="s">
        <v>57</v>
      </c>
      <c r="M28" s="276">
        <v>43853</v>
      </c>
      <c r="N28" s="146"/>
      <c r="O28" s="144"/>
      <c r="P28" s="3"/>
      <c r="Q28" s="142"/>
      <c r="R28" s="3"/>
      <c r="S28" s="3"/>
      <c r="T28" s="143"/>
      <c r="U28" s="71">
        <f t="shared" si="1"/>
        <v>0</v>
      </c>
      <c r="V28" s="123"/>
      <c r="W28" s="125"/>
      <c r="X28" s="16"/>
      <c r="Y28" s="16"/>
      <c r="Z28" s="79"/>
      <c r="AA28" s="18"/>
      <c r="AB28" s="18"/>
      <c r="AC28" s="18"/>
      <c r="AD28" s="80"/>
    </row>
    <row r="29" spans="1:30" ht="12.75" customHeight="1" x14ac:dyDescent="0.2">
      <c r="A29" s="265">
        <v>43854</v>
      </c>
      <c r="B29" s="3"/>
      <c r="C29" s="3"/>
      <c r="D29" s="142"/>
      <c r="E29" s="3">
        <v>4</v>
      </c>
      <c r="F29" s="3">
        <v>11</v>
      </c>
      <c r="G29" s="142">
        <v>0.5</v>
      </c>
      <c r="H29" s="63">
        <f t="shared" si="0"/>
        <v>99.364999999999995</v>
      </c>
      <c r="I29" s="19">
        <f t="shared" si="2"/>
        <v>1.6700000000000017</v>
      </c>
      <c r="J29" s="118">
        <v>5</v>
      </c>
      <c r="K29" s="118">
        <v>24</v>
      </c>
      <c r="L29" s="121" t="s">
        <v>58</v>
      </c>
      <c r="M29" s="276">
        <v>43854</v>
      </c>
      <c r="N29" s="146"/>
      <c r="O29" s="144"/>
      <c r="P29" s="3"/>
      <c r="Q29" s="142"/>
      <c r="R29" s="3"/>
      <c r="S29" s="3"/>
      <c r="T29" s="143"/>
      <c r="U29" s="71">
        <f t="shared" si="1"/>
        <v>0</v>
      </c>
      <c r="V29" s="123"/>
      <c r="W29" s="125"/>
      <c r="X29" s="16">
        <v>10</v>
      </c>
      <c r="Y29" s="16">
        <v>0</v>
      </c>
      <c r="Z29" s="79"/>
      <c r="AA29" s="18"/>
      <c r="AB29" s="18"/>
      <c r="AC29" s="18"/>
      <c r="AD29" s="80"/>
    </row>
    <row r="30" spans="1:30" x14ac:dyDescent="0.2">
      <c r="A30" s="265">
        <v>43855</v>
      </c>
      <c r="B30" s="3"/>
      <c r="C30" s="3"/>
      <c r="D30" s="142"/>
      <c r="E30" s="3">
        <v>4</v>
      </c>
      <c r="F30" s="3">
        <v>11</v>
      </c>
      <c r="G30" s="142">
        <v>0.5</v>
      </c>
      <c r="H30" s="63">
        <f t="shared" si="0"/>
        <v>99.364999999999995</v>
      </c>
      <c r="I30" s="19">
        <f t="shared" si="2"/>
        <v>0</v>
      </c>
      <c r="J30" s="118"/>
      <c r="K30" s="118"/>
      <c r="L30" s="121" t="s">
        <v>57</v>
      </c>
      <c r="M30" s="276">
        <v>43855</v>
      </c>
      <c r="N30" s="146"/>
      <c r="O30" s="144"/>
      <c r="P30" s="3"/>
      <c r="Q30" s="142"/>
      <c r="R30" s="3"/>
      <c r="S30" s="3"/>
      <c r="T30" s="143"/>
      <c r="U30" s="71">
        <f t="shared" si="1"/>
        <v>0</v>
      </c>
      <c r="V30" s="123"/>
      <c r="W30" s="125"/>
      <c r="X30" s="16"/>
      <c r="Y30" s="16"/>
      <c r="Z30" s="79"/>
      <c r="AA30" s="18"/>
      <c r="AB30" s="18"/>
      <c r="AC30" s="18"/>
      <c r="AD30" s="80"/>
    </row>
    <row r="31" spans="1:30" x14ac:dyDescent="0.2">
      <c r="A31" s="265">
        <v>43856</v>
      </c>
      <c r="B31" s="3"/>
      <c r="C31" s="3"/>
      <c r="D31" s="142"/>
      <c r="E31" s="3">
        <v>4</v>
      </c>
      <c r="F31" s="3">
        <v>11</v>
      </c>
      <c r="G31" s="142">
        <v>0.5</v>
      </c>
      <c r="H31" s="63">
        <f t="shared" si="0"/>
        <v>99.364999999999995</v>
      </c>
      <c r="I31" s="19">
        <f t="shared" si="2"/>
        <v>0</v>
      </c>
      <c r="J31" s="118"/>
      <c r="K31" s="118"/>
      <c r="L31" s="121" t="s">
        <v>57</v>
      </c>
      <c r="M31" s="276">
        <v>43856</v>
      </c>
      <c r="N31" s="146"/>
      <c r="O31" s="144"/>
      <c r="P31" s="3"/>
      <c r="Q31" s="142"/>
      <c r="R31" s="3"/>
      <c r="S31" s="3"/>
      <c r="T31" s="143"/>
      <c r="U31" s="71">
        <f t="shared" si="1"/>
        <v>0</v>
      </c>
      <c r="V31" s="123"/>
      <c r="W31" s="125"/>
      <c r="X31" s="16"/>
      <c r="Y31" s="16"/>
      <c r="Z31" s="79"/>
      <c r="AA31" s="18"/>
      <c r="AB31" s="18"/>
      <c r="AC31" s="18"/>
      <c r="AD31" s="80"/>
    </row>
    <row r="32" spans="1:30" ht="12.75" customHeight="1" x14ac:dyDescent="0.2">
      <c r="A32" s="265">
        <v>43857</v>
      </c>
      <c r="B32" s="3"/>
      <c r="C32" s="3"/>
      <c r="D32" s="142"/>
      <c r="E32" s="3">
        <v>4</v>
      </c>
      <c r="F32" s="3">
        <v>11</v>
      </c>
      <c r="G32" s="142">
        <v>0.5</v>
      </c>
      <c r="H32" s="63">
        <f t="shared" si="0"/>
        <v>99.364999999999995</v>
      </c>
      <c r="I32" s="19">
        <f t="shared" si="2"/>
        <v>0</v>
      </c>
      <c r="J32" s="118"/>
      <c r="K32" s="118"/>
      <c r="L32" s="121" t="s">
        <v>57</v>
      </c>
      <c r="M32" s="276">
        <v>43857</v>
      </c>
      <c r="N32" s="146"/>
      <c r="O32" s="144"/>
      <c r="P32" s="3"/>
      <c r="Q32" s="142"/>
      <c r="R32" s="3"/>
      <c r="S32" s="3"/>
      <c r="T32" s="143"/>
      <c r="U32" s="71">
        <f t="shared" si="1"/>
        <v>0</v>
      </c>
      <c r="V32" s="123">
        <v>120</v>
      </c>
      <c r="W32" s="125">
        <v>73057006</v>
      </c>
      <c r="X32" s="16"/>
      <c r="Y32" s="150"/>
      <c r="Z32" s="79"/>
      <c r="AA32" s="18"/>
      <c r="AB32" s="18"/>
      <c r="AC32" s="18"/>
      <c r="AD32" s="80"/>
    </row>
    <row r="33" spans="1:30" x14ac:dyDescent="0.2">
      <c r="A33" s="265">
        <v>43858</v>
      </c>
      <c r="B33" s="3"/>
      <c r="C33" s="3"/>
      <c r="D33" s="142"/>
      <c r="E33" s="3">
        <v>5</v>
      </c>
      <c r="F33" s="3">
        <v>1</v>
      </c>
      <c r="G33" s="142"/>
      <c r="H33" s="63">
        <f t="shared" si="0"/>
        <v>101.86999999999999</v>
      </c>
      <c r="I33" s="19">
        <f t="shared" si="2"/>
        <v>2.5049999999999955</v>
      </c>
      <c r="J33" s="118">
        <v>7</v>
      </c>
      <c r="K33" s="118">
        <v>24</v>
      </c>
      <c r="L33" s="121" t="s">
        <v>58</v>
      </c>
      <c r="M33" s="276">
        <v>43858</v>
      </c>
      <c r="N33" s="146"/>
      <c r="O33" s="144"/>
      <c r="P33" s="3"/>
      <c r="Q33" s="142"/>
      <c r="R33" s="3"/>
      <c r="S33" s="3"/>
      <c r="T33" s="143"/>
      <c r="U33" s="71">
        <f t="shared" si="1"/>
        <v>0</v>
      </c>
      <c r="V33" s="123"/>
      <c r="W33" s="125"/>
      <c r="X33" s="16">
        <v>10</v>
      </c>
      <c r="Y33" s="16">
        <v>0</v>
      </c>
      <c r="Z33" s="79"/>
      <c r="AA33" s="18"/>
      <c r="AB33" s="18"/>
      <c r="AC33" s="18"/>
      <c r="AD33" s="80"/>
    </row>
    <row r="34" spans="1:30" x14ac:dyDescent="0.2">
      <c r="A34" s="265">
        <v>43859</v>
      </c>
      <c r="B34" s="3"/>
      <c r="C34" s="3"/>
      <c r="D34" s="142"/>
      <c r="E34" s="3">
        <v>5</v>
      </c>
      <c r="F34" s="3">
        <v>1</v>
      </c>
      <c r="G34" s="142"/>
      <c r="H34" s="63">
        <f t="shared" si="0"/>
        <v>101.86999999999999</v>
      </c>
      <c r="I34" s="19">
        <f t="shared" si="2"/>
        <v>0</v>
      </c>
      <c r="J34" s="118"/>
      <c r="K34" s="118"/>
      <c r="L34" s="121" t="s">
        <v>57</v>
      </c>
      <c r="M34" s="276">
        <v>43859</v>
      </c>
      <c r="N34" s="146"/>
      <c r="O34" s="144"/>
      <c r="P34" s="3"/>
      <c r="Q34" s="142"/>
      <c r="R34" s="3"/>
      <c r="S34" s="3"/>
      <c r="T34" s="143"/>
      <c r="U34" s="71">
        <f t="shared" si="1"/>
        <v>0</v>
      </c>
      <c r="V34" s="123"/>
      <c r="W34" s="125"/>
      <c r="X34" s="16"/>
      <c r="Y34" s="16"/>
      <c r="Z34" s="79"/>
      <c r="AA34" s="18"/>
      <c r="AB34" s="18"/>
      <c r="AC34" s="18"/>
      <c r="AD34" s="80"/>
    </row>
    <row r="35" spans="1:30" ht="12.75" customHeight="1" x14ac:dyDescent="0.2">
      <c r="A35" s="265">
        <v>43860</v>
      </c>
      <c r="B35" s="3"/>
      <c r="C35" s="3"/>
      <c r="D35" s="142"/>
      <c r="E35" s="3">
        <v>5</v>
      </c>
      <c r="F35" s="3">
        <v>1</v>
      </c>
      <c r="G35" s="142"/>
      <c r="H35" s="63">
        <f t="shared" si="0"/>
        <v>101.86999999999999</v>
      </c>
      <c r="I35" s="19">
        <f t="shared" si="2"/>
        <v>0</v>
      </c>
      <c r="J35" s="118"/>
      <c r="K35" s="118"/>
      <c r="L35" s="121" t="s">
        <v>57</v>
      </c>
      <c r="M35" s="276">
        <v>43860</v>
      </c>
      <c r="N35" s="146"/>
      <c r="O35" s="144"/>
      <c r="P35" s="3"/>
      <c r="Q35" s="142"/>
      <c r="R35" s="3"/>
      <c r="S35" s="3"/>
      <c r="T35" s="143"/>
      <c r="U35" s="71">
        <f t="shared" si="1"/>
        <v>0</v>
      </c>
      <c r="V35" s="123"/>
      <c r="W35" s="125"/>
      <c r="X35" s="16"/>
      <c r="Y35" s="16"/>
      <c r="Z35" s="79"/>
      <c r="AA35" s="18"/>
      <c r="AB35" s="18"/>
      <c r="AC35" s="18"/>
      <c r="AD35" s="80"/>
    </row>
    <row r="36" spans="1:30" ht="12.75" customHeight="1" thickBot="1" x14ac:dyDescent="0.25">
      <c r="A36" s="265">
        <v>43861</v>
      </c>
      <c r="B36" s="3"/>
      <c r="C36" s="3"/>
      <c r="D36" s="142"/>
      <c r="E36" s="3">
        <v>5</v>
      </c>
      <c r="F36" s="3">
        <v>2</v>
      </c>
      <c r="G36" s="142"/>
      <c r="H36" s="134">
        <f t="shared" si="0"/>
        <v>103.53999999999999</v>
      </c>
      <c r="I36" s="19">
        <f>H36-H35+U35</f>
        <v>1.6700000000000017</v>
      </c>
      <c r="J36" s="118">
        <v>5</v>
      </c>
      <c r="K36" s="118">
        <v>24</v>
      </c>
      <c r="L36" s="121" t="s">
        <v>58</v>
      </c>
      <c r="M36" s="276">
        <v>43861</v>
      </c>
      <c r="N36" s="146"/>
      <c r="O36" s="144"/>
      <c r="P36" s="3"/>
      <c r="Q36" s="142"/>
      <c r="R36" s="3"/>
      <c r="S36" s="3"/>
      <c r="T36" s="143"/>
      <c r="U36" s="71">
        <f t="shared" si="1"/>
        <v>0</v>
      </c>
      <c r="V36" s="123"/>
      <c r="W36" s="125"/>
      <c r="X36" s="16">
        <v>10</v>
      </c>
      <c r="Y36" s="16">
        <v>0</v>
      </c>
      <c r="Z36" s="79"/>
      <c r="AA36" s="18"/>
      <c r="AB36" s="18"/>
      <c r="AC36" s="18"/>
      <c r="AD36" s="80"/>
    </row>
    <row r="37" spans="1:30" x14ac:dyDescent="0.2">
      <c r="A37" s="457">
        <v>43862</v>
      </c>
      <c r="B37" s="291"/>
      <c r="C37" s="291"/>
      <c r="D37" s="292"/>
      <c r="E37" s="291">
        <v>5</v>
      </c>
      <c r="F37" s="291">
        <v>2</v>
      </c>
      <c r="G37" s="296"/>
      <c r="H37" s="302">
        <f t="shared" si="0"/>
        <v>103.53999999999999</v>
      </c>
      <c r="I37" s="20">
        <f t="shared" si="2"/>
        <v>0</v>
      </c>
      <c r="J37" s="278"/>
      <c r="K37" s="278"/>
      <c r="L37" s="372" t="s">
        <v>57</v>
      </c>
      <c r="M37" s="458">
        <v>43862</v>
      </c>
      <c r="N37" s="294"/>
      <c r="O37" s="295"/>
      <c r="P37" s="291"/>
      <c r="Q37" s="292"/>
      <c r="R37" s="291"/>
      <c r="S37" s="291"/>
      <c r="T37" s="296"/>
      <c r="U37" s="297">
        <f t="shared" si="1"/>
        <v>0</v>
      </c>
      <c r="V37" s="298"/>
      <c r="W37" s="126"/>
      <c r="X37" s="373"/>
      <c r="Y37" s="374"/>
      <c r="Z37" s="300"/>
      <c r="AA37" s="226"/>
      <c r="AB37" s="226"/>
      <c r="AC37" s="226"/>
      <c r="AD37" s="301"/>
    </row>
    <row r="38" spans="1:30" ht="12.75" customHeight="1" x14ac:dyDescent="0.2">
      <c r="A38" s="265">
        <v>43863</v>
      </c>
      <c r="B38" s="93"/>
      <c r="C38" s="93"/>
      <c r="D38" s="280"/>
      <c r="E38" s="93">
        <v>5</v>
      </c>
      <c r="F38" s="93">
        <v>2</v>
      </c>
      <c r="G38" s="280"/>
      <c r="H38" s="62">
        <f t="shared" si="0"/>
        <v>103.53999999999999</v>
      </c>
      <c r="I38" s="28">
        <f t="shared" si="2"/>
        <v>0</v>
      </c>
      <c r="J38" s="258"/>
      <c r="K38" s="258"/>
      <c r="L38" s="282" t="s">
        <v>57</v>
      </c>
      <c r="M38" s="276">
        <v>43863</v>
      </c>
      <c r="N38" s="283"/>
      <c r="O38" s="284"/>
      <c r="P38" s="93"/>
      <c r="Q38" s="280"/>
      <c r="R38" s="93"/>
      <c r="S38" s="93"/>
      <c r="T38" s="281"/>
      <c r="U38" s="220">
        <f t="shared" si="1"/>
        <v>0</v>
      </c>
      <c r="V38" s="285"/>
      <c r="W38" s="286"/>
      <c r="X38" s="287"/>
      <c r="Y38" s="287"/>
      <c r="Z38" s="288"/>
      <c r="AA38" s="289"/>
      <c r="AB38" s="289"/>
      <c r="AC38" s="289"/>
      <c r="AD38" s="290"/>
    </row>
    <row r="39" spans="1:30" x14ac:dyDescent="0.2">
      <c r="A39" s="265">
        <v>43864</v>
      </c>
      <c r="B39" s="3"/>
      <c r="C39" s="3"/>
      <c r="D39" s="142"/>
      <c r="E39" s="3">
        <v>5</v>
      </c>
      <c r="F39" s="3">
        <v>2</v>
      </c>
      <c r="G39" s="142"/>
      <c r="H39" s="63">
        <f t="shared" si="0"/>
        <v>103.53999999999999</v>
      </c>
      <c r="I39" s="19">
        <f t="shared" si="2"/>
        <v>0</v>
      </c>
      <c r="J39" s="118"/>
      <c r="K39" s="118"/>
      <c r="L39" s="121" t="s">
        <v>57</v>
      </c>
      <c r="M39" s="276">
        <v>43864</v>
      </c>
      <c r="N39" s="146"/>
      <c r="O39" s="144"/>
      <c r="P39" s="3"/>
      <c r="Q39" s="142"/>
      <c r="R39" s="3"/>
      <c r="S39" s="3"/>
      <c r="T39" s="143"/>
      <c r="U39" s="71">
        <f t="shared" si="1"/>
        <v>0</v>
      </c>
      <c r="V39" s="123"/>
      <c r="W39" s="125"/>
      <c r="X39" s="16"/>
      <c r="Y39" s="150"/>
      <c r="Z39" s="79"/>
      <c r="AA39" s="18"/>
      <c r="AB39" s="18"/>
      <c r="AC39" s="18"/>
      <c r="AD39" s="80"/>
    </row>
    <row r="40" spans="1:30" x14ac:dyDescent="0.2">
      <c r="A40" s="265">
        <v>43865</v>
      </c>
      <c r="B40" s="3"/>
      <c r="C40" s="3"/>
      <c r="D40" s="142"/>
      <c r="E40" s="3">
        <v>5</v>
      </c>
      <c r="F40" s="3">
        <v>3</v>
      </c>
      <c r="G40" s="142">
        <v>0.5</v>
      </c>
      <c r="H40" s="63">
        <f t="shared" si="0"/>
        <v>106.045</v>
      </c>
      <c r="I40" s="19">
        <f t="shared" si="2"/>
        <v>2.5050000000000097</v>
      </c>
      <c r="J40" s="118">
        <v>7</v>
      </c>
      <c r="K40" s="118">
        <v>24</v>
      </c>
      <c r="L40" s="121" t="s">
        <v>58</v>
      </c>
      <c r="M40" s="276">
        <v>43865</v>
      </c>
      <c r="N40" s="146"/>
      <c r="O40" s="144"/>
      <c r="P40" s="3"/>
      <c r="Q40" s="142"/>
      <c r="R40" s="3"/>
      <c r="S40" s="3"/>
      <c r="T40" s="143"/>
      <c r="U40" s="71">
        <f t="shared" si="1"/>
        <v>0</v>
      </c>
      <c r="V40" s="123"/>
      <c r="W40" s="125"/>
      <c r="X40" s="16">
        <v>10</v>
      </c>
      <c r="Y40" s="16">
        <v>0</v>
      </c>
      <c r="Z40" s="79"/>
      <c r="AA40" s="18"/>
      <c r="AB40" s="18"/>
      <c r="AC40" s="18"/>
      <c r="AD40" s="80"/>
    </row>
    <row r="41" spans="1:30" ht="12.75" customHeight="1" x14ac:dyDescent="0.2">
      <c r="A41" s="265">
        <v>43866</v>
      </c>
      <c r="B41" s="3"/>
      <c r="C41" s="3"/>
      <c r="D41" s="142"/>
      <c r="E41" s="3">
        <v>5</v>
      </c>
      <c r="F41" s="3">
        <v>3</v>
      </c>
      <c r="G41" s="142">
        <v>0.5</v>
      </c>
      <c r="H41" s="63">
        <f t="shared" si="0"/>
        <v>106.045</v>
      </c>
      <c r="I41" s="19">
        <f t="shared" si="2"/>
        <v>0</v>
      </c>
      <c r="J41" s="118"/>
      <c r="K41" s="118"/>
      <c r="L41" s="121" t="s">
        <v>57</v>
      </c>
      <c r="M41" s="276">
        <v>43866</v>
      </c>
      <c r="N41" s="146"/>
      <c r="O41" s="144"/>
      <c r="P41" s="3"/>
      <c r="Q41" s="142"/>
      <c r="R41" s="3"/>
      <c r="S41" s="3"/>
      <c r="T41" s="143"/>
      <c r="U41" s="71">
        <f t="shared" si="1"/>
        <v>0</v>
      </c>
      <c r="V41" s="123"/>
      <c r="W41" s="125"/>
      <c r="X41" s="16"/>
      <c r="Y41" s="16"/>
      <c r="Z41" s="79"/>
      <c r="AA41" s="18"/>
      <c r="AB41" s="18"/>
      <c r="AC41" s="18"/>
      <c r="AD41" s="80"/>
    </row>
    <row r="42" spans="1:30" x14ac:dyDescent="0.2">
      <c r="A42" s="265">
        <v>43867</v>
      </c>
      <c r="B42" s="3"/>
      <c r="C42" s="3"/>
      <c r="D42" s="142"/>
      <c r="E42" s="3">
        <v>5</v>
      </c>
      <c r="F42" s="3">
        <v>3</v>
      </c>
      <c r="G42" s="142">
        <v>0.5</v>
      </c>
      <c r="H42" s="63">
        <f t="shared" si="0"/>
        <v>106.045</v>
      </c>
      <c r="I42" s="19">
        <f t="shared" si="2"/>
        <v>0</v>
      </c>
      <c r="J42" s="118"/>
      <c r="K42" s="118"/>
      <c r="L42" s="121" t="s">
        <v>57</v>
      </c>
      <c r="M42" s="276">
        <v>43867</v>
      </c>
      <c r="N42" s="146"/>
      <c r="O42" s="144"/>
      <c r="P42" s="3"/>
      <c r="Q42" s="142"/>
      <c r="R42" s="3"/>
      <c r="S42" s="3"/>
      <c r="T42" s="143"/>
      <c r="U42" s="71">
        <f t="shared" si="1"/>
        <v>0</v>
      </c>
      <c r="V42" s="123"/>
      <c r="W42" s="125"/>
      <c r="X42" s="16"/>
      <c r="Y42" s="16"/>
      <c r="Z42" s="79"/>
      <c r="AA42" s="18"/>
      <c r="AB42" s="18"/>
      <c r="AC42" s="18"/>
      <c r="AD42" s="80"/>
    </row>
    <row r="43" spans="1:30" x14ac:dyDescent="0.2">
      <c r="A43" s="265">
        <v>43868</v>
      </c>
      <c r="B43" s="3"/>
      <c r="C43" s="3"/>
      <c r="D43" s="142"/>
      <c r="E43" s="3">
        <v>5</v>
      </c>
      <c r="F43" s="3">
        <v>4</v>
      </c>
      <c r="G43" s="142">
        <v>0.5</v>
      </c>
      <c r="H43" s="63">
        <f t="shared" si="0"/>
        <v>107.71499999999999</v>
      </c>
      <c r="I43" s="19">
        <f t="shared" si="2"/>
        <v>1.6699999999999875</v>
      </c>
      <c r="J43" s="118">
        <v>5</v>
      </c>
      <c r="K43" s="118">
        <v>24</v>
      </c>
      <c r="L43" s="121" t="s">
        <v>58</v>
      </c>
      <c r="M43" s="276">
        <v>43868</v>
      </c>
      <c r="N43" s="146"/>
      <c r="O43" s="144"/>
      <c r="P43" s="3"/>
      <c r="Q43" s="142"/>
      <c r="R43" s="3"/>
      <c r="S43" s="3"/>
      <c r="T43" s="143"/>
      <c r="U43" s="71">
        <f t="shared" si="1"/>
        <v>0</v>
      </c>
      <c r="V43" s="123"/>
      <c r="W43" s="125"/>
      <c r="X43" s="16">
        <v>10</v>
      </c>
      <c r="Y43" s="16">
        <v>0</v>
      </c>
      <c r="Z43" s="79"/>
      <c r="AA43" s="18"/>
      <c r="AB43" s="18"/>
      <c r="AC43" s="18"/>
      <c r="AD43" s="80"/>
    </row>
    <row r="44" spans="1:30" ht="12.75" customHeight="1" x14ac:dyDescent="0.2">
      <c r="A44" s="265">
        <v>43869</v>
      </c>
      <c r="B44" s="3"/>
      <c r="C44" s="3"/>
      <c r="D44" s="142"/>
      <c r="E44" s="3">
        <v>5</v>
      </c>
      <c r="F44" s="3">
        <v>4</v>
      </c>
      <c r="G44" s="142">
        <v>0.5</v>
      </c>
      <c r="H44" s="63">
        <f t="shared" si="0"/>
        <v>107.71499999999999</v>
      </c>
      <c r="I44" s="19">
        <f t="shared" si="2"/>
        <v>0</v>
      </c>
      <c r="J44" s="118"/>
      <c r="K44" s="118"/>
      <c r="L44" s="121" t="s">
        <v>57</v>
      </c>
      <c r="M44" s="276">
        <v>43869</v>
      </c>
      <c r="N44" s="146"/>
      <c r="O44" s="144"/>
      <c r="P44" s="3"/>
      <c r="Q44" s="142"/>
      <c r="R44" s="3"/>
      <c r="S44" s="3"/>
      <c r="T44" s="143"/>
      <c r="U44" s="71">
        <f t="shared" si="1"/>
        <v>0</v>
      </c>
      <c r="V44" s="123"/>
      <c r="W44" s="125"/>
      <c r="X44" s="16"/>
      <c r="Y44" s="16"/>
      <c r="Z44" s="79"/>
      <c r="AA44" s="18"/>
      <c r="AB44" s="18"/>
      <c r="AC44" s="18"/>
      <c r="AD44" s="80"/>
    </row>
    <row r="45" spans="1:30" x14ac:dyDescent="0.2">
      <c r="A45" s="265">
        <v>43870</v>
      </c>
      <c r="B45" s="3"/>
      <c r="C45" s="3"/>
      <c r="D45" s="142"/>
      <c r="E45" s="3">
        <v>5</v>
      </c>
      <c r="F45" s="3">
        <v>4</v>
      </c>
      <c r="G45" s="142">
        <v>0.5</v>
      </c>
      <c r="H45" s="63">
        <f t="shared" si="0"/>
        <v>107.71499999999999</v>
      </c>
      <c r="I45" s="19">
        <f t="shared" si="2"/>
        <v>0</v>
      </c>
      <c r="J45" s="118"/>
      <c r="K45" s="118"/>
      <c r="L45" s="121" t="s">
        <v>57</v>
      </c>
      <c r="M45" s="276">
        <v>43870</v>
      </c>
      <c r="N45" s="146"/>
      <c r="O45" s="144"/>
      <c r="P45" s="3"/>
      <c r="Q45" s="142"/>
      <c r="R45" s="3"/>
      <c r="S45" s="3"/>
      <c r="T45" s="143"/>
      <c r="U45" s="71">
        <f t="shared" si="1"/>
        <v>0</v>
      </c>
      <c r="V45" s="123"/>
      <c r="W45" s="125"/>
      <c r="X45" s="16"/>
      <c r="Y45" s="16"/>
      <c r="Z45" s="79"/>
      <c r="AA45" s="18"/>
      <c r="AB45" s="18"/>
      <c r="AC45" s="18"/>
      <c r="AD45" s="80"/>
    </row>
    <row r="46" spans="1:30" x14ac:dyDescent="0.2">
      <c r="A46" s="265">
        <v>43871</v>
      </c>
      <c r="B46" s="3"/>
      <c r="C46" s="3"/>
      <c r="D46" s="142"/>
      <c r="E46" s="3">
        <v>5</v>
      </c>
      <c r="F46" s="3">
        <v>4</v>
      </c>
      <c r="G46" s="142">
        <v>0.5</v>
      </c>
      <c r="H46" s="63">
        <f t="shared" si="0"/>
        <v>107.71499999999999</v>
      </c>
      <c r="I46" s="19">
        <f t="shared" si="2"/>
        <v>0</v>
      </c>
      <c r="J46" s="118"/>
      <c r="K46" s="118"/>
      <c r="L46" s="121" t="s">
        <v>57</v>
      </c>
      <c r="M46" s="276">
        <v>43871</v>
      </c>
      <c r="N46" s="146"/>
      <c r="O46" s="144"/>
      <c r="P46" s="3"/>
      <c r="Q46" s="142"/>
      <c r="R46" s="3"/>
      <c r="S46" s="3"/>
      <c r="T46" s="143"/>
      <c r="U46" s="71">
        <f t="shared" si="1"/>
        <v>0</v>
      </c>
      <c r="V46" s="123"/>
      <c r="W46" s="125"/>
      <c r="X46" s="16"/>
      <c r="Y46" s="150"/>
      <c r="Z46" s="79"/>
      <c r="AA46" s="18"/>
      <c r="AB46" s="18"/>
      <c r="AC46" s="18"/>
      <c r="AD46" s="80"/>
    </row>
    <row r="47" spans="1:30" ht="12.75" customHeight="1" x14ac:dyDescent="0.2">
      <c r="A47" s="265">
        <v>43872</v>
      </c>
      <c r="B47" s="3"/>
      <c r="C47" s="3"/>
      <c r="D47" s="142"/>
      <c r="E47" s="3">
        <v>5</v>
      </c>
      <c r="F47" s="3">
        <v>6</v>
      </c>
      <c r="G47" s="142"/>
      <c r="H47" s="63">
        <f t="shared" si="0"/>
        <v>110.22</v>
      </c>
      <c r="I47" s="19">
        <f t="shared" si="2"/>
        <v>2.5050000000000097</v>
      </c>
      <c r="J47" s="118">
        <v>7</v>
      </c>
      <c r="K47" s="118">
        <v>24</v>
      </c>
      <c r="L47" s="121" t="s">
        <v>58</v>
      </c>
      <c r="M47" s="276">
        <v>43872</v>
      </c>
      <c r="N47" s="146"/>
      <c r="O47" s="144"/>
      <c r="P47" s="3"/>
      <c r="Q47" s="142"/>
      <c r="R47" s="3"/>
      <c r="S47" s="3"/>
      <c r="T47" s="143"/>
      <c r="U47" s="71">
        <f t="shared" si="1"/>
        <v>0</v>
      </c>
      <c r="V47" s="123"/>
      <c r="W47" s="125"/>
      <c r="X47" s="16">
        <v>10</v>
      </c>
      <c r="Y47" s="16">
        <v>0</v>
      </c>
      <c r="Z47" s="79"/>
      <c r="AA47" s="18"/>
      <c r="AB47" s="18"/>
      <c r="AC47" s="18"/>
      <c r="AD47" s="80"/>
    </row>
    <row r="48" spans="1:30" x14ac:dyDescent="0.2">
      <c r="A48" s="265">
        <v>43873</v>
      </c>
      <c r="B48" s="3"/>
      <c r="C48" s="3"/>
      <c r="D48" s="142"/>
      <c r="E48" s="3">
        <v>5</v>
      </c>
      <c r="F48" s="3">
        <v>6</v>
      </c>
      <c r="G48" s="142"/>
      <c r="H48" s="63">
        <f t="shared" si="0"/>
        <v>110.22</v>
      </c>
      <c r="I48" s="19">
        <f t="shared" si="2"/>
        <v>0</v>
      </c>
      <c r="J48" s="118"/>
      <c r="K48" s="118"/>
      <c r="L48" s="121" t="s">
        <v>57</v>
      </c>
      <c r="M48" s="276">
        <v>43873</v>
      </c>
      <c r="N48" s="146"/>
      <c r="O48" s="144"/>
      <c r="P48" s="3"/>
      <c r="Q48" s="142"/>
      <c r="R48" s="3"/>
      <c r="S48" s="3"/>
      <c r="T48" s="143"/>
      <c r="U48" s="71">
        <f t="shared" si="1"/>
        <v>0</v>
      </c>
      <c r="V48" s="123"/>
      <c r="W48" s="125"/>
      <c r="X48" s="16"/>
      <c r="Y48" s="16"/>
      <c r="Z48" s="79"/>
      <c r="AA48" s="18"/>
      <c r="AB48" s="18"/>
      <c r="AC48" s="18"/>
      <c r="AD48" s="80"/>
    </row>
    <row r="49" spans="1:30" x14ac:dyDescent="0.2">
      <c r="A49" s="265">
        <v>43874</v>
      </c>
      <c r="B49" s="3"/>
      <c r="C49" s="3"/>
      <c r="D49" s="142"/>
      <c r="E49" s="3">
        <v>5</v>
      </c>
      <c r="F49" s="3">
        <v>6</v>
      </c>
      <c r="G49" s="142"/>
      <c r="H49" s="63">
        <f t="shared" si="0"/>
        <v>110.22</v>
      </c>
      <c r="I49" s="19">
        <f t="shared" si="2"/>
        <v>0</v>
      </c>
      <c r="J49" s="118"/>
      <c r="K49" s="118"/>
      <c r="L49" s="121" t="s">
        <v>57</v>
      </c>
      <c r="M49" s="276">
        <v>43874</v>
      </c>
      <c r="N49" s="146"/>
      <c r="O49" s="144"/>
      <c r="P49" s="3"/>
      <c r="Q49" s="142"/>
      <c r="R49" s="3"/>
      <c r="S49" s="3"/>
      <c r="T49" s="143"/>
      <c r="U49" s="71">
        <f t="shared" si="1"/>
        <v>0</v>
      </c>
      <c r="V49" s="123"/>
      <c r="W49" s="125"/>
      <c r="X49" s="16"/>
      <c r="Y49" s="16"/>
      <c r="Z49" s="79"/>
      <c r="AA49" s="18"/>
      <c r="AB49" s="18"/>
      <c r="AC49" s="18"/>
      <c r="AD49" s="80"/>
    </row>
    <row r="50" spans="1:30" ht="12.75" customHeight="1" x14ac:dyDescent="0.2">
      <c r="A50" s="265">
        <v>43875</v>
      </c>
      <c r="B50" s="3"/>
      <c r="C50" s="3"/>
      <c r="D50" s="142"/>
      <c r="E50" s="3">
        <v>5</v>
      </c>
      <c r="F50" s="3">
        <v>7</v>
      </c>
      <c r="G50" s="142"/>
      <c r="H50" s="63">
        <f t="shared" si="0"/>
        <v>111.89</v>
      </c>
      <c r="I50" s="19">
        <f t="shared" si="2"/>
        <v>1.6700000000000017</v>
      </c>
      <c r="J50" s="118">
        <v>5</v>
      </c>
      <c r="K50" s="118">
        <v>24</v>
      </c>
      <c r="L50" s="121" t="s">
        <v>58</v>
      </c>
      <c r="M50" s="276">
        <v>43875</v>
      </c>
      <c r="N50" s="146"/>
      <c r="O50" s="144"/>
      <c r="P50" s="3"/>
      <c r="Q50" s="142"/>
      <c r="R50" s="3"/>
      <c r="S50" s="3"/>
      <c r="T50" s="143"/>
      <c r="U50" s="71">
        <f t="shared" si="1"/>
        <v>0</v>
      </c>
      <c r="V50" s="123"/>
      <c r="W50" s="125"/>
      <c r="X50" s="16">
        <v>10</v>
      </c>
      <c r="Y50" s="16">
        <v>0</v>
      </c>
      <c r="Z50" s="79"/>
      <c r="AA50" s="18"/>
      <c r="AB50" s="18"/>
      <c r="AC50" s="18"/>
      <c r="AD50" s="80"/>
    </row>
    <row r="51" spans="1:30" x14ac:dyDescent="0.2">
      <c r="A51" s="265">
        <v>43876</v>
      </c>
      <c r="B51" s="3"/>
      <c r="C51" s="3"/>
      <c r="D51" s="142"/>
      <c r="E51" s="3">
        <v>5</v>
      </c>
      <c r="F51" s="3">
        <v>7</v>
      </c>
      <c r="G51" s="142"/>
      <c r="H51" s="63">
        <f t="shared" si="0"/>
        <v>111.89</v>
      </c>
      <c r="I51" s="19">
        <f t="shared" si="2"/>
        <v>0</v>
      </c>
      <c r="J51" s="118"/>
      <c r="K51" s="118"/>
      <c r="L51" s="121" t="s">
        <v>57</v>
      </c>
      <c r="M51" s="276">
        <v>43876</v>
      </c>
      <c r="N51" s="146"/>
      <c r="O51" s="144"/>
      <c r="P51" s="3"/>
      <c r="Q51" s="142"/>
      <c r="R51" s="3"/>
      <c r="S51" s="3"/>
      <c r="T51" s="143"/>
      <c r="U51" s="71">
        <f t="shared" si="1"/>
        <v>0</v>
      </c>
      <c r="V51" s="123"/>
      <c r="W51" s="125"/>
      <c r="X51" s="16"/>
      <c r="Y51" s="16"/>
      <c r="Z51" s="79"/>
    </row>
    <row r="52" spans="1:30" x14ac:dyDescent="0.2">
      <c r="A52" s="265">
        <v>43877</v>
      </c>
      <c r="B52" s="3"/>
      <c r="C52" s="3"/>
      <c r="D52" s="142"/>
      <c r="E52" s="3">
        <v>5</v>
      </c>
      <c r="F52" s="3">
        <v>7</v>
      </c>
      <c r="G52" s="142"/>
      <c r="H52" s="63">
        <f t="shared" si="0"/>
        <v>111.89</v>
      </c>
      <c r="I52" s="19">
        <f t="shared" si="2"/>
        <v>0</v>
      </c>
      <c r="J52" s="118"/>
      <c r="K52" s="118"/>
      <c r="L52" s="121" t="s">
        <v>57</v>
      </c>
      <c r="M52" s="276">
        <v>43877</v>
      </c>
      <c r="N52" s="146"/>
      <c r="O52" s="144"/>
      <c r="P52" s="3"/>
      <c r="Q52" s="142"/>
      <c r="R52" s="3"/>
      <c r="S52" s="3"/>
      <c r="T52" s="143"/>
      <c r="U52" s="71">
        <f t="shared" si="1"/>
        <v>0</v>
      </c>
      <c r="V52" s="123"/>
      <c r="W52" s="125"/>
      <c r="X52" s="16"/>
      <c r="Y52" s="16"/>
      <c r="Z52" s="79"/>
      <c r="AA52" s="18"/>
      <c r="AB52" s="18"/>
      <c r="AC52" s="18"/>
      <c r="AD52" s="80"/>
    </row>
    <row r="53" spans="1:30" ht="12.75" customHeight="1" x14ac:dyDescent="0.2">
      <c r="A53" s="265">
        <v>43878</v>
      </c>
      <c r="B53" s="3"/>
      <c r="C53" s="3"/>
      <c r="D53" s="142"/>
      <c r="E53" s="3">
        <v>5</v>
      </c>
      <c r="F53" s="3">
        <v>7</v>
      </c>
      <c r="G53" s="142"/>
      <c r="H53" s="63">
        <f t="shared" si="0"/>
        <v>111.89</v>
      </c>
      <c r="I53" s="19">
        <f t="shared" si="2"/>
        <v>0</v>
      </c>
      <c r="J53" s="118"/>
      <c r="K53" s="118"/>
      <c r="L53" s="121" t="s">
        <v>57</v>
      </c>
      <c r="M53" s="276">
        <v>43878</v>
      </c>
      <c r="N53" s="146"/>
      <c r="O53" s="144"/>
      <c r="P53" s="3"/>
      <c r="Q53" s="142"/>
      <c r="R53" s="3"/>
      <c r="S53" s="3"/>
      <c r="T53" s="143"/>
      <c r="U53" s="71">
        <f t="shared" si="1"/>
        <v>0</v>
      </c>
      <c r="V53" s="123"/>
      <c r="W53" s="125"/>
      <c r="X53" s="16"/>
      <c r="Y53" s="150"/>
      <c r="Z53" s="79"/>
      <c r="AA53" s="18"/>
      <c r="AB53" s="18"/>
      <c r="AC53" s="18"/>
      <c r="AD53" s="80"/>
    </row>
    <row r="54" spans="1:30" x14ac:dyDescent="0.2">
      <c r="A54" s="265">
        <v>43879</v>
      </c>
      <c r="B54" s="3"/>
      <c r="C54" s="3"/>
      <c r="D54" s="142"/>
      <c r="E54" s="3">
        <v>5</v>
      </c>
      <c r="F54" s="3">
        <v>8</v>
      </c>
      <c r="G54" s="142">
        <v>0.5</v>
      </c>
      <c r="H54" s="63">
        <f t="shared" si="0"/>
        <v>114.395</v>
      </c>
      <c r="I54" s="19">
        <f t="shared" si="2"/>
        <v>2.5049999999999955</v>
      </c>
      <c r="J54" s="118">
        <v>7</v>
      </c>
      <c r="K54" s="118">
        <v>24</v>
      </c>
      <c r="L54" s="121" t="s">
        <v>58</v>
      </c>
      <c r="M54" s="276">
        <v>43879</v>
      </c>
      <c r="N54" s="146"/>
      <c r="O54" s="144"/>
      <c r="P54" s="3"/>
      <c r="Q54" s="142"/>
      <c r="R54" s="3"/>
      <c r="S54" s="3"/>
      <c r="T54" s="143"/>
      <c r="U54" s="71">
        <f t="shared" si="1"/>
        <v>0</v>
      </c>
      <c r="V54" s="123"/>
      <c r="W54" s="125"/>
      <c r="X54" s="16">
        <v>10</v>
      </c>
      <c r="Y54" s="16">
        <v>0</v>
      </c>
      <c r="Z54" s="79"/>
      <c r="AA54" s="18"/>
      <c r="AB54" s="18"/>
      <c r="AC54" s="18"/>
      <c r="AD54" s="80"/>
    </row>
    <row r="55" spans="1:30" x14ac:dyDescent="0.2">
      <c r="A55" s="265">
        <v>43880</v>
      </c>
      <c r="B55" s="3"/>
      <c r="C55" s="3"/>
      <c r="D55" s="142"/>
      <c r="E55" s="3">
        <v>5</v>
      </c>
      <c r="F55" s="3">
        <v>8</v>
      </c>
      <c r="G55" s="142">
        <v>0.5</v>
      </c>
      <c r="H55" s="63">
        <f t="shared" si="0"/>
        <v>114.395</v>
      </c>
      <c r="I55" s="19">
        <f t="shared" si="2"/>
        <v>0</v>
      </c>
      <c r="J55" s="118"/>
      <c r="K55" s="118"/>
      <c r="L55" s="121" t="s">
        <v>57</v>
      </c>
      <c r="M55" s="276">
        <v>43880</v>
      </c>
      <c r="N55" s="146"/>
      <c r="O55" s="144"/>
      <c r="P55" s="3"/>
      <c r="Q55" s="142"/>
      <c r="R55" s="3"/>
      <c r="S55" s="3"/>
      <c r="T55" s="143"/>
      <c r="U55" s="71">
        <f t="shared" si="1"/>
        <v>0</v>
      </c>
      <c r="V55" s="123"/>
      <c r="W55" s="125"/>
      <c r="X55" s="16"/>
      <c r="Y55" s="16"/>
      <c r="Z55" s="79"/>
      <c r="AA55" s="18"/>
      <c r="AB55" s="18"/>
      <c r="AC55" s="18"/>
      <c r="AD55" s="80"/>
    </row>
    <row r="56" spans="1:30" ht="12.75" customHeight="1" x14ac:dyDescent="0.2">
      <c r="A56" s="265">
        <v>43881</v>
      </c>
      <c r="B56" s="3"/>
      <c r="C56" s="3"/>
      <c r="D56" s="142"/>
      <c r="E56" s="3">
        <v>5</v>
      </c>
      <c r="F56" s="3">
        <v>8</v>
      </c>
      <c r="G56" s="142">
        <v>0.5</v>
      </c>
      <c r="H56" s="63">
        <f t="shared" si="0"/>
        <v>114.395</v>
      </c>
      <c r="I56" s="19">
        <f t="shared" si="2"/>
        <v>0</v>
      </c>
      <c r="J56" s="118"/>
      <c r="K56" s="118"/>
      <c r="L56" s="121" t="s">
        <v>57</v>
      </c>
      <c r="M56" s="276">
        <v>43881</v>
      </c>
      <c r="N56" s="146"/>
      <c r="O56" s="144"/>
      <c r="P56" s="3"/>
      <c r="Q56" s="142"/>
      <c r="R56" s="3"/>
      <c r="S56" s="3"/>
      <c r="T56" s="143"/>
      <c r="U56" s="71">
        <f t="shared" si="1"/>
        <v>0</v>
      </c>
      <c r="V56" s="123"/>
      <c r="W56" s="125"/>
      <c r="X56" s="16"/>
      <c r="Y56" s="16"/>
      <c r="Z56" s="79"/>
      <c r="AA56" s="18"/>
      <c r="AB56" s="18"/>
      <c r="AC56" s="18"/>
      <c r="AD56" s="80"/>
    </row>
    <row r="57" spans="1:30" x14ac:dyDescent="0.2">
      <c r="A57" s="265">
        <v>43882</v>
      </c>
      <c r="B57" s="3"/>
      <c r="C57" s="3"/>
      <c r="D57" s="142"/>
      <c r="E57" s="3">
        <v>5</v>
      </c>
      <c r="F57" s="3">
        <v>9</v>
      </c>
      <c r="G57" s="142">
        <v>0.5</v>
      </c>
      <c r="H57" s="63">
        <f t="shared" si="0"/>
        <v>116.065</v>
      </c>
      <c r="I57" s="19">
        <f t="shared" si="2"/>
        <v>1.6700000000000017</v>
      </c>
      <c r="J57" s="118">
        <v>5</v>
      </c>
      <c r="K57" s="118">
        <v>24</v>
      </c>
      <c r="L57" s="121" t="s">
        <v>58</v>
      </c>
      <c r="M57" s="276">
        <v>43882</v>
      </c>
      <c r="N57" s="146"/>
      <c r="O57" s="144"/>
      <c r="P57" s="3"/>
      <c r="Q57" s="142"/>
      <c r="R57" s="3"/>
      <c r="S57" s="3"/>
      <c r="T57" s="143"/>
      <c r="U57" s="71">
        <f t="shared" si="1"/>
        <v>0</v>
      </c>
      <c r="V57" s="123"/>
      <c r="W57" s="125"/>
      <c r="X57" s="16">
        <v>10</v>
      </c>
      <c r="Y57" s="16">
        <v>0</v>
      </c>
      <c r="Z57" s="79"/>
      <c r="AA57" s="18"/>
      <c r="AB57" s="18"/>
      <c r="AC57" s="18"/>
      <c r="AD57" s="80"/>
    </row>
    <row r="58" spans="1:30" x14ac:dyDescent="0.2">
      <c r="A58" s="265">
        <v>43883</v>
      </c>
      <c r="B58" s="3"/>
      <c r="C58" s="3"/>
      <c r="D58" s="142"/>
      <c r="E58" s="3">
        <v>5</v>
      </c>
      <c r="F58" s="3">
        <v>9</v>
      </c>
      <c r="G58" s="142">
        <v>0.5</v>
      </c>
      <c r="H58" s="63">
        <f t="shared" si="0"/>
        <v>116.065</v>
      </c>
      <c r="I58" s="19">
        <f t="shared" si="2"/>
        <v>0</v>
      </c>
      <c r="J58" s="118"/>
      <c r="K58" s="118"/>
      <c r="L58" s="121" t="s">
        <v>57</v>
      </c>
      <c r="M58" s="276">
        <v>43883</v>
      </c>
      <c r="N58" s="146"/>
      <c r="O58" s="144"/>
      <c r="P58" s="3"/>
      <c r="Q58" s="142"/>
      <c r="R58" s="3"/>
      <c r="S58" s="3"/>
      <c r="T58" s="143"/>
      <c r="U58" s="71">
        <f t="shared" si="1"/>
        <v>0</v>
      </c>
      <c r="V58" s="123"/>
      <c r="W58" s="125"/>
      <c r="X58" s="16"/>
      <c r="Y58" s="16"/>
      <c r="Z58" s="79"/>
      <c r="AA58" s="18"/>
      <c r="AB58" s="18"/>
      <c r="AC58" s="18"/>
      <c r="AD58" s="80"/>
    </row>
    <row r="59" spans="1:30" ht="12.75" customHeight="1" x14ac:dyDescent="0.2">
      <c r="A59" s="265">
        <v>43884</v>
      </c>
      <c r="B59" s="3"/>
      <c r="C59" s="3"/>
      <c r="D59" s="142"/>
      <c r="E59" s="3">
        <v>5</v>
      </c>
      <c r="F59" s="3">
        <v>9</v>
      </c>
      <c r="G59" s="142">
        <v>0.5</v>
      </c>
      <c r="H59" s="63">
        <f t="shared" si="0"/>
        <v>116.065</v>
      </c>
      <c r="I59" s="19">
        <f t="shared" si="2"/>
        <v>0</v>
      </c>
      <c r="J59" s="118"/>
      <c r="K59" s="118"/>
      <c r="L59" s="121" t="s">
        <v>57</v>
      </c>
      <c r="M59" s="276">
        <v>43884</v>
      </c>
      <c r="N59" s="146"/>
      <c r="O59" s="144"/>
      <c r="P59" s="3"/>
      <c r="Q59" s="142"/>
      <c r="R59" s="3"/>
      <c r="S59" s="3"/>
      <c r="T59" s="143"/>
      <c r="U59" s="71">
        <f t="shared" si="1"/>
        <v>0</v>
      </c>
      <c r="V59" s="123"/>
      <c r="W59" s="125"/>
      <c r="X59" s="16"/>
      <c r="Y59" s="16"/>
      <c r="Z59" s="79"/>
      <c r="AA59" s="18"/>
      <c r="AB59" s="18"/>
      <c r="AC59" s="18"/>
      <c r="AD59" s="80"/>
    </row>
    <row r="60" spans="1:30" x14ac:dyDescent="0.2">
      <c r="A60" s="265">
        <v>43885</v>
      </c>
      <c r="B60" s="3"/>
      <c r="C60" s="3"/>
      <c r="D60" s="142"/>
      <c r="E60" s="3">
        <v>5</v>
      </c>
      <c r="F60" s="3">
        <v>9</v>
      </c>
      <c r="G60" s="142">
        <v>0.5</v>
      </c>
      <c r="H60" s="63">
        <f t="shared" si="0"/>
        <v>116.065</v>
      </c>
      <c r="I60" s="19">
        <f t="shared" si="2"/>
        <v>0</v>
      </c>
      <c r="J60" s="118"/>
      <c r="K60" s="118"/>
      <c r="L60" s="121" t="s">
        <v>57</v>
      </c>
      <c r="M60" s="276">
        <v>43885</v>
      </c>
      <c r="N60" s="146"/>
      <c r="O60" s="144"/>
      <c r="P60" s="3"/>
      <c r="Q60" s="142"/>
      <c r="R60" s="3"/>
      <c r="S60" s="3"/>
      <c r="T60" s="143"/>
      <c r="U60" s="71">
        <f t="shared" si="1"/>
        <v>0</v>
      </c>
      <c r="V60" s="123"/>
      <c r="W60" s="125"/>
      <c r="X60" s="16"/>
      <c r="Y60" s="150"/>
      <c r="Z60" s="79"/>
      <c r="AA60" s="18"/>
      <c r="AB60" s="18"/>
      <c r="AC60" s="18"/>
      <c r="AD60" s="80"/>
    </row>
    <row r="61" spans="1:30" x14ac:dyDescent="0.2">
      <c r="A61" s="265">
        <v>43886</v>
      </c>
      <c r="B61" s="3"/>
      <c r="C61" s="3"/>
      <c r="D61" s="142"/>
      <c r="E61" s="3">
        <v>5</v>
      </c>
      <c r="F61" s="3">
        <v>11</v>
      </c>
      <c r="G61" s="142"/>
      <c r="H61" s="63">
        <f t="shared" si="0"/>
        <v>118.57</v>
      </c>
      <c r="I61" s="19">
        <f t="shared" si="2"/>
        <v>2.5049999999999955</v>
      </c>
      <c r="J61" s="118">
        <v>7</v>
      </c>
      <c r="K61" s="118">
        <v>24</v>
      </c>
      <c r="L61" s="121" t="s">
        <v>58</v>
      </c>
      <c r="M61" s="276">
        <v>43886</v>
      </c>
      <c r="N61" s="146"/>
      <c r="O61" s="144"/>
      <c r="P61" s="3"/>
      <c r="Q61" s="142"/>
      <c r="R61" s="3"/>
      <c r="S61" s="3"/>
      <c r="T61" s="143"/>
      <c r="U61" s="71">
        <f t="shared" si="1"/>
        <v>0</v>
      </c>
      <c r="V61" s="123"/>
      <c r="W61" s="125"/>
      <c r="X61" s="16">
        <v>10</v>
      </c>
      <c r="Y61" s="16">
        <v>0</v>
      </c>
      <c r="Z61" s="79"/>
      <c r="AA61" s="18"/>
      <c r="AB61" s="18"/>
      <c r="AC61" s="18"/>
      <c r="AD61" s="80"/>
    </row>
    <row r="62" spans="1:30" ht="12.75" customHeight="1" x14ac:dyDescent="0.2">
      <c r="A62" s="265">
        <v>43887</v>
      </c>
      <c r="B62" s="3"/>
      <c r="C62" s="3"/>
      <c r="D62" s="142"/>
      <c r="E62" s="3">
        <v>5</v>
      </c>
      <c r="F62" s="3">
        <v>11</v>
      </c>
      <c r="G62" s="142"/>
      <c r="H62" s="63">
        <f t="shared" si="0"/>
        <v>118.57</v>
      </c>
      <c r="I62" s="19">
        <f t="shared" si="2"/>
        <v>0</v>
      </c>
      <c r="J62" s="118"/>
      <c r="K62" s="118"/>
      <c r="L62" s="121" t="s">
        <v>57</v>
      </c>
      <c r="M62" s="276">
        <v>43887</v>
      </c>
      <c r="N62" s="146"/>
      <c r="O62" s="144"/>
      <c r="P62" s="3"/>
      <c r="Q62" s="142"/>
      <c r="R62" s="3"/>
      <c r="S62" s="3"/>
      <c r="T62" s="143"/>
      <c r="U62" s="71">
        <f t="shared" si="1"/>
        <v>0</v>
      </c>
      <c r="V62" s="123"/>
      <c r="W62" s="125"/>
      <c r="X62" s="16"/>
      <c r="Y62" s="16"/>
      <c r="Z62" s="79"/>
      <c r="AA62" s="18"/>
      <c r="AB62" s="18"/>
      <c r="AC62" s="18"/>
      <c r="AD62" s="80"/>
    </row>
    <row r="63" spans="1:30" x14ac:dyDescent="0.2">
      <c r="A63" s="265">
        <v>43888</v>
      </c>
      <c r="B63" s="3"/>
      <c r="C63" s="3"/>
      <c r="D63" s="142"/>
      <c r="E63" s="3">
        <v>5</v>
      </c>
      <c r="F63" s="3">
        <v>11</v>
      </c>
      <c r="G63" s="142"/>
      <c r="H63" s="63">
        <f t="shared" si="0"/>
        <v>118.57</v>
      </c>
      <c r="I63" s="19">
        <f t="shared" si="2"/>
        <v>0</v>
      </c>
      <c r="J63" s="118"/>
      <c r="K63" s="118"/>
      <c r="L63" s="121" t="s">
        <v>57</v>
      </c>
      <c r="M63" s="276">
        <v>43888</v>
      </c>
      <c r="N63" s="146"/>
      <c r="O63" s="144"/>
      <c r="P63" s="3"/>
      <c r="Q63" s="142"/>
      <c r="R63" s="3"/>
      <c r="S63" s="3"/>
      <c r="T63" s="143"/>
      <c r="U63" s="71">
        <f t="shared" si="1"/>
        <v>0</v>
      </c>
      <c r="V63" s="123"/>
      <c r="W63" s="125"/>
      <c r="X63" s="16"/>
      <c r="Y63" s="16"/>
      <c r="Z63" s="79"/>
      <c r="AA63" s="18"/>
      <c r="AB63" s="18"/>
      <c r="AC63" s="18"/>
      <c r="AD63" s="80"/>
    </row>
    <row r="64" spans="1:30" x14ac:dyDescent="0.2">
      <c r="A64" s="265">
        <v>43889</v>
      </c>
      <c r="B64" s="3"/>
      <c r="C64" s="3"/>
      <c r="D64" s="142"/>
      <c r="E64" s="3">
        <v>6</v>
      </c>
      <c r="F64" s="3">
        <v>0</v>
      </c>
      <c r="G64" s="142"/>
      <c r="H64" s="134">
        <f t="shared" si="0"/>
        <v>120.24</v>
      </c>
      <c r="I64" s="19">
        <f t="shared" si="2"/>
        <v>1.6700000000000017</v>
      </c>
      <c r="J64" s="118">
        <v>5</v>
      </c>
      <c r="K64" s="118">
        <v>24</v>
      </c>
      <c r="L64" s="121" t="s">
        <v>58</v>
      </c>
      <c r="M64" s="276">
        <v>43889</v>
      </c>
      <c r="N64" s="146"/>
      <c r="O64" s="144"/>
      <c r="P64" s="3"/>
      <c r="Q64" s="142"/>
      <c r="R64" s="3"/>
      <c r="S64" s="3"/>
      <c r="T64" s="143"/>
      <c r="U64" s="71">
        <f t="shared" si="1"/>
        <v>0</v>
      </c>
      <c r="V64" s="123"/>
      <c r="W64" s="125"/>
      <c r="X64" s="16">
        <v>10</v>
      </c>
      <c r="Y64" s="16">
        <v>0</v>
      </c>
      <c r="Z64" s="79"/>
      <c r="AA64" s="18"/>
      <c r="AB64" s="18"/>
      <c r="AC64" s="18"/>
      <c r="AD64" s="80"/>
    </row>
    <row r="65" spans="1:30" ht="13.5" thickBot="1" x14ac:dyDescent="0.25">
      <c r="A65" s="265">
        <v>43890</v>
      </c>
      <c r="B65" s="3"/>
      <c r="C65" s="3"/>
      <c r="D65" s="142"/>
      <c r="E65" s="3">
        <v>6</v>
      </c>
      <c r="F65" s="3">
        <v>0</v>
      </c>
      <c r="G65" s="142"/>
      <c r="H65" s="63">
        <f t="shared" ref="H65" si="3">((B65*12)+C65+D65)*1.67+((E65*12)+F65+G65)*1.67</f>
        <v>120.24</v>
      </c>
      <c r="I65" s="19">
        <f t="shared" ref="I65:I66" si="4">H65-H64+U64</f>
        <v>0</v>
      </c>
      <c r="J65" s="118"/>
      <c r="K65" s="118"/>
      <c r="L65" s="121" t="s">
        <v>57</v>
      </c>
      <c r="M65" s="276">
        <v>43890</v>
      </c>
      <c r="N65" s="146"/>
      <c r="O65" s="144"/>
      <c r="P65" s="3"/>
      <c r="Q65" s="142"/>
      <c r="R65" s="3"/>
      <c r="S65" s="3"/>
      <c r="T65" s="143"/>
      <c r="U65" s="71">
        <f t="shared" ref="U65" si="5">((O65*12)+P65+Q65)*1.67-((R65*12)+S65+T65)*1.67</f>
        <v>0</v>
      </c>
      <c r="V65" s="123"/>
      <c r="W65" s="125"/>
      <c r="X65" s="16"/>
      <c r="Y65" s="16"/>
      <c r="Z65" s="447"/>
      <c r="AA65" s="448"/>
      <c r="AB65" s="448"/>
      <c r="AC65" s="448"/>
      <c r="AD65" s="449"/>
    </row>
    <row r="66" spans="1:30" ht="12.75" customHeight="1" x14ac:dyDescent="0.2">
      <c r="A66" s="265">
        <v>43891</v>
      </c>
      <c r="B66" s="291"/>
      <c r="C66" s="291"/>
      <c r="D66" s="292"/>
      <c r="E66" s="173">
        <v>6</v>
      </c>
      <c r="F66" s="173">
        <v>0</v>
      </c>
      <c r="G66" s="296"/>
      <c r="H66" s="302">
        <f t="shared" si="0"/>
        <v>120.24</v>
      </c>
      <c r="I66" s="356">
        <f t="shared" si="4"/>
        <v>0</v>
      </c>
      <c r="J66" s="278"/>
      <c r="K66" s="278"/>
      <c r="L66" s="372" t="s">
        <v>57</v>
      </c>
      <c r="M66" s="276">
        <v>43891</v>
      </c>
      <c r="N66" s="294"/>
      <c r="O66" s="295"/>
      <c r="P66" s="291"/>
      <c r="Q66" s="292"/>
      <c r="R66" s="291"/>
      <c r="S66" s="291"/>
      <c r="T66" s="296"/>
      <c r="U66" s="297">
        <f t="shared" si="1"/>
        <v>0</v>
      </c>
      <c r="V66" s="298"/>
      <c r="W66" s="126"/>
      <c r="X66" s="16"/>
      <c r="Y66" s="16"/>
      <c r="Z66" s="300"/>
      <c r="AA66" s="226"/>
      <c r="AB66" s="226"/>
      <c r="AC66" s="226"/>
      <c r="AD66" s="301"/>
    </row>
    <row r="67" spans="1:30" x14ac:dyDescent="0.2">
      <c r="A67" s="265">
        <v>43892</v>
      </c>
      <c r="B67" s="93"/>
      <c r="C67" s="93"/>
      <c r="D67" s="280"/>
      <c r="E67" s="170">
        <v>6</v>
      </c>
      <c r="F67" s="170">
        <v>0</v>
      </c>
      <c r="G67" s="280"/>
      <c r="H67" s="62">
        <f t="shared" si="0"/>
        <v>120.24</v>
      </c>
      <c r="I67" s="28">
        <f t="shared" si="2"/>
        <v>0</v>
      </c>
      <c r="J67" s="258"/>
      <c r="K67" s="258"/>
      <c r="L67" s="282" t="s">
        <v>57</v>
      </c>
      <c r="M67" s="276">
        <v>43892</v>
      </c>
      <c r="N67" s="283"/>
      <c r="O67" s="284"/>
      <c r="P67" s="93"/>
      <c r="Q67" s="280"/>
      <c r="R67" s="93"/>
      <c r="S67" s="93"/>
      <c r="T67" s="281"/>
      <c r="U67" s="220">
        <f t="shared" si="1"/>
        <v>0</v>
      </c>
      <c r="V67" s="285"/>
      <c r="W67" s="286"/>
      <c r="X67" s="152"/>
      <c r="Y67" s="153"/>
      <c r="Z67" s="288"/>
      <c r="AA67" s="289"/>
      <c r="AB67" s="289"/>
      <c r="AC67" s="289"/>
      <c r="AD67" s="290"/>
    </row>
    <row r="68" spans="1:30" x14ac:dyDescent="0.2">
      <c r="A68" s="265">
        <v>43893</v>
      </c>
      <c r="B68" s="3"/>
      <c r="C68" s="3"/>
      <c r="D68" s="142"/>
      <c r="E68" s="3">
        <v>6</v>
      </c>
      <c r="F68" s="3">
        <v>1</v>
      </c>
      <c r="G68" s="142">
        <v>0.5</v>
      </c>
      <c r="H68" s="63">
        <f t="shared" si="0"/>
        <v>122.74499999999999</v>
      </c>
      <c r="I68" s="19">
        <f t="shared" si="2"/>
        <v>2.5049999999999955</v>
      </c>
      <c r="J68" s="118">
        <v>7</v>
      </c>
      <c r="K68" s="118">
        <v>24</v>
      </c>
      <c r="L68" s="121" t="s">
        <v>58</v>
      </c>
      <c r="M68" s="276">
        <v>43893</v>
      </c>
      <c r="N68" s="146"/>
      <c r="O68" s="144"/>
      <c r="P68" s="3"/>
      <c r="Q68" s="142"/>
      <c r="R68" s="3"/>
      <c r="S68" s="3"/>
      <c r="T68" s="143"/>
      <c r="U68" s="71">
        <f t="shared" si="1"/>
        <v>0</v>
      </c>
      <c r="V68" s="123"/>
      <c r="W68" s="125"/>
      <c r="X68" s="16">
        <v>10</v>
      </c>
      <c r="Y68" s="16">
        <v>0</v>
      </c>
      <c r="Z68" s="79"/>
      <c r="AA68" s="18"/>
      <c r="AB68" s="18"/>
      <c r="AC68" s="18"/>
      <c r="AD68" s="80"/>
    </row>
    <row r="69" spans="1:30" ht="12.75" customHeight="1" x14ac:dyDescent="0.2">
      <c r="A69" s="265">
        <v>43894</v>
      </c>
      <c r="B69" s="3"/>
      <c r="C69" s="3"/>
      <c r="D69" s="142"/>
      <c r="E69" s="3">
        <v>6</v>
      </c>
      <c r="F69" s="3">
        <v>1</v>
      </c>
      <c r="G69" s="142">
        <v>0.5</v>
      </c>
      <c r="H69" s="63">
        <f t="shared" si="0"/>
        <v>122.74499999999999</v>
      </c>
      <c r="I69" s="19">
        <f t="shared" si="2"/>
        <v>0</v>
      </c>
      <c r="J69" s="118"/>
      <c r="K69" s="118"/>
      <c r="L69" s="121" t="s">
        <v>57</v>
      </c>
      <c r="M69" s="276">
        <v>43894</v>
      </c>
      <c r="N69" s="146"/>
      <c r="O69" s="144"/>
      <c r="P69" s="3"/>
      <c r="Q69" s="142"/>
      <c r="R69" s="3"/>
      <c r="S69" s="3"/>
      <c r="T69" s="143"/>
      <c r="U69" s="71">
        <f t="shared" si="1"/>
        <v>0</v>
      </c>
      <c r="V69" s="123"/>
      <c r="W69" s="125"/>
      <c r="X69" s="16"/>
      <c r="Y69" s="16"/>
      <c r="Z69" s="79"/>
      <c r="AA69" s="18"/>
      <c r="AB69" s="18"/>
      <c r="AC69" s="18"/>
      <c r="AD69" s="80"/>
    </row>
    <row r="70" spans="1:30" x14ac:dyDescent="0.2">
      <c r="A70" s="265">
        <v>43895</v>
      </c>
      <c r="B70" s="3"/>
      <c r="C70" s="3"/>
      <c r="D70" s="142"/>
      <c r="E70" s="3">
        <v>6</v>
      </c>
      <c r="F70" s="3">
        <v>1</v>
      </c>
      <c r="G70" s="142">
        <v>0.5</v>
      </c>
      <c r="H70" s="63">
        <f t="shared" si="0"/>
        <v>122.74499999999999</v>
      </c>
      <c r="I70" s="19">
        <f t="shared" si="2"/>
        <v>0</v>
      </c>
      <c r="J70" s="118"/>
      <c r="K70" s="118"/>
      <c r="L70" s="121" t="s">
        <v>57</v>
      </c>
      <c r="M70" s="276">
        <v>43895</v>
      </c>
      <c r="N70" s="146"/>
      <c r="O70" s="144"/>
      <c r="P70" s="3"/>
      <c r="Q70" s="142"/>
      <c r="R70" s="3"/>
      <c r="S70" s="3"/>
      <c r="T70" s="143"/>
      <c r="U70" s="71">
        <f t="shared" si="1"/>
        <v>0</v>
      </c>
      <c r="V70" s="123"/>
      <c r="W70" s="125"/>
      <c r="X70" s="16"/>
      <c r="Y70" s="16"/>
      <c r="Z70" s="79"/>
      <c r="AA70" s="18"/>
      <c r="AB70" s="18"/>
      <c r="AC70" s="18"/>
      <c r="AD70" s="80"/>
    </row>
    <row r="71" spans="1:30" x14ac:dyDescent="0.2">
      <c r="A71" s="265">
        <v>43896</v>
      </c>
      <c r="B71" s="3"/>
      <c r="C71" s="3"/>
      <c r="D71" s="142"/>
      <c r="E71" s="3">
        <v>6</v>
      </c>
      <c r="F71" s="3">
        <v>2</v>
      </c>
      <c r="G71" s="142">
        <v>0.5</v>
      </c>
      <c r="H71" s="63">
        <f t="shared" si="0"/>
        <v>124.41499999999999</v>
      </c>
      <c r="I71" s="19">
        <f t="shared" si="2"/>
        <v>1.6700000000000017</v>
      </c>
      <c r="J71" s="118">
        <v>5</v>
      </c>
      <c r="K71" s="118">
        <v>24</v>
      </c>
      <c r="L71" s="121" t="s">
        <v>58</v>
      </c>
      <c r="M71" s="276">
        <v>43896</v>
      </c>
      <c r="N71" s="146"/>
      <c r="O71" s="144"/>
      <c r="P71" s="3"/>
      <c r="Q71" s="142"/>
      <c r="R71" s="3"/>
      <c r="S71" s="3"/>
      <c r="T71" s="143"/>
      <c r="U71" s="71">
        <f t="shared" si="1"/>
        <v>0</v>
      </c>
      <c r="V71" s="123"/>
      <c r="W71" s="125"/>
      <c r="X71" s="16">
        <v>10</v>
      </c>
      <c r="Y71" s="16">
        <v>0</v>
      </c>
      <c r="Z71" s="79"/>
      <c r="AA71" s="18"/>
      <c r="AB71" s="18"/>
      <c r="AC71" s="18"/>
      <c r="AD71" s="80"/>
    </row>
    <row r="72" spans="1:30" ht="12.75" customHeight="1" x14ac:dyDescent="0.2">
      <c r="A72" s="265">
        <v>43897</v>
      </c>
      <c r="B72" s="3"/>
      <c r="C72" s="3"/>
      <c r="D72" s="142"/>
      <c r="E72" s="3">
        <v>6</v>
      </c>
      <c r="F72" s="3">
        <v>2</v>
      </c>
      <c r="G72" s="142">
        <v>0.5</v>
      </c>
      <c r="H72" s="63">
        <f t="shared" si="0"/>
        <v>124.41499999999999</v>
      </c>
      <c r="I72" s="19">
        <f t="shared" si="2"/>
        <v>0</v>
      </c>
      <c r="J72" s="118"/>
      <c r="K72" s="118"/>
      <c r="L72" s="121" t="s">
        <v>57</v>
      </c>
      <c r="M72" s="276">
        <v>43897</v>
      </c>
      <c r="N72" s="146"/>
      <c r="O72" s="144"/>
      <c r="P72" s="3"/>
      <c r="Q72" s="142"/>
      <c r="R72" s="3"/>
      <c r="S72" s="3"/>
      <c r="T72" s="143"/>
      <c r="U72" s="71">
        <f t="shared" si="1"/>
        <v>0</v>
      </c>
      <c r="V72" s="123"/>
      <c r="W72" s="125"/>
      <c r="X72" s="16"/>
      <c r="Y72" s="16"/>
      <c r="Z72" s="79"/>
      <c r="AA72" s="18"/>
      <c r="AB72" s="18"/>
      <c r="AC72" s="18"/>
      <c r="AD72" s="80"/>
    </row>
    <row r="73" spans="1:30" x14ac:dyDescent="0.2">
      <c r="A73" s="265">
        <v>43898</v>
      </c>
      <c r="B73" s="3"/>
      <c r="C73" s="3"/>
      <c r="D73" s="142"/>
      <c r="E73" s="3">
        <v>6</v>
      </c>
      <c r="F73" s="3">
        <v>2</v>
      </c>
      <c r="G73" s="142">
        <v>0.5</v>
      </c>
      <c r="H73" s="63">
        <f t="shared" ref="H73:H136" si="6">((B73*12)+C73+D73)*1.67+((E73*12)+F73+G73)*1.67</f>
        <v>124.41499999999999</v>
      </c>
      <c r="I73" s="19">
        <f t="shared" si="2"/>
        <v>0</v>
      </c>
      <c r="J73" s="118"/>
      <c r="K73" s="118"/>
      <c r="L73" s="121" t="s">
        <v>57</v>
      </c>
      <c r="M73" s="276">
        <v>43898</v>
      </c>
      <c r="N73" s="146"/>
      <c r="O73" s="144"/>
      <c r="P73" s="3"/>
      <c r="Q73" s="142"/>
      <c r="R73" s="3"/>
      <c r="S73" s="3"/>
      <c r="T73" s="143"/>
      <c r="U73" s="71">
        <f t="shared" ref="U73:U136" si="7">((O73*12)+P73+Q73)*1.67-((R73*12)+S73+T73)*1.67</f>
        <v>0</v>
      </c>
      <c r="V73" s="123"/>
      <c r="W73" s="125"/>
      <c r="X73" s="16"/>
      <c r="Y73" s="16"/>
      <c r="Z73" s="79"/>
      <c r="AA73" s="18"/>
      <c r="AB73" s="18"/>
      <c r="AC73" s="18"/>
      <c r="AD73" s="80"/>
    </row>
    <row r="74" spans="1:30" x14ac:dyDescent="0.2">
      <c r="A74" s="265">
        <v>43899</v>
      </c>
      <c r="B74" s="3"/>
      <c r="C74" s="3"/>
      <c r="D74" s="142"/>
      <c r="E74" s="3">
        <v>6</v>
      </c>
      <c r="F74" s="3">
        <v>2</v>
      </c>
      <c r="G74" s="142">
        <v>0.5</v>
      </c>
      <c r="H74" s="63">
        <f t="shared" si="6"/>
        <v>124.41499999999999</v>
      </c>
      <c r="I74" s="19">
        <f t="shared" si="2"/>
        <v>0</v>
      </c>
      <c r="J74" s="118"/>
      <c r="K74" s="118"/>
      <c r="L74" s="121" t="s">
        <v>57</v>
      </c>
      <c r="M74" s="276">
        <v>43899</v>
      </c>
      <c r="N74" s="146"/>
      <c r="O74" s="144"/>
      <c r="P74" s="3"/>
      <c r="Q74" s="142"/>
      <c r="R74" s="3"/>
      <c r="S74" s="3"/>
      <c r="T74" s="143"/>
      <c r="U74" s="71">
        <f t="shared" si="7"/>
        <v>0</v>
      </c>
      <c r="V74" s="123"/>
      <c r="W74" s="125"/>
      <c r="X74" s="16"/>
      <c r="Y74" s="16"/>
      <c r="Z74" s="79"/>
      <c r="AA74" s="18"/>
      <c r="AB74" s="18"/>
      <c r="AC74" s="18"/>
      <c r="AD74" s="80"/>
    </row>
    <row r="75" spans="1:30" ht="12.75" customHeight="1" x14ac:dyDescent="0.2">
      <c r="A75" s="265">
        <v>43900</v>
      </c>
      <c r="B75" s="3"/>
      <c r="C75" s="3"/>
      <c r="D75" s="142"/>
      <c r="E75" s="3">
        <v>6</v>
      </c>
      <c r="F75" s="3">
        <v>4</v>
      </c>
      <c r="G75" s="142"/>
      <c r="H75" s="63">
        <f t="shared" si="6"/>
        <v>126.91999999999999</v>
      </c>
      <c r="I75" s="19">
        <f t="shared" ref="I75:I138" si="8">H75-H74+U74</f>
        <v>2.5049999999999955</v>
      </c>
      <c r="J75" s="118">
        <v>7</v>
      </c>
      <c r="K75" s="118">
        <v>24</v>
      </c>
      <c r="L75" s="121" t="s">
        <v>58</v>
      </c>
      <c r="M75" s="276">
        <v>43900</v>
      </c>
      <c r="N75" s="146"/>
      <c r="O75" s="144"/>
      <c r="P75" s="3"/>
      <c r="Q75" s="142"/>
      <c r="R75" s="3"/>
      <c r="S75" s="3"/>
      <c r="T75" s="143"/>
      <c r="U75" s="71">
        <f t="shared" si="7"/>
        <v>0</v>
      </c>
      <c r="V75" s="123"/>
      <c r="W75" s="125"/>
      <c r="X75" s="16">
        <v>10</v>
      </c>
      <c r="Y75" s="16">
        <v>0</v>
      </c>
      <c r="Z75" s="79"/>
      <c r="AA75" s="18"/>
      <c r="AB75" s="18"/>
      <c r="AC75" s="18"/>
      <c r="AD75" s="80"/>
    </row>
    <row r="76" spans="1:30" x14ac:dyDescent="0.2">
      <c r="A76" s="265">
        <v>43901</v>
      </c>
      <c r="B76" s="3"/>
      <c r="C76" s="3"/>
      <c r="D76" s="142"/>
      <c r="E76" s="3">
        <v>6</v>
      </c>
      <c r="F76" s="3">
        <v>4</v>
      </c>
      <c r="G76" s="142"/>
      <c r="H76" s="63">
        <f t="shared" si="6"/>
        <v>126.91999999999999</v>
      </c>
      <c r="I76" s="19">
        <f t="shared" si="8"/>
        <v>0</v>
      </c>
      <c r="J76" s="118"/>
      <c r="K76" s="118"/>
      <c r="L76" s="121" t="s">
        <v>57</v>
      </c>
      <c r="M76" s="276">
        <v>43901</v>
      </c>
      <c r="N76" s="146"/>
      <c r="O76" s="144"/>
      <c r="P76" s="3"/>
      <c r="Q76" s="142"/>
      <c r="R76" s="3"/>
      <c r="S76" s="3"/>
      <c r="T76" s="143"/>
      <c r="U76" s="71">
        <f t="shared" si="7"/>
        <v>0</v>
      </c>
      <c r="V76" s="123"/>
      <c r="W76" s="125"/>
      <c r="X76" s="16"/>
      <c r="Y76" s="16"/>
      <c r="Z76" s="79"/>
      <c r="AA76" s="18"/>
      <c r="AB76" s="18"/>
      <c r="AC76" s="18"/>
      <c r="AD76" s="80"/>
    </row>
    <row r="77" spans="1:30" x14ac:dyDescent="0.2">
      <c r="A77" s="265">
        <v>43902</v>
      </c>
      <c r="B77" s="3"/>
      <c r="C77" s="3"/>
      <c r="D77" s="142"/>
      <c r="E77" s="3">
        <v>6</v>
      </c>
      <c r="F77" s="3">
        <v>4</v>
      </c>
      <c r="G77" s="142"/>
      <c r="H77" s="63">
        <f t="shared" si="6"/>
        <v>126.91999999999999</v>
      </c>
      <c r="I77" s="19">
        <f t="shared" si="8"/>
        <v>0</v>
      </c>
      <c r="J77" s="118"/>
      <c r="K77" s="118"/>
      <c r="L77" s="121" t="s">
        <v>57</v>
      </c>
      <c r="M77" s="276">
        <v>43902</v>
      </c>
      <c r="N77" s="146"/>
      <c r="O77" s="144"/>
      <c r="P77" s="3"/>
      <c r="Q77" s="142"/>
      <c r="R77" s="3"/>
      <c r="S77" s="3"/>
      <c r="T77" s="143"/>
      <c r="U77" s="71">
        <f t="shared" si="7"/>
        <v>0</v>
      </c>
      <c r="V77" s="123"/>
      <c r="W77" s="125"/>
      <c r="X77" s="16"/>
      <c r="Y77" s="16"/>
      <c r="Z77" s="79"/>
      <c r="AA77" s="18"/>
      <c r="AB77" s="18"/>
      <c r="AC77" s="18"/>
      <c r="AD77" s="80"/>
    </row>
    <row r="78" spans="1:30" ht="12.75" customHeight="1" x14ac:dyDescent="0.2">
      <c r="A78" s="265">
        <v>43903</v>
      </c>
      <c r="B78" s="3"/>
      <c r="C78" s="3"/>
      <c r="D78" s="142"/>
      <c r="E78" s="3">
        <v>6</v>
      </c>
      <c r="F78" s="3">
        <v>5</v>
      </c>
      <c r="G78" s="142"/>
      <c r="H78" s="63">
        <f t="shared" si="6"/>
        <v>128.59</v>
      </c>
      <c r="I78" s="19">
        <f t="shared" si="8"/>
        <v>1.6700000000000159</v>
      </c>
      <c r="J78" s="118">
        <v>5</v>
      </c>
      <c r="K78" s="118">
        <v>24</v>
      </c>
      <c r="L78" s="121" t="s">
        <v>58</v>
      </c>
      <c r="M78" s="276">
        <v>43903</v>
      </c>
      <c r="N78" s="146"/>
      <c r="O78" s="144"/>
      <c r="P78" s="3"/>
      <c r="Q78" s="142"/>
      <c r="R78" s="3"/>
      <c r="S78" s="3"/>
      <c r="T78" s="143"/>
      <c r="U78" s="71">
        <f t="shared" si="7"/>
        <v>0</v>
      </c>
      <c r="V78" s="123"/>
      <c r="W78" s="125"/>
      <c r="X78" s="16">
        <v>10</v>
      </c>
      <c r="Y78" s="16">
        <v>0</v>
      </c>
      <c r="Z78" s="79"/>
      <c r="AA78" s="18"/>
      <c r="AB78" s="18"/>
      <c r="AC78" s="18"/>
      <c r="AD78" s="80"/>
    </row>
    <row r="79" spans="1:30" x14ac:dyDescent="0.2">
      <c r="A79" s="265">
        <v>43904</v>
      </c>
      <c r="B79" s="3"/>
      <c r="C79" s="3"/>
      <c r="D79" s="142"/>
      <c r="E79" s="3">
        <v>6</v>
      </c>
      <c r="F79" s="3">
        <v>5</v>
      </c>
      <c r="G79" s="142"/>
      <c r="H79" s="63">
        <f t="shared" si="6"/>
        <v>128.59</v>
      </c>
      <c r="I79" s="19">
        <f t="shared" si="8"/>
        <v>0</v>
      </c>
      <c r="J79" s="118"/>
      <c r="K79" s="118"/>
      <c r="L79" s="121" t="s">
        <v>57</v>
      </c>
      <c r="M79" s="276">
        <v>43904</v>
      </c>
      <c r="N79" s="146"/>
      <c r="O79" s="144"/>
      <c r="P79" s="3"/>
      <c r="Q79" s="142"/>
      <c r="R79" s="3"/>
      <c r="S79" s="3"/>
      <c r="T79" s="143"/>
      <c r="U79" s="71">
        <f t="shared" si="7"/>
        <v>0</v>
      </c>
      <c r="V79" s="123"/>
      <c r="W79" s="125"/>
      <c r="X79" s="16"/>
      <c r="Y79" s="16"/>
      <c r="Z79" s="79"/>
      <c r="AA79" s="18"/>
      <c r="AB79" s="18"/>
      <c r="AC79" s="18"/>
      <c r="AD79" s="80"/>
    </row>
    <row r="80" spans="1:30" x14ac:dyDescent="0.2">
      <c r="A80" s="265">
        <v>43905</v>
      </c>
      <c r="B80" s="3"/>
      <c r="C80" s="3"/>
      <c r="D80" s="142"/>
      <c r="E80" s="3">
        <v>6</v>
      </c>
      <c r="F80" s="3">
        <v>5</v>
      </c>
      <c r="G80" s="142"/>
      <c r="H80" s="63">
        <f t="shared" si="6"/>
        <v>128.59</v>
      </c>
      <c r="I80" s="19">
        <f t="shared" si="8"/>
        <v>0</v>
      </c>
      <c r="J80" s="118"/>
      <c r="K80" s="118"/>
      <c r="L80" s="121" t="s">
        <v>57</v>
      </c>
      <c r="M80" s="276">
        <v>43905</v>
      </c>
      <c r="N80" s="146"/>
      <c r="O80" s="144"/>
      <c r="P80" s="3"/>
      <c r="Q80" s="142"/>
      <c r="R80" s="3"/>
      <c r="S80" s="3"/>
      <c r="T80" s="143"/>
      <c r="U80" s="71">
        <f t="shared" si="7"/>
        <v>0</v>
      </c>
      <c r="V80" s="123"/>
      <c r="W80" s="125"/>
      <c r="X80" s="16"/>
      <c r="Y80" s="16"/>
      <c r="Z80" s="79"/>
      <c r="AA80" s="18"/>
      <c r="AB80" s="18"/>
      <c r="AC80" s="18"/>
      <c r="AD80" s="80"/>
    </row>
    <row r="81" spans="1:30" ht="12.75" customHeight="1" x14ac:dyDescent="0.2">
      <c r="A81" s="265">
        <v>43906</v>
      </c>
      <c r="B81" s="3"/>
      <c r="C81" s="3"/>
      <c r="D81" s="142"/>
      <c r="E81" s="3">
        <v>6</v>
      </c>
      <c r="F81" s="3">
        <v>5</v>
      </c>
      <c r="G81" s="142"/>
      <c r="H81" s="63">
        <f t="shared" si="6"/>
        <v>128.59</v>
      </c>
      <c r="I81" s="19">
        <f t="shared" si="8"/>
        <v>0</v>
      </c>
      <c r="J81" s="118"/>
      <c r="K81" s="118"/>
      <c r="L81" s="121" t="s">
        <v>57</v>
      </c>
      <c r="M81" s="276">
        <v>43906</v>
      </c>
      <c r="N81" s="146"/>
      <c r="O81" s="144"/>
      <c r="P81" s="3"/>
      <c r="Q81" s="142"/>
      <c r="R81" s="3"/>
      <c r="S81" s="3"/>
      <c r="T81" s="143"/>
      <c r="U81" s="71">
        <f t="shared" si="7"/>
        <v>0</v>
      </c>
      <c r="V81" s="123"/>
      <c r="W81" s="125"/>
      <c r="X81" s="16"/>
      <c r="Y81" s="16"/>
      <c r="Z81" s="79"/>
      <c r="AA81" s="18"/>
      <c r="AB81" s="18"/>
      <c r="AC81" s="18"/>
      <c r="AD81" s="80"/>
    </row>
    <row r="82" spans="1:30" x14ac:dyDescent="0.2">
      <c r="A82" s="265">
        <v>43907</v>
      </c>
      <c r="B82" s="3"/>
      <c r="C82" s="3"/>
      <c r="D82" s="142"/>
      <c r="E82" s="3">
        <v>6</v>
      </c>
      <c r="F82" s="3">
        <v>6</v>
      </c>
      <c r="G82" s="142">
        <v>0.5</v>
      </c>
      <c r="H82" s="63">
        <f t="shared" si="6"/>
        <v>131.095</v>
      </c>
      <c r="I82" s="19">
        <f t="shared" si="8"/>
        <v>2.5049999999999955</v>
      </c>
      <c r="J82" s="118">
        <v>7</v>
      </c>
      <c r="K82" s="118">
        <v>24</v>
      </c>
      <c r="L82" s="121" t="s">
        <v>58</v>
      </c>
      <c r="M82" s="276">
        <v>43907</v>
      </c>
      <c r="N82" s="146"/>
      <c r="O82" s="144"/>
      <c r="P82" s="3"/>
      <c r="Q82" s="142"/>
      <c r="R82" s="3"/>
      <c r="S82" s="3"/>
      <c r="T82" s="143"/>
      <c r="U82" s="71">
        <f t="shared" si="7"/>
        <v>0</v>
      </c>
      <c r="V82" s="123"/>
      <c r="W82" s="125"/>
      <c r="X82" s="16">
        <v>10</v>
      </c>
      <c r="Y82" s="16">
        <v>0</v>
      </c>
      <c r="Z82" s="79"/>
      <c r="AA82" s="18"/>
      <c r="AB82" s="18"/>
      <c r="AC82" s="18"/>
      <c r="AD82" s="80"/>
    </row>
    <row r="83" spans="1:30" x14ac:dyDescent="0.2">
      <c r="A83" s="265">
        <v>43908</v>
      </c>
      <c r="B83" s="3"/>
      <c r="C83" s="3"/>
      <c r="D83" s="142"/>
      <c r="E83" s="3">
        <v>6</v>
      </c>
      <c r="F83" s="3">
        <v>6</v>
      </c>
      <c r="G83" s="142">
        <v>0.5</v>
      </c>
      <c r="H83" s="63">
        <f t="shared" si="6"/>
        <v>131.095</v>
      </c>
      <c r="I83" s="19">
        <f t="shared" si="8"/>
        <v>0</v>
      </c>
      <c r="J83" s="118"/>
      <c r="K83" s="118"/>
      <c r="L83" s="121" t="s">
        <v>57</v>
      </c>
      <c r="M83" s="276">
        <v>43908</v>
      </c>
      <c r="N83" s="146"/>
      <c r="O83" s="144"/>
      <c r="P83" s="3"/>
      <c r="Q83" s="142"/>
      <c r="R83" s="3"/>
      <c r="S83" s="3"/>
      <c r="T83" s="143"/>
      <c r="U83" s="71">
        <f t="shared" si="7"/>
        <v>0</v>
      </c>
      <c r="V83" s="123"/>
      <c r="W83" s="125"/>
      <c r="X83" s="16"/>
      <c r="Y83" s="16"/>
      <c r="Z83" s="79"/>
      <c r="AA83" s="18"/>
      <c r="AB83" s="18"/>
      <c r="AC83" s="18"/>
      <c r="AD83" s="80"/>
    </row>
    <row r="84" spans="1:30" ht="12.75" customHeight="1" x14ac:dyDescent="0.2">
      <c r="A84" s="265">
        <v>43909</v>
      </c>
      <c r="B84" s="3"/>
      <c r="C84" s="3"/>
      <c r="D84" s="142"/>
      <c r="E84" s="3">
        <v>6</v>
      </c>
      <c r="F84" s="3">
        <v>6</v>
      </c>
      <c r="G84" s="142">
        <v>0.5</v>
      </c>
      <c r="H84" s="63">
        <f t="shared" si="6"/>
        <v>131.095</v>
      </c>
      <c r="I84" s="19">
        <f t="shared" si="8"/>
        <v>0</v>
      </c>
      <c r="J84" s="118"/>
      <c r="K84" s="118"/>
      <c r="L84" s="121" t="s">
        <v>57</v>
      </c>
      <c r="M84" s="276">
        <v>43909</v>
      </c>
      <c r="N84" s="146"/>
      <c r="O84" s="144"/>
      <c r="P84" s="3"/>
      <c r="Q84" s="142"/>
      <c r="R84" s="3"/>
      <c r="S84" s="3"/>
      <c r="T84" s="143"/>
      <c r="U84" s="71">
        <f t="shared" si="7"/>
        <v>0</v>
      </c>
      <c r="V84" s="123"/>
      <c r="W84" s="125"/>
      <c r="X84" s="16"/>
      <c r="Y84" s="16"/>
      <c r="Z84" s="79"/>
      <c r="AA84" s="18"/>
      <c r="AB84" s="18"/>
      <c r="AC84" s="18"/>
      <c r="AD84" s="80"/>
    </row>
    <row r="85" spans="1:30" x14ac:dyDescent="0.2">
      <c r="A85" s="265">
        <v>43910</v>
      </c>
      <c r="B85" s="3"/>
      <c r="C85" s="3"/>
      <c r="D85" s="142"/>
      <c r="E85" s="3">
        <v>6</v>
      </c>
      <c r="F85" s="3">
        <v>7</v>
      </c>
      <c r="G85" s="142">
        <v>0.5</v>
      </c>
      <c r="H85" s="63">
        <f t="shared" si="6"/>
        <v>132.76499999999999</v>
      </c>
      <c r="I85" s="19">
        <f t="shared" si="8"/>
        <v>1.6699999999999875</v>
      </c>
      <c r="J85" s="118">
        <v>5</v>
      </c>
      <c r="K85" s="118">
        <v>24</v>
      </c>
      <c r="L85" s="121" t="s">
        <v>58</v>
      </c>
      <c r="M85" s="276">
        <v>43910</v>
      </c>
      <c r="N85" s="146"/>
      <c r="O85" s="144"/>
      <c r="P85" s="3"/>
      <c r="Q85" s="142"/>
      <c r="R85" s="3"/>
      <c r="S85" s="3"/>
      <c r="T85" s="143"/>
      <c r="U85" s="71">
        <f t="shared" si="7"/>
        <v>0</v>
      </c>
      <c r="V85" s="123"/>
      <c r="W85" s="125"/>
      <c r="X85" s="16">
        <v>10</v>
      </c>
      <c r="Y85" s="16">
        <v>0</v>
      </c>
      <c r="Z85" s="79"/>
      <c r="AA85" s="18"/>
      <c r="AB85" s="18"/>
      <c r="AC85" s="18"/>
      <c r="AD85" s="80"/>
    </row>
    <row r="86" spans="1:30" x14ac:dyDescent="0.2">
      <c r="A86" s="265">
        <v>43911</v>
      </c>
      <c r="B86" s="3"/>
      <c r="C86" s="3"/>
      <c r="D86" s="142"/>
      <c r="E86" s="3">
        <v>6</v>
      </c>
      <c r="F86" s="3">
        <v>7</v>
      </c>
      <c r="G86" s="142">
        <v>0.5</v>
      </c>
      <c r="H86" s="63">
        <f t="shared" si="6"/>
        <v>132.76499999999999</v>
      </c>
      <c r="I86" s="19">
        <f t="shared" si="8"/>
        <v>0</v>
      </c>
      <c r="J86" s="118"/>
      <c r="K86" s="118"/>
      <c r="L86" s="121" t="s">
        <v>57</v>
      </c>
      <c r="M86" s="276">
        <v>43911</v>
      </c>
      <c r="N86" s="146"/>
      <c r="O86" s="144"/>
      <c r="P86" s="3"/>
      <c r="Q86" s="142"/>
      <c r="R86" s="3"/>
      <c r="S86" s="3"/>
      <c r="T86" s="143"/>
      <c r="U86" s="71">
        <f t="shared" si="7"/>
        <v>0</v>
      </c>
      <c r="V86" s="123"/>
      <c r="W86" s="125"/>
      <c r="X86" s="16"/>
      <c r="Y86" s="16"/>
      <c r="Z86" s="79"/>
      <c r="AA86" s="18"/>
      <c r="AB86" s="18"/>
      <c r="AC86" s="18"/>
      <c r="AD86" s="80"/>
    </row>
    <row r="87" spans="1:30" ht="12.75" customHeight="1" x14ac:dyDescent="0.2">
      <c r="A87" s="265">
        <v>43912</v>
      </c>
      <c r="B87" s="3"/>
      <c r="C87" s="3"/>
      <c r="D87" s="142"/>
      <c r="E87" s="3">
        <v>6</v>
      </c>
      <c r="F87" s="3">
        <v>7</v>
      </c>
      <c r="G87" s="142">
        <v>0.5</v>
      </c>
      <c r="H87" s="63">
        <f t="shared" si="6"/>
        <v>132.76499999999999</v>
      </c>
      <c r="I87" s="19">
        <f t="shared" si="8"/>
        <v>0</v>
      </c>
      <c r="J87" s="118"/>
      <c r="K87" s="118"/>
      <c r="L87" s="121" t="s">
        <v>57</v>
      </c>
      <c r="M87" s="276">
        <v>43912</v>
      </c>
      <c r="N87" s="146"/>
      <c r="O87" s="144"/>
      <c r="P87" s="3"/>
      <c r="Q87" s="142"/>
      <c r="R87" s="3"/>
      <c r="S87" s="3"/>
      <c r="T87" s="143"/>
      <c r="U87" s="71">
        <f t="shared" si="7"/>
        <v>0</v>
      </c>
      <c r="V87" s="123"/>
      <c r="W87" s="125"/>
      <c r="X87" s="16"/>
      <c r="Y87" s="16"/>
      <c r="Z87" s="79"/>
      <c r="AA87" s="18"/>
      <c r="AB87" s="18"/>
      <c r="AC87" s="18"/>
      <c r="AD87" s="80"/>
    </row>
    <row r="88" spans="1:30" x14ac:dyDescent="0.2">
      <c r="A88" s="265">
        <v>43913</v>
      </c>
      <c r="B88" s="3"/>
      <c r="C88" s="3"/>
      <c r="D88" s="142"/>
      <c r="E88" s="3">
        <v>6</v>
      </c>
      <c r="F88" s="3">
        <v>7</v>
      </c>
      <c r="G88" s="142">
        <v>0.5</v>
      </c>
      <c r="H88" s="63">
        <f t="shared" si="6"/>
        <v>132.76499999999999</v>
      </c>
      <c r="I88" s="19">
        <f t="shared" si="8"/>
        <v>0</v>
      </c>
      <c r="J88" s="118"/>
      <c r="K88" s="118"/>
      <c r="L88" s="121" t="s">
        <v>57</v>
      </c>
      <c r="M88" s="276">
        <v>43913</v>
      </c>
      <c r="N88" s="146"/>
      <c r="O88" s="144"/>
      <c r="P88" s="3"/>
      <c r="Q88" s="142"/>
      <c r="R88" s="3"/>
      <c r="S88" s="3"/>
      <c r="T88" s="143"/>
      <c r="U88" s="71">
        <f t="shared" si="7"/>
        <v>0</v>
      </c>
      <c r="V88" s="123"/>
      <c r="W88" s="125"/>
      <c r="X88" s="16"/>
      <c r="Y88" s="16"/>
      <c r="Z88" s="79"/>
      <c r="AA88" s="18"/>
      <c r="AB88" s="18"/>
      <c r="AC88" s="18"/>
      <c r="AD88" s="80"/>
    </row>
    <row r="89" spans="1:30" x14ac:dyDescent="0.2">
      <c r="A89" s="265">
        <v>43914</v>
      </c>
      <c r="B89" s="3"/>
      <c r="C89" s="3"/>
      <c r="D89" s="142"/>
      <c r="E89" s="3">
        <v>6</v>
      </c>
      <c r="F89" s="3">
        <v>9</v>
      </c>
      <c r="G89" s="142"/>
      <c r="H89" s="63">
        <f t="shared" si="6"/>
        <v>135.26999999999998</v>
      </c>
      <c r="I89" s="19">
        <f t="shared" si="8"/>
        <v>2.5049999999999955</v>
      </c>
      <c r="J89" s="118">
        <v>7</v>
      </c>
      <c r="K89" s="118">
        <v>24</v>
      </c>
      <c r="L89" s="121" t="s">
        <v>58</v>
      </c>
      <c r="M89" s="276">
        <v>43914</v>
      </c>
      <c r="N89" s="146"/>
      <c r="O89" s="144"/>
      <c r="P89" s="3"/>
      <c r="Q89" s="142"/>
      <c r="R89" s="3"/>
      <c r="S89" s="3"/>
      <c r="T89" s="143"/>
      <c r="U89" s="71">
        <f t="shared" si="7"/>
        <v>0</v>
      </c>
      <c r="V89" s="123"/>
      <c r="W89" s="125"/>
      <c r="X89" s="16">
        <v>10</v>
      </c>
      <c r="Y89" s="16">
        <v>0</v>
      </c>
      <c r="Z89" s="79"/>
      <c r="AA89" s="18"/>
      <c r="AB89" s="18"/>
      <c r="AC89" s="18"/>
      <c r="AD89" s="80"/>
    </row>
    <row r="90" spans="1:30" ht="12.75" customHeight="1" x14ac:dyDescent="0.2">
      <c r="A90" s="265">
        <v>43915</v>
      </c>
      <c r="B90" s="3"/>
      <c r="C90" s="3"/>
      <c r="D90" s="142"/>
      <c r="E90" s="3">
        <v>6</v>
      </c>
      <c r="F90" s="3">
        <v>9</v>
      </c>
      <c r="G90" s="142"/>
      <c r="H90" s="63">
        <f t="shared" si="6"/>
        <v>135.26999999999998</v>
      </c>
      <c r="I90" s="19">
        <f t="shared" si="8"/>
        <v>0</v>
      </c>
      <c r="J90" s="118"/>
      <c r="K90" s="118"/>
      <c r="L90" s="121" t="s">
        <v>57</v>
      </c>
      <c r="M90" s="276">
        <v>43915</v>
      </c>
      <c r="N90" s="146"/>
      <c r="O90" s="144"/>
      <c r="P90" s="3"/>
      <c r="Q90" s="142"/>
      <c r="R90" s="3"/>
      <c r="S90" s="3"/>
      <c r="T90" s="143"/>
      <c r="U90" s="71">
        <f t="shared" si="7"/>
        <v>0</v>
      </c>
      <c r="V90" s="123">
        <v>120</v>
      </c>
      <c r="W90" s="125">
        <v>55097586</v>
      </c>
      <c r="X90" s="16"/>
      <c r="Y90" s="16"/>
      <c r="Z90" s="79"/>
      <c r="AA90" s="18"/>
      <c r="AB90" s="18"/>
      <c r="AC90" s="18"/>
      <c r="AD90" s="80"/>
    </row>
    <row r="91" spans="1:30" x14ac:dyDescent="0.2">
      <c r="A91" s="265">
        <v>43916</v>
      </c>
      <c r="B91" s="3"/>
      <c r="C91" s="3"/>
      <c r="D91" s="142"/>
      <c r="E91" s="3">
        <v>6</v>
      </c>
      <c r="F91" s="3">
        <v>9</v>
      </c>
      <c r="G91" s="142"/>
      <c r="H91" s="63">
        <f t="shared" si="6"/>
        <v>135.26999999999998</v>
      </c>
      <c r="I91" s="19">
        <f t="shared" si="8"/>
        <v>0</v>
      </c>
      <c r="J91" s="118"/>
      <c r="K91" s="118"/>
      <c r="L91" s="121" t="s">
        <v>57</v>
      </c>
      <c r="M91" s="276">
        <v>43916</v>
      </c>
      <c r="N91" s="146"/>
      <c r="O91" s="144"/>
      <c r="P91" s="3"/>
      <c r="Q91" s="142"/>
      <c r="R91" s="3"/>
      <c r="S91" s="3"/>
      <c r="T91" s="143"/>
      <c r="U91" s="71">
        <f t="shared" si="7"/>
        <v>0</v>
      </c>
      <c r="V91" s="123"/>
      <c r="W91" s="125"/>
      <c r="X91" s="16"/>
      <c r="Y91" s="16"/>
      <c r="Z91" s="79"/>
      <c r="AA91" s="18"/>
      <c r="AB91" s="18"/>
      <c r="AC91" s="18"/>
      <c r="AD91" s="80"/>
    </row>
    <row r="92" spans="1:30" x14ac:dyDescent="0.2">
      <c r="A92" s="265">
        <v>43917</v>
      </c>
      <c r="B92" s="3"/>
      <c r="C92" s="3"/>
      <c r="D92" s="142"/>
      <c r="E92" s="3">
        <v>6</v>
      </c>
      <c r="F92" s="3">
        <v>10</v>
      </c>
      <c r="G92" s="142"/>
      <c r="H92" s="63">
        <f t="shared" si="6"/>
        <v>136.94</v>
      </c>
      <c r="I92" s="19">
        <f t="shared" si="8"/>
        <v>1.6700000000000159</v>
      </c>
      <c r="J92" s="118">
        <v>5</v>
      </c>
      <c r="K92" s="118">
        <v>24</v>
      </c>
      <c r="L92" s="121" t="s">
        <v>58</v>
      </c>
      <c r="M92" s="276">
        <v>43917</v>
      </c>
      <c r="N92" s="146"/>
      <c r="O92" s="144"/>
      <c r="P92" s="3"/>
      <c r="Q92" s="142"/>
      <c r="R92" s="3"/>
      <c r="S92" s="3"/>
      <c r="T92" s="143"/>
      <c r="U92" s="71">
        <f t="shared" si="7"/>
        <v>0</v>
      </c>
      <c r="V92" s="123"/>
      <c r="W92" s="125"/>
      <c r="X92" s="16">
        <v>10</v>
      </c>
      <c r="Y92" s="16">
        <v>0</v>
      </c>
      <c r="Z92" s="79"/>
      <c r="AA92" s="18"/>
      <c r="AB92" s="18"/>
      <c r="AC92" s="18"/>
      <c r="AD92" s="80"/>
    </row>
    <row r="93" spans="1:30" ht="12.75" customHeight="1" x14ac:dyDescent="0.2">
      <c r="A93" s="265">
        <v>43918</v>
      </c>
      <c r="B93" s="3"/>
      <c r="C93" s="3"/>
      <c r="D93" s="142"/>
      <c r="E93" s="3">
        <v>6</v>
      </c>
      <c r="F93" s="3">
        <v>10</v>
      </c>
      <c r="G93" s="142"/>
      <c r="H93" s="63">
        <f t="shared" si="6"/>
        <v>136.94</v>
      </c>
      <c r="I93" s="19">
        <f t="shared" si="8"/>
        <v>0</v>
      </c>
      <c r="J93" s="118"/>
      <c r="K93" s="118"/>
      <c r="L93" s="121" t="s">
        <v>57</v>
      </c>
      <c r="M93" s="276">
        <v>43918</v>
      </c>
      <c r="N93" s="146"/>
      <c r="O93" s="144"/>
      <c r="P93" s="3"/>
      <c r="Q93" s="142"/>
      <c r="R93" s="3"/>
      <c r="S93" s="3"/>
      <c r="T93" s="143"/>
      <c r="U93" s="71">
        <f t="shared" si="7"/>
        <v>0</v>
      </c>
      <c r="V93" s="123"/>
      <c r="W93" s="125"/>
      <c r="X93" s="16"/>
      <c r="Y93" s="16"/>
      <c r="Z93" s="79"/>
      <c r="AA93" s="18"/>
      <c r="AB93" s="18"/>
      <c r="AC93" s="18"/>
      <c r="AD93" s="80"/>
    </row>
    <row r="94" spans="1:30" x14ac:dyDescent="0.2">
      <c r="A94" s="265">
        <v>43919</v>
      </c>
      <c r="B94" s="3"/>
      <c r="C94" s="3"/>
      <c r="D94" s="142"/>
      <c r="E94" s="3">
        <v>6</v>
      </c>
      <c r="F94" s="3">
        <v>10</v>
      </c>
      <c r="G94" s="142"/>
      <c r="H94" s="63">
        <f t="shared" si="6"/>
        <v>136.94</v>
      </c>
      <c r="I94" s="19">
        <f t="shared" si="8"/>
        <v>0</v>
      </c>
      <c r="J94" s="118"/>
      <c r="K94" s="118"/>
      <c r="L94" s="121" t="s">
        <v>57</v>
      </c>
      <c r="M94" s="276">
        <v>43919</v>
      </c>
      <c r="N94" s="146"/>
      <c r="O94" s="144"/>
      <c r="P94" s="3"/>
      <c r="Q94" s="142"/>
      <c r="R94" s="3"/>
      <c r="S94" s="3"/>
      <c r="T94" s="143"/>
      <c r="U94" s="71">
        <f t="shared" si="7"/>
        <v>0</v>
      </c>
      <c r="V94" s="123"/>
      <c r="W94" s="125"/>
      <c r="X94" s="16"/>
      <c r="Y94" s="16"/>
      <c r="Z94" s="79"/>
      <c r="AA94" s="18"/>
      <c r="AB94" s="18"/>
      <c r="AC94" s="18"/>
      <c r="AD94" s="80"/>
    </row>
    <row r="95" spans="1:30" x14ac:dyDescent="0.2">
      <c r="A95" s="265">
        <v>43920</v>
      </c>
      <c r="B95" s="3"/>
      <c r="C95" s="3"/>
      <c r="D95" s="142"/>
      <c r="E95" s="3">
        <v>6</v>
      </c>
      <c r="F95" s="3">
        <v>10</v>
      </c>
      <c r="G95" s="142"/>
      <c r="H95" s="63">
        <f t="shared" si="6"/>
        <v>136.94</v>
      </c>
      <c r="I95" s="19">
        <f t="shared" si="8"/>
        <v>0</v>
      </c>
      <c r="J95" s="118"/>
      <c r="K95" s="118"/>
      <c r="L95" s="121" t="s">
        <v>57</v>
      </c>
      <c r="M95" s="276">
        <v>43920</v>
      </c>
      <c r="N95" s="146"/>
      <c r="O95" s="144"/>
      <c r="P95" s="3"/>
      <c r="Q95" s="142"/>
      <c r="R95" s="3"/>
      <c r="S95" s="3"/>
      <c r="T95" s="143"/>
      <c r="U95" s="71">
        <f t="shared" si="7"/>
        <v>0</v>
      </c>
      <c r="V95" s="123"/>
      <c r="W95" s="125"/>
      <c r="X95" s="16"/>
      <c r="Y95" s="16"/>
      <c r="Z95" s="79"/>
      <c r="AA95" s="18"/>
      <c r="AB95" s="18"/>
      <c r="AC95" s="18"/>
      <c r="AD95" s="80"/>
    </row>
    <row r="96" spans="1:30" ht="12.75" customHeight="1" thickBot="1" x14ac:dyDescent="0.25">
      <c r="A96" s="265">
        <v>43921</v>
      </c>
      <c r="B96" s="3"/>
      <c r="C96" s="3"/>
      <c r="D96" s="142"/>
      <c r="E96" s="3">
        <v>6</v>
      </c>
      <c r="F96" s="3">
        <v>11</v>
      </c>
      <c r="G96" s="142">
        <v>0.5</v>
      </c>
      <c r="H96" s="134">
        <f t="shared" si="6"/>
        <v>139.44499999999999</v>
      </c>
      <c r="I96" s="19">
        <f t="shared" si="8"/>
        <v>2.5049999999999955</v>
      </c>
      <c r="J96" s="118">
        <v>7</v>
      </c>
      <c r="K96" s="118">
        <v>24</v>
      </c>
      <c r="L96" s="121" t="s">
        <v>58</v>
      </c>
      <c r="M96" s="276">
        <v>43921</v>
      </c>
      <c r="N96" s="146"/>
      <c r="O96" s="144"/>
      <c r="P96" s="3"/>
      <c r="Q96" s="142"/>
      <c r="R96" s="3"/>
      <c r="S96" s="3"/>
      <c r="T96" s="143"/>
      <c r="U96" s="71">
        <f t="shared" si="7"/>
        <v>0</v>
      </c>
      <c r="V96" s="123"/>
      <c r="W96" s="125"/>
      <c r="X96" s="16">
        <v>10</v>
      </c>
      <c r="Y96" s="16">
        <v>0</v>
      </c>
      <c r="Z96" s="79"/>
      <c r="AA96" s="18"/>
      <c r="AB96" s="18"/>
      <c r="AC96" s="18"/>
      <c r="AD96" s="80"/>
    </row>
    <row r="97" spans="1:30" x14ac:dyDescent="0.2">
      <c r="A97" s="265">
        <v>43922</v>
      </c>
      <c r="B97" s="291"/>
      <c r="C97" s="291"/>
      <c r="D97" s="292"/>
      <c r="E97" s="291">
        <v>6</v>
      </c>
      <c r="F97" s="291">
        <v>11</v>
      </c>
      <c r="G97" s="292">
        <v>0.5</v>
      </c>
      <c r="H97" s="302">
        <f t="shared" si="6"/>
        <v>139.44499999999999</v>
      </c>
      <c r="I97" s="20">
        <f t="shared" si="8"/>
        <v>0</v>
      </c>
      <c r="J97" s="278"/>
      <c r="K97" s="278"/>
      <c r="L97" s="293" t="s">
        <v>57</v>
      </c>
      <c r="M97" s="458">
        <v>43922</v>
      </c>
      <c r="N97" s="294"/>
      <c r="O97" s="295"/>
      <c r="P97" s="291"/>
      <c r="Q97" s="292"/>
      <c r="R97" s="291"/>
      <c r="S97" s="291"/>
      <c r="T97" s="296"/>
      <c r="U97" s="297">
        <f t="shared" si="7"/>
        <v>0</v>
      </c>
      <c r="V97" s="298"/>
      <c r="W97" s="126"/>
      <c r="X97" s="27"/>
      <c r="Y97" s="27"/>
      <c r="Z97" s="300"/>
      <c r="AA97" s="226"/>
      <c r="AB97" s="226"/>
      <c r="AC97" s="226"/>
      <c r="AD97" s="301"/>
    </row>
    <row r="98" spans="1:30" x14ac:dyDescent="0.2">
      <c r="A98" s="265">
        <v>43923</v>
      </c>
      <c r="B98" s="93"/>
      <c r="C98" s="93"/>
      <c r="D98" s="280"/>
      <c r="E98" s="93">
        <v>6</v>
      </c>
      <c r="F98" s="93">
        <v>11</v>
      </c>
      <c r="G98" s="280">
        <v>0.5</v>
      </c>
      <c r="H98" s="62">
        <f t="shared" si="6"/>
        <v>139.44499999999999</v>
      </c>
      <c r="I98" s="28">
        <f t="shared" si="8"/>
        <v>0</v>
      </c>
      <c r="J98" s="258"/>
      <c r="K98" s="258"/>
      <c r="L98" s="282" t="s">
        <v>57</v>
      </c>
      <c r="M98" s="276">
        <v>43923</v>
      </c>
      <c r="N98" s="283"/>
      <c r="O98" s="284"/>
      <c r="P98" s="93"/>
      <c r="Q98" s="280"/>
      <c r="R98" s="93"/>
      <c r="S98" s="93"/>
      <c r="T98" s="281"/>
      <c r="U98" s="220">
        <f t="shared" si="7"/>
        <v>0</v>
      </c>
      <c r="V98" s="285"/>
      <c r="W98" s="286"/>
      <c r="X98" s="152"/>
      <c r="Y98" s="153"/>
      <c r="Z98" s="288"/>
      <c r="AA98" s="289"/>
      <c r="AB98" s="289"/>
      <c r="AC98" s="289"/>
      <c r="AD98" s="290"/>
    </row>
    <row r="99" spans="1:30" ht="12.75" customHeight="1" x14ac:dyDescent="0.2">
      <c r="A99" s="265">
        <v>43924</v>
      </c>
      <c r="B99" s="3"/>
      <c r="C99" s="3"/>
      <c r="D99" s="142"/>
      <c r="E99" s="3">
        <v>7</v>
      </c>
      <c r="F99" s="3">
        <v>0</v>
      </c>
      <c r="G99" s="142">
        <v>0.5</v>
      </c>
      <c r="H99" s="63">
        <f t="shared" si="6"/>
        <v>141.11499999999998</v>
      </c>
      <c r="I99" s="19">
        <f t="shared" si="8"/>
        <v>1.6699999999999875</v>
      </c>
      <c r="J99" s="118">
        <v>5</v>
      </c>
      <c r="K99" s="118">
        <v>24</v>
      </c>
      <c r="L99" s="121" t="s">
        <v>58</v>
      </c>
      <c r="M99" s="276">
        <v>43924</v>
      </c>
      <c r="N99" s="146"/>
      <c r="O99" s="144"/>
      <c r="P99" s="3"/>
      <c r="Q99" s="142"/>
      <c r="R99" s="3"/>
      <c r="S99" s="3"/>
      <c r="T99" s="143"/>
      <c r="U99" s="71">
        <f t="shared" si="7"/>
        <v>0</v>
      </c>
      <c r="V99" s="123"/>
      <c r="W99" s="125"/>
      <c r="X99" s="16">
        <v>10</v>
      </c>
      <c r="Y99" s="16">
        <v>0</v>
      </c>
      <c r="Z99" s="79"/>
      <c r="AA99" s="18"/>
      <c r="AB99" s="18"/>
      <c r="AC99" s="18"/>
      <c r="AD99" s="80"/>
    </row>
    <row r="100" spans="1:30" x14ac:dyDescent="0.2">
      <c r="A100" s="265">
        <v>43925</v>
      </c>
      <c r="B100" s="3"/>
      <c r="C100" s="3"/>
      <c r="D100" s="142"/>
      <c r="E100" s="3">
        <v>7</v>
      </c>
      <c r="F100" s="3">
        <v>0</v>
      </c>
      <c r="G100" s="142">
        <v>0.5</v>
      </c>
      <c r="H100" s="63">
        <f t="shared" si="6"/>
        <v>141.11499999999998</v>
      </c>
      <c r="I100" s="19">
        <f t="shared" si="8"/>
        <v>0</v>
      </c>
      <c r="J100" s="118"/>
      <c r="K100" s="118"/>
      <c r="L100" s="121" t="s">
        <v>57</v>
      </c>
      <c r="M100" s="276">
        <v>43925</v>
      </c>
      <c r="N100" s="146"/>
      <c r="O100" s="144"/>
      <c r="P100" s="3"/>
      <c r="Q100" s="142"/>
      <c r="R100" s="3"/>
      <c r="S100" s="3"/>
      <c r="T100" s="143"/>
      <c r="U100" s="71">
        <f t="shared" si="7"/>
        <v>0</v>
      </c>
      <c r="V100" s="123"/>
      <c r="W100" s="125"/>
      <c r="X100" s="16"/>
      <c r="Y100" s="16"/>
      <c r="Z100" s="79"/>
      <c r="AA100" s="18"/>
      <c r="AB100" s="18"/>
      <c r="AC100" s="18"/>
      <c r="AD100" s="80"/>
    </row>
    <row r="101" spans="1:30" x14ac:dyDescent="0.2">
      <c r="A101" s="265">
        <v>43926</v>
      </c>
      <c r="B101" s="3"/>
      <c r="C101" s="3"/>
      <c r="D101" s="142"/>
      <c r="E101" s="3">
        <v>7</v>
      </c>
      <c r="F101" s="3">
        <v>0</v>
      </c>
      <c r="G101" s="142">
        <v>0.5</v>
      </c>
      <c r="H101" s="63">
        <f t="shared" si="6"/>
        <v>141.11499999999998</v>
      </c>
      <c r="I101" s="19">
        <f t="shared" si="8"/>
        <v>0</v>
      </c>
      <c r="J101" s="118"/>
      <c r="K101" s="118"/>
      <c r="L101" s="121" t="s">
        <v>57</v>
      </c>
      <c r="M101" s="276">
        <v>43926</v>
      </c>
      <c r="N101" s="146"/>
      <c r="O101" s="144"/>
      <c r="P101" s="3"/>
      <c r="Q101" s="142"/>
      <c r="R101" s="3"/>
      <c r="S101" s="3"/>
      <c r="T101" s="143"/>
      <c r="U101" s="71">
        <f t="shared" si="7"/>
        <v>0</v>
      </c>
      <c r="V101" s="123"/>
      <c r="W101" s="125"/>
      <c r="X101" s="16"/>
      <c r="Y101" s="16"/>
      <c r="Z101" s="79"/>
      <c r="AA101" s="18"/>
      <c r="AB101" s="18"/>
      <c r="AC101" s="18"/>
      <c r="AD101" s="80"/>
    </row>
    <row r="102" spans="1:30" x14ac:dyDescent="0.2">
      <c r="A102" s="265">
        <v>43927</v>
      </c>
      <c r="B102" s="3"/>
      <c r="C102" s="3"/>
      <c r="D102" s="142"/>
      <c r="E102" s="3">
        <v>7</v>
      </c>
      <c r="F102" s="3">
        <v>0</v>
      </c>
      <c r="G102" s="142">
        <v>0.5</v>
      </c>
      <c r="H102" s="63">
        <f t="shared" si="6"/>
        <v>141.11499999999998</v>
      </c>
      <c r="I102" s="19">
        <f t="shared" si="8"/>
        <v>0</v>
      </c>
      <c r="J102" s="118"/>
      <c r="K102" s="118"/>
      <c r="L102" s="121" t="s">
        <v>57</v>
      </c>
      <c r="M102" s="276">
        <v>43927</v>
      </c>
      <c r="N102" s="146"/>
      <c r="O102" s="144"/>
      <c r="P102" s="3"/>
      <c r="Q102" s="142"/>
      <c r="R102" s="3"/>
      <c r="S102" s="3"/>
      <c r="T102" s="143"/>
      <c r="U102" s="71">
        <f t="shared" si="7"/>
        <v>0</v>
      </c>
      <c r="V102" s="123"/>
      <c r="W102" s="125"/>
      <c r="X102" s="16"/>
      <c r="Y102" s="16"/>
      <c r="Z102" s="79"/>
      <c r="AA102" s="18"/>
      <c r="AB102" s="18"/>
      <c r="AC102" s="18"/>
      <c r="AD102" s="80"/>
    </row>
    <row r="103" spans="1:30" x14ac:dyDescent="0.2">
      <c r="A103" s="265">
        <v>43928</v>
      </c>
      <c r="B103" s="3"/>
      <c r="C103" s="3"/>
      <c r="D103" s="142"/>
      <c r="E103" s="3">
        <v>7</v>
      </c>
      <c r="F103" s="3">
        <v>2</v>
      </c>
      <c r="G103" s="142"/>
      <c r="H103" s="63">
        <f t="shared" si="6"/>
        <v>143.62</v>
      </c>
      <c r="I103" s="19">
        <f t="shared" si="8"/>
        <v>2.5050000000000239</v>
      </c>
      <c r="J103" s="118">
        <v>7</v>
      </c>
      <c r="K103" s="118">
        <v>24</v>
      </c>
      <c r="L103" s="121" t="s">
        <v>58</v>
      </c>
      <c r="M103" s="276">
        <v>43928</v>
      </c>
      <c r="N103" s="146"/>
      <c r="O103" s="144"/>
      <c r="P103" s="3"/>
      <c r="Q103" s="142"/>
      <c r="R103" s="3"/>
      <c r="S103" s="3"/>
      <c r="T103" s="143"/>
      <c r="U103" s="71">
        <f t="shared" si="7"/>
        <v>0</v>
      </c>
      <c r="V103" s="123"/>
      <c r="W103" s="125"/>
      <c r="X103" s="16">
        <v>10</v>
      </c>
      <c r="Y103" s="16">
        <v>0</v>
      </c>
      <c r="Z103" s="79"/>
      <c r="AA103" s="18"/>
      <c r="AB103" s="18"/>
      <c r="AC103" s="18"/>
      <c r="AD103" s="80"/>
    </row>
    <row r="104" spans="1:30" x14ac:dyDescent="0.2">
      <c r="A104" s="265">
        <v>43929</v>
      </c>
      <c r="B104" s="3"/>
      <c r="C104" s="3"/>
      <c r="D104" s="142"/>
      <c r="E104" s="3">
        <v>7</v>
      </c>
      <c r="F104" s="3">
        <v>2</v>
      </c>
      <c r="G104" s="142"/>
      <c r="H104" s="63">
        <f t="shared" si="6"/>
        <v>143.62</v>
      </c>
      <c r="I104" s="19">
        <f t="shared" si="8"/>
        <v>0</v>
      </c>
      <c r="J104" s="118"/>
      <c r="K104" s="118"/>
      <c r="L104" s="121" t="s">
        <v>57</v>
      </c>
      <c r="M104" s="276">
        <v>43929</v>
      </c>
      <c r="N104" s="146"/>
      <c r="O104" s="144"/>
      <c r="P104" s="3"/>
      <c r="Q104" s="142"/>
      <c r="R104" s="3"/>
      <c r="S104" s="3"/>
      <c r="T104" s="143"/>
      <c r="U104" s="71">
        <f t="shared" si="7"/>
        <v>0</v>
      </c>
      <c r="V104" s="123"/>
      <c r="W104" s="125"/>
      <c r="X104" s="16"/>
      <c r="Y104" s="16"/>
      <c r="Z104" s="79"/>
      <c r="AA104" s="18"/>
      <c r="AB104" s="18"/>
      <c r="AC104" s="18"/>
      <c r="AD104" s="80"/>
    </row>
    <row r="105" spans="1:30" x14ac:dyDescent="0.2">
      <c r="A105" s="265">
        <v>43930</v>
      </c>
      <c r="B105" s="3"/>
      <c r="C105" s="3"/>
      <c r="D105" s="142"/>
      <c r="E105" s="3">
        <v>7</v>
      </c>
      <c r="F105" s="3">
        <v>2</v>
      </c>
      <c r="G105" s="142"/>
      <c r="H105" s="63">
        <f t="shared" si="6"/>
        <v>143.62</v>
      </c>
      <c r="I105" s="19">
        <f t="shared" si="8"/>
        <v>0</v>
      </c>
      <c r="J105" s="118"/>
      <c r="K105" s="118"/>
      <c r="L105" s="121" t="s">
        <v>57</v>
      </c>
      <c r="M105" s="276">
        <v>43930</v>
      </c>
      <c r="N105" s="146"/>
      <c r="O105" s="144"/>
      <c r="P105" s="3"/>
      <c r="Q105" s="142"/>
      <c r="R105" s="3"/>
      <c r="S105" s="3"/>
      <c r="T105" s="143"/>
      <c r="U105" s="71">
        <f t="shared" si="7"/>
        <v>0</v>
      </c>
      <c r="V105" s="123"/>
      <c r="W105" s="125"/>
      <c r="X105" s="16"/>
      <c r="Y105" s="16"/>
      <c r="Z105" s="79"/>
      <c r="AA105" s="18"/>
      <c r="AB105" s="18"/>
      <c r="AC105" s="18"/>
      <c r="AD105" s="80"/>
    </row>
    <row r="106" spans="1:30" x14ac:dyDescent="0.2">
      <c r="A106" s="265">
        <v>43931</v>
      </c>
      <c r="B106" s="3"/>
      <c r="C106" s="3"/>
      <c r="D106" s="142"/>
      <c r="E106" s="3">
        <v>7</v>
      </c>
      <c r="F106" s="3">
        <v>3</v>
      </c>
      <c r="G106" s="142">
        <v>0.5</v>
      </c>
      <c r="H106" s="63">
        <f t="shared" si="6"/>
        <v>146.125</v>
      </c>
      <c r="I106" s="19">
        <f t="shared" si="8"/>
        <v>2.5049999999999955</v>
      </c>
      <c r="J106" s="118">
        <v>7</v>
      </c>
      <c r="K106" s="118">
        <v>24</v>
      </c>
      <c r="L106" s="121" t="s">
        <v>58</v>
      </c>
      <c r="M106" s="276">
        <v>43931</v>
      </c>
      <c r="N106" s="146"/>
      <c r="O106" s="144"/>
      <c r="P106" s="3"/>
      <c r="Q106" s="142"/>
      <c r="R106" s="3"/>
      <c r="S106" s="3"/>
      <c r="T106" s="143"/>
      <c r="U106" s="71">
        <f t="shared" si="7"/>
        <v>0</v>
      </c>
      <c r="V106" s="123"/>
      <c r="W106" s="125"/>
      <c r="X106" s="16">
        <v>10</v>
      </c>
      <c r="Y106" s="16">
        <v>0</v>
      </c>
      <c r="Z106" s="79"/>
      <c r="AA106" s="18"/>
      <c r="AB106" s="18"/>
      <c r="AC106" s="18"/>
      <c r="AD106" s="80"/>
    </row>
    <row r="107" spans="1:30" x14ac:dyDescent="0.2">
      <c r="A107" s="265">
        <v>43932</v>
      </c>
      <c r="B107" s="3"/>
      <c r="C107" s="3"/>
      <c r="D107" s="142"/>
      <c r="E107" s="3">
        <v>7</v>
      </c>
      <c r="F107" s="3">
        <v>3</v>
      </c>
      <c r="G107" s="142">
        <v>0.5</v>
      </c>
      <c r="H107" s="63">
        <f t="shared" si="6"/>
        <v>146.125</v>
      </c>
      <c r="I107" s="19">
        <f t="shared" si="8"/>
        <v>0</v>
      </c>
      <c r="J107" s="118"/>
      <c r="K107" s="118"/>
      <c r="L107" s="121" t="s">
        <v>57</v>
      </c>
      <c r="M107" s="276">
        <v>43932</v>
      </c>
      <c r="N107" s="146"/>
      <c r="O107" s="144"/>
      <c r="P107" s="3"/>
      <c r="Q107" s="142"/>
      <c r="R107" s="3"/>
      <c r="S107" s="3"/>
      <c r="T107" s="143"/>
      <c r="U107" s="71">
        <f t="shared" si="7"/>
        <v>0</v>
      </c>
      <c r="V107" s="123"/>
      <c r="W107" s="125"/>
      <c r="X107" s="16"/>
      <c r="Y107" s="16"/>
      <c r="Z107" s="79"/>
      <c r="AA107" s="18"/>
      <c r="AB107" s="18"/>
      <c r="AC107" s="18"/>
      <c r="AD107" s="80"/>
    </row>
    <row r="108" spans="1:30" x14ac:dyDescent="0.2">
      <c r="A108" s="265">
        <v>43933</v>
      </c>
      <c r="B108" s="3"/>
      <c r="C108" s="3"/>
      <c r="D108" s="142"/>
      <c r="E108" s="3">
        <v>7</v>
      </c>
      <c r="F108" s="3">
        <v>3</v>
      </c>
      <c r="G108" s="142">
        <v>0.5</v>
      </c>
      <c r="H108" s="63">
        <f t="shared" si="6"/>
        <v>146.125</v>
      </c>
      <c r="I108" s="19">
        <f t="shared" si="8"/>
        <v>0</v>
      </c>
      <c r="J108" s="118"/>
      <c r="K108" s="118"/>
      <c r="L108" s="121" t="s">
        <v>57</v>
      </c>
      <c r="M108" s="276">
        <v>43933</v>
      </c>
      <c r="N108" s="146"/>
      <c r="O108" s="144"/>
      <c r="P108" s="3"/>
      <c r="Q108" s="142"/>
      <c r="R108" s="3"/>
      <c r="S108" s="3"/>
      <c r="T108" s="143"/>
      <c r="U108" s="71">
        <f t="shared" si="7"/>
        <v>0</v>
      </c>
      <c r="V108" s="123"/>
      <c r="W108" s="125"/>
      <c r="X108" s="16"/>
      <c r="Y108" s="16"/>
      <c r="Z108" s="79"/>
      <c r="AA108" s="18"/>
      <c r="AB108" s="18"/>
      <c r="AC108" s="18"/>
      <c r="AD108" s="80"/>
    </row>
    <row r="109" spans="1:30" x14ac:dyDescent="0.2">
      <c r="A109" s="265">
        <v>43934</v>
      </c>
      <c r="B109" s="3"/>
      <c r="C109" s="3"/>
      <c r="D109" s="142"/>
      <c r="E109" s="3">
        <v>7</v>
      </c>
      <c r="F109" s="3">
        <v>3</v>
      </c>
      <c r="G109" s="142">
        <v>0.5</v>
      </c>
      <c r="H109" s="63">
        <f t="shared" si="6"/>
        <v>146.125</v>
      </c>
      <c r="I109" s="19">
        <f t="shared" si="8"/>
        <v>0</v>
      </c>
      <c r="J109" s="118"/>
      <c r="K109" s="118"/>
      <c r="L109" s="121" t="s">
        <v>57</v>
      </c>
      <c r="M109" s="276">
        <v>43934</v>
      </c>
      <c r="N109" s="146"/>
      <c r="O109" s="144"/>
      <c r="P109" s="3"/>
      <c r="Q109" s="142"/>
      <c r="R109" s="3"/>
      <c r="S109" s="3"/>
      <c r="T109" s="143"/>
      <c r="U109" s="71">
        <f t="shared" si="7"/>
        <v>0</v>
      </c>
      <c r="V109" s="123"/>
      <c r="W109" s="125"/>
      <c r="X109" s="16"/>
      <c r="Y109" s="16"/>
      <c r="Z109" s="79"/>
      <c r="AA109" s="18"/>
      <c r="AB109" s="18"/>
      <c r="AC109" s="18"/>
      <c r="AD109" s="80"/>
    </row>
    <row r="110" spans="1:30" x14ac:dyDescent="0.2">
      <c r="A110" s="265">
        <v>43935</v>
      </c>
      <c r="B110" s="3"/>
      <c r="C110" s="3"/>
      <c r="D110" s="142"/>
      <c r="E110" s="3">
        <v>7</v>
      </c>
      <c r="F110" s="3">
        <v>5</v>
      </c>
      <c r="G110" s="142"/>
      <c r="H110" s="63">
        <f t="shared" si="6"/>
        <v>148.63</v>
      </c>
      <c r="I110" s="19">
        <f t="shared" si="8"/>
        <v>2.5049999999999955</v>
      </c>
      <c r="J110" s="118">
        <v>7</v>
      </c>
      <c r="K110" s="118">
        <v>24</v>
      </c>
      <c r="L110" s="121" t="s">
        <v>58</v>
      </c>
      <c r="M110" s="276">
        <v>43935</v>
      </c>
      <c r="N110" s="146"/>
      <c r="O110" s="144"/>
      <c r="P110" s="3"/>
      <c r="Q110" s="142"/>
      <c r="R110" s="3"/>
      <c r="S110" s="3"/>
      <c r="T110" s="143"/>
      <c r="U110" s="71">
        <f t="shared" si="7"/>
        <v>0</v>
      </c>
      <c r="V110" s="123"/>
      <c r="W110" s="125"/>
      <c r="X110" s="16">
        <v>10</v>
      </c>
      <c r="Y110" s="16">
        <v>0</v>
      </c>
      <c r="Z110" s="79"/>
      <c r="AA110" s="18"/>
      <c r="AB110" s="18"/>
      <c r="AC110" s="18"/>
      <c r="AD110" s="80"/>
    </row>
    <row r="111" spans="1:30" x14ac:dyDescent="0.2">
      <c r="A111" s="265">
        <v>43936</v>
      </c>
      <c r="B111" s="3"/>
      <c r="C111" s="3"/>
      <c r="D111" s="142"/>
      <c r="E111" s="3">
        <v>7</v>
      </c>
      <c r="F111" s="3">
        <v>5</v>
      </c>
      <c r="G111" s="142"/>
      <c r="H111" s="63">
        <f t="shared" si="6"/>
        <v>148.63</v>
      </c>
      <c r="I111" s="19">
        <f t="shared" si="8"/>
        <v>0</v>
      </c>
      <c r="J111" s="118"/>
      <c r="K111" s="118"/>
      <c r="L111" s="121" t="s">
        <v>57</v>
      </c>
      <c r="M111" s="276">
        <v>43936</v>
      </c>
      <c r="N111" s="146"/>
      <c r="O111" s="144"/>
      <c r="P111" s="3"/>
      <c r="Q111" s="142"/>
      <c r="R111" s="3"/>
      <c r="S111" s="3"/>
      <c r="T111" s="143"/>
      <c r="U111" s="71">
        <f t="shared" si="7"/>
        <v>0</v>
      </c>
      <c r="V111" s="123"/>
      <c r="W111" s="125"/>
      <c r="X111" s="16"/>
      <c r="Y111" s="16"/>
      <c r="Z111" s="79"/>
      <c r="AA111" s="18"/>
      <c r="AB111" s="18"/>
      <c r="AC111" s="18"/>
      <c r="AD111" s="80"/>
    </row>
    <row r="112" spans="1:30" x14ac:dyDescent="0.2">
      <c r="A112" s="265">
        <v>43937</v>
      </c>
      <c r="B112" s="3"/>
      <c r="C112" s="3"/>
      <c r="D112" s="142"/>
      <c r="E112" s="3">
        <v>7</v>
      </c>
      <c r="F112" s="3">
        <v>5</v>
      </c>
      <c r="G112" s="142"/>
      <c r="H112" s="63">
        <f t="shared" si="6"/>
        <v>148.63</v>
      </c>
      <c r="I112" s="19">
        <f t="shared" si="8"/>
        <v>0</v>
      </c>
      <c r="J112" s="118"/>
      <c r="K112" s="118"/>
      <c r="L112" s="121" t="s">
        <v>57</v>
      </c>
      <c r="M112" s="276">
        <v>43937</v>
      </c>
      <c r="N112" s="146"/>
      <c r="O112" s="144"/>
      <c r="P112" s="3"/>
      <c r="Q112" s="142"/>
      <c r="R112" s="3"/>
      <c r="S112" s="3"/>
      <c r="T112" s="143"/>
      <c r="U112" s="71">
        <f t="shared" si="7"/>
        <v>0</v>
      </c>
      <c r="V112" s="123"/>
      <c r="W112" s="125"/>
      <c r="X112" s="16"/>
      <c r="Y112" s="16"/>
      <c r="Z112" s="79"/>
      <c r="AA112" s="18"/>
      <c r="AB112" s="18"/>
      <c r="AC112" s="18"/>
      <c r="AD112" s="80"/>
    </row>
    <row r="113" spans="1:30" x14ac:dyDescent="0.2">
      <c r="A113" s="265">
        <v>43938</v>
      </c>
      <c r="B113" s="3"/>
      <c r="C113" s="3"/>
      <c r="D113" s="142"/>
      <c r="E113" s="3">
        <v>7</v>
      </c>
      <c r="F113" s="3">
        <v>6</v>
      </c>
      <c r="G113" s="142">
        <v>0.5</v>
      </c>
      <c r="H113" s="63">
        <f t="shared" si="6"/>
        <v>151.13499999999999</v>
      </c>
      <c r="I113" s="19">
        <f t="shared" si="8"/>
        <v>2.5049999999999955</v>
      </c>
      <c r="J113" s="118">
        <v>7</v>
      </c>
      <c r="K113" s="118">
        <v>24</v>
      </c>
      <c r="L113" s="121" t="s">
        <v>58</v>
      </c>
      <c r="M113" s="276">
        <v>43938</v>
      </c>
      <c r="N113" s="146"/>
      <c r="O113" s="144"/>
      <c r="P113" s="3"/>
      <c r="Q113" s="142"/>
      <c r="R113" s="3"/>
      <c r="S113" s="3"/>
      <c r="T113" s="143"/>
      <c r="U113" s="71">
        <f t="shared" si="7"/>
        <v>0</v>
      </c>
      <c r="V113" s="123"/>
      <c r="W113" s="125"/>
      <c r="X113" s="16">
        <v>10</v>
      </c>
      <c r="Y113" s="16">
        <v>0</v>
      </c>
      <c r="Z113" s="79"/>
      <c r="AA113" s="18"/>
      <c r="AB113" s="18"/>
      <c r="AC113" s="18"/>
      <c r="AD113" s="80"/>
    </row>
    <row r="114" spans="1:30" x14ac:dyDescent="0.2">
      <c r="A114" s="265">
        <v>43939</v>
      </c>
      <c r="B114" s="3"/>
      <c r="C114" s="3"/>
      <c r="D114" s="142"/>
      <c r="E114" s="3">
        <v>7</v>
      </c>
      <c r="F114" s="3">
        <v>6</v>
      </c>
      <c r="G114" s="142">
        <v>0.5</v>
      </c>
      <c r="H114" s="63">
        <f t="shared" si="6"/>
        <v>151.13499999999999</v>
      </c>
      <c r="I114" s="19">
        <f t="shared" si="8"/>
        <v>0</v>
      </c>
      <c r="J114" s="118"/>
      <c r="K114" s="118"/>
      <c r="L114" s="121" t="s">
        <v>57</v>
      </c>
      <c r="M114" s="276">
        <v>43939</v>
      </c>
      <c r="N114" s="146"/>
      <c r="O114" s="144"/>
      <c r="P114" s="3"/>
      <c r="Q114" s="142"/>
      <c r="R114" s="3"/>
      <c r="S114" s="3"/>
      <c r="T114" s="143"/>
      <c r="U114" s="71">
        <f t="shared" si="7"/>
        <v>0</v>
      </c>
      <c r="V114" s="123"/>
      <c r="W114" s="125"/>
      <c r="X114" s="16"/>
      <c r="Y114" s="16"/>
      <c r="Z114" s="79"/>
      <c r="AA114" s="18"/>
      <c r="AB114" s="18"/>
      <c r="AC114" s="18"/>
      <c r="AD114" s="80"/>
    </row>
    <row r="115" spans="1:30" x14ac:dyDescent="0.2">
      <c r="A115" s="265">
        <v>43940</v>
      </c>
      <c r="B115" s="3"/>
      <c r="C115" s="3"/>
      <c r="D115" s="142"/>
      <c r="E115" s="3">
        <v>7</v>
      </c>
      <c r="F115" s="3">
        <v>6</v>
      </c>
      <c r="G115" s="142">
        <v>0.5</v>
      </c>
      <c r="H115" s="63">
        <f t="shared" si="6"/>
        <v>151.13499999999999</v>
      </c>
      <c r="I115" s="19">
        <f t="shared" si="8"/>
        <v>0</v>
      </c>
      <c r="J115" s="118"/>
      <c r="K115" s="118"/>
      <c r="L115" s="121" t="s">
        <v>57</v>
      </c>
      <c r="M115" s="276">
        <v>43940</v>
      </c>
      <c r="N115" s="146"/>
      <c r="O115" s="144"/>
      <c r="P115" s="3"/>
      <c r="Q115" s="142"/>
      <c r="R115" s="3"/>
      <c r="S115" s="3"/>
      <c r="T115" s="143"/>
      <c r="U115" s="71">
        <f t="shared" si="7"/>
        <v>0</v>
      </c>
      <c r="V115" s="123"/>
      <c r="W115" s="125"/>
      <c r="X115" s="16"/>
      <c r="Y115" s="16"/>
      <c r="Z115" s="79"/>
      <c r="AA115" s="18"/>
      <c r="AB115" s="18"/>
      <c r="AC115" s="18"/>
      <c r="AD115" s="80"/>
    </row>
    <row r="116" spans="1:30" x14ac:dyDescent="0.2">
      <c r="A116" s="265">
        <v>43941</v>
      </c>
      <c r="B116" s="3"/>
      <c r="C116" s="3"/>
      <c r="D116" s="142"/>
      <c r="E116" s="3">
        <v>7</v>
      </c>
      <c r="F116" s="3">
        <v>6</v>
      </c>
      <c r="G116" s="142">
        <v>0.5</v>
      </c>
      <c r="H116" s="63">
        <f t="shared" si="6"/>
        <v>151.13499999999999</v>
      </c>
      <c r="I116" s="19">
        <f t="shared" si="8"/>
        <v>0</v>
      </c>
      <c r="J116" s="118"/>
      <c r="K116" s="118"/>
      <c r="L116" s="121" t="s">
        <v>57</v>
      </c>
      <c r="M116" s="276">
        <v>43941</v>
      </c>
      <c r="N116" s="146"/>
      <c r="O116" s="144"/>
      <c r="P116" s="3"/>
      <c r="Q116" s="142"/>
      <c r="R116" s="3"/>
      <c r="S116" s="3"/>
      <c r="T116" s="143"/>
      <c r="U116" s="71">
        <f t="shared" si="7"/>
        <v>0</v>
      </c>
      <c r="V116" s="123"/>
      <c r="W116" s="125"/>
      <c r="X116" s="16"/>
      <c r="Y116" s="16"/>
      <c r="Z116" s="79"/>
      <c r="AA116" s="18"/>
      <c r="AB116" s="18"/>
      <c r="AC116" s="18"/>
      <c r="AD116" s="80"/>
    </row>
    <row r="117" spans="1:30" x14ac:dyDescent="0.2">
      <c r="A117" s="265">
        <v>43942</v>
      </c>
      <c r="B117" s="3"/>
      <c r="C117" s="3"/>
      <c r="D117" s="142"/>
      <c r="E117" s="3">
        <v>7</v>
      </c>
      <c r="F117" s="3">
        <v>8</v>
      </c>
      <c r="G117" s="142">
        <v>0.5</v>
      </c>
      <c r="H117" s="63">
        <f t="shared" si="6"/>
        <v>154.47499999999999</v>
      </c>
      <c r="I117" s="19">
        <f t="shared" si="8"/>
        <v>3.3400000000000034</v>
      </c>
      <c r="J117" s="118">
        <v>5</v>
      </c>
      <c r="K117" s="118">
        <v>24</v>
      </c>
      <c r="L117" s="121" t="s">
        <v>58</v>
      </c>
      <c r="M117" s="276">
        <v>43942</v>
      </c>
      <c r="N117" s="146"/>
      <c r="O117" s="144"/>
      <c r="P117" s="3"/>
      <c r="Q117" s="142"/>
      <c r="R117" s="3"/>
      <c r="S117" s="3"/>
      <c r="T117" s="143"/>
      <c r="U117" s="71">
        <f t="shared" si="7"/>
        <v>0</v>
      </c>
      <c r="V117" s="123"/>
      <c r="W117" s="125"/>
      <c r="X117" s="16">
        <v>10</v>
      </c>
      <c r="Y117" s="16">
        <v>0</v>
      </c>
      <c r="Z117" s="79"/>
      <c r="AA117" s="18"/>
      <c r="AB117" s="18"/>
      <c r="AC117" s="18"/>
      <c r="AD117" s="80"/>
    </row>
    <row r="118" spans="1:30" x14ac:dyDescent="0.2">
      <c r="A118" s="265">
        <v>43943</v>
      </c>
      <c r="B118" s="3"/>
      <c r="C118" s="3"/>
      <c r="D118" s="142"/>
      <c r="E118" s="3">
        <v>7</v>
      </c>
      <c r="F118" s="3">
        <v>8</v>
      </c>
      <c r="G118" s="142">
        <v>0.5</v>
      </c>
      <c r="H118" s="63">
        <f t="shared" si="6"/>
        <v>154.47499999999999</v>
      </c>
      <c r="I118" s="19">
        <f t="shared" si="8"/>
        <v>0</v>
      </c>
      <c r="J118" s="118"/>
      <c r="K118" s="118"/>
      <c r="L118" s="121" t="s">
        <v>57</v>
      </c>
      <c r="M118" s="276">
        <v>43943</v>
      </c>
      <c r="N118" s="146"/>
      <c r="O118" s="144"/>
      <c r="P118" s="3"/>
      <c r="Q118" s="142"/>
      <c r="R118" s="3"/>
      <c r="S118" s="3"/>
      <c r="T118" s="143"/>
      <c r="U118" s="71">
        <f t="shared" si="7"/>
        <v>0</v>
      </c>
      <c r="V118" s="123"/>
      <c r="W118" s="125"/>
      <c r="X118" s="16"/>
      <c r="Y118" s="16"/>
      <c r="Z118" s="79"/>
      <c r="AA118" s="18"/>
      <c r="AB118" s="18"/>
      <c r="AC118" s="18"/>
      <c r="AD118" s="80"/>
    </row>
    <row r="119" spans="1:30" x14ac:dyDescent="0.2">
      <c r="A119" s="265">
        <v>43944</v>
      </c>
      <c r="B119" s="3"/>
      <c r="C119" s="3"/>
      <c r="D119" s="142"/>
      <c r="E119" s="3">
        <v>7</v>
      </c>
      <c r="F119" s="3">
        <v>8</v>
      </c>
      <c r="G119" s="142">
        <v>0.5</v>
      </c>
      <c r="H119" s="63">
        <f t="shared" si="6"/>
        <v>154.47499999999999</v>
      </c>
      <c r="I119" s="19">
        <f t="shared" si="8"/>
        <v>0</v>
      </c>
      <c r="J119" s="118"/>
      <c r="K119" s="118"/>
      <c r="L119" s="121" t="s">
        <v>57</v>
      </c>
      <c r="M119" s="276">
        <v>43944</v>
      </c>
      <c r="N119" s="146"/>
      <c r="O119" s="144"/>
      <c r="P119" s="3"/>
      <c r="Q119" s="142"/>
      <c r="R119" s="3"/>
      <c r="S119" s="3"/>
      <c r="T119" s="143"/>
      <c r="U119" s="71">
        <f t="shared" si="7"/>
        <v>0</v>
      </c>
      <c r="V119" s="123">
        <v>120</v>
      </c>
      <c r="W119" s="125">
        <v>55097586</v>
      </c>
      <c r="X119" s="16"/>
      <c r="Y119" s="16"/>
      <c r="Z119" s="79" t="s">
        <v>106</v>
      </c>
      <c r="AA119" s="18"/>
      <c r="AB119" s="18"/>
      <c r="AC119" s="18"/>
      <c r="AD119" s="80"/>
    </row>
    <row r="120" spans="1:30" x14ac:dyDescent="0.2">
      <c r="A120" s="265">
        <v>43945</v>
      </c>
      <c r="B120" s="3"/>
      <c r="C120" s="3"/>
      <c r="D120" s="142"/>
      <c r="E120" s="3">
        <v>7</v>
      </c>
      <c r="F120" s="3">
        <v>8</v>
      </c>
      <c r="G120" s="142">
        <v>0.5</v>
      </c>
      <c r="H120" s="63">
        <f t="shared" si="6"/>
        <v>154.47499999999999</v>
      </c>
      <c r="I120" s="19">
        <f t="shared" si="8"/>
        <v>0</v>
      </c>
      <c r="J120" s="118"/>
      <c r="K120" s="118"/>
      <c r="L120" s="121" t="s">
        <v>57</v>
      </c>
      <c r="M120" s="276">
        <v>43945</v>
      </c>
      <c r="N120" s="146"/>
      <c r="O120" s="144"/>
      <c r="P120" s="3"/>
      <c r="Q120" s="142"/>
      <c r="R120" s="3"/>
      <c r="S120" s="3"/>
      <c r="T120" s="143"/>
      <c r="U120" s="71">
        <f t="shared" si="7"/>
        <v>0</v>
      </c>
      <c r="V120" s="123"/>
      <c r="W120" s="125"/>
      <c r="X120" s="16"/>
      <c r="Y120" s="16"/>
      <c r="Z120" s="79"/>
      <c r="AA120" s="18"/>
      <c r="AB120" s="18"/>
      <c r="AC120" s="18"/>
      <c r="AD120" s="80"/>
    </row>
    <row r="121" spans="1:30" x14ac:dyDescent="0.2">
      <c r="A121" s="265">
        <v>43946</v>
      </c>
      <c r="B121" s="3"/>
      <c r="C121" s="3"/>
      <c r="D121" s="142"/>
      <c r="E121" s="3">
        <v>7</v>
      </c>
      <c r="F121" s="3">
        <v>8</v>
      </c>
      <c r="G121" s="142">
        <v>0.5</v>
      </c>
      <c r="H121" s="63">
        <f t="shared" si="6"/>
        <v>154.47499999999999</v>
      </c>
      <c r="I121" s="19">
        <f t="shared" si="8"/>
        <v>0</v>
      </c>
      <c r="J121" s="118"/>
      <c r="K121" s="118"/>
      <c r="L121" s="121" t="s">
        <v>57</v>
      </c>
      <c r="M121" s="276">
        <v>43946</v>
      </c>
      <c r="N121" s="146"/>
      <c r="O121" s="144"/>
      <c r="P121" s="3"/>
      <c r="Q121" s="142"/>
      <c r="R121" s="3"/>
      <c r="S121" s="3"/>
      <c r="T121" s="143"/>
      <c r="U121" s="71">
        <f t="shared" si="7"/>
        <v>0</v>
      </c>
      <c r="V121" s="123"/>
      <c r="W121" s="125"/>
      <c r="X121" s="16"/>
      <c r="Y121" s="16"/>
      <c r="Z121" s="79"/>
      <c r="AA121" s="18"/>
      <c r="AB121" s="18"/>
      <c r="AC121" s="18"/>
      <c r="AD121" s="80"/>
    </row>
    <row r="122" spans="1:30" x14ac:dyDescent="0.2">
      <c r="A122" s="265">
        <v>43947</v>
      </c>
      <c r="B122" s="3"/>
      <c r="C122" s="3"/>
      <c r="D122" s="142"/>
      <c r="E122" s="3">
        <v>7</v>
      </c>
      <c r="F122" s="3">
        <v>8</v>
      </c>
      <c r="G122" s="142">
        <v>0.5</v>
      </c>
      <c r="H122" s="63">
        <f t="shared" si="6"/>
        <v>154.47499999999999</v>
      </c>
      <c r="I122" s="19">
        <f t="shared" si="8"/>
        <v>0</v>
      </c>
      <c r="J122" s="118"/>
      <c r="K122" s="118"/>
      <c r="L122" s="121" t="s">
        <v>57</v>
      </c>
      <c r="M122" s="276">
        <v>43947</v>
      </c>
      <c r="N122" s="146"/>
      <c r="O122" s="144"/>
      <c r="P122" s="3"/>
      <c r="Q122" s="142"/>
      <c r="R122" s="3"/>
      <c r="S122" s="3"/>
      <c r="T122" s="143"/>
      <c r="U122" s="71">
        <f t="shared" si="7"/>
        <v>0</v>
      </c>
      <c r="V122" s="123"/>
      <c r="W122" s="125"/>
      <c r="X122" s="16"/>
      <c r="Y122" s="16"/>
      <c r="Z122" s="79"/>
      <c r="AA122" s="18"/>
      <c r="AB122" s="18"/>
      <c r="AC122" s="18"/>
      <c r="AD122" s="80"/>
    </row>
    <row r="123" spans="1:30" x14ac:dyDescent="0.2">
      <c r="A123" s="265">
        <v>43948</v>
      </c>
      <c r="B123" s="3"/>
      <c r="C123" s="3"/>
      <c r="D123" s="142"/>
      <c r="E123" s="3">
        <v>7</v>
      </c>
      <c r="F123" s="3">
        <v>8</v>
      </c>
      <c r="G123" s="142">
        <v>0.5</v>
      </c>
      <c r="H123" s="63">
        <f t="shared" si="6"/>
        <v>154.47499999999999</v>
      </c>
      <c r="I123" s="19">
        <f t="shared" si="8"/>
        <v>0</v>
      </c>
      <c r="J123" s="118"/>
      <c r="K123" s="118"/>
      <c r="L123" s="121" t="s">
        <v>57</v>
      </c>
      <c r="M123" s="276">
        <v>43948</v>
      </c>
      <c r="N123" s="146"/>
      <c r="O123" s="144"/>
      <c r="P123" s="3"/>
      <c r="Q123" s="142"/>
      <c r="R123" s="3"/>
      <c r="S123" s="3"/>
      <c r="T123" s="143"/>
      <c r="U123" s="71">
        <f t="shared" si="7"/>
        <v>0</v>
      </c>
      <c r="V123" s="123"/>
      <c r="W123" s="125"/>
      <c r="X123" s="16"/>
      <c r="Y123" s="16"/>
      <c r="Z123" s="79"/>
      <c r="AA123" s="18"/>
      <c r="AB123" s="18"/>
      <c r="AC123" s="18"/>
      <c r="AD123" s="80"/>
    </row>
    <row r="124" spans="1:30" x14ac:dyDescent="0.2">
      <c r="A124" s="265">
        <v>43949</v>
      </c>
      <c r="B124" s="3"/>
      <c r="C124" s="3"/>
      <c r="D124" s="142"/>
      <c r="E124" s="3">
        <v>7</v>
      </c>
      <c r="F124" s="3">
        <v>8</v>
      </c>
      <c r="G124" s="142">
        <v>0.5</v>
      </c>
      <c r="H124" s="63">
        <f t="shared" si="6"/>
        <v>154.47499999999999</v>
      </c>
      <c r="I124" s="19">
        <f t="shared" si="8"/>
        <v>0</v>
      </c>
      <c r="J124" s="118"/>
      <c r="K124" s="118"/>
      <c r="L124" s="121" t="s">
        <v>57</v>
      </c>
      <c r="M124" s="276">
        <v>43949</v>
      </c>
      <c r="N124" s="146"/>
      <c r="O124" s="144"/>
      <c r="P124" s="3"/>
      <c r="Q124" s="142"/>
      <c r="R124" s="3"/>
      <c r="S124" s="3"/>
      <c r="T124" s="143"/>
      <c r="U124" s="71">
        <f t="shared" si="7"/>
        <v>0</v>
      </c>
      <c r="V124" s="123"/>
      <c r="W124" s="125"/>
      <c r="X124" s="16"/>
      <c r="Y124" s="16"/>
      <c r="Z124" s="79"/>
      <c r="AA124" s="18"/>
      <c r="AB124" s="18"/>
      <c r="AC124" s="18"/>
      <c r="AD124" s="80"/>
    </row>
    <row r="125" spans="1:30" x14ac:dyDescent="0.2">
      <c r="A125" s="265">
        <v>43950</v>
      </c>
      <c r="B125" s="3"/>
      <c r="C125" s="3"/>
      <c r="D125" s="142"/>
      <c r="E125" s="3">
        <v>7</v>
      </c>
      <c r="F125" s="3">
        <v>8</v>
      </c>
      <c r="G125" s="142">
        <v>0.5</v>
      </c>
      <c r="H125" s="63">
        <f t="shared" si="6"/>
        <v>154.47499999999999</v>
      </c>
      <c r="I125" s="19">
        <f t="shared" si="8"/>
        <v>0</v>
      </c>
      <c r="J125" s="118"/>
      <c r="K125" s="118"/>
      <c r="L125" s="121" t="s">
        <v>57</v>
      </c>
      <c r="M125" s="276">
        <v>43950</v>
      </c>
      <c r="N125" s="146"/>
      <c r="O125" s="144"/>
      <c r="P125" s="3"/>
      <c r="Q125" s="142"/>
      <c r="R125" s="3"/>
      <c r="S125" s="3"/>
      <c r="T125" s="143"/>
      <c r="U125" s="71">
        <f t="shared" si="7"/>
        <v>0</v>
      </c>
      <c r="V125" s="123"/>
      <c r="W125" s="125"/>
      <c r="X125" s="16"/>
      <c r="Y125" s="16"/>
      <c r="Z125" s="79"/>
      <c r="AA125" s="18"/>
      <c r="AB125" s="18"/>
      <c r="AC125" s="18"/>
      <c r="AD125" s="80"/>
    </row>
    <row r="126" spans="1:30" ht="13.5" thickBot="1" x14ac:dyDescent="0.25">
      <c r="A126" s="265">
        <v>43951</v>
      </c>
      <c r="B126" s="3"/>
      <c r="C126" s="3"/>
      <c r="D126" s="142"/>
      <c r="E126" s="3">
        <v>7</v>
      </c>
      <c r="F126" s="3">
        <v>8</v>
      </c>
      <c r="G126" s="142">
        <v>0.5</v>
      </c>
      <c r="H126" s="134">
        <f t="shared" si="6"/>
        <v>154.47499999999999</v>
      </c>
      <c r="I126" s="19">
        <f t="shared" si="8"/>
        <v>0</v>
      </c>
      <c r="J126" s="118"/>
      <c r="K126" s="118"/>
      <c r="L126" s="121" t="s">
        <v>57</v>
      </c>
      <c r="M126" s="276">
        <v>43951</v>
      </c>
      <c r="N126" s="146">
        <v>13161412</v>
      </c>
      <c r="O126" s="144">
        <v>7</v>
      </c>
      <c r="P126" s="3">
        <v>8</v>
      </c>
      <c r="Q126" s="142">
        <v>0.5</v>
      </c>
      <c r="R126" s="3">
        <v>1</v>
      </c>
      <c r="S126" s="3">
        <v>4</v>
      </c>
      <c r="T126" s="143"/>
      <c r="U126" s="71">
        <f t="shared" si="7"/>
        <v>127.755</v>
      </c>
      <c r="V126" s="123"/>
      <c r="W126" s="125"/>
      <c r="X126" s="16"/>
      <c r="Y126" s="16"/>
      <c r="Z126" s="79"/>
      <c r="AA126" s="18"/>
      <c r="AB126" s="18"/>
      <c r="AC126" s="18"/>
      <c r="AD126" s="80"/>
    </row>
    <row r="127" spans="1:30" x14ac:dyDescent="0.2">
      <c r="A127" s="265">
        <v>43952</v>
      </c>
      <c r="B127" s="291"/>
      <c r="C127" s="291"/>
      <c r="D127" s="292"/>
      <c r="E127" s="291">
        <v>1</v>
      </c>
      <c r="F127" s="291">
        <v>4</v>
      </c>
      <c r="G127" s="296"/>
      <c r="H127" s="302">
        <f t="shared" si="6"/>
        <v>26.72</v>
      </c>
      <c r="I127" s="19">
        <f t="shared" si="8"/>
        <v>0</v>
      </c>
      <c r="J127" s="278"/>
      <c r="K127" s="278"/>
      <c r="L127" s="372" t="s">
        <v>57</v>
      </c>
      <c r="M127" s="458">
        <v>43952</v>
      </c>
      <c r="N127" s="294"/>
      <c r="O127" s="295"/>
      <c r="P127" s="291"/>
      <c r="Q127" s="292"/>
      <c r="R127" s="291"/>
      <c r="S127" s="291"/>
      <c r="T127" s="296"/>
      <c r="U127" s="297">
        <f t="shared" si="7"/>
        <v>0</v>
      </c>
      <c r="V127" s="298"/>
      <c r="W127" s="126"/>
      <c r="X127" s="27"/>
      <c r="Y127" s="27"/>
      <c r="Z127" s="300"/>
      <c r="AA127" s="226"/>
      <c r="AB127" s="226"/>
      <c r="AC127" s="226"/>
      <c r="AD127" s="301"/>
    </row>
    <row r="128" spans="1:30" x14ac:dyDescent="0.2">
      <c r="A128" s="265">
        <v>43953</v>
      </c>
      <c r="B128" s="93"/>
      <c r="C128" s="93"/>
      <c r="D128" s="280"/>
      <c r="E128" s="93">
        <v>1</v>
      </c>
      <c r="F128" s="93">
        <v>4</v>
      </c>
      <c r="G128" s="280"/>
      <c r="H128" s="62">
        <f t="shared" si="6"/>
        <v>26.72</v>
      </c>
      <c r="I128" s="19">
        <f t="shared" si="8"/>
        <v>0</v>
      </c>
      <c r="J128" s="118"/>
      <c r="K128" s="258"/>
      <c r="L128" s="282" t="s">
        <v>57</v>
      </c>
      <c r="M128" s="276">
        <v>43953</v>
      </c>
      <c r="N128" s="283"/>
      <c r="O128" s="284"/>
      <c r="P128" s="93"/>
      <c r="Q128" s="280"/>
      <c r="R128" s="93"/>
      <c r="S128" s="93"/>
      <c r="T128" s="281"/>
      <c r="U128" s="220">
        <f t="shared" si="7"/>
        <v>0</v>
      </c>
      <c r="V128" s="285"/>
      <c r="W128" s="286"/>
      <c r="X128" s="152"/>
      <c r="Y128" s="153"/>
      <c r="Z128" s="288"/>
      <c r="AA128" s="289"/>
      <c r="AB128" s="289"/>
      <c r="AC128" s="289"/>
      <c r="AD128" s="290"/>
    </row>
    <row r="129" spans="1:30" x14ac:dyDescent="0.2">
      <c r="A129" s="265">
        <v>43954</v>
      </c>
      <c r="B129" s="3"/>
      <c r="C129" s="3"/>
      <c r="D129" s="142"/>
      <c r="E129" s="3">
        <v>1</v>
      </c>
      <c r="F129" s="3">
        <v>4</v>
      </c>
      <c r="G129" s="142"/>
      <c r="H129" s="63">
        <f t="shared" si="6"/>
        <v>26.72</v>
      </c>
      <c r="I129" s="19">
        <f t="shared" si="8"/>
        <v>0</v>
      </c>
      <c r="J129" s="118"/>
      <c r="K129" s="118"/>
      <c r="L129" s="121" t="s">
        <v>57</v>
      </c>
      <c r="M129" s="276">
        <v>43954</v>
      </c>
      <c r="N129" s="146"/>
      <c r="O129" s="144"/>
      <c r="P129" s="3"/>
      <c r="Q129" s="142"/>
      <c r="R129" s="3"/>
      <c r="S129" s="3"/>
      <c r="T129" s="143"/>
      <c r="U129" s="71">
        <f t="shared" si="7"/>
        <v>0</v>
      </c>
      <c r="V129" s="123"/>
      <c r="W129" s="125"/>
      <c r="X129" s="16"/>
      <c r="Y129" s="16"/>
      <c r="Z129" s="79"/>
      <c r="AA129" s="18"/>
      <c r="AB129" s="18"/>
      <c r="AC129" s="18"/>
      <c r="AD129" s="80"/>
    </row>
    <row r="130" spans="1:30" x14ac:dyDescent="0.2">
      <c r="A130" s="265">
        <v>43955</v>
      </c>
      <c r="B130" s="3"/>
      <c r="C130" s="3"/>
      <c r="D130" s="142"/>
      <c r="E130" s="3">
        <v>1</v>
      </c>
      <c r="F130" s="3">
        <v>4</v>
      </c>
      <c r="G130" s="142"/>
      <c r="H130" s="63">
        <f t="shared" si="6"/>
        <v>26.72</v>
      </c>
      <c r="I130" s="19">
        <f t="shared" si="8"/>
        <v>0</v>
      </c>
      <c r="J130" s="118"/>
      <c r="K130" s="118"/>
      <c r="L130" s="121" t="s">
        <v>57</v>
      </c>
      <c r="M130" s="276">
        <v>43955</v>
      </c>
      <c r="N130" s="146"/>
      <c r="O130" s="144"/>
      <c r="P130" s="3"/>
      <c r="Q130" s="142"/>
      <c r="R130" s="3"/>
      <c r="S130" s="3"/>
      <c r="T130" s="143"/>
      <c r="U130" s="71">
        <f t="shared" si="7"/>
        <v>0</v>
      </c>
      <c r="V130" s="123"/>
      <c r="W130" s="125"/>
      <c r="X130" s="16"/>
      <c r="Y130" s="16"/>
      <c r="Z130" s="79"/>
      <c r="AA130" s="18"/>
      <c r="AB130" s="18"/>
      <c r="AC130" s="18"/>
      <c r="AD130" s="80"/>
    </row>
    <row r="131" spans="1:30" x14ac:dyDescent="0.2">
      <c r="A131" s="265">
        <v>43956</v>
      </c>
      <c r="B131" s="3"/>
      <c r="C131" s="3"/>
      <c r="D131" s="142"/>
      <c r="E131" s="3">
        <v>1</v>
      </c>
      <c r="F131" s="3">
        <v>7</v>
      </c>
      <c r="G131" s="142"/>
      <c r="H131" s="63">
        <f t="shared" si="6"/>
        <v>31.729999999999997</v>
      </c>
      <c r="I131" s="19">
        <f t="shared" si="8"/>
        <v>5.009999999999998</v>
      </c>
      <c r="J131" s="118">
        <v>10</v>
      </c>
      <c r="K131" s="118">
        <v>24</v>
      </c>
      <c r="L131" s="121" t="s">
        <v>58</v>
      </c>
      <c r="M131" s="276">
        <v>43956</v>
      </c>
      <c r="N131" s="146"/>
      <c r="O131" s="144"/>
      <c r="P131" s="3"/>
      <c r="Q131" s="142"/>
      <c r="R131" s="3"/>
      <c r="S131" s="3"/>
      <c r="T131" s="143"/>
      <c r="U131" s="71">
        <f t="shared" si="7"/>
        <v>0</v>
      </c>
      <c r="V131" s="123"/>
      <c r="W131" s="125"/>
      <c r="X131" s="16">
        <v>10</v>
      </c>
      <c r="Y131" s="16">
        <v>0</v>
      </c>
      <c r="Z131" s="79"/>
      <c r="AA131" s="18"/>
      <c r="AB131" s="18"/>
      <c r="AC131" s="18"/>
      <c r="AD131" s="80"/>
    </row>
    <row r="132" spans="1:30" x14ac:dyDescent="0.2">
      <c r="A132" s="265">
        <v>43957</v>
      </c>
      <c r="B132" s="3"/>
      <c r="C132" s="3"/>
      <c r="D132" s="142"/>
      <c r="E132" s="3">
        <v>1</v>
      </c>
      <c r="F132" s="3">
        <v>7</v>
      </c>
      <c r="G132" s="142"/>
      <c r="H132" s="63">
        <f t="shared" si="6"/>
        <v>31.729999999999997</v>
      </c>
      <c r="I132" s="19">
        <f t="shared" si="8"/>
        <v>0</v>
      </c>
      <c r="J132" s="118"/>
      <c r="K132" s="118"/>
      <c r="L132" s="121" t="s">
        <v>57</v>
      </c>
      <c r="M132" s="276">
        <v>43957</v>
      </c>
      <c r="N132" s="146"/>
      <c r="O132" s="144"/>
      <c r="P132" s="3"/>
      <c r="Q132" s="142"/>
      <c r="R132" s="3"/>
      <c r="S132" s="3"/>
      <c r="T132" s="143"/>
      <c r="U132" s="71">
        <f t="shared" si="7"/>
        <v>0</v>
      </c>
      <c r="V132" s="123"/>
      <c r="W132" s="125"/>
      <c r="X132" s="16"/>
      <c r="Y132" s="16"/>
      <c r="Z132" s="79"/>
      <c r="AA132" s="18"/>
      <c r="AB132" s="18"/>
      <c r="AC132" s="18"/>
      <c r="AD132" s="80"/>
    </row>
    <row r="133" spans="1:30" x14ac:dyDescent="0.2">
      <c r="A133" s="265">
        <v>43958</v>
      </c>
      <c r="B133" s="3"/>
      <c r="C133" s="3"/>
      <c r="D133" s="142"/>
      <c r="E133" s="3">
        <v>1</v>
      </c>
      <c r="F133" s="3">
        <v>7</v>
      </c>
      <c r="G133" s="142"/>
      <c r="H133" s="63">
        <f t="shared" si="6"/>
        <v>31.729999999999997</v>
      </c>
      <c r="I133" s="19">
        <f t="shared" si="8"/>
        <v>0</v>
      </c>
      <c r="J133" s="118"/>
      <c r="K133" s="118"/>
      <c r="L133" s="121" t="s">
        <v>57</v>
      </c>
      <c r="M133" s="276">
        <v>43958</v>
      </c>
      <c r="N133" s="146"/>
      <c r="O133" s="144"/>
      <c r="P133" s="3"/>
      <c r="Q133" s="142"/>
      <c r="R133" s="3"/>
      <c r="S133" s="3"/>
      <c r="T133" s="143"/>
      <c r="U133" s="71">
        <f t="shared" si="7"/>
        <v>0</v>
      </c>
      <c r="V133" s="123"/>
      <c r="W133" s="125"/>
      <c r="X133" s="16"/>
      <c r="Y133" s="16"/>
      <c r="Z133" s="79"/>
      <c r="AA133" s="18"/>
      <c r="AB133" s="18"/>
      <c r="AC133" s="18"/>
      <c r="AD133" s="80"/>
    </row>
    <row r="134" spans="1:30" x14ac:dyDescent="0.2">
      <c r="A134" s="265">
        <v>43959</v>
      </c>
      <c r="B134" s="3"/>
      <c r="C134" s="3"/>
      <c r="D134" s="142"/>
      <c r="E134" s="3">
        <v>1</v>
      </c>
      <c r="F134" s="3">
        <v>9</v>
      </c>
      <c r="G134" s="142"/>
      <c r="H134" s="63">
        <f t="shared" si="6"/>
        <v>35.07</v>
      </c>
      <c r="I134" s="19">
        <f t="shared" si="8"/>
        <v>3.3400000000000034</v>
      </c>
      <c r="J134" s="118">
        <v>8</v>
      </c>
      <c r="K134" s="118">
        <v>24</v>
      </c>
      <c r="L134" s="121" t="s">
        <v>58</v>
      </c>
      <c r="M134" s="276">
        <v>43959</v>
      </c>
      <c r="N134" s="146"/>
      <c r="O134" s="144"/>
      <c r="P134" s="3"/>
      <c r="Q134" s="142"/>
      <c r="R134" s="3"/>
      <c r="S134" s="3"/>
      <c r="T134" s="143"/>
      <c r="U134" s="71">
        <f t="shared" si="7"/>
        <v>0</v>
      </c>
      <c r="V134" s="123"/>
      <c r="W134" s="125"/>
      <c r="X134" s="16">
        <v>10</v>
      </c>
      <c r="Y134" s="16">
        <v>0</v>
      </c>
      <c r="Z134" s="79"/>
      <c r="AA134" s="18"/>
      <c r="AB134" s="18"/>
      <c r="AC134" s="18"/>
      <c r="AD134" s="80"/>
    </row>
    <row r="135" spans="1:30" x14ac:dyDescent="0.2">
      <c r="A135" s="265">
        <v>43960</v>
      </c>
      <c r="B135" s="3"/>
      <c r="C135" s="3"/>
      <c r="D135" s="142"/>
      <c r="E135" s="3">
        <v>1</v>
      </c>
      <c r="F135" s="3">
        <v>9</v>
      </c>
      <c r="G135" s="142"/>
      <c r="H135" s="63">
        <f t="shared" si="6"/>
        <v>35.07</v>
      </c>
      <c r="I135" s="19">
        <f t="shared" si="8"/>
        <v>0</v>
      </c>
      <c r="J135" s="118"/>
      <c r="K135" s="118"/>
      <c r="L135" s="121" t="s">
        <v>57</v>
      </c>
      <c r="M135" s="276">
        <v>43960</v>
      </c>
      <c r="N135" s="146"/>
      <c r="O135" s="144"/>
      <c r="P135" s="3"/>
      <c r="Q135" s="142"/>
      <c r="R135" s="3"/>
      <c r="S135" s="3"/>
      <c r="T135" s="143"/>
      <c r="U135" s="71">
        <f t="shared" si="7"/>
        <v>0</v>
      </c>
      <c r="V135" s="123"/>
      <c r="W135" s="125"/>
      <c r="X135" s="16"/>
      <c r="Y135" s="16"/>
      <c r="Z135" s="79"/>
      <c r="AA135" s="18"/>
      <c r="AB135" s="18"/>
      <c r="AC135" s="18"/>
      <c r="AD135" s="80"/>
    </row>
    <row r="136" spans="1:30" x14ac:dyDescent="0.2">
      <c r="A136" s="265">
        <v>43961</v>
      </c>
      <c r="B136" s="3"/>
      <c r="C136" s="3"/>
      <c r="D136" s="142"/>
      <c r="E136" s="3">
        <v>1</v>
      </c>
      <c r="F136" s="3">
        <v>9</v>
      </c>
      <c r="G136" s="142"/>
      <c r="H136" s="63">
        <f t="shared" si="6"/>
        <v>35.07</v>
      </c>
      <c r="I136" s="19">
        <f t="shared" si="8"/>
        <v>0</v>
      </c>
      <c r="J136" s="118"/>
      <c r="K136" s="118"/>
      <c r="L136" s="121" t="s">
        <v>57</v>
      </c>
      <c r="M136" s="276">
        <v>43961</v>
      </c>
      <c r="N136" s="146"/>
      <c r="O136" s="144"/>
      <c r="P136" s="3"/>
      <c r="Q136" s="142"/>
      <c r="R136" s="3"/>
      <c r="S136" s="3"/>
      <c r="T136" s="143"/>
      <c r="U136" s="71">
        <f t="shared" si="7"/>
        <v>0</v>
      </c>
      <c r="V136" s="123"/>
      <c r="W136" s="125"/>
      <c r="X136" s="16"/>
      <c r="Y136" s="16"/>
      <c r="Z136" s="79"/>
      <c r="AA136" s="18"/>
      <c r="AB136" s="18"/>
      <c r="AC136" s="18"/>
      <c r="AD136" s="80"/>
    </row>
    <row r="137" spans="1:30" x14ac:dyDescent="0.2">
      <c r="A137" s="265">
        <v>43962</v>
      </c>
      <c r="B137" s="3"/>
      <c r="C137" s="3"/>
      <c r="D137" s="142"/>
      <c r="E137" s="3">
        <v>1</v>
      </c>
      <c r="F137" s="3">
        <v>9</v>
      </c>
      <c r="G137" s="142"/>
      <c r="H137" s="63">
        <f t="shared" ref="H137:H200" si="9">((B137*12)+C137+D137)*1.67+((E137*12)+F137+G137)*1.67</f>
        <v>35.07</v>
      </c>
      <c r="I137" s="19">
        <f t="shared" si="8"/>
        <v>0</v>
      </c>
      <c r="J137" s="118"/>
      <c r="K137" s="118"/>
      <c r="L137" s="121" t="s">
        <v>57</v>
      </c>
      <c r="M137" s="276">
        <v>43962</v>
      </c>
      <c r="N137" s="146"/>
      <c r="O137" s="144"/>
      <c r="P137" s="3"/>
      <c r="Q137" s="142"/>
      <c r="R137" s="3"/>
      <c r="S137" s="3"/>
      <c r="T137" s="143"/>
      <c r="U137" s="71">
        <f t="shared" ref="U137:U200" si="10">((O137*12)+P137+Q137)*1.67-((R137*12)+S137+T137)*1.67</f>
        <v>0</v>
      </c>
      <c r="V137" s="123"/>
      <c r="W137" s="125"/>
      <c r="X137" s="16"/>
      <c r="Y137" s="16"/>
      <c r="Z137" s="79"/>
      <c r="AA137" s="18"/>
      <c r="AB137" s="18"/>
      <c r="AC137" s="18"/>
      <c r="AD137" s="80"/>
    </row>
    <row r="138" spans="1:30" x14ac:dyDescent="0.2">
      <c r="A138" s="265">
        <v>43963</v>
      </c>
      <c r="B138" s="3"/>
      <c r="C138" s="3"/>
      <c r="D138" s="142"/>
      <c r="E138" s="3">
        <v>1</v>
      </c>
      <c r="F138" s="3">
        <v>10</v>
      </c>
      <c r="G138" s="142">
        <v>0.5</v>
      </c>
      <c r="H138" s="63">
        <f t="shared" si="9"/>
        <v>37.574999999999996</v>
      </c>
      <c r="I138" s="19">
        <f t="shared" si="8"/>
        <v>2.5049999999999955</v>
      </c>
      <c r="J138" s="118">
        <v>5</v>
      </c>
      <c r="K138" s="118">
        <v>24</v>
      </c>
      <c r="L138" s="121" t="s">
        <v>58</v>
      </c>
      <c r="M138" s="276">
        <v>43963</v>
      </c>
      <c r="N138" s="146"/>
      <c r="O138" s="144"/>
      <c r="P138" s="3"/>
      <c r="Q138" s="142"/>
      <c r="R138" s="3"/>
      <c r="S138" s="3"/>
      <c r="T138" s="143"/>
      <c r="U138" s="71">
        <f t="shared" si="10"/>
        <v>0</v>
      </c>
      <c r="V138" s="123"/>
      <c r="W138" s="125"/>
      <c r="X138" s="16">
        <v>10</v>
      </c>
      <c r="Y138" s="16">
        <v>0</v>
      </c>
      <c r="Z138" s="79"/>
      <c r="AA138" s="18"/>
      <c r="AB138" s="18"/>
      <c r="AC138" s="18"/>
      <c r="AD138" s="80"/>
    </row>
    <row r="139" spans="1:30" x14ac:dyDescent="0.2">
      <c r="A139" s="265">
        <v>43964</v>
      </c>
      <c r="B139" s="3"/>
      <c r="C139" s="3"/>
      <c r="D139" s="142"/>
      <c r="E139" s="3">
        <v>1</v>
      </c>
      <c r="F139" s="3">
        <v>10</v>
      </c>
      <c r="G139" s="142">
        <v>0.5</v>
      </c>
      <c r="H139" s="63">
        <f t="shared" si="9"/>
        <v>37.574999999999996</v>
      </c>
      <c r="I139" s="19">
        <f t="shared" ref="I139:I202" si="11">H139-H138+U138</f>
        <v>0</v>
      </c>
      <c r="J139" s="118"/>
      <c r="K139" s="118"/>
      <c r="L139" s="121" t="s">
        <v>57</v>
      </c>
      <c r="M139" s="276">
        <v>43964</v>
      </c>
      <c r="N139" s="146"/>
      <c r="O139" s="144"/>
      <c r="P139" s="3"/>
      <c r="Q139" s="142"/>
      <c r="R139" s="3"/>
      <c r="S139" s="3"/>
      <c r="T139" s="143"/>
      <c r="U139" s="71">
        <f t="shared" si="10"/>
        <v>0</v>
      </c>
      <c r="V139" s="123"/>
      <c r="W139" s="125"/>
      <c r="X139" s="16"/>
      <c r="Y139" s="16"/>
      <c r="Z139" s="79"/>
      <c r="AA139" s="18"/>
      <c r="AB139" s="18"/>
      <c r="AC139" s="18"/>
      <c r="AD139" s="80"/>
    </row>
    <row r="140" spans="1:30" x14ac:dyDescent="0.2">
      <c r="A140" s="265">
        <v>43965</v>
      </c>
      <c r="B140" s="3"/>
      <c r="C140" s="3"/>
      <c r="D140" s="142"/>
      <c r="E140" s="3">
        <v>1</v>
      </c>
      <c r="F140" s="3">
        <v>10</v>
      </c>
      <c r="G140" s="142">
        <v>0.5</v>
      </c>
      <c r="H140" s="63">
        <f t="shared" si="9"/>
        <v>37.574999999999996</v>
      </c>
      <c r="I140" s="19">
        <f t="shared" si="11"/>
        <v>0</v>
      </c>
      <c r="J140" s="118"/>
      <c r="K140" s="118"/>
      <c r="L140" s="121" t="s">
        <v>57</v>
      </c>
      <c r="M140" s="276">
        <v>43965</v>
      </c>
      <c r="N140" s="146"/>
      <c r="O140" s="144"/>
      <c r="P140" s="3"/>
      <c r="Q140" s="142"/>
      <c r="R140" s="3"/>
      <c r="S140" s="3"/>
      <c r="T140" s="143"/>
      <c r="U140" s="71">
        <f t="shared" si="10"/>
        <v>0</v>
      </c>
      <c r="V140" s="123"/>
      <c r="W140" s="125"/>
      <c r="X140" s="16"/>
      <c r="Y140" s="16"/>
      <c r="Z140" s="79"/>
      <c r="AA140" s="18"/>
      <c r="AB140" s="18"/>
      <c r="AC140" s="18"/>
      <c r="AD140" s="80"/>
    </row>
    <row r="141" spans="1:30" x14ac:dyDescent="0.2">
      <c r="A141" s="265">
        <v>43966</v>
      </c>
      <c r="B141" s="3"/>
      <c r="C141" s="3"/>
      <c r="D141" s="142"/>
      <c r="E141" s="3">
        <v>1</v>
      </c>
      <c r="F141" s="3">
        <v>11</v>
      </c>
      <c r="G141" s="142">
        <v>0.5</v>
      </c>
      <c r="H141" s="63">
        <f t="shared" si="9"/>
        <v>39.244999999999997</v>
      </c>
      <c r="I141" s="19">
        <f t="shared" si="11"/>
        <v>1.6700000000000017</v>
      </c>
      <c r="J141" s="118">
        <v>5</v>
      </c>
      <c r="K141" s="118">
        <v>24</v>
      </c>
      <c r="L141" s="121" t="s">
        <v>58</v>
      </c>
      <c r="M141" s="276">
        <v>43966</v>
      </c>
      <c r="N141" s="146"/>
      <c r="O141" s="144"/>
      <c r="P141" s="3"/>
      <c r="Q141" s="142"/>
      <c r="R141" s="3"/>
      <c r="S141" s="3"/>
      <c r="T141" s="143"/>
      <c r="U141" s="71">
        <f t="shared" si="10"/>
        <v>0</v>
      </c>
      <c r="V141" s="123"/>
      <c r="W141" s="125"/>
      <c r="X141" s="16">
        <v>10</v>
      </c>
      <c r="Y141" s="16">
        <v>0</v>
      </c>
      <c r="Z141" s="79"/>
      <c r="AA141" s="18"/>
      <c r="AB141" s="18"/>
      <c r="AC141" s="18"/>
      <c r="AD141" s="80"/>
    </row>
    <row r="142" spans="1:30" x14ac:dyDescent="0.2">
      <c r="A142" s="265">
        <v>43967</v>
      </c>
      <c r="B142" s="3"/>
      <c r="C142" s="3"/>
      <c r="D142" s="142"/>
      <c r="E142" s="3">
        <v>1</v>
      </c>
      <c r="F142" s="3">
        <v>11</v>
      </c>
      <c r="G142" s="142">
        <v>0.5</v>
      </c>
      <c r="H142" s="63">
        <f t="shared" si="9"/>
        <v>39.244999999999997</v>
      </c>
      <c r="I142" s="19">
        <f t="shared" si="11"/>
        <v>0</v>
      </c>
      <c r="J142" s="118"/>
      <c r="K142" s="118"/>
      <c r="L142" s="121" t="s">
        <v>57</v>
      </c>
      <c r="M142" s="276">
        <v>43967</v>
      </c>
      <c r="N142" s="146"/>
      <c r="O142" s="144"/>
      <c r="P142" s="3"/>
      <c r="Q142" s="142"/>
      <c r="R142" s="3"/>
      <c r="S142" s="3"/>
      <c r="T142" s="143"/>
      <c r="U142" s="71">
        <f t="shared" si="10"/>
        <v>0</v>
      </c>
      <c r="V142" s="123"/>
      <c r="W142" s="125"/>
      <c r="X142" s="16"/>
      <c r="Y142" s="16"/>
      <c r="Z142" s="79"/>
      <c r="AA142" s="18"/>
      <c r="AB142" s="18"/>
      <c r="AC142" s="18"/>
      <c r="AD142" s="80"/>
    </row>
    <row r="143" spans="1:30" x14ac:dyDescent="0.2">
      <c r="A143" s="265">
        <v>43968</v>
      </c>
      <c r="B143" s="3"/>
      <c r="C143" s="3"/>
      <c r="D143" s="142"/>
      <c r="E143" s="3">
        <v>1</v>
      </c>
      <c r="F143" s="3">
        <v>11</v>
      </c>
      <c r="G143" s="142">
        <v>0.5</v>
      </c>
      <c r="H143" s="63">
        <f t="shared" si="9"/>
        <v>39.244999999999997</v>
      </c>
      <c r="I143" s="19">
        <f t="shared" si="11"/>
        <v>0</v>
      </c>
      <c r="J143" s="118"/>
      <c r="K143" s="118"/>
      <c r="L143" s="121" t="s">
        <v>57</v>
      </c>
      <c r="M143" s="276">
        <v>43968</v>
      </c>
      <c r="N143" s="146"/>
      <c r="O143" s="144"/>
      <c r="P143" s="3"/>
      <c r="Q143" s="142"/>
      <c r="R143" s="3"/>
      <c r="S143" s="3"/>
      <c r="T143" s="143"/>
      <c r="U143" s="71">
        <f t="shared" si="10"/>
        <v>0</v>
      </c>
      <c r="V143" s="123"/>
      <c r="W143" s="125"/>
      <c r="X143" s="16"/>
      <c r="Y143" s="16"/>
      <c r="Z143" s="79"/>
      <c r="AA143" s="18"/>
      <c r="AB143" s="18"/>
      <c r="AC143" s="18"/>
      <c r="AD143" s="80"/>
    </row>
    <row r="144" spans="1:30" x14ac:dyDescent="0.2">
      <c r="A144" s="265">
        <v>43969</v>
      </c>
      <c r="B144" s="3"/>
      <c r="C144" s="3"/>
      <c r="D144" s="142"/>
      <c r="E144" s="3">
        <v>1</v>
      </c>
      <c r="F144" s="3">
        <v>11</v>
      </c>
      <c r="G144" s="142">
        <v>0.5</v>
      </c>
      <c r="H144" s="63">
        <f t="shared" si="9"/>
        <v>39.244999999999997</v>
      </c>
      <c r="I144" s="19">
        <f t="shared" si="11"/>
        <v>0</v>
      </c>
      <c r="J144" s="118"/>
      <c r="K144" s="118"/>
      <c r="L144" s="121" t="s">
        <v>57</v>
      </c>
      <c r="M144" s="276">
        <v>43969</v>
      </c>
      <c r="N144" s="146"/>
      <c r="O144" s="144"/>
      <c r="P144" s="3"/>
      <c r="Q144" s="142"/>
      <c r="R144" s="3"/>
      <c r="S144" s="3"/>
      <c r="T144" s="143"/>
      <c r="U144" s="71">
        <f t="shared" si="10"/>
        <v>0</v>
      </c>
      <c r="V144" s="123"/>
      <c r="W144" s="125"/>
      <c r="X144" s="16"/>
      <c r="Y144" s="16"/>
      <c r="Z144" s="79"/>
      <c r="AA144" s="18"/>
      <c r="AB144" s="18"/>
      <c r="AC144" s="18"/>
      <c r="AD144" s="80"/>
    </row>
    <row r="145" spans="1:30" x14ac:dyDescent="0.2">
      <c r="A145" s="265">
        <v>43970</v>
      </c>
      <c r="B145" s="3"/>
      <c r="C145" s="3"/>
      <c r="D145" s="142"/>
      <c r="E145" s="3">
        <v>2</v>
      </c>
      <c r="F145" s="3">
        <v>1</v>
      </c>
      <c r="G145" s="142"/>
      <c r="H145" s="63">
        <f t="shared" si="9"/>
        <v>41.75</v>
      </c>
      <c r="I145" s="19">
        <f t="shared" si="11"/>
        <v>2.5050000000000026</v>
      </c>
      <c r="J145" s="118">
        <v>7</v>
      </c>
      <c r="K145" s="118">
        <v>24</v>
      </c>
      <c r="L145" s="121" t="s">
        <v>58</v>
      </c>
      <c r="M145" s="276">
        <v>43970</v>
      </c>
      <c r="N145" s="146"/>
      <c r="O145" s="144"/>
      <c r="P145" s="3"/>
      <c r="Q145" s="142"/>
      <c r="R145" s="3"/>
      <c r="S145" s="3"/>
      <c r="T145" s="143"/>
      <c r="U145" s="71">
        <f t="shared" si="10"/>
        <v>0</v>
      </c>
      <c r="V145" s="123"/>
      <c r="W145" s="125"/>
      <c r="X145" s="16">
        <v>10</v>
      </c>
      <c r="Y145" s="16">
        <v>0</v>
      </c>
      <c r="Z145" s="79"/>
      <c r="AA145" s="18"/>
      <c r="AB145" s="18"/>
      <c r="AC145" s="18"/>
      <c r="AD145" s="80"/>
    </row>
    <row r="146" spans="1:30" x14ac:dyDescent="0.2">
      <c r="A146" s="265">
        <v>43971</v>
      </c>
      <c r="B146" s="3"/>
      <c r="C146" s="3"/>
      <c r="D146" s="142"/>
      <c r="E146" s="3">
        <v>2</v>
      </c>
      <c r="F146" s="3">
        <v>1</v>
      </c>
      <c r="G146" s="142"/>
      <c r="H146" s="63">
        <f t="shared" si="9"/>
        <v>41.75</v>
      </c>
      <c r="I146" s="19">
        <f t="shared" si="11"/>
        <v>0</v>
      </c>
      <c r="J146" s="118"/>
      <c r="K146" s="118"/>
      <c r="L146" s="121" t="s">
        <v>57</v>
      </c>
      <c r="M146" s="276">
        <v>43971</v>
      </c>
      <c r="N146" s="146"/>
      <c r="O146" s="144"/>
      <c r="P146" s="3"/>
      <c r="Q146" s="142"/>
      <c r="R146" s="3"/>
      <c r="S146" s="3"/>
      <c r="T146" s="143"/>
      <c r="U146" s="71">
        <f t="shared" si="10"/>
        <v>0</v>
      </c>
      <c r="V146" s="123"/>
      <c r="W146" s="125"/>
      <c r="X146" s="16"/>
      <c r="Y146" s="16"/>
      <c r="Z146" s="79"/>
      <c r="AA146" s="18"/>
      <c r="AB146" s="18"/>
      <c r="AC146" s="18"/>
      <c r="AD146" s="80"/>
    </row>
    <row r="147" spans="1:30" x14ac:dyDescent="0.2">
      <c r="A147" s="265">
        <v>43972</v>
      </c>
      <c r="B147" s="3"/>
      <c r="C147" s="3"/>
      <c r="D147" s="142"/>
      <c r="E147" s="3">
        <v>2</v>
      </c>
      <c r="F147" s="3">
        <v>1</v>
      </c>
      <c r="G147" s="142"/>
      <c r="H147" s="63">
        <f t="shared" si="9"/>
        <v>41.75</v>
      </c>
      <c r="I147" s="19">
        <f t="shared" si="11"/>
        <v>0</v>
      </c>
      <c r="J147" s="118"/>
      <c r="K147" s="118"/>
      <c r="L147" s="121" t="s">
        <v>57</v>
      </c>
      <c r="M147" s="276">
        <v>43972</v>
      </c>
      <c r="N147" s="146"/>
      <c r="O147" s="144"/>
      <c r="P147" s="3"/>
      <c r="Q147" s="142"/>
      <c r="R147" s="3"/>
      <c r="S147" s="3"/>
      <c r="T147" s="143"/>
      <c r="U147" s="71">
        <f t="shared" si="10"/>
        <v>0</v>
      </c>
      <c r="V147" s="123"/>
      <c r="W147" s="125"/>
      <c r="X147" s="16"/>
      <c r="Y147" s="16"/>
      <c r="Z147" s="79"/>
      <c r="AA147" s="18"/>
      <c r="AB147" s="18"/>
      <c r="AC147" s="18"/>
      <c r="AD147" s="80"/>
    </row>
    <row r="148" spans="1:30" x14ac:dyDescent="0.2">
      <c r="A148" s="265">
        <v>43973</v>
      </c>
      <c r="B148" s="3"/>
      <c r="C148" s="3"/>
      <c r="D148" s="142"/>
      <c r="E148" s="3">
        <v>2</v>
      </c>
      <c r="F148" s="3">
        <v>2</v>
      </c>
      <c r="G148" s="142"/>
      <c r="H148" s="63">
        <f t="shared" si="9"/>
        <v>43.42</v>
      </c>
      <c r="I148" s="19">
        <f t="shared" si="11"/>
        <v>1.6700000000000017</v>
      </c>
      <c r="J148" s="118">
        <v>5</v>
      </c>
      <c r="K148" s="118">
        <v>24</v>
      </c>
      <c r="L148" s="121" t="s">
        <v>58</v>
      </c>
      <c r="M148" s="276">
        <v>43973</v>
      </c>
      <c r="N148" s="146"/>
      <c r="O148" s="144"/>
      <c r="P148" s="3"/>
      <c r="Q148" s="142"/>
      <c r="R148" s="3"/>
      <c r="S148" s="3"/>
      <c r="T148" s="143"/>
      <c r="U148" s="71">
        <f t="shared" si="10"/>
        <v>0</v>
      </c>
      <c r="V148" s="123"/>
      <c r="W148" s="125"/>
      <c r="X148" s="16">
        <v>10</v>
      </c>
      <c r="Y148" s="16">
        <v>0</v>
      </c>
      <c r="Z148" s="79"/>
      <c r="AA148" s="18"/>
      <c r="AB148" s="18"/>
      <c r="AC148" s="18"/>
      <c r="AD148" s="80"/>
    </row>
    <row r="149" spans="1:30" x14ac:dyDescent="0.2">
      <c r="A149" s="265">
        <v>43974</v>
      </c>
      <c r="B149" s="3"/>
      <c r="C149" s="3"/>
      <c r="D149" s="142"/>
      <c r="E149" s="3">
        <v>2</v>
      </c>
      <c r="F149" s="3">
        <v>2</v>
      </c>
      <c r="G149" s="142"/>
      <c r="H149" s="63">
        <f t="shared" si="9"/>
        <v>43.42</v>
      </c>
      <c r="I149" s="19">
        <f t="shared" si="11"/>
        <v>0</v>
      </c>
      <c r="J149" s="118"/>
      <c r="K149" s="118"/>
      <c r="L149" s="121" t="s">
        <v>57</v>
      </c>
      <c r="M149" s="276">
        <v>43974</v>
      </c>
      <c r="N149" s="146"/>
      <c r="O149" s="144"/>
      <c r="P149" s="3"/>
      <c r="Q149" s="142"/>
      <c r="R149" s="3"/>
      <c r="S149" s="3"/>
      <c r="T149" s="143"/>
      <c r="U149" s="71">
        <f t="shared" si="10"/>
        <v>0</v>
      </c>
      <c r="V149" s="123"/>
      <c r="W149" s="125"/>
      <c r="X149" s="16"/>
      <c r="Y149" s="16"/>
      <c r="Z149" s="79"/>
      <c r="AA149" s="18"/>
      <c r="AB149" s="18"/>
      <c r="AC149" s="18"/>
      <c r="AD149" s="80"/>
    </row>
    <row r="150" spans="1:30" x14ac:dyDescent="0.2">
      <c r="A150" s="265">
        <v>43975</v>
      </c>
      <c r="B150" s="3"/>
      <c r="C150" s="3"/>
      <c r="D150" s="142"/>
      <c r="E150" s="3">
        <v>2</v>
      </c>
      <c r="F150" s="3">
        <v>2</v>
      </c>
      <c r="G150" s="142"/>
      <c r="H150" s="63">
        <f t="shared" si="9"/>
        <v>43.42</v>
      </c>
      <c r="I150" s="19">
        <f t="shared" si="11"/>
        <v>0</v>
      </c>
      <c r="J150" s="118"/>
      <c r="K150" s="118"/>
      <c r="L150" s="121" t="s">
        <v>57</v>
      </c>
      <c r="M150" s="276">
        <v>43975</v>
      </c>
      <c r="N150" s="146"/>
      <c r="O150" s="144"/>
      <c r="P150" s="3"/>
      <c r="Q150" s="142"/>
      <c r="R150" s="3"/>
      <c r="S150" s="3"/>
      <c r="T150" s="143"/>
      <c r="U150" s="71">
        <f t="shared" si="10"/>
        <v>0</v>
      </c>
      <c r="V150" s="123"/>
      <c r="W150" s="125"/>
      <c r="X150" s="16"/>
      <c r="Y150" s="16"/>
      <c r="Z150" s="79"/>
      <c r="AA150" s="18"/>
      <c r="AB150" s="18"/>
      <c r="AC150" s="18"/>
      <c r="AD150" s="80"/>
    </row>
    <row r="151" spans="1:30" x14ac:dyDescent="0.2">
      <c r="A151" s="265">
        <v>43976</v>
      </c>
      <c r="B151" s="3"/>
      <c r="C151" s="3"/>
      <c r="D151" s="142"/>
      <c r="E151" s="3">
        <v>2</v>
      </c>
      <c r="F151" s="3">
        <v>2</v>
      </c>
      <c r="G151" s="142"/>
      <c r="H151" s="63">
        <f t="shared" si="9"/>
        <v>43.42</v>
      </c>
      <c r="I151" s="19">
        <f t="shared" si="11"/>
        <v>0</v>
      </c>
      <c r="J151" s="118"/>
      <c r="K151" s="118"/>
      <c r="L151" s="121" t="s">
        <v>57</v>
      </c>
      <c r="M151" s="276">
        <v>43976</v>
      </c>
      <c r="N151" s="146"/>
      <c r="O151" s="144"/>
      <c r="P151" s="3"/>
      <c r="Q151" s="142"/>
      <c r="R151" s="3"/>
      <c r="S151" s="3"/>
      <c r="T151" s="143"/>
      <c r="U151" s="71">
        <f t="shared" si="10"/>
        <v>0</v>
      </c>
      <c r="V151" s="123"/>
      <c r="W151" s="125"/>
      <c r="X151" s="16"/>
      <c r="Y151" s="16"/>
      <c r="Z151" s="79"/>
      <c r="AA151" s="18"/>
      <c r="AB151" s="18"/>
      <c r="AC151" s="18"/>
      <c r="AD151" s="80"/>
    </row>
    <row r="152" spans="1:30" x14ac:dyDescent="0.2">
      <c r="A152" s="265">
        <v>43977</v>
      </c>
      <c r="B152" s="3"/>
      <c r="C152" s="3"/>
      <c r="D152" s="142"/>
      <c r="E152" s="3">
        <v>2</v>
      </c>
      <c r="F152" s="3">
        <v>3</v>
      </c>
      <c r="G152" s="142">
        <v>0.5</v>
      </c>
      <c r="H152" s="63">
        <f t="shared" si="9"/>
        <v>45.924999999999997</v>
      </c>
      <c r="I152" s="19">
        <f t="shared" si="11"/>
        <v>2.5049999999999955</v>
      </c>
      <c r="J152" s="118">
        <v>7</v>
      </c>
      <c r="K152" s="118">
        <v>24</v>
      </c>
      <c r="L152" s="121" t="s">
        <v>58</v>
      </c>
      <c r="M152" s="276">
        <v>43977</v>
      </c>
      <c r="N152" s="146"/>
      <c r="O152" s="144"/>
      <c r="P152" s="3"/>
      <c r="Q152" s="142"/>
      <c r="R152" s="3"/>
      <c r="S152" s="3"/>
      <c r="T152" s="143"/>
      <c r="U152" s="71">
        <f t="shared" si="10"/>
        <v>0</v>
      </c>
      <c r="V152" s="123"/>
      <c r="W152" s="125"/>
      <c r="X152" s="16">
        <v>10</v>
      </c>
      <c r="Y152" s="16">
        <v>0</v>
      </c>
      <c r="Z152" s="79"/>
      <c r="AA152" s="18"/>
      <c r="AB152" s="18"/>
      <c r="AC152" s="18"/>
      <c r="AD152" s="80"/>
    </row>
    <row r="153" spans="1:30" x14ac:dyDescent="0.2">
      <c r="A153" s="265">
        <v>43978</v>
      </c>
      <c r="B153" s="3"/>
      <c r="C153" s="3"/>
      <c r="D153" s="142"/>
      <c r="E153" s="3">
        <v>2</v>
      </c>
      <c r="F153" s="3">
        <v>3</v>
      </c>
      <c r="G153" s="142">
        <v>0.5</v>
      </c>
      <c r="H153" s="63">
        <f t="shared" si="9"/>
        <v>45.924999999999997</v>
      </c>
      <c r="I153" s="19">
        <f t="shared" si="11"/>
        <v>0</v>
      </c>
      <c r="J153" s="118"/>
      <c r="K153" s="118"/>
      <c r="L153" s="121" t="s">
        <v>57</v>
      </c>
      <c r="M153" s="276">
        <v>43978</v>
      </c>
      <c r="N153" s="146"/>
      <c r="O153" s="144"/>
      <c r="P153" s="3"/>
      <c r="Q153" s="142"/>
      <c r="R153" s="3"/>
      <c r="S153" s="3"/>
      <c r="T153" s="143"/>
      <c r="U153" s="71">
        <f t="shared" si="10"/>
        <v>0</v>
      </c>
      <c r="V153" s="123"/>
      <c r="W153" s="125"/>
      <c r="X153" s="16"/>
      <c r="Y153" s="16"/>
      <c r="Z153" s="79"/>
      <c r="AA153" s="18"/>
      <c r="AB153" s="18"/>
      <c r="AC153" s="18"/>
      <c r="AD153" s="80"/>
    </row>
    <row r="154" spans="1:30" x14ac:dyDescent="0.2">
      <c r="A154" s="265">
        <v>43979</v>
      </c>
      <c r="B154" s="3"/>
      <c r="C154" s="3"/>
      <c r="D154" s="142"/>
      <c r="E154" s="3">
        <v>2</v>
      </c>
      <c r="F154" s="3">
        <v>3</v>
      </c>
      <c r="G154" s="142">
        <v>0.5</v>
      </c>
      <c r="H154" s="63">
        <f t="shared" si="9"/>
        <v>45.924999999999997</v>
      </c>
      <c r="I154" s="19">
        <f t="shared" si="11"/>
        <v>0</v>
      </c>
      <c r="J154" s="118"/>
      <c r="K154" s="118"/>
      <c r="L154" s="121" t="s">
        <v>57</v>
      </c>
      <c r="M154" s="276">
        <v>43979</v>
      </c>
      <c r="N154" s="146"/>
      <c r="O154" s="144"/>
      <c r="P154" s="3"/>
      <c r="Q154" s="142"/>
      <c r="R154" s="3"/>
      <c r="S154" s="3"/>
      <c r="T154" s="143"/>
      <c r="U154" s="71">
        <f t="shared" si="10"/>
        <v>0</v>
      </c>
      <c r="V154" s="123"/>
      <c r="W154" s="125"/>
      <c r="X154" s="16"/>
      <c r="Y154" s="16"/>
      <c r="Z154" s="79"/>
      <c r="AA154" s="18"/>
      <c r="AB154" s="18"/>
      <c r="AC154" s="18"/>
      <c r="AD154" s="80"/>
    </row>
    <row r="155" spans="1:30" x14ac:dyDescent="0.2">
      <c r="A155" s="265">
        <v>43980</v>
      </c>
      <c r="B155" s="3"/>
      <c r="C155" s="3"/>
      <c r="D155" s="142"/>
      <c r="E155" s="3">
        <v>2</v>
      </c>
      <c r="F155" s="3">
        <v>4</v>
      </c>
      <c r="G155" s="142">
        <v>0.5</v>
      </c>
      <c r="H155" s="63">
        <f t="shared" si="9"/>
        <v>47.594999999999999</v>
      </c>
      <c r="I155" s="19">
        <f t="shared" si="11"/>
        <v>1.6700000000000017</v>
      </c>
      <c r="J155" s="118">
        <v>5</v>
      </c>
      <c r="K155" s="118">
        <v>24</v>
      </c>
      <c r="L155" s="121" t="s">
        <v>58</v>
      </c>
      <c r="M155" s="276">
        <v>43980</v>
      </c>
      <c r="N155" s="146"/>
      <c r="O155" s="144"/>
      <c r="P155" s="3"/>
      <c r="Q155" s="142"/>
      <c r="R155" s="3"/>
      <c r="S155" s="3"/>
      <c r="T155" s="143"/>
      <c r="U155" s="71">
        <f t="shared" si="10"/>
        <v>0</v>
      </c>
      <c r="V155" s="123"/>
      <c r="W155" s="125"/>
      <c r="X155" s="16">
        <v>10</v>
      </c>
      <c r="Y155" s="16">
        <v>0</v>
      </c>
      <c r="Z155" s="79"/>
      <c r="AA155" s="18"/>
      <c r="AB155" s="18"/>
      <c r="AC155" s="18"/>
      <c r="AD155" s="80"/>
    </row>
    <row r="156" spans="1:30" x14ac:dyDescent="0.2">
      <c r="A156" s="265">
        <v>43981</v>
      </c>
      <c r="B156" s="3"/>
      <c r="C156" s="3"/>
      <c r="D156" s="142"/>
      <c r="E156" s="3">
        <v>2</v>
      </c>
      <c r="F156" s="3">
        <v>4</v>
      </c>
      <c r="G156" s="142">
        <v>0.5</v>
      </c>
      <c r="H156" s="63">
        <f t="shared" si="9"/>
        <v>47.594999999999999</v>
      </c>
      <c r="I156" s="19">
        <f t="shared" si="11"/>
        <v>0</v>
      </c>
      <c r="J156" s="118"/>
      <c r="K156" s="118"/>
      <c r="L156" s="121" t="s">
        <v>57</v>
      </c>
      <c r="M156" s="276">
        <v>43981</v>
      </c>
      <c r="N156" s="146"/>
      <c r="O156" s="144"/>
      <c r="P156" s="3"/>
      <c r="Q156" s="142"/>
      <c r="R156" s="3"/>
      <c r="S156" s="3"/>
      <c r="T156" s="143"/>
      <c r="U156" s="71">
        <f t="shared" si="10"/>
        <v>0</v>
      </c>
      <c r="V156" s="123"/>
      <c r="W156" s="125"/>
      <c r="X156" s="16"/>
      <c r="Y156" s="16"/>
      <c r="Z156" s="79"/>
      <c r="AA156" s="18"/>
      <c r="AB156" s="18"/>
      <c r="AC156" s="18"/>
      <c r="AD156" s="80"/>
    </row>
    <row r="157" spans="1:30" ht="13.5" thickBot="1" x14ac:dyDescent="0.25">
      <c r="A157" s="265">
        <v>43982</v>
      </c>
      <c r="B157" s="3"/>
      <c r="C157" s="3"/>
      <c r="D157" s="142"/>
      <c r="E157" s="3">
        <v>2</v>
      </c>
      <c r="F157" s="3">
        <v>4</v>
      </c>
      <c r="G157" s="142">
        <v>0.5</v>
      </c>
      <c r="H157" s="134">
        <f t="shared" si="9"/>
        <v>47.594999999999999</v>
      </c>
      <c r="I157" s="19">
        <f t="shared" si="11"/>
        <v>0</v>
      </c>
      <c r="J157" s="118"/>
      <c r="K157" s="118"/>
      <c r="L157" s="121" t="s">
        <v>57</v>
      </c>
      <c r="M157" s="276">
        <v>43982</v>
      </c>
      <c r="N157" s="146"/>
      <c r="O157" s="144"/>
      <c r="P157" s="3"/>
      <c r="Q157" s="142"/>
      <c r="R157" s="3"/>
      <c r="S157" s="3"/>
      <c r="T157" s="143"/>
      <c r="U157" s="71">
        <f t="shared" si="10"/>
        <v>0</v>
      </c>
      <c r="V157" s="123"/>
      <c r="W157" s="125"/>
      <c r="X157" s="16"/>
      <c r="Y157" s="16"/>
      <c r="Z157" s="79"/>
      <c r="AA157" s="18"/>
      <c r="AB157" s="18"/>
      <c r="AC157" s="18"/>
      <c r="AD157" s="80"/>
    </row>
    <row r="158" spans="1:30" x14ac:dyDescent="0.2">
      <c r="A158" s="265">
        <v>43983</v>
      </c>
      <c r="B158" s="291"/>
      <c r="C158" s="291"/>
      <c r="D158" s="292"/>
      <c r="E158" s="291">
        <v>2</v>
      </c>
      <c r="F158" s="291">
        <v>4</v>
      </c>
      <c r="G158" s="464">
        <v>0.5</v>
      </c>
      <c r="H158" s="302">
        <f t="shared" si="9"/>
        <v>47.594999999999999</v>
      </c>
      <c r="I158" s="356">
        <f t="shared" si="11"/>
        <v>0</v>
      </c>
      <c r="J158" s="278"/>
      <c r="K158" s="278"/>
      <c r="L158" s="372" t="s">
        <v>57</v>
      </c>
      <c r="M158" s="276">
        <v>43983</v>
      </c>
      <c r="N158" s="294"/>
      <c r="O158" s="295"/>
      <c r="P158" s="291"/>
      <c r="Q158" s="292"/>
      <c r="R158" s="291"/>
      <c r="S158" s="291"/>
      <c r="T158" s="296"/>
      <c r="U158" s="297">
        <f t="shared" si="10"/>
        <v>0</v>
      </c>
      <c r="V158" s="298"/>
      <c r="W158" s="126"/>
      <c r="X158" s="373"/>
      <c r="Y158" s="374"/>
      <c r="Z158" s="300"/>
      <c r="AA158" s="226"/>
      <c r="AB158" s="226"/>
      <c r="AC158" s="226"/>
      <c r="AD158" s="301"/>
    </row>
    <row r="159" spans="1:30" x14ac:dyDescent="0.2">
      <c r="A159" s="265">
        <v>43984</v>
      </c>
      <c r="B159" s="93"/>
      <c r="C159" s="93"/>
      <c r="D159" s="280"/>
      <c r="E159" s="93">
        <v>2</v>
      </c>
      <c r="F159" s="93">
        <v>6</v>
      </c>
      <c r="G159" s="280"/>
      <c r="H159" s="62">
        <f t="shared" si="9"/>
        <v>50.099999999999994</v>
      </c>
      <c r="I159" s="28">
        <f t="shared" si="11"/>
        <v>2.5049999999999955</v>
      </c>
      <c r="J159" s="258">
        <v>7</v>
      </c>
      <c r="K159" s="258">
        <v>24</v>
      </c>
      <c r="L159" s="121" t="s">
        <v>58</v>
      </c>
      <c r="M159" s="276">
        <v>43984</v>
      </c>
      <c r="N159" s="283"/>
      <c r="O159" s="284"/>
      <c r="P159" s="93"/>
      <c r="Q159" s="280"/>
      <c r="R159" s="93"/>
      <c r="S159" s="93"/>
      <c r="T159" s="281"/>
      <c r="U159" s="220">
        <f t="shared" si="10"/>
        <v>0</v>
      </c>
      <c r="V159" s="285"/>
      <c r="W159" s="286"/>
      <c r="X159" s="287">
        <v>10</v>
      </c>
      <c r="Y159" s="287">
        <v>0</v>
      </c>
      <c r="Z159" s="288"/>
      <c r="AA159" s="289"/>
      <c r="AB159" s="289"/>
      <c r="AC159" s="289"/>
      <c r="AD159" s="290"/>
    </row>
    <row r="160" spans="1:30" x14ac:dyDescent="0.2">
      <c r="A160" s="265">
        <v>43985</v>
      </c>
      <c r="B160" s="3"/>
      <c r="C160" s="3"/>
      <c r="D160" s="142"/>
      <c r="E160" s="3">
        <v>2</v>
      </c>
      <c r="F160" s="3">
        <v>6</v>
      </c>
      <c r="G160" s="142"/>
      <c r="H160" s="63">
        <f t="shared" si="9"/>
        <v>50.099999999999994</v>
      </c>
      <c r="I160" s="19">
        <f t="shared" si="11"/>
        <v>0</v>
      </c>
      <c r="J160" s="118"/>
      <c r="K160" s="118"/>
      <c r="L160" s="121" t="s">
        <v>57</v>
      </c>
      <c r="M160" s="276">
        <v>43985</v>
      </c>
      <c r="N160" s="146"/>
      <c r="O160" s="144"/>
      <c r="P160" s="3"/>
      <c r="Q160" s="142"/>
      <c r="R160" s="3"/>
      <c r="S160" s="3"/>
      <c r="T160" s="143"/>
      <c r="U160" s="71">
        <f t="shared" si="10"/>
        <v>0</v>
      </c>
      <c r="V160" s="123"/>
      <c r="W160" s="125"/>
      <c r="X160" s="16"/>
      <c r="Y160" s="16"/>
      <c r="Z160" s="79"/>
      <c r="AA160" s="18"/>
      <c r="AB160" s="18"/>
      <c r="AC160" s="18"/>
      <c r="AD160" s="80"/>
    </row>
    <row r="161" spans="1:30" x14ac:dyDescent="0.2">
      <c r="A161" s="265">
        <v>43986</v>
      </c>
      <c r="B161" s="3"/>
      <c r="C161" s="3"/>
      <c r="D161" s="142"/>
      <c r="E161" s="3">
        <v>2</v>
      </c>
      <c r="F161" s="3">
        <v>6</v>
      </c>
      <c r="G161" s="142"/>
      <c r="H161" s="63">
        <f t="shared" si="9"/>
        <v>50.099999999999994</v>
      </c>
      <c r="I161" s="19">
        <f t="shared" si="11"/>
        <v>0</v>
      </c>
      <c r="J161" s="118"/>
      <c r="K161" s="118"/>
      <c r="L161" s="121" t="s">
        <v>57</v>
      </c>
      <c r="M161" s="276">
        <v>43986</v>
      </c>
      <c r="N161" s="146"/>
      <c r="O161" s="144"/>
      <c r="P161" s="3"/>
      <c r="Q161" s="142"/>
      <c r="R161" s="3"/>
      <c r="S161" s="3"/>
      <c r="T161" s="143"/>
      <c r="U161" s="71">
        <f t="shared" si="10"/>
        <v>0</v>
      </c>
      <c r="V161" s="123"/>
      <c r="W161" s="125"/>
      <c r="X161" s="16"/>
      <c r="Y161" s="16"/>
      <c r="Z161" s="79"/>
      <c r="AA161" s="18"/>
      <c r="AB161" s="18"/>
      <c r="AC161" s="18"/>
      <c r="AD161" s="80"/>
    </row>
    <row r="162" spans="1:30" x14ac:dyDescent="0.2">
      <c r="A162" s="265">
        <v>43987</v>
      </c>
      <c r="B162" s="3"/>
      <c r="C162" s="3"/>
      <c r="D162" s="142"/>
      <c r="E162" s="3">
        <v>2</v>
      </c>
      <c r="F162" s="3">
        <v>7</v>
      </c>
      <c r="G162" s="142"/>
      <c r="H162" s="63">
        <f t="shared" si="9"/>
        <v>51.769999999999996</v>
      </c>
      <c r="I162" s="19">
        <f t="shared" si="11"/>
        <v>1.6700000000000017</v>
      </c>
      <c r="J162" s="118">
        <v>5</v>
      </c>
      <c r="K162" s="118">
        <v>24</v>
      </c>
      <c r="L162" s="121" t="s">
        <v>58</v>
      </c>
      <c r="M162" s="276">
        <v>43987</v>
      </c>
      <c r="N162" s="146"/>
      <c r="O162" s="144"/>
      <c r="P162" s="3"/>
      <c r="Q162" s="142"/>
      <c r="R162" s="3"/>
      <c r="S162" s="3"/>
      <c r="T162" s="143"/>
      <c r="U162" s="71">
        <f t="shared" si="10"/>
        <v>0</v>
      </c>
      <c r="V162" s="123"/>
      <c r="W162" s="125"/>
      <c r="X162" s="16">
        <v>10</v>
      </c>
      <c r="Y162" s="16">
        <v>0</v>
      </c>
      <c r="Z162" s="79"/>
      <c r="AA162" s="18"/>
      <c r="AB162" s="18"/>
      <c r="AC162" s="18"/>
      <c r="AD162" s="80"/>
    </row>
    <row r="163" spans="1:30" x14ac:dyDescent="0.2">
      <c r="A163" s="265">
        <v>43988</v>
      </c>
      <c r="B163" s="3"/>
      <c r="C163" s="3"/>
      <c r="D163" s="142"/>
      <c r="E163" s="3">
        <v>2</v>
      </c>
      <c r="F163" s="3">
        <v>7</v>
      </c>
      <c r="G163" s="142"/>
      <c r="H163" s="63">
        <f t="shared" si="9"/>
        <v>51.769999999999996</v>
      </c>
      <c r="I163" s="19">
        <f t="shared" si="11"/>
        <v>0</v>
      </c>
      <c r="J163" s="118"/>
      <c r="K163" s="118"/>
      <c r="L163" s="121" t="s">
        <v>57</v>
      </c>
      <c r="M163" s="276">
        <v>43988</v>
      </c>
      <c r="N163" s="146"/>
      <c r="O163" s="144"/>
      <c r="P163" s="3"/>
      <c r="Q163" s="142"/>
      <c r="R163" s="3"/>
      <c r="S163" s="3"/>
      <c r="T163" s="143"/>
      <c r="U163" s="71">
        <f t="shared" si="10"/>
        <v>0</v>
      </c>
      <c r="V163" s="123"/>
      <c r="W163" s="125"/>
      <c r="X163" s="16"/>
      <c r="Y163" s="16"/>
      <c r="Z163" s="79"/>
      <c r="AA163" s="18"/>
      <c r="AB163" s="18"/>
      <c r="AC163" s="18"/>
      <c r="AD163" s="80"/>
    </row>
    <row r="164" spans="1:30" x14ac:dyDescent="0.2">
      <c r="A164" s="265">
        <v>43989</v>
      </c>
      <c r="B164" s="3"/>
      <c r="C164" s="3"/>
      <c r="D164" s="142"/>
      <c r="E164" s="3">
        <v>2</v>
      </c>
      <c r="F164" s="3">
        <v>7</v>
      </c>
      <c r="G164" s="142"/>
      <c r="H164" s="63">
        <f t="shared" si="9"/>
        <v>51.769999999999996</v>
      </c>
      <c r="I164" s="19">
        <f t="shared" si="11"/>
        <v>0</v>
      </c>
      <c r="J164" s="118"/>
      <c r="K164" s="118"/>
      <c r="L164" s="121" t="s">
        <v>57</v>
      </c>
      <c r="M164" s="276">
        <v>43989</v>
      </c>
      <c r="N164" s="146"/>
      <c r="O164" s="144"/>
      <c r="P164" s="3"/>
      <c r="Q164" s="142"/>
      <c r="R164" s="3"/>
      <c r="S164" s="3"/>
      <c r="T164" s="143"/>
      <c r="U164" s="71">
        <f t="shared" si="10"/>
        <v>0</v>
      </c>
      <c r="V164" s="123"/>
      <c r="W164" s="125"/>
      <c r="X164" s="16"/>
      <c r="Y164" s="16"/>
      <c r="Z164" s="79"/>
      <c r="AA164" s="18"/>
      <c r="AB164" s="18"/>
      <c r="AC164" s="18"/>
      <c r="AD164" s="80"/>
    </row>
    <row r="165" spans="1:30" x14ac:dyDescent="0.2">
      <c r="A165" s="265">
        <v>43990</v>
      </c>
      <c r="B165" s="3"/>
      <c r="C165" s="3"/>
      <c r="D165" s="142"/>
      <c r="E165" s="3">
        <v>2</v>
      </c>
      <c r="F165" s="3">
        <v>7</v>
      </c>
      <c r="G165" s="142"/>
      <c r="H165" s="63">
        <f t="shared" si="9"/>
        <v>51.769999999999996</v>
      </c>
      <c r="I165" s="19">
        <f t="shared" si="11"/>
        <v>0</v>
      </c>
      <c r="J165" s="118"/>
      <c r="K165" s="118"/>
      <c r="L165" s="121" t="s">
        <v>57</v>
      </c>
      <c r="M165" s="276">
        <v>43990</v>
      </c>
      <c r="N165" s="146"/>
      <c r="O165" s="144"/>
      <c r="P165" s="3"/>
      <c r="Q165" s="142"/>
      <c r="R165" s="3"/>
      <c r="S165" s="3"/>
      <c r="T165" s="143"/>
      <c r="U165" s="71">
        <f t="shared" si="10"/>
        <v>0</v>
      </c>
      <c r="V165" s="123"/>
      <c r="W165" s="125"/>
      <c r="X165" s="16"/>
      <c r="Y165" s="16"/>
      <c r="Z165" s="79"/>
      <c r="AA165" s="18"/>
      <c r="AB165" s="18"/>
      <c r="AC165" s="18"/>
      <c r="AD165" s="80"/>
    </row>
    <row r="166" spans="1:30" x14ac:dyDescent="0.2">
      <c r="A166" s="265">
        <v>43991</v>
      </c>
      <c r="B166" s="3"/>
      <c r="C166" s="3"/>
      <c r="D166" s="142"/>
      <c r="E166" s="3">
        <v>2</v>
      </c>
      <c r="F166" s="3">
        <v>8</v>
      </c>
      <c r="G166" s="142">
        <v>0.5</v>
      </c>
      <c r="H166" s="63">
        <f t="shared" si="9"/>
        <v>54.274999999999999</v>
      </c>
      <c r="I166" s="19">
        <f t="shared" si="11"/>
        <v>2.5050000000000026</v>
      </c>
      <c r="J166" s="118">
        <v>7</v>
      </c>
      <c r="K166" s="118">
        <v>24</v>
      </c>
      <c r="L166" s="121" t="s">
        <v>58</v>
      </c>
      <c r="M166" s="276">
        <v>43991</v>
      </c>
      <c r="N166" s="146"/>
      <c r="O166" s="144"/>
      <c r="P166" s="3"/>
      <c r="Q166" s="142"/>
      <c r="R166" s="3"/>
      <c r="S166" s="3"/>
      <c r="T166" s="143"/>
      <c r="U166" s="71">
        <f t="shared" si="10"/>
        <v>0</v>
      </c>
      <c r="V166" s="123"/>
      <c r="W166" s="125"/>
      <c r="X166" s="16">
        <v>10</v>
      </c>
      <c r="Y166" s="16">
        <v>0</v>
      </c>
      <c r="Z166" s="79"/>
      <c r="AA166" s="18"/>
      <c r="AB166" s="18"/>
      <c r="AC166" s="18"/>
      <c r="AD166" s="80"/>
    </row>
    <row r="167" spans="1:30" x14ac:dyDescent="0.2">
      <c r="A167" s="265">
        <v>43992</v>
      </c>
      <c r="B167" s="3"/>
      <c r="C167" s="3"/>
      <c r="D167" s="142"/>
      <c r="E167" s="3">
        <v>2</v>
      </c>
      <c r="F167" s="3">
        <v>8</v>
      </c>
      <c r="G167" s="142">
        <v>0.5</v>
      </c>
      <c r="H167" s="63">
        <f t="shared" si="9"/>
        <v>54.274999999999999</v>
      </c>
      <c r="I167" s="19">
        <f t="shared" si="11"/>
        <v>0</v>
      </c>
      <c r="J167" s="118"/>
      <c r="K167" s="118"/>
      <c r="L167" s="121" t="s">
        <v>57</v>
      </c>
      <c r="M167" s="276">
        <v>43992</v>
      </c>
      <c r="N167" s="146"/>
      <c r="O167" s="144"/>
      <c r="P167" s="3"/>
      <c r="Q167" s="142"/>
      <c r="R167" s="3"/>
      <c r="S167" s="3"/>
      <c r="T167" s="143"/>
      <c r="U167" s="71">
        <f t="shared" si="10"/>
        <v>0</v>
      </c>
      <c r="V167" s="123"/>
      <c r="W167" s="125"/>
      <c r="X167" s="16"/>
      <c r="Y167" s="16"/>
      <c r="Z167" s="79"/>
      <c r="AA167" s="18"/>
      <c r="AB167" s="18"/>
      <c r="AC167" s="18"/>
      <c r="AD167" s="80"/>
    </row>
    <row r="168" spans="1:30" x14ac:dyDescent="0.2">
      <c r="A168" s="265">
        <v>43993</v>
      </c>
      <c r="B168" s="3"/>
      <c r="C168" s="3"/>
      <c r="D168" s="142"/>
      <c r="E168" s="3">
        <v>2</v>
      </c>
      <c r="F168" s="3">
        <v>8</v>
      </c>
      <c r="G168" s="142">
        <v>0.5</v>
      </c>
      <c r="H168" s="63">
        <f t="shared" si="9"/>
        <v>54.274999999999999</v>
      </c>
      <c r="I168" s="19">
        <f t="shared" si="11"/>
        <v>0</v>
      </c>
      <c r="J168" s="118"/>
      <c r="K168" s="118"/>
      <c r="L168" s="121" t="s">
        <v>57</v>
      </c>
      <c r="M168" s="276">
        <v>43993</v>
      </c>
      <c r="N168" s="146"/>
      <c r="O168" s="144"/>
      <c r="P168" s="3"/>
      <c r="Q168" s="142"/>
      <c r="R168" s="3"/>
      <c r="S168" s="3"/>
      <c r="T168" s="143"/>
      <c r="U168" s="71">
        <f t="shared" si="10"/>
        <v>0</v>
      </c>
      <c r="V168" s="123"/>
      <c r="W168" s="125"/>
      <c r="X168" s="16"/>
      <c r="Y168" s="16"/>
      <c r="Z168" s="79"/>
      <c r="AA168" s="18"/>
      <c r="AB168" s="18"/>
      <c r="AC168" s="18"/>
      <c r="AD168" s="80"/>
    </row>
    <row r="169" spans="1:30" x14ac:dyDescent="0.2">
      <c r="A169" s="265">
        <v>43994</v>
      </c>
      <c r="B169" s="3"/>
      <c r="C169" s="3"/>
      <c r="D169" s="142"/>
      <c r="E169" s="3">
        <v>2</v>
      </c>
      <c r="F169" s="3">
        <v>9</v>
      </c>
      <c r="G169" s="142">
        <v>0.5</v>
      </c>
      <c r="H169" s="63">
        <f t="shared" si="9"/>
        <v>55.945</v>
      </c>
      <c r="I169" s="19">
        <f t="shared" si="11"/>
        <v>1.6700000000000017</v>
      </c>
      <c r="J169" s="118">
        <v>5</v>
      </c>
      <c r="K169" s="118">
        <v>24</v>
      </c>
      <c r="L169" s="121" t="s">
        <v>58</v>
      </c>
      <c r="M169" s="276">
        <v>43994</v>
      </c>
      <c r="N169" s="146"/>
      <c r="O169" s="144"/>
      <c r="P169" s="3"/>
      <c r="Q169" s="142"/>
      <c r="R169" s="3"/>
      <c r="S169" s="3"/>
      <c r="T169" s="143"/>
      <c r="U169" s="71">
        <f t="shared" si="10"/>
        <v>0</v>
      </c>
      <c r="V169" s="123"/>
      <c r="W169" s="125"/>
      <c r="X169" s="16">
        <v>10</v>
      </c>
      <c r="Y169" s="16">
        <v>0</v>
      </c>
      <c r="Z169" s="79"/>
      <c r="AA169" s="18"/>
      <c r="AB169" s="18"/>
      <c r="AC169" s="18"/>
      <c r="AD169" s="80"/>
    </row>
    <row r="170" spans="1:30" x14ac:dyDescent="0.2">
      <c r="A170" s="265">
        <v>43995</v>
      </c>
      <c r="B170" s="3"/>
      <c r="C170" s="3"/>
      <c r="D170" s="142"/>
      <c r="E170" s="3">
        <v>2</v>
      </c>
      <c r="F170" s="3">
        <v>9</v>
      </c>
      <c r="G170" s="142">
        <v>0.5</v>
      </c>
      <c r="H170" s="63">
        <f t="shared" si="9"/>
        <v>55.945</v>
      </c>
      <c r="I170" s="19">
        <f t="shared" si="11"/>
        <v>0</v>
      </c>
      <c r="J170" s="118"/>
      <c r="K170" s="118"/>
      <c r="L170" s="121" t="s">
        <v>57</v>
      </c>
      <c r="M170" s="276">
        <v>43995</v>
      </c>
      <c r="N170" s="146"/>
      <c r="O170" s="144"/>
      <c r="P170" s="3"/>
      <c r="Q170" s="142"/>
      <c r="R170" s="3"/>
      <c r="S170" s="3"/>
      <c r="T170" s="143"/>
      <c r="U170" s="71">
        <f t="shared" si="10"/>
        <v>0</v>
      </c>
      <c r="V170" s="123"/>
      <c r="W170" s="125"/>
      <c r="X170" s="16"/>
      <c r="Y170" s="16"/>
      <c r="Z170" s="79"/>
      <c r="AA170" s="18"/>
      <c r="AB170" s="18"/>
      <c r="AC170" s="18"/>
      <c r="AD170" s="80"/>
    </row>
    <row r="171" spans="1:30" x14ac:dyDescent="0.2">
      <c r="A171" s="265">
        <v>43996</v>
      </c>
      <c r="B171" s="3"/>
      <c r="C171" s="3"/>
      <c r="D171" s="142"/>
      <c r="E171" s="3">
        <v>2</v>
      </c>
      <c r="F171" s="3">
        <v>9</v>
      </c>
      <c r="G171" s="142">
        <v>0.5</v>
      </c>
      <c r="H171" s="63">
        <f t="shared" si="9"/>
        <v>55.945</v>
      </c>
      <c r="I171" s="19">
        <f t="shared" si="11"/>
        <v>0</v>
      </c>
      <c r="J171" s="118"/>
      <c r="K171" s="118"/>
      <c r="L171" s="121" t="s">
        <v>57</v>
      </c>
      <c r="M171" s="276">
        <v>43996</v>
      </c>
      <c r="N171" s="146"/>
      <c r="O171" s="144"/>
      <c r="P171" s="3"/>
      <c r="Q171" s="142"/>
      <c r="R171" s="3"/>
      <c r="S171" s="3"/>
      <c r="T171" s="143"/>
      <c r="U171" s="71">
        <f t="shared" si="10"/>
        <v>0</v>
      </c>
      <c r="V171" s="123"/>
      <c r="W171" s="125"/>
      <c r="X171" s="16"/>
      <c r="Y171" s="16"/>
      <c r="Z171" s="79"/>
      <c r="AA171" s="18"/>
      <c r="AB171" s="18"/>
      <c r="AC171" s="18"/>
      <c r="AD171" s="80"/>
    </row>
    <row r="172" spans="1:30" x14ac:dyDescent="0.2">
      <c r="A172" s="265">
        <v>43997</v>
      </c>
      <c r="B172" s="3"/>
      <c r="C172" s="3"/>
      <c r="D172" s="142"/>
      <c r="E172" s="3">
        <v>2</v>
      </c>
      <c r="F172" s="3">
        <v>9</v>
      </c>
      <c r="G172" s="142">
        <v>0.5</v>
      </c>
      <c r="H172" s="63">
        <f t="shared" si="9"/>
        <v>55.945</v>
      </c>
      <c r="I172" s="19">
        <f t="shared" si="11"/>
        <v>0</v>
      </c>
      <c r="J172" s="118"/>
      <c r="K172" s="118"/>
      <c r="L172" s="121" t="s">
        <v>57</v>
      </c>
      <c r="M172" s="276">
        <v>43997</v>
      </c>
      <c r="N172" s="146"/>
      <c r="O172" s="144"/>
      <c r="P172" s="3"/>
      <c r="Q172" s="142"/>
      <c r="R172" s="3"/>
      <c r="S172" s="3"/>
      <c r="T172" s="143"/>
      <c r="U172" s="71">
        <f t="shared" si="10"/>
        <v>0</v>
      </c>
      <c r="V172" s="123"/>
      <c r="W172" s="125"/>
      <c r="X172" s="16"/>
      <c r="Y172" s="16"/>
      <c r="Z172" s="79"/>
      <c r="AA172" s="18"/>
      <c r="AB172" s="18"/>
      <c r="AC172" s="18"/>
      <c r="AD172" s="80"/>
    </row>
    <row r="173" spans="1:30" x14ac:dyDescent="0.2">
      <c r="A173" s="265">
        <v>43998</v>
      </c>
      <c r="B173" s="3"/>
      <c r="C173" s="3"/>
      <c r="D173" s="142"/>
      <c r="E173" s="3">
        <v>2</v>
      </c>
      <c r="F173" s="3">
        <v>11</v>
      </c>
      <c r="G173" s="142"/>
      <c r="H173" s="63">
        <f t="shared" si="9"/>
        <v>58.449999999999996</v>
      </c>
      <c r="I173" s="19">
        <f t="shared" si="11"/>
        <v>2.5049999999999955</v>
      </c>
      <c r="J173" s="118">
        <v>7</v>
      </c>
      <c r="K173" s="118">
        <v>24</v>
      </c>
      <c r="L173" s="121" t="s">
        <v>58</v>
      </c>
      <c r="M173" s="276">
        <v>43998</v>
      </c>
      <c r="N173" s="146"/>
      <c r="O173" s="144"/>
      <c r="P173" s="3"/>
      <c r="Q173" s="142"/>
      <c r="R173" s="3"/>
      <c r="S173" s="3"/>
      <c r="T173" s="143"/>
      <c r="U173" s="71">
        <f t="shared" si="10"/>
        <v>0</v>
      </c>
      <c r="V173" s="123"/>
      <c r="W173" s="125"/>
      <c r="X173" s="16">
        <v>10</v>
      </c>
      <c r="Y173" s="16">
        <v>0</v>
      </c>
      <c r="Z173" s="79"/>
      <c r="AA173" s="18"/>
      <c r="AB173" s="18"/>
      <c r="AC173" s="18"/>
      <c r="AD173" s="80"/>
    </row>
    <row r="174" spans="1:30" x14ac:dyDescent="0.2">
      <c r="A174" s="265">
        <v>43999</v>
      </c>
      <c r="B174" s="3"/>
      <c r="C174" s="3"/>
      <c r="D174" s="142"/>
      <c r="E174" s="3">
        <v>2</v>
      </c>
      <c r="F174" s="3">
        <v>11</v>
      </c>
      <c r="G174" s="142"/>
      <c r="H174" s="63">
        <f t="shared" si="9"/>
        <v>58.449999999999996</v>
      </c>
      <c r="I174" s="19">
        <f t="shared" si="11"/>
        <v>0</v>
      </c>
      <c r="J174" s="118"/>
      <c r="K174" s="118"/>
      <c r="L174" s="121" t="s">
        <v>57</v>
      </c>
      <c r="M174" s="276">
        <v>43999</v>
      </c>
      <c r="N174" s="146"/>
      <c r="O174" s="144"/>
      <c r="P174" s="3"/>
      <c r="Q174" s="142"/>
      <c r="R174" s="3"/>
      <c r="S174" s="3"/>
      <c r="T174" s="143"/>
      <c r="U174" s="71">
        <f t="shared" si="10"/>
        <v>0</v>
      </c>
      <c r="V174" s="123"/>
      <c r="W174" s="125"/>
      <c r="X174" s="16"/>
      <c r="Y174" s="16"/>
      <c r="Z174" s="79"/>
      <c r="AA174" s="18"/>
      <c r="AB174" s="18"/>
      <c r="AC174" s="18"/>
      <c r="AD174" s="80"/>
    </row>
    <row r="175" spans="1:30" x14ac:dyDescent="0.2">
      <c r="A175" s="265">
        <v>44000</v>
      </c>
      <c r="B175" s="3"/>
      <c r="C175" s="3"/>
      <c r="D175" s="142"/>
      <c r="E175" s="3">
        <v>2</v>
      </c>
      <c r="F175" s="3">
        <v>11</v>
      </c>
      <c r="G175" s="142"/>
      <c r="H175" s="63">
        <f t="shared" si="9"/>
        <v>58.449999999999996</v>
      </c>
      <c r="I175" s="19">
        <f t="shared" si="11"/>
        <v>0</v>
      </c>
      <c r="J175" s="118"/>
      <c r="K175" s="118"/>
      <c r="L175" s="121" t="s">
        <v>57</v>
      </c>
      <c r="M175" s="276">
        <v>44000</v>
      </c>
      <c r="N175" s="146"/>
      <c r="O175" s="144"/>
      <c r="P175" s="3"/>
      <c r="Q175" s="142"/>
      <c r="R175" s="3"/>
      <c r="S175" s="3"/>
      <c r="T175" s="143"/>
      <c r="U175" s="71">
        <f t="shared" si="10"/>
        <v>0</v>
      </c>
      <c r="V175" s="123"/>
      <c r="W175" s="125"/>
      <c r="X175" s="16"/>
      <c r="Y175" s="16"/>
      <c r="Z175" s="79"/>
      <c r="AA175" s="18"/>
      <c r="AB175" s="18"/>
      <c r="AC175" s="18"/>
      <c r="AD175" s="80"/>
    </row>
    <row r="176" spans="1:30" x14ac:dyDescent="0.2">
      <c r="A176" s="265">
        <v>44001</v>
      </c>
      <c r="B176" s="3"/>
      <c r="C176" s="3"/>
      <c r="D176" s="142"/>
      <c r="E176" s="3">
        <v>3</v>
      </c>
      <c r="F176" s="3">
        <v>0</v>
      </c>
      <c r="G176" s="142"/>
      <c r="H176" s="63">
        <f t="shared" si="9"/>
        <v>60.12</v>
      </c>
      <c r="I176" s="19">
        <f t="shared" si="11"/>
        <v>1.6700000000000017</v>
      </c>
      <c r="J176" s="118">
        <v>5</v>
      </c>
      <c r="K176" s="118">
        <v>24</v>
      </c>
      <c r="L176" s="121" t="s">
        <v>58</v>
      </c>
      <c r="M176" s="276">
        <v>44001</v>
      </c>
      <c r="N176" s="146"/>
      <c r="O176" s="144"/>
      <c r="P176" s="3"/>
      <c r="Q176" s="142"/>
      <c r="R176" s="3"/>
      <c r="S176" s="3"/>
      <c r="T176" s="143"/>
      <c r="U176" s="71">
        <f t="shared" si="10"/>
        <v>0</v>
      </c>
      <c r="V176" s="123"/>
      <c r="W176" s="125"/>
      <c r="X176" s="16">
        <v>10</v>
      </c>
      <c r="Y176" s="16">
        <v>0</v>
      </c>
      <c r="Z176" s="79"/>
      <c r="AA176" s="18"/>
      <c r="AB176" s="18"/>
      <c r="AC176" s="18"/>
      <c r="AD176" s="80"/>
    </row>
    <row r="177" spans="1:30" x14ac:dyDescent="0.2">
      <c r="A177" s="265">
        <v>44002</v>
      </c>
      <c r="B177" s="378"/>
      <c r="C177" s="378"/>
      <c r="D177" s="379"/>
      <c r="E177" s="3">
        <v>3</v>
      </c>
      <c r="F177" s="378">
        <v>0</v>
      </c>
      <c r="G177" s="379"/>
      <c r="H177" s="380">
        <f t="shared" si="9"/>
        <v>60.12</v>
      </c>
      <c r="I177" s="381">
        <f t="shared" si="11"/>
        <v>0</v>
      </c>
      <c r="J177" s="382"/>
      <c r="K177" s="382"/>
      <c r="L177" s="121" t="s">
        <v>57</v>
      </c>
      <c r="M177" s="276">
        <v>44002</v>
      </c>
      <c r="N177" s="146"/>
      <c r="O177" s="144"/>
      <c r="P177" s="3"/>
      <c r="Q177" s="142"/>
      <c r="R177" s="3"/>
      <c r="S177" s="3"/>
      <c r="T177" s="143"/>
      <c r="U177" s="71">
        <f t="shared" si="10"/>
        <v>0</v>
      </c>
      <c r="V177" s="123"/>
      <c r="W177" s="125"/>
      <c r="X177" s="16"/>
      <c r="Y177" s="16"/>
      <c r="Z177" s="79"/>
      <c r="AA177" s="18"/>
      <c r="AB177" s="18"/>
      <c r="AC177" s="18"/>
      <c r="AD177" s="80"/>
    </row>
    <row r="178" spans="1:30" x14ac:dyDescent="0.2">
      <c r="A178" s="265">
        <v>44003</v>
      </c>
      <c r="B178" s="3"/>
      <c r="C178" s="3"/>
      <c r="D178" s="142"/>
      <c r="E178" s="3">
        <v>3</v>
      </c>
      <c r="F178" s="3">
        <v>0</v>
      </c>
      <c r="G178" s="142"/>
      <c r="H178" s="63">
        <f t="shared" si="9"/>
        <v>60.12</v>
      </c>
      <c r="I178" s="19">
        <f t="shared" si="11"/>
        <v>0</v>
      </c>
      <c r="J178" s="118"/>
      <c r="K178" s="118"/>
      <c r="L178" s="121" t="s">
        <v>57</v>
      </c>
      <c r="M178" s="276">
        <v>44003</v>
      </c>
      <c r="N178" s="146"/>
      <c r="O178" s="144"/>
      <c r="P178" s="3"/>
      <c r="Q178" s="142"/>
      <c r="R178" s="3"/>
      <c r="S178" s="3"/>
      <c r="T178" s="143"/>
      <c r="U178" s="71">
        <f t="shared" si="10"/>
        <v>0</v>
      </c>
      <c r="V178" s="123"/>
      <c r="W178" s="125"/>
      <c r="X178" s="16"/>
      <c r="Y178" s="16"/>
      <c r="Z178" s="79"/>
      <c r="AA178" s="18"/>
      <c r="AB178" s="18"/>
      <c r="AC178" s="18"/>
      <c r="AD178" s="80"/>
    </row>
    <row r="179" spans="1:30" x14ac:dyDescent="0.2">
      <c r="A179" s="265">
        <v>44004</v>
      </c>
      <c r="B179" s="3"/>
      <c r="C179" s="3"/>
      <c r="D179" s="142"/>
      <c r="E179" s="3">
        <v>3</v>
      </c>
      <c r="F179" s="3">
        <v>0</v>
      </c>
      <c r="G179" s="142"/>
      <c r="H179" s="63">
        <f t="shared" si="9"/>
        <v>60.12</v>
      </c>
      <c r="I179" s="19">
        <f t="shared" si="11"/>
        <v>0</v>
      </c>
      <c r="J179" s="118"/>
      <c r="K179" s="118"/>
      <c r="L179" s="121" t="s">
        <v>57</v>
      </c>
      <c r="M179" s="276">
        <v>44004</v>
      </c>
      <c r="N179" s="146"/>
      <c r="O179" s="144"/>
      <c r="P179" s="3"/>
      <c r="Q179" s="142"/>
      <c r="R179" s="3"/>
      <c r="S179" s="3"/>
      <c r="T179" s="143"/>
      <c r="U179" s="71">
        <f t="shared" si="10"/>
        <v>0</v>
      </c>
      <c r="V179" s="123"/>
      <c r="W179" s="125"/>
      <c r="X179" s="16"/>
      <c r="Y179" s="16"/>
      <c r="Z179" s="79"/>
      <c r="AA179" s="18"/>
      <c r="AB179" s="18"/>
      <c r="AC179" s="18"/>
      <c r="AD179" s="80"/>
    </row>
    <row r="180" spans="1:30" x14ac:dyDescent="0.2">
      <c r="A180" s="265">
        <v>44005</v>
      </c>
      <c r="B180" s="3"/>
      <c r="C180" s="3"/>
      <c r="D180" s="142"/>
      <c r="E180" s="3">
        <v>3</v>
      </c>
      <c r="F180" s="3">
        <v>1</v>
      </c>
      <c r="G180" s="142">
        <v>0.5</v>
      </c>
      <c r="H180" s="63">
        <f t="shared" si="9"/>
        <v>62.625</v>
      </c>
      <c r="I180" s="19">
        <f t="shared" si="11"/>
        <v>2.5050000000000026</v>
      </c>
      <c r="J180" s="118">
        <v>7</v>
      </c>
      <c r="K180" s="118">
        <v>24</v>
      </c>
      <c r="L180" s="121" t="s">
        <v>58</v>
      </c>
      <c r="M180" s="276">
        <v>44005</v>
      </c>
      <c r="N180" s="146"/>
      <c r="O180" s="144"/>
      <c r="P180" s="3"/>
      <c r="Q180" s="142"/>
      <c r="R180" s="3"/>
      <c r="S180" s="3"/>
      <c r="T180" s="143"/>
      <c r="U180" s="71">
        <f t="shared" si="10"/>
        <v>0</v>
      </c>
      <c r="V180" s="123"/>
      <c r="W180" s="125"/>
      <c r="X180" s="16">
        <v>10</v>
      </c>
      <c r="Y180" s="16">
        <v>0</v>
      </c>
      <c r="Z180" s="79"/>
      <c r="AA180" s="18"/>
      <c r="AB180" s="18"/>
      <c r="AC180" s="18"/>
      <c r="AD180" s="80"/>
    </row>
    <row r="181" spans="1:30" x14ac:dyDescent="0.2">
      <c r="A181" s="265">
        <v>44006</v>
      </c>
      <c r="B181" s="3"/>
      <c r="C181" s="3"/>
      <c r="D181" s="142"/>
      <c r="E181" s="3">
        <v>3</v>
      </c>
      <c r="F181" s="3">
        <v>1</v>
      </c>
      <c r="G181" s="142">
        <v>0.5</v>
      </c>
      <c r="H181" s="63">
        <f t="shared" si="9"/>
        <v>62.625</v>
      </c>
      <c r="I181" s="19">
        <f t="shared" si="11"/>
        <v>0</v>
      </c>
      <c r="J181" s="118"/>
      <c r="K181" s="118"/>
      <c r="L181" s="121" t="s">
        <v>57</v>
      </c>
      <c r="M181" s="276">
        <v>44006</v>
      </c>
      <c r="N181" s="146"/>
      <c r="O181" s="144"/>
      <c r="P181" s="3"/>
      <c r="Q181" s="142"/>
      <c r="R181" s="3"/>
      <c r="S181" s="3"/>
      <c r="T181" s="143"/>
      <c r="U181" s="71">
        <f t="shared" si="10"/>
        <v>0</v>
      </c>
      <c r="V181" s="123"/>
      <c r="W181" s="125"/>
      <c r="X181" s="16"/>
      <c r="Y181" s="16"/>
      <c r="Z181" s="79"/>
      <c r="AA181" s="18"/>
      <c r="AB181" s="18"/>
      <c r="AC181" s="18"/>
      <c r="AD181" s="80"/>
    </row>
    <row r="182" spans="1:30" x14ac:dyDescent="0.2">
      <c r="A182" s="265">
        <v>44007</v>
      </c>
      <c r="B182" s="3"/>
      <c r="C182" s="3"/>
      <c r="D182" s="142"/>
      <c r="E182" s="3">
        <v>3</v>
      </c>
      <c r="F182" s="3">
        <v>1</v>
      </c>
      <c r="G182" s="142">
        <v>0.5</v>
      </c>
      <c r="H182" s="63">
        <f t="shared" si="9"/>
        <v>62.625</v>
      </c>
      <c r="I182" s="19">
        <f t="shared" si="11"/>
        <v>0</v>
      </c>
      <c r="J182" s="118"/>
      <c r="K182" s="118"/>
      <c r="L182" s="121" t="s">
        <v>57</v>
      </c>
      <c r="M182" s="276">
        <v>44007</v>
      </c>
      <c r="N182" s="146"/>
      <c r="O182" s="144"/>
      <c r="P182" s="3"/>
      <c r="Q182" s="142"/>
      <c r="R182" s="3"/>
      <c r="S182" s="3"/>
      <c r="T182" s="143"/>
      <c r="U182" s="71">
        <f t="shared" si="10"/>
        <v>0</v>
      </c>
      <c r="V182" s="123"/>
      <c r="W182" s="125"/>
      <c r="X182" s="16"/>
      <c r="Y182" s="16"/>
      <c r="Z182" s="79"/>
      <c r="AA182" s="18"/>
      <c r="AB182" s="18"/>
      <c r="AC182" s="18"/>
      <c r="AD182" s="80"/>
    </row>
    <row r="183" spans="1:30" x14ac:dyDescent="0.2">
      <c r="A183" s="265">
        <v>44008</v>
      </c>
      <c r="B183" s="3"/>
      <c r="C183" s="3"/>
      <c r="D183" s="142"/>
      <c r="E183" s="3">
        <v>3</v>
      </c>
      <c r="F183" s="3">
        <v>2</v>
      </c>
      <c r="G183" s="142">
        <v>0.5</v>
      </c>
      <c r="H183" s="63">
        <f t="shared" si="9"/>
        <v>64.295000000000002</v>
      </c>
      <c r="I183" s="19">
        <f t="shared" si="11"/>
        <v>1.6700000000000017</v>
      </c>
      <c r="J183" s="118">
        <v>5</v>
      </c>
      <c r="K183" s="118">
        <v>24</v>
      </c>
      <c r="L183" s="121" t="s">
        <v>58</v>
      </c>
      <c r="M183" s="276">
        <v>44008</v>
      </c>
      <c r="N183" s="146"/>
      <c r="O183" s="144"/>
      <c r="P183" s="3"/>
      <c r="Q183" s="142"/>
      <c r="R183" s="3"/>
      <c r="S183" s="3"/>
      <c r="T183" s="143"/>
      <c r="U183" s="71">
        <f t="shared" si="10"/>
        <v>0</v>
      </c>
      <c r="V183" s="123"/>
      <c r="W183" s="125"/>
      <c r="X183" s="16">
        <v>10</v>
      </c>
      <c r="Y183" s="16">
        <v>0</v>
      </c>
      <c r="Z183" s="79"/>
      <c r="AA183" s="18"/>
      <c r="AB183" s="18"/>
      <c r="AC183" s="18"/>
      <c r="AD183" s="80"/>
    </row>
    <row r="184" spans="1:30" x14ac:dyDescent="0.2">
      <c r="A184" s="265">
        <v>44009</v>
      </c>
      <c r="B184" s="3"/>
      <c r="C184" s="3"/>
      <c r="D184" s="142"/>
      <c r="E184" s="3">
        <v>3</v>
      </c>
      <c r="F184" s="3">
        <v>2</v>
      </c>
      <c r="G184" s="142">
        <v>0.5</v>
      </c>
      <c r="H184" s="63">
        <f t="shared" si="9"/>
        <v>64.295000000000002</v>
      </c>
      <c r="I184" s="19">
        <f t="shared" si="11"/>
        <v>0</v>
      </c>
      <c r="J184" s="118"/>
      <c r="K184" s="118"/>
      <c r="L184" s="121" t="s">
        <v>57</v>
      </c>
      <c r="M184" s="276">
        <v>44009</v>
      </c>
      <c r="N184" s="146"/>
      <c r="O184" s="144"/>
      <c r="P184" s="3"/>
      <c r="Q184" s="142"/>
      <c r="R184" s="3"/>
      <c r="S184" s="3"/>
      <c r="T184" s="143"/>
      <c r="U184" s="71">
        <f t="shared" si="10"/>
        <v>0</v>
      </c>
      <c r="V184" s="123"/>
      <c r="W184" s="125"/>
      <c r="X184" s="16"/>
      <c r="Y184" s="16"/>
      <c r="Z184" s="79"/>
      <c r="AA184" s="18"/>
      <c r="AB184" s="18"/>
      <c r="AC184" s="18"/>
      <c r="AD184" s="80"/>
    </row>
    <row r="185" spans="1:30" x14ac:dyDescent="0.2">
      <c r="A185" s="265">
        <v>44010</v>
      </c>
      <c r="B185" s="3"/>
      <c r="C185" s="3"/>
      <c r="D185" s="142"/>
      <c r="E185" s="3">
        <v>3</v>
      </c>
      <c r="F185" s="3">
        <v>2</v>
      </c>
      <c r="G185" s="142">
        <v>0.5</v>
      </c>
      <c r="H185" s="63">
        <f t="shared" si="9"/>
        <v>64.295000000000002</v>
      </c>
      <c r="I185" s="19">
        <f t="shared" si="11"/>
        <v>0</v>
      </c>
      <c r="J185" s="118"/>
      <c r="K185" s="118"/>
      <c r="L185" s="121" t="s">
        <v>57</v>
      </c>
      <c r="M185" s="276">
        <v>44010</v>
      </c>
      <c r="N185" s="146"/>
      <c r="O185" s="144"/>
      <c r="P185" s="3"/>
      <c r="Q185" s="142"/>
      <c r="R185" s="3"/>
      <c r="S185" s="3"/>
      <c r="T185" s="143"/>
      <c r="U185" s="71">
        <f t="shared" si="10"/>
        <v>0</v>
      </c>
      <c r="V185" s="123"/>
      <c r="W185" s="125"/>
      <c r="X185" s="16"/>
      <c r="Y185" s="16"/>
      <c r="Z185" s="79"/>
      <c r="AA185" s="18"/>
      <c r="AB185" s="18"/>
      <c r="AC185" s="18"/>
      <c r="AD185" s="80"/>
    </row>
    <row r="186" spans="1:30" x14ac:dyDescent="0.2">
      <c r="A186" s="265">
        <v>44011</v>
      </c>
      <c r="B186" s="3"/>
      <c r="C186" s="3"/>
      <c r="D186" s="142"/>
      <c r="E186" s="3">
        <v>3</v>
      </c>
      <c r="F186" s="3">
        <v>2</v>
      </c>
      <c r="G186" s="142">
        <v>0.5</v>
      </c>
      <c r="H186" s="63">
        <f t="shared" si="9"/>
        <v>64.295000000000002</v>
      </c>
      <c r="I186" s="19">
        <f t="shared" si="11"/>
        <v>0</v>
      </c>
      <c r="J186" s="118"/>
      <c r="K186" s="118"/>
      <c r="L186" s="121" t="s">
        <v>57</v>
      </c>
      <c r="M186" s="276">
        <v>44011</v>
      </c>
      <c r="N186" s="146"/>
      <c r="O186" s="144"/>
      <c r="P186" s="3"/>
      <c r="Q186" s="142"/>
      <c r="R186" s="3"/>
      <c r="S186" s="3"/>
      <c r="T186" s="143"/>
      <c r="U186" s="71">
        <f t="shared" si="10"/>
        <v>0</v>
      </c>
      <c r="V186" s="123"/>
      <c r="W186" s="125"/>
      <c r="X186" s="16"/>
      <c r="Y186" s="16"/>
      <c r="Z186" s="79"/>
      <c r="AA186" s="18"/>
      <c r="AB186" s="18"/>
      <c r="AC186" s="18"/>
      <c r="AD186" s="80"/>
    </row>
    <row r="187" spans="1:30" ht="13.5" thickBot="1" x14ac:dyDescent="0.25">
      <c r="A187" s="265">
        <v>44012</v>
      </c>
      <c r="B187" s="3"/>
      <c r="C187" s="3"/>
      <c r="D187" s="142"/>
      <c r="E187" s="3">
        <v>3</v>
      </c>
      <c r="F187" s="3">
        <v>4</v>
      </c>
      <c r="G187" s="142"/>
      <c r="H187" s="134">
        <f t="shared" si="9"/>
        <v>66.8</v>
      </c>
      <c r="I187" s="19">
        <f t="shared" si="11"/>
        <v>2.5049999999999955</v>
      </c>
      <c r="J187" s="118">
        <v>7</v>
      </c>
      <c r="K187" s="118">
        <v>24</v>
      </c>
      <c r="L187" s="121" t="s">
        <v>58</v>
      </c>
      <c r="M187" s="276">
        <v>44012</v>
      </c>
      <c r="N187" s="146"/>
      <c r="O187" s="144"/>
      <c r="P187" s="3"/>
      <c r="Q187" s="142"/>
      <c r="R187" s="3"/>
      <c r="S187" s="3"/>
      <c r="T187" s="143"/>
      <c r="U187" s="71">
        <f t="shared" si="10"/>
        <v>0</v>
      </c>
      <c r="V187" s="123"/>
      <c r="W187" s="125"/>
      <c r="X187" s="16">
        <v>10</v>
      </c>
      <c r="Y187" s="16">
        <v>0</v>
      </c>
      <c r="Z187" s="79"/>
      <c r="AA187" s="18"/>
      <c r="AB187" s="18"/>
      <c r="AC187" s="18"/>
      <c r="AD187" s="80"/>
    </row>
    <row r="188" spans="1:30" x14ac:dyDescent="0.2">
      <c r="A188" s="446">
        <v>44013</v>
      </c>
      <c r="B188" s="291"/>
      <c r="C188" s="291"/>
      <c r="D188" s="292"/>
      <c r="E188" s="291">
        <v>3</v>
      </c>
      <c r="F188" s="291">
        <v>4</v>
      </c>
      <c r="G188" s="296"/>
      <c r="H188" s="302">
        <f t="shared" si="9"/>
        <v>66.8</v>
      </c>
      <c r="I188" s="356">
        <f t="shared" si="11"/>
        <v>0</v>
      </c>
      <c r="J188" s="278"/>
      <c r="K188" s="278"/>
      <c r="L188" s="372" t="s">
        <v>57</v>
      </c>
      <c r="M188" s="458">
        <v>44013</v>
      </c>
      <c r="N188" s="294"/>
      <c r="O188" s="295"/>
      <c r="P188" s="291"/>
      <c r="Q188" s="292"/>
      <c r="R188" s="291"/>
      <c r="S188" s="291"/>
      <c r="T188" s="296"/>
      <c r="U188" s="297">
        <f t="shared" si="10"/>
        <v>0</v>
      </c>
      <c r="V188" s="298"/>
      <c r="W188" s="126"/>
      <c r="X188" s="373"/>
      <c r="Y188" s="374"/>
      <c r="Z188" s="300"/>
      <c r="AA188" s="226"/>
      <c r="AB188" s="226"/>
      <c r="AC188" s="226"/>
      <c r="AD188" s="301"/>
    </row>
    <row r="189" spans="1:30" x14ac:dyDescent="0.2">
      <c r="A189" s="265">
        <v>44014</v>
      </c>
      <c r="B189" s="93"/>
      <c r="C189" s="93"/>
      <c r="D189" s="280"/>
      <c r="E189" s="93"/>
      <c r="F189" s="93"/>
      <c r="G189" s="280"/>
      <c r="H189" s="62">
        <f t="shared" si="9"/>
        <v>0</v>
      </c>
      <c r="I189" s="112">
        <f t="shared" si="11"/>
        <v>-66.8</v>
      </c>
      <c r="J189" s="258"/>
      <c r="K189" s="258"/>
      <c r="L189" s="282"/>
      <c r="M189" s="276">
        <v>44014</v>
      </c>
      <c r="N189" s="283"/>
      <c r="O189" s="284"/>
      <c r="P189" s="93"/>
      <c r="Q189" s="280"/>
      <c r="R189" s="93"/>
      <c r="S189" s="93"/>
      <c r="T189" s="281"/>
      <c r="U189" s="220">
        <f t="shared" si="10"/>
        <v>0</v>
      </c>
      <c r="V189" s="285"/>
      <c r="W189" s="286"/>
      <c r="X189" s="287"/>
      <c r="Y189" s="287"/>
      <c r="Z189" s="288"/>
      <c r="AA189" s="289"/>
      <c r="AB189" s="289"/>
      <c r="AC189" s="289"/>
      <c r="AD189" s="290"/>
    </row>
    <row r="190" spans="1:30" x14ac:dyDescent="0.2">
      <c r="A190" s="265">
        <v>44015</v>
      </c>
      <c r="B190" s="3"/>
      <c r="C190" s="3"/>
      <c r="D190" s="142"/>
      <c r="E190" s="3"/>
      <c r="F190" s="3"/>
      <c r="G190" s="142"/>
      <c r="H190" s="63">
        <f t="shared" si="9"/>
        <v>0</v>
      </c>
      <c r="I190" s="19">
        <f t="shared" si="11"/>
        <v>0</v>
      </c>
      <c r="J190" s="118"/>
      <c r="K190" s="118"/>
      <c r="L190" s="121"/>
      <c r="M190" s="276">
        <v>44015</v>
      </c>
      <c r="N190" s="146"/>
      <c r="O190" s="144"/>
      <c r="P190" s="3"/>
      <c r="Q190" s="142"/>
      <c r="R190" s="3"/>
      <c r="S190" s="3"/>
      <c r="T190" s="143"/>
      <c r="U190" s="71">
        <f t="shared" si="10"/>
        <v>0</v>
      </c>
      <c r="V190" s="123"/>
      <c r="W190" s="125"/>
      <c r="X190" s="16"/>
      <c r="Y190" s="16"/>
      <c r="Z190" s="79"/>
      <c r="AA190" s="18"/>
      <c r="AB190" s="18"/>
      <c r="AC190" s="18"/>
      <c r="AD190" s="80"/>
    </row>
    <row r="191" spans="1:30" x14ac:dyDescent="0.2">
      <c r="A191" s="265">
        <v>44016</v>
      </c>
      <c r="B191" s="3"/>
      <c r="C191" s="3"/>
      <c r="D191" s="142"/>
      <c r="E191" s="3"/>
      <c r="F191" s="3"/>
      <c r="G191" s="142"/>
      <c r="H191" s="63">
        <f t="shared" si="9"/>
        <v>0</v>
      </c>
      <c r="I191" s="19">
        <f t="shared" si="11"/>
        <v>0</v>
      </c>
      <c r="J191" s="118"/>
      <c r="K191" s="118"/>
      <c r="L191" s="121"/>
      <c r="M191" s="276">
        <v>44016</v>
      </c>
      <c r="N191" s="146"/>
      <c r="O191" s="144"/>
      <c r="P191" s="3"/>
      <c r="Q191" s="142"/>
      <c r="R191" s="3"/>
      <c r="S191" s="3"/>
      <c r="T191" s="143"/>
      <c r="U191" s="71">
        <f t="shared" si="10"/>
        <v>0</v>
      </c>
      <c r="V191" s="123"/>
      <c r="W191" s="125"/>
      <c r="X191" s="16"/>
      <c r="Y191" s="16"/>
      <c r="Z191" s="79"/>
      <c r="AA191" s="18"/>
      <c r="AB191" s="18"/>
      <c r="AC191" s="18"/>
      <c r="AD191" s="80"/>
    </row>
    <row r="192" spans="1:30" x14ac:dyDescent="0.2">
      <c r="A192" s="265">
        <v>44017</v>
      </c>
      <c r="B192" s="3"/>
      <c r="C192" s="3"/>
      <c r="D192" s="142"/>
      <c r="E192" s="3"/>
      <c r="F192" s="3"/>
      <c r="G192" s="142"/>
      <c r="H192" s="63">
        <f t="shared" si="9"/>
        <v>0</v>
      </c>
      <c r="I192" s="19">
        <f t="shared" si="11"/>
        <v>0</v>
      </c>
      <c r="J192" s="118"/>
      <c r="K192" s="118"/>
      <c r="L192" s="121"/>
      <c r="M192" s="276">
        <v>44017</v>
      </c>
      <c r="N192" s="146"/>
      <c r="O192" s="144"/>
      <c r="P192" s="3"/>
      <c r="Q192" s="142"/>
      <c r="R192" s="3"/>
      <c r="S192" s="3"/>
      <c r="T192" s="143"/>
      <c r="U192" s="71">
        <f t="shared" si="10"/>
        <v>0</v>
      </c>
      <c r="V192" s="123"/>
      <c r="W192" s="125"/>
      <c r="X192" s="16"/>
      <c r="Y192" s="16"/>
      <c r="Z192" s="79"/>
      <c r="AA192" s="18"/>
      <c r="AB192" s="18"/>
      <c r="AC192" s="18"/>
      <c r="AD192" s="80"/>
    </row>
    <row r="193" spans="1:30" x14ac:dyDescent="0.2">
      <c r="A193" s="265">
        <v>44018</v>
      </c>
      <c r="B193" s="3"/>
      <c r="C193" s="3"/>
      <c r="D193" s="142"/>
      <c r="E193" s="3"/>
      <c r="F193" s="3"/>
      <c r="G193" s="142"/>
      <c r="H193" s="63">
        <f t="shared" si="9"/>
        <v>0</v>
      </c>
      <c r="I193" s="19">
        <f t="shared" si="11"/>
        <v>0</v>
      </c>
      <c r="J193" s="118"/>
      <c r="K193" s="118"/>
      <c r="L193" s="121"/>
      <c r="M193" s="276">
        <v>44018</v>
      </c>
      <c r="N193" s="146"/>
      <c r="O193" s="144"/>
      <c r="P193" s="3"/>
      <c r="Q193" s="142"/>
      <c r="R193" s="3"/>
      <c r="S193" s="3"/>
      <c r="T193" s="143"/>
      <c r="U193" s="71">
        <f t="shared" si="10"/>
        <v>0</v>
      </c>
      <c r="V193" s="123"/>
      <c r="W193" s="125"/>
      <c r="X193" s="16"/>
      <c r="Y193" s="16"/>
      <c r="Z193" s="79"/>
      <c r="AA193" s="18"/>
      <c r="AB193" s="18"/>
      <c r="AC193" s="18"/>
      <c r="AD193" s="80"/>
    </row>
    <row r="194" spans="1:30" x14ac:dyDescent="0.2">
      <c r="A194" s="265">
        <v>44019</v>
      </c>
      <c r="B194" s="3"/>
      <c r="C194" s="3"/>
      <c r="D194" s="142"/>
      <c r="E194" s="3"/>
      <c r="F194" s="3"/>
      <c r="G194" s="142"/>
      <c r="H194" s="63">
        <f t="shared" si="9"/>
        <v>0</v>
      </c>
      <c r="I194" s="19">
        <f t="shared" si="11"/>
        <v>0</v>
      </c>
      <c r="J194" s="118"/>
      <c r="K194" s="118"/>
      <c r="L194" s="121"/>
      <c r="M194" s="276">
        <v>44019</v>
      </c>
      <c r="N194" s="146"/>
      <c r="O194" s="144"/>
      <c r="P194" s="3"/>
      <c r="Q194" s="142"/>
      <c r="R194" s="3"/>
      <c r="S194" s="3"/>
      <c r="T194" s="143"/>
      <c r="U194" s="71">
        <f t="shared" si="10"/>
        <v>0</v>
      </c>
      <c r="V194" s="123"/>
      <c r="W194" s="125"/>
      <c r="X194" s="16"/>
      <c r="Y194" s="16"/>
      <c r="Z194" s="79"/>
      <c r="AA194" s="18"/>
      <c r="AB194" s="18"/>
      <c r="AC194" s="18"/>
      <c r="AD194" s="80"/>
    </row>
    <row r="195" spans="1:30" x14ac:dyDescent="0.2">
      <c r="A195" s="265">
        <v>44020</v>
      </c>
      <c r="B195" s="3"/>
      <c r="C195" s="3"/>
      <c r="D195" s="142"/>
      <c r="E195" s="3"/>
      <c r="F195" s="3"/>
      <c r="G195" s="142"/>
      <c r="H195" s="63">
        <f t="shared" si="9"/>
        <v>0</v>
      </c>
      <c r="I195" s="19">
        <f t="shared" si="11"/>
        <v>0</v>
      </c>
      <c r="J195" s="118"/>
      <c r="K195" s="118"/>
      <c r="L195" s="121"/>
      <c r="M195" s="276">
        <v>44020</v>
      </c>
      <c r="N195" s="146"/>
      <c r="O195" s="144"/>
      <c r="P195" s="3"/>
      <c r="Q195" s="142"/>
      <c r="R195" s="3"/>
      <c r="S195" s="3"/>
      <c r="T195" s="143"/>
      <c r="U195" s="71">
        <f t="shared" si="10"/>
        <v>0</v>
      </c>
      <c r="V195" s="123"/>
      <c r="W195" s="125"/>
      <c r="X195" s="16"/>
      <c r="Y195" s="16"/>
      <c r="Z195" s="79"/>
      <c r="AA195" s="18"/>
      <c r="AB195" s="18"/>
      <c r="AC195" s="18"/>
      <c r="AD195" s="80"/>
    </row>
    <row r="196" spans="1:30" x14ac:dyDescent="0.2">
      <c r="A196" s="265">
        <v>44021</v>
      </c>
      <c r="B196" s="3"/>
      <c r="C196" s="3"/>
      <c r="D196" s="142"/>
      <c r="E196" s="3"/>
      <c r="F196" s="3"/>
      <c r="G196" s="142"/>
      <c r="H196" s="63">
        <f t="shared" si="9"/>
        <v>0</v>
      </c>
      <c r="I196" s="19">
        <f t="shared" si="11"/>
        <v>0</v>
      </c>
      <c r="J196" s="118"/>
      <c r="K196" s="118"/>
      <c r="L196" s="121"/>
      <c r="M196" s="276">
        <v>44021</v>
      </c>
      <c r="N196" s="146"/>
      <c r="O196" s="144"/>
      <c r="P196" s="3"/>
      <c r="Q196" s="142"/>
      <c r="R196" s="3"/>
      <c r="S196" s="3"/>
      <c r="T196" s="143"/>
      <c r="U196" s="71">
        <f t="shared" si="10"/>
        <v>0</v>
      </c>
      <c r="V196" s="123"/>
      <c r="W196" s="125"/>
      <c r="X196" s="16"/>
      <c r="Y196" s="16"/>
      <c r="Z196" s="79"/>
      <c r="AA196" s="18"/>
      <c r="AB196" s="18"/>
      <c r="AC196" s="18"/>
      <c r="AD196" s="80"/>
    </row>
    <row r="197" spans="1:30" x14ac:dyDescent="0.2">
      <c r="A197" s="265">
        <v>44022</v>
      </c>
      <c r="B197" s="3"/>
      <c r="C197" s="3"/>
      <c r="D197" s="142"/>
      <c r="E197" s="3"/>
      <c r="F197" s="3"/>
      <c r="G197" s="142"/>
      <c r="H197" s="63">
        <f t="shared" si="9"/>
        <v>0</v>
      </c>
      <c r="I197" s="19">
        <f t="shared" si="11"/>
        <v>0</v>
      </c>
      <c r="J197" s="118"/>
      <c r="K197" s="118"/>
      <c r="L197" s="121"/>
      <c r="M197" s="276">
        <v>44022</v>
      </c>
      <c r="N197" s="146"/>
      <c r="O197" s="144"/>
      <c r="P197" s="3"/>
      <c r="Q197" s="142"/>
      <c r="R197" s="3"/>
      <c r="S197" s="3"/>
      <c r="T197" s="143"/>
      <c r="U197" s="71">
        <f t="shared" si="10"/>
        <v>0</v>
      </c>
      <c r="V197" s="123"/>
      <c r="W197" s="125"/>
      <c r="X197" s="16"/>
      <c r="Y197" s="16"/>
      <c r="Z197" s="79"/>
      <c r="AA197" s="18"/>
      <c r="AB197" s="18"/>
      <c r="AC197" s="18"/>
      <c r="AD197" s="80"/>
    </row>
    <row r="198" spans="1:30" x14ac:dyDescent="0.2">
      <c r="A198" s="265">
        <v>44023</v>
      </c>
      <c r="B198" s="3"/>
      <c r="C198" s="3"/>
      <c r="D198" s="142"/>
      <c r="E198" s="3"/>
      <c r="F198" s="3"/>
      <c r="G198" s="142"/>
      <c r="H198" s="63">
        <f t="shared" si="9"/>
        <v>0</v>
      </c>
      <c r="I198" s="19">
        <f t="shared" si="11"/>
        <v>0</v>
      </c>
      <c r="J198" s="118"/>
      <c r="K198" s="118"/>
      <c r="L198" s="121"/>
      <c r="M198" s="276">
        <v>44023</v>
      </c>
      <c r="N198" s="146"/>
      <c r="O198" s="144"/>
      <c r="P198" s="3"/>
      <c r="Q198" s="142"/>
      <c r="R198" s="3"/>
      <c r="S198" s="3"/>
      <c r="T198" s="143"/>
      <c r="U198" s="71">
        <f t="shared" si="10"/>
        <v>0</v>
      </c>
      <c r="V198" s="123"/>
      <c r="W198" s="125"/>
      <c r="X198" s="16"/>
      <c r="Y198" s="16"/>
      <c r="Z198" s="79"/>
      <c r="AA198" s="18"/>
      <c r="AB198" s="18"/>
      <c r="AC198" s="18"/>
      <c r="AD198" s="80"/>
    </row>
    <row r="199" spans="1:30" x14ac:dyDescent="0.2">
      <c r="A199" s="265">
        <v>44024</v>
      </c>
      <c r="B199" s="3"/>
      <c r="C199" s="3"/>
      <c r="D199" s="142"/>
      <c r="E199" s="3"/>
      <c r="F199" s="3"/>
      <c r="G199" s="142"/>
      <c r="H199" s="63">
        <f t="shared" si="9"/>
        <v>0</v>
      </c>
      <c r="I199" s="19">
        <f t="shared" si="11"/>
        <v>0</v>
      </c>
      <c r="J199" s="118"/>
      <c r="K199" s="118"/>
      <c r="L199" s="121"/>
      <c r="M199" s="276">
        <v>44024</v>
      </c>
      <c r="N199" s="146"/>
      <c r="O199" s="144"/>
      <c r="P199" s="3"/>
      <c r="Q199" s="142"/>
      <c r="R199" s="3"/>
      <c r="S199" s="3"/>
      <c r="T199" s="143"/>
      <c r="U199" s="71">
        <f t="shared" si="10"/>
        <v>0</v>
      </c>
      <c r="V199" s="123"/>
      <c r="W199" s="125"/>
      <c r="X199" s="16"/>
      <c r="Y199" s="16"/>
      <c r="Z199" s="79"/>
      <c r="AA199" s="18"/>
      <c r="AB199" s="18"/>
      <c r="AC199" s="18"/>
      <c r="AD199" s="80"/>
    </row>
    <row r="200" spans="1:30" x14ac:dyDescent="0.2">
      <c r="A200" s="265">
        <v>44025</v>
      </c>
      <c r="B200" s="3"/>
      <c r="C200" s="3"/>
      <c r="D200" s="142"/>
      <c r="E200" s="3"/>
      <c r="F200" s="3"/>
      <c r="G200" s="142"/>
      <c r="H200" s="63">
        <f t="shared" si="9"/>
        <v>0</v>
      </c>
      <c r="I200" s="19">
        <f t="shared" si="11"/>
        <v>0</v>
      </c>
      <c r="J200" s="118"/>
      <c r="K200" s="118"/>
      <c r="L200" s="121"/>
      <c r="M200" s="276">
        <v>44025</v>
      </c>
      <c r="N200" s="146"/>
      <c r="O200" s="144"/>
      <c r="P200" s="3"/>
      <c r="Q200" s="142"/>
      <c r="R200" s="3"/>
      <c r="S200" s="3"/>
      <c r="T200" s="143"/>
      <c r="U200" s="71">
        <f t="shared" si="10"/>
        <v>0</v>
      </c>
      <c r="V200" s="123"/>
      <c r="W200" s="125"/>
      <c r="X200" s="16"/>
      <c r="Y200" s="16"/>
      <c r="Z200" s="79"/>
      <c r="AA200" s="18"/>
      <c r="AB200" s="18"/>
      <c r="AC200" s="18"/>
      <c r="AD200" s="80"/>
    </row>
    <row r="201" spans="1:30" x14ac:dyDescent="0.2">
      <c r="A201" s="265">
        <v>44026</v>
      </c>
      <c r="B201" s="3"/>
      <c r="C201" s="3"/>
      <c r="D201" s="142"/>
      <c r="E201" s="3"/>
      <c r="F201" s="3"/>
      <c r="G201" s="142"/>
      <c r="H201" s="63">
        <f t="shared" ref="H201:H264" si="12">((B201*12)+C201+D201)*1.67+((E201*12)+F201+G201)*1.67</f>
        <v>0</v>
      </c>
      <c r="I201" s="19">
        <f t="shared" si="11"/>
        <v>0</v>
      </c>
      <c r="J201" s="118"/>
      <c r="K201" s="118"/>
      <c r="L201" s="121"/>
      <c r="M201" s="276">
        <v>44026</v>
      </c>
      <c r="N201" s="146"/>
      <c r="O201" s="144"/>
      <c r="P201" s="3"/>
      <c r="Q201" s="142"/>
      <c r="R201" s="3"/>
      <c r="S201" s="3"/>
      <c r="T201" s="143"/>
      <c r="U201" s="71">
        <f t="shared" ref="U201:U264" si="13">((O201*12)+P201+Q201)*1.67-((R201*12)+S201+T201)*1.67</f>
        <v>0</v>
      </c>
      <c r="V201" s="123"/>
      <c r="W201" s="125"/>
      <c r="X201" s="16"/>
      <c r="Y201" s="16"/>
      <c r="Z201" s="79"/>
      <c r="AA201" s="18"/>
      <c r="AB201" s="18"/>
      <c r="AC201" s="18"/>
      <c r="AD201" s="80"/>
    </row>
    <row r="202" spans="1:30" x14ac:dyDescent="0.2">
      <c r="A202" s="265">
        <v>44027</v>
      </c>
      <c r="B202" s="3"/>
      <c r="C202" s="3"/>
      <c r="D202" s="142"/>
      <c r="E202" s="3"/>
      <c r="F202" s="3"/>
      <c r="G202" s="142"/>
      <c r="H202" s="63">
        <f t="shared" si="12"/>
        <v>0</v>
      </c>
      <c r="I202" s="19">
        <f t="shared" si="11"/>
        <v>0</v>
      </c>
      <c r="J202" s="118"/>
      <c r="K202" s="118"/>
      <c r="L202" s="121"/>
      <c r="M202" s="276">
        <v>44027</v>
      </c>
      <c r="N202" s="146"/>
      <c r="O202" s="144"/>
      <c r="P202" s="3"/>
      <c r="Q202" s="142"/>
      <c r="R202" s="3"/>
      <c r="S202" s="3"/>
      <c r="T202" s="143"/>
      <c r="U202" s="71">
        <f t="shared" si="13"/>
        <v>0</v>
      </c>
      <c r="V202" s="123"/>
      <c r="W202" s="125"/>
      <c r="X202" s="16"/>
      <c r="Y202" s="16"/>
      <c r="Z202" s="79"/>
      <c r="AA202" s="18"/>
      <c r="AB202" s="18"/>
      <c r="AC202" s="18"/>
      <c r="AD202" s="80"/>
    </row>
    <row r="203" spans="1:30" x14ac:dyDescent="0.2">
      <c r="A203" s="265">
        <v>44028</v>
      </c>
      <c r="B203" s="3"/>
      <c r="C203" s="3"/>
      <c r="D203" s="142"/>
      <c r="E203" s="3"/>
      <c r="F203" s="3"/>
      <c r="G203" s="142"/>
      <c r="H203" s="63">
        <f t="shared" si="12"/>
        <v>0</v>
      </c>
      <c r="I203" s="19">
        <f>H203-H202+U202</f>
        <v>0</v>
      </c>
      <c r="J203" s="118"/>
      <c r="K203" s="118"/>
      <c r="L203" s="121"/>
      <c r="M203" s="276">
        <v>44028</v>
      </c>
      <c r="N203" s="146"/>
      <c r="O203" s="144"/>
      <c r="P203" s="3"/>
      <c r="Q203" s="142"/>
      <c r="R203" s="3"/>
      <c r="S203" s="3"/>
      <c r="T203" s="143"/>
      <c r="U203" s="71">
        <f t="shared" si="13"/>
        <v>0</v>
      </c>
      <c r="V203" s="123"/>
      <c r="W203" s="125"/>
      <c r="X203" s="16"/>
      <c r="Y203" s="16"/>
      <c r="Z203" s="79"/>
      <c r="AA203" s="18"/>
      <c r="AB203" s="18"/>
      <c r="AC203" s="18"/>
      <c r="AD203" s="80"/>
    </row>
    <row r="204" spans="1:30" x14ac:dyDescent="0.2">
      <c r="A204" s="265">
        <v>44029</v>
      </c>
      <c r="B204" s="3"/>
      <c r="C204" s="3"/>
      <c r="D204" s="142"/>
      <c r="E204" s="3"/>
      <c r="F204" s="3"/>
      <c r="G204" s="142"/>
      <c r="H204" s="63">
        <f t="shared" si="12"/>
        <v>0</v>
      </c>
      <c r="I204" s="19">
        <f>H204-H203+U203</f>
        <v>0</v>
      </c>
      <c r="J204" s="118"/>
      <c r="K204" s="118"/>
      <c r="L204" s="121"/>
      <c r="M204" s="276">
        <v>44029</v>
      </c>
      <c r="N204" s="146"/>
      <c r="O204" s="144"/>
      <c r="P204" s="3"/>
      <c r="Q204" s="142"/>
      <c r="R204" s="3"/>
      <c r="S204" s="3"/>
      <c r="T204" s="143"/>
      <c r="U204" s="71">
        <f t="shared" si="13"/>
        <v>0</v>
      </c>
      <c r="V204" s="123"/>
      <c r="W204" s="125"/>
      <c r="X204" s="16"/>
      <c r="Y204" s="16"/>
      <c r="Z204" s="79"/>
      <c r="AA204" s="18"/>
      <c r="AB204" s="18"/>
      <c r="AC204" s="18"/>
      <c r="AD204" s="80"/>
    </row>
    <row r="205" spans="1:30" x14ac:dyDescent="0.2">
      <c r="A205" s="265">
        <v>44030</v>
      </c>
      <c r="B205" s="3"/>
      <c r="C205" s="3"/>
      <c r="D205" s="142"/>
      <c r="E205" s="3"/>
      <c r="F205" s="3"/>
      <c r="G205" s="142"/>
      <c r="H205" s="63">
        <f t="shared" si="12"/>
        <v>0</v>
      </c>
      <c r="I205" s="19">
        <f>H205-H204+U204</f>
        <v>0</v>
      </c>
      <c r="J205" s="118"/>
      <c r="K205" s="118"/>
      <c r="L205" s="121"/>
      <c r="M205" s="276">
        <v>44030</v>
      </c>
      <c r="N205" s="146"/>
      <c r="O205" s="144"/>
      <c r="P205" s="3"/>
      <c r="Q205" s="142"/>
      <c r="R205" s="3"/>
      <c r="S205" s="3"/>
      <c r="T205" s="143"/>
      <c r="U205" s="71">
        <f t="shared" si="13"/>
        <v>0</v>
      </c>
      <c r="V205" s="123"/>
      <c r="W205" s="125"/>
      <c r="X205" s="16"/>
      <c r="Y205" s="16"/>
      <c r="Z205" s="79"/>
      <c r="AA205" s="18"/>
      <c r="AB205" s="18"/>
      <c r="AC205" s="18"/>
      <c r="AD205" s="80"/>
    </row>
    <row r="206" spans="1:30" x14ac:dyDescent="0.2">
      <c r="A206" s="265">
        <v>44031</v>
      </c>
      <c r="B206" s="3"/>
      <c r="C206" s="3"/>
      <c r="D206" s="142"/>
      <c r="E206" s="3"/>
      <c r="F206" s="3"/>
      <c r="G206" s="142"/>
      <c r="H206" s="63">
        <f t="shared" si="12"/>
        <v>0</v>
      </c>
      <c r="I206" s="19">
        <f>H206-H205+U205</f>
        <v>0</v>
      </c>
      <c r="J206" s="118"/>
      <c r="K206" s="118"/>
      <c r="L206" s="121"/>
      <c r="M206" s="276">
        <v>44031</v>
      </c>
      <c r="N206" s="146"/>
      <c r="O206" s="144"/>
      <c r="P206" s="3"/>
      <c r="Q206" s="142"/>
      <c r="R206" s="3"/>
      <c r="S206" s="3"/>
      <c r="T206" s="143"/>
      <c r="U206" s="71">
        <f t="shared" si="13"/>
        <v>0</v>
      </c>
      <c r="V206" s="123"/>
      <c r="W206" s="125"/>
      <c r="X206" s="16"/>
      <c r="Y206" s="16"/>
      <c r="Z206" s="79"/>
      <c r="AA206" s="18"/>
      <c r="AB206" s="18"/>
      <c r="AC206" s="18"/>
      <c r="AD206" s="80"/>
    </row>
    <row r="207" spans="1:30" x14ac:dyDescent="0.2">
      <c r="A207" s="265">
        <v>44032</v>
      </c>
      <c r="B207" s="3"/>
      <c r="C207" s="3"/>
      <c r="D207" s="142"/>
      <c r="E207" s="3"/>
      <c r="F207" s="3"/>
      <c r="G207" s="142"/>
      <c r="H207" s="63">
        <f t="shared" si="12"/>
        <v>0</v>
      </c>
      <c r="I207" s="19">
        <f>H207-H206+U206</f>
        <v>0</v>
      </c>
      <c r="J207" s="118"/>
      <c r="K207" s="118"/>
      <c r="L207" s="121"/>
      <c r="M207" s="276">
        <v>44032</v>
      </c>
      <c r="N207" s="146"/>
      <c r="O207" s="144"/>
      <c r="P207" s="3"/>
      <c r="Q207" s="142"/>
      <c r="R207" s="3"/>
      <c r="S207" s="3"/>
      <c r="T207" s="143"/>
      <c r="U207" s="71">
        <f t="shared" si="13"/>
        <v>0</v>
      </c>
      <c r="V207" s="123"/>
      <c r="W207" s="125"/>
      <c r="X207" s="16"/>
      <c r="Y207" s="16"/>
      <c r="Z207" s="79"/>
      <c r="AA207" s="18"/>
      <c r="AB207" s="18"/>
      <c r="AC207" s="18"/>
      <c r="AD207" s="80"/>
    </row>
    <row r="208" spans="1:30" x14ac:dyDescent="0.2">
      <c r="A208" s="265">
        <v>44033</v>
      </c>
      <c r="B208" s="3"/>
      <c r="C208" s="3"/>
      <c r="D208" s="142"/>
      <c r="E208" s="3"/>
      <c r="F208" s="3"/>
      <c r="G208" s="142"/>
      <c r="H208" s="63">
        <f t="shared" si="12"/>
        <v>0</v>
      </c>
      <c r="I208" s="19">
        <f t="shared" ref="I208:I272" si="14">H208-H207+U207</f>
        <v>0</v>
      </c>
      <c r="J208" s="118"/>
      <c r="K208" s="118"/>
      <c r="L208" s="121"/>
      <c r="M208" s="276">
        <v>44033</v>
      </c>
      <c r="N208" s="146"/>
      <c r="O208" s="144"/>
      <c r="P208" s="3"/>
      <c r="Q208" s="142"/>
      <c r="R208" s="3"/>
      <c r="S208" s="3"/>
      <c r="T208" s="143"/>
      <c r="U208" s="71">
        <f t="shared" si="13"/>
        <v>0</v>
      </c>
      <c r="V208" s="123"/>
      <c r="W208" s="125"/>
      <c r="X208" s="16"/>
      <c r="Y208" s="16"/>
      <c r="Z208" s="79"/>
      <c r="AA208" s="18"/>
      <c r="AB208" s="18"/>
      <c r="AC208" s="18"/>
      <c r="AD208" s="80"/>
    </row>
    <row r="209" spans="1:30" x14ac:dyDescent="0.2">
      <c r="A209" s="265">
        <v>44034</v>
      </c>
      <c r="B209" s="3"/>
      <c r="C209" s="3"/>
      <c r="D209" s="142"/>
      <c r="E209" s="3"/>
      <c r="F209" s="3"/>
      <c r="G209" s="142"/>
      <c r="H209" s="63">
        <f t="shared" si="12"/>
        <v>0</v>
      </c>
      <c r="I209" s="19">
        <f t="shared" si="14"/>
        <v>0</v>
      </c>
      <c r="J209" s="118"/>
      <c r="K209" s="118"/>
      <c r="L209" s="121"/>
      <c r="M209" s="276">
        <v>44034</v>
      </c>
      <c r="N209" s="146"/>
      <c r="O209" s="144"/>
      <c r="P209" s="3"/>
      <c r="Q209" s="142"/>
      <c r="R209" s="3"/>
      <c r="S209" s="3"/>
      <c r="T209" s="143"/>
      <c r="U209" s="71">
        <f t="shared" si="13"/>
        <v>0</v>
      </c>
      <c r="V209" s="123"/>
      <c r="W209" s="125"/>
      <c r="X209" s="16"/>
      <c r="Y209" s="16"/>
      <c r="Z209" s="79"/>
      <c r="AA209" s="18"/>
      <c r="AB209" s="18"/>
      <c r="AC209" s="18"/>
      <c r="AD209" s="80"/>
    </row>
    <row r="210" spans="1:30" x14ac:dyDescent="0.2">
      <c r="A210" s="265">
        <v>44035</v>
      </c>
      <c r="B210" s="3"/>
      <c r="C210" s="3"/>
      <c r="D210" s="142"/>
      <c r="E210" s="3"/>
      <c r="F210" s="3"/>
      <c r="G210" s="142"/>
      <c r="H210" s="63">
        <f t="shared" si="12"/>
        <v>0</v>
      </c>
      <c r="I210" s="19">
        <f t="shared" si="14"/>
        <v>0</v>
      </c>
      <c r="J210" s="118"/>
      <c r="K210" s="118"/>
      <c r="L210" s="121"/>
      <c r="M210" s="276">
        <v>44035</v>
      </c>
      <c r="N210" s="146"/>
      <c r="O210" s="144"/>
      <c r="P210" s="3"/>
      <c r="Q210" s="142"/>
      <c r="R210" s="3"/>
      <c r="S210" s="3"/>
      <c r="T210" s="143"/>
      <c r="U210" s="71">
        <f t="shared" si="13"/>
        <v>0</v>
      </c>
      <c r="V210" s="123"/>
      <c r="W210" s="125"/>
      <c r="X210" s="16"/>
      <c r="Y210" s="16"/>
      <c r="Z210" s="79"/>
      <c r="AA210" s="18"/>
      <c r="AB210" s="18"/>
      <c r="AC210" s="18"/>
      <c r="AD210" s="80"/>
    </row>
    <row r="211" spans="1:30" x14ac:dyDescent="0.2">
      <c r="A211" s="265">
        <v>44036</v>
      </c>
      <c r="B211" s="3"/>
      <c r="C211" s="3"/>
      <c r="D211" s="142"/>
      <c r="E211" s="3"/>
      <c r="F211" s="3"/>
      <c r="G211" s="142"/>
      <c r="H211" s="63">
        <f t="shared" si="12"/>
        <v>0</v>
      </c>
      <c r="I211" s="19">
        <f t="shared" si="14"/>
        <v>0</v>
      </c>
      <c r="J211" s="118"/>
      <c r="K211" s="118"/>
      <c r="L211" s="121"/>
      <c r="M211" s="276">
        <v>44036</v>
      </c>
      <c r="N211" s="146"/>
      <c r="O211" s="144"/>
      <c r="P211" s="3"/>
      <c r="Q211" s="142"/>
      <c r="R211" s="3"/>
      <c r="S211" s="3"/>
      <c r="T211" s="143"/>
      <c r="U211" s="71">
        <f t="shared" si="13"/>
        <v>0</v>
      </c>
      <c r="V211" s="123"/>
      <c r="W211" s="125"/>
      <c r="X211" s="16"/>
      <c r="Y211" s="16"/>
      <c r="Z211" s="79"/>
      <c r="AA211" s="18"/>
      <c r="AB211" s="18"/>
      <c r="AC211" s="18"/>
      <c r="AD211" s="80"/>
    </row>
    <row r="212" spans="1:30" x14ac:dyDescent="0.2">
      <c r="A212" s="265">
        <v>44037</v>
      </c>
      <c r="B212" s="3"/>
      <c r="C212" s="3"/>
      <c r="D212" s="142"/>
      <c r="E212" s="3"/>
      <c r="F212" s="3"/>
      <c r="G212" s="142"/>
      <c r="H212" s="63">
        <f t="shared" si="12"/>
        <v>0</v>
      </c>
      <c r="I212" s="19">
        <f t="shared" si="14"/>
        <v>0</v>
      </c>
      <c r="J212" s="118"/>
      <c r="K212" s="118"/>
      <c r="L212" s="121"/>
      <c r="M212" s="276">
        <v>44037</v>
      </c>
      <c r="N212" s="146"/>
      <c r="O212" s="144"/>
      <c r="P212" s="3"/>
      <c r="Q212" s="142"/>
      <c r="R212" s="3"/>
      <c r="S212" s="3"/>
      <c r="T212" s="143"/>
      <c r="U212" s="71">
        <f t="shared" si="13"/>
        <v>0</v>
      </c>
      <c r="V212" s="123"/>
      <c r="W212" s="125"/>
      <c r="X212" s="16"/>
      <c r="Y212" s="16"/>
      <c r="Z212" s="79"/>
      <c r="AA212" s="18"/>
      <c r="AB212" s="18"/>
      <c r="AC212" s="18"/>
      <c r="AD212" s="80"/>
    </row>
    <row r="213" spans="1:30" x14ac:dyDescent="0.2">
      <c r="A213" s="265">
        <v>44038</v>
      </c>
      <c r="B213" s="3"/>
      <c r="C213" s="3"/>
      <c r="D213" s="142"/>
      <c r="E213" s="3"/>
      <c r="F213" s="3"/>
      <c r="G213" s="142"/>
      <c r="H213" s="63">
        <f t="shared" si="12"/>
        <v>0</v>
      </c>
      <c r="I213" s="19">
        <f t="shared" si="14"/>
        <v>0</v>
      </c>
      <c r="J213" s="118"/>
      <c r="K213" s="118"/>
      <c r="L213" s="121"/>
      <c r="M213" s="276">
        <v>44038</v>
      </c>
      <c r="N213" s="146"/>
      <c r="O213" s="144"/>
      <c r="P213" s="3"/>
      <c r="Q213" s="142"/>
      <c r="R213" s="3"/>
      <c r="S213" s="3"/>
      <c r="T213" s="143"/>
      <c r="U213" s="71">
        <f t="shared" si="13"/>
        <v>0</v>
      </c>
      <c r="V213" s="123"/>
      <c r="W213" s="125"/>
      <c r="X213" s="16"/>
      <c r="Y213" s="16"/>
      <c r="Z213" s="79"/>
      <c r="AA213" s="18"/>
      <c r="AB213" s="18"/>
      <c r="AC213" s="18"/>
      <c r="AD213" s="80"/>
    </row>
    <row r="214" spans="1:30" x14ac:dyDescent="0.2">
      <c r="A214" s="265">
        <v>44039</v>
      </c>
      <c r="B214" s="3"/>
      <c r="C214" s="3"/>
      <c r="D214" s="142"/>
      <c r="E214" s="3"/>
      <c r="F214" s="3"/>
      <c r="G214" s="142"/>
      <c r="H214" s="63">
        <f t="shared" si="12"/>
        <v>0</v>
      </c>
      <c r="I214" s="19">
        <f t="shared" si="14"/>
        <v>0</v>
      </c>
      <c r="J214" s="118"/>
      <c r="K214" s="118"/>
      <c r="L214" s="121"/>
      <c r="M214" s="276">
        <v>44039</v>
      </c>
      <c r="N214" s="146"/>
      <c r="O214" s="144"/>
      <c r="P214" s="3"/>
      <c r="Q214" s="142"/>
      <c r="R214" s="3"/>
      <c r="S214" s="3"/>
      <c r="T214" s="143"/>
      <c r="U214" s="71">
        <f t="shared" si="13"/>
        <v>0</v>
      </c>
      <c r="V214" s="123"/>
      <c r="W214" s="125"/>
      <c r="X214" s="16"/>
      <c r="Y214" s="16"/>
      <c r="Z214" s="79"/>
      <c r="AA214" s="18"/>
      <c r="AB214" s="18"/>
      <c r="AC214" s="18"/>
      <c r="AD214" s="80"/>
    </row>
    <row r="215" spans="1:30" x14ac:dyDescent="0.2">
      <c r="A215" s="265">
        <v>44040</v>
      </c>
      <c r="B215" s="3"/>
      <c r="C215" s="3"/>
      <c r="D215" s="142"/>
      <c r="E215" s="3"/>
      <c r="F215" s="3"/>
      <c r="G215" s="142"/>
      <c r="H215" s="63">
        <f t="shared" si="12"/>
        <v>0</v>
      </c>
      <c r="I215" s="19">
        <f t="shared" si="14"/>
        <v>0</v>
      </c>
      <c r="J215" s="118"/>
      <c r="K215" s="118"/>
      <c r="L215" s="121"/>
      <c r="M215" s="276">
        <v>44040</v>
      </c>
      <c r="N215" s="146"/>
      <c r="O215" s="144"/>
      <c r="P215" s="3"/>
      <c r="Q215" s="142"/>
      <c r="R215" s="3"/>
      <c r="S215" s="3"/>
      <c r="T215" s="143"/>
      <c r="U215" s="71">
        <f t="shared" si="13"/>
        <v>0</v>
      </c>
      <c r="V215" s="123"/>
      <c r="W215" s="125"/>
      <c r="X215" s="16"/>
      <c r="Y215" s="16"/>
      <c r="Z215" s="79"/>
      <c r="AA215" s="18"/>
      <c r="AB215" s="18"/>
      <c r="AC215" s="18"/>
      <c r="AD215" s="80"/>
    </row>
    <row r="216" spans="1:30" x14ac:dyDescent="0.2">
      <c r="A216" s="265">
        <v>44041</v>
      </c>
      <c r="B216" s="3"/>
      <c r="C216" s="3"/>
      <c r="D216" s="142"/>
      <c r="E216" s="3"/>
      <c r="F216" s="3"/>
      <c r="G216" s="142"/>
      <c r="H216" s="63">
        <f t="shared" si="12"/>
        <v>0</v>
      </c>
      <c r="I216" s="19">
        <f t="shared" si="14"/>
        <v>0</v>
      </c>
      <c r="J216" s="118"/>
      <c r="K216" s="118"/>
      <c r="L216" s="121"/>
      <c r="M216" s="276">
        <v>44041</v>
      </c>
      <c r="N216" s="146"/>
      <c r="O216" s="144"/>
      <c r="P216" s="3"/>
      <c r="Q216" s="142"/>
      <c r="R216" s="3"/>
      <c r="S216" s="3"/>
      <c r="T216" s="143"/>
      <c r="U216" s="71">
        <f t="shared" si="13"/>
        <v>0</v>
      </c>
      <c r="V216" s="123"/>
      <c r="W216" s="125"/>
      <c r="X216" s="16"/>
      <c r="Y216" s="16"/>
      <c r="Z216" s="79"/>
      <c r="AA216" s="18"/>
      <c r="AB216" s="18"/>
      <c r="AC216" s="18"/>
      <c r="AD216" s="80"/>
    </row>
    <row r="217" spans="1:30" x14ac:dyDescent="0.2">
      <c r="A217" s="265">
        <v>44042</v>
      </c>
      <c r="B217" s="3"/>
      <c r="C217" s="3"/>
      <c r="D217" s="142"/>
      <c r="E217" s="3"/>
      <c r="F217" s="3"/>
      <c r="G217" s="142"/>
      <c r="H217" s="63">
        <f t="shared" si="12"/>
        <v>0</v>
      </c>
      <c r="I217" s="19">
        <f t="shared" si="14"/>
        <v>0</v>
      </c>
      <c r="J217" s="118"/>
      <c r="K217" s="118"/>
      <c r="L217" s="121"/>
      <c r="M217" s="276">
        <v>44042</v>
      </c>
      <c r="N217" s="146"/>
      <c r="O217" s="144"/>
      <c r="P217" s="3"/>
      <c r="Q217" s="142"/>
      <c r="R217" s="3"/>
      <c r="S217" s="3"/>
      <c r="T217" s="143"/>
      <c r="U217" s="71">
        <f t="shared" si="13"/>
        <v>0</v>
      </c>
      <c r="V217" s="123"/>
      <c r="W217" s="125"/>
      <c r="X217" s="16"/>
      <c r="Y217" s="16"/>
      <c r="Z217" s="79"/>
      <c r="AA217" s="18"/>
      <c r="AB217" s="18"/>
      <c r="AC217" s="18"/>
      <c r="AD217" s="80"/>
    </row>
    <row r="218" spans="1:30" ht="13.5" thickBot="1" x14ac:dyDescent="0.25">
      <c r="A218" s="265">
        <v>44043</v>
      </c>
      <c r="B218" s="3"/>
      <c r="C218" s="3"/>
      <c r="D218" s="142"/>
      <c r="E218" s="3"/>
      <c r="F218" s="3"/>
      <c r="G218" s="142"/>
      <c r="H218" s="134">
        <f t="shared" si="12"/>
        <v>0</v>
      </c>
      <c r="I218" s="19">
        <f t="shared" si="14"/>
        <v>0</v>
      </c>
      <c r="J218" s="118"/>
      <c r="K218" s="118"/>
      <c r="L218" s="121"/>
      <c r="M218" s="276">
        <v>44043</v>
      </c>
      <c r="N218" s="146"/>
      <c r="O218" s="144"/>
      <c r="P218" s="3"/>
      <c r="Q218" s="142"/>
      <c r="R218" s="3"/>
      <c r="S218" s="3"/>
      <c r="T218" s="143"/>
      <c r="U218" s="71">
        <f t="shared" si="13"/>
        <v>0</v>
      </c>
      <c r="V218" s="123"/>
      <c r="W218" s="125"/>
      <c r="X218" s="16"/>
      <c r="Y218" s="16"/>
      <c r="Z218" s="79"/>
      <c r="AA218" s="18"/>
      <c r="AB218" s="18"/>
      <c r="AC218" s="18"/>
      <c r="AD218" s="80"/>
    </row>
    <row r="219" spans="1:30" x14ac:dyDescent="0.2">
      <c r="A219" s="265">
        <v>44044</v>
      </c>
      <c r="B219" s="291"/>
      <c r="C219" s="291"/>
      <c r="D219" s="292"/>
      <c r="E219" s="291"/>
      <c r="F219" s="291"/>
      <c r="G219" s="296"/>
      <c r="H219" s="302">
        <f t="shared" si="12"/>
        <v>0</v>
      </c>
      <c r="I219" s="356">
        <f t="shared" si="14"/>
        <v>0</v>
      </c>
      <c r="J219" s="278"/>
      <c r="K219" s="278"/>
      <c r="L219" s="293"/>
      <c r="M219" s="276">
        <v>44044</v>
      </c>
      <c r="N219" s="294"/>
      <c r="O219" s="295"/>
      <c r="P219" s="291"/>
      <c r="Q219" s="292"/>
      <c r="R219" s="291"/>
      <c r="S219" s="291"/>
      <c r="T219" s="296"/>
      <c r="U219" s="297">
        <f t="shared" si="13"/>
        <v>0</v>
      </c>
      <c r="V219" s="298"/>
      <c r="W219" s="126"/>
      <c r="X219" s="373"/>
      <c r="Y219" s="374"/>
      <c r="Z219" s="300"/>
      <c r="AA219" s="226"/>
      <c r="AB219" s="226"/>
      <c r="AC219" s="226"/>
      <c r="AD219" s="301"/>
    </row>
    <row r="220" spans="1:30" x14ac:dyDescent="0.2">
      <c r="A220" s="265">
        <v>44045</v>
      </c>
      <c r="B220" s="93"/>
      <c r="C220" s="93"/>
      <c r="D220" s="280"/>
      <c r="E220" s="93"/>
      <c r="F220" s="93"/>
      <c r="G220" s="280"/>
      <c r="H220" s="62">
        <f t="shared" si="12"/>
        <v>0</v>
      </c>
      <c r="I220" s="28">
        <f t="shared" si="14"/>
        <v>0</v>
      </c>
      <c r="J220" s="258"/>
      <c r="K220" s="258"/>
      <c r="L220" s="282"/>
      <c r="M220" s="276">
        <v>44045</v>
      </c>
      <c r="N220" s="283"/>
      <c r="O220" s="284"/>
      <c r="P220" s="93"/>
      <c r="Q220" s="280"/>
      <c r="R220" s="93"/>
      <c r="S220" s="93"/>
      <c r="T220" s="281"/>
      <c r="U220" s="220">
        <f t="shared" si="13"/>
        <v>0</v>
      </c>
      <c r="V220" s="285"/>
      <c r="W220" s="286"/>
      <c r="X220" s="287"/>
      <c r="Y220" s="287"/>
      <c r="Z220" s="288"/>
      <c r="AA220" s="289"/>
      <c r="AB220" s="289"/>
      <c r="AC220" s="289"/>
      <c r="AD220" s="290"/>
    </row>
    <row r="221" spans="1:30" x14ac:dyDescent="0.2">
      <c r="A221" s="265">
        <v>44046</v>
      </c>
      <c r="B221" s="3"/>
      <c r="C221" s="3"/>
      <c r="D221" s="142"/>
      <c r="E221" s="3"/>
      <c r="F221" s="3"/>
      <c r="G221" s="142"/>
      <c r="H221" s="63">
        <f t="shared" si="12"/>
        <v>0</v>
      </c>
      <c r="I221" s="19">
        <f t="shared" si="14"/>
        <v>0</v>
      </c>
      <c r="J221" s="118"/>
      <c r="K221" s="118"/>
      <c r="L221" s="121"/>
      <c r="M221" s="276">
        <v>44046</v>
      </c>
      <c r="N221" s="146"/>
      <c r="O221" s="144"/>
      <c r="P221" s="3"/>
      <c r="Q221" s="142"/>
      <c r="R221" s="3"/>
      <c r="S221" s="3"/>
      <c r="T221" s="143"/>
      <c r="U221" s="71">
        <f t="shared" si="13"/>
        <v>0</v>
      </c>
      <c r="V221" s="123"/>
      <c r="W221" s="125"/>
      <c r="X221" s="16"/>
      <c r="Y221" s="16"/>
      <c r="Z221" s="79"/>
      <c r="AA221" s="18"/>
      <c r="AB221" s="18"/>
      <c r="AC221" s="18"/>
      <c r="AD221" s="80"/>
    </row>
    <row r="222" spans="1:30" x14ac:dyDescent="0.2">
      <c r="A222" s="265">
        <v>44047</v>
      </c>
      <c r="B222" s="3"/>
      <c r="C222" s="3"/>
      <c r="D222" s="142"/>
      <c r="E222" s="3"/>
      <c r="F222" s="3"/>
      <c r="G222" s="142"/>
      <c r="H222" s="63">
        <f t="shared" si="12"/>
        <v>0</v>
      </c>
      <c r="I222" s="19">
        <f t="shared" si="14"/>
        <v>0</v>
      </c>
      <c r="J222" s="118"/>
      <c r="K222" s="118"/>
      <c r="L222" s="121"/>
      <c r="M222" s="276">
        <v>44047</v>
      </c>
      <c r="N222" s="146"/>
      <c r="O222" s="144"/>
      <c r="P222" s="3"/>
      <c r="Q222" s="142"/>
      <c r="R222" s="3"/>
      <c r="S222" s="3"/>
      <c r="T222" s="143"/>
      <c r="U222" s="71">
        <f t="shared" si="13"/>
        <v>0</v>
      </c>
      <c r="V222" s="123"/>
      <c r="W222" s="125"/>
      <c r="X222" s="16"/>
      <c r="Y222" s="16"/>
      <c r="Z222" s="79"/>
      <c r="AA222" s="18"/>
      <c r="AB222" s="18"/>
      <c r="AC222" s="18"/>
      <c r="AD222" s="80"/>
    </row>
    <row r="223" spans="1:30" x14ac:dyDescent="0.2">
      <c r="A223" s="265">
        <v>44048</v>
      </c>
      <c r="B223" s="3"/>
      <c r="C223" s="3"/>
      <c r="D223" s="142"/>
      <c r="E223" s="3"/>
      <c r="F223" s="3"/>
      <c r="G223" s="142"/>
      <c r="H223" s="63">
        <f t="shared" si="12"/>
        <v>0</v>
      </c>
      <c r="I223" s="19">
        <f t="shared" si="14"/>
        <v>0</v>
      </c>
      <c r="J223" s="118"/>
      <c r="K223" s="118"/>
      <c r="L223" s="121"/>
      <c r="M223" s="276">
        <v>44048</v>
      </c>
      <c r="N223" s="146"/>
      <c r="O223" s="144"/>
      <c r="P223" s="3"/>
      <c r="Q223" s="142"/>
      <c r="R223" s="3"/>
      <c r="S223" s="3"/>
      <c r="T223" s="143"/>
      <c r="U223" s="71">
        <f t="shared" si="13"/>
        <v>0</v>
      </c>
      <c r="V223" s="123"/>
      <c r="W223" s="125"/>
      <c r="X223" s="16"/>
      <c r="Y223" s="16"/>
      <c r="Z223" s="79"/>
      <c r="AA223" s="18"/>
      <c r="AB223" s="18"/>
      <c r="AC223" s="18"/>
      <c r="AD223" s="80"/>
    </row>
    <row r="224" spans="1:30" x14ac:dyDescent="0.2">
      <c r="A224" s="265">
        <v>44049</v>
      </c>
      <c r="B224" s="3"/>
      <c r="C224" s="3"/>
      <c r="D224" s="142"/>
      <c r="E224" s="3"/>
      <c r="F224" s="3"/>
      <c r="G224" s="142"/>
      <c r="H224" s="63">
        <f t="shared" si="12"/>
        <v>0</v>
      </c>
      <c r="I224" s="19">
        <f t="shared" si="14"/>
        <v>0</v>
      </c>
      <c r="J224" s="118"/>
      <c r="K224" s="118"/>
      <c r="L224" s="121"/>
      <c r="M224" s="276">
        <v>44049</v>
      </c>
      <c r="N224" s="146"/>
      <c r="O224" s="144"/>
      <c r="P224" s="3"/>
      <c r="Q224" s="142"/>
      <c r="R224" s="3"/>
      <c r="S224" s="3"/>
      <c r="T224" s="143"/>
      <c r="U224" s="71">
        <f t="shared" si="13"/>
        <v>0</v>
      </c>
      <c r="V224" s="123"/>
      <c r="W224" s="125"/>
      <c r="X224" s="16"/>
      <c r="Y224" s="16"/>
      <c r="Z224" s="79"/>
      <c r="AA224" s="18"/>
      <c r="AB224" s="18"/>
      <c r="AC224" s="18"/>
      <c r="AD224" s="80"/>
    </row>
    <row r="225" spans="1:30" x14ac:dyDescent="0.2">
      <c r="A225" s="265">
        <v>44050</v>
      </c>
      <c r="B225" s="3"/>
      <c r="C225" s="3"/>
      <c r="D225" s="142"/>
      <c r="E225" s="3"/>
      <c r="F225" s="3"/>
      <c r="G225" s="142"/>
      <c r="H225" s="63">
        <f t="shared" si="12"/>
        <v>0</v>
      </c>
      <c r="I225" s="19">
        <f t="shared" si="14"/>
        <v>0</v>
      </c>
      <c r="J225" s="118"/>
      <c r="K225" s="118"/>
      <c r="L225" s="121"/>
      <c r="M225" s="276">
        <v>44050</v>
      </c>
      <c r="N225" s="146"/>
      <c r="O225" s="144"/>
      <c r="P225" s="3"/>
      <c r="Q225" s="142"/>
      <c r="R225" s="3"/>
      <c r="S225" s="3"/>
      <c r="T225" s="143"/>
      <c r="U225" s="71">
        <f t="shared" si="13"/>
        <v>0</v>
      </c>
      <c r="V225" s="123"/>
      <c r="W225" s="125"/>
      <c r="X225" s="16"/>
      <c r="Y225" s="16"/>
      <c r="Z225" s="79"/>
      <c r="AA225" s="18"/>
      <c r="AB225" s="18"/>
      <c r="AC225" s="18"/>
      <c r="AD225" s="80"/>
    </row>
    <row r="226" spans="1:30" x14ac:dyDescent="0.2">
      <c r="A226" s="265">
        <v>44051</v>
      </c>
      <c r="B226" s="3"/>
      <c r="C226" s="3"/>
      <c r="D226" s="142"/>
      <c r="E226" s="3"/>
      <c r="F226" s="3"/>
      <c r="G226" s="142"/>
      <c r="H226" s="63">
        <f t="shared" si="12"/>
        <v>0</v>
      </c>
      <c r="I226" s="19">
        <f t="shared" si="14"/>
        <v>0</v>
      </c>
      <c r="J226" s="118"/>
      <c r="K226" s="118"/>
      <c r="L226" s="121"/>
      <c r="M226" s="276">
        <v>44051</v>
      </c>
      <c r="N226" s="146"/>
      <c r="O226" s="144"/>
      <c r="P226" s="3"/>
      <c r="Q226" s="142"/>
      <c r="R226" s="3"/>
      <c r="S226" s="3"/>
      <c r="T226" s="143"/>
      <c r="U226" s="71">
        <f t="shared" si="13"/>
        <v>0</v>
      </c>
      <c r="V226" s="123"/>
      <c r="W226" s="125"/>
      <c r="X226" s="16"/>
      <c r="Y226" s="16"/>
      <c r="Z226" s="79"/>
      <c r="AA226" s="18"/>
      <c r="AB226" s="18"/>
      <c r="AC226" s="18"/>
      <c r="AD226" s="80"/>
    </row>
    <row r="227" spans="1:30" x14ac:dyDescent="0.2">
      <c r="A227" s="265">
        <v>44052</v>
      </c>
      <c r="B227" s="3"/>
      <c r="C227" s="3"/>
      <c r="D227" s="142"/>
      <c r="E227" s="3"/>
      <c r="F227" s="3"/>
      <c r="G227" s="142"/>
      <c r="H227" s="63">
        <f t="shared" si="12"/>
        <v>0</v>
      </c>
      <c r="I227" s="19">
        <f t="shared" si="14"/>
        <v>0</v>
      </c>
      <c r="J227" s="118"/>
      <c r="K227" s="118"/>
      <c r="L227" s="121"/>
      <c r="M227" s="276">
        <v>44052</v>
      </c>
      <c r="N227" s="146"/>
      <c r="O227" s="144"/>
      <c r="P227" s="3"/>
      <c r="Q227" s="142"/>
      <c r="R227" s="3"/>
      <c r="S227" s="3"/>
      <c r="T227" s="143"/>
      <c r="U227" s="71">
        <f t="shared" si="13"/>
        <v>0</v>
      </c>
      <c r="V227" s="123"/>
      <c r="W227" s="125"/>
      <c r="X227" s="16"/>
      <c r="Y227" s="16"/>
      <c r="Z227" s="79"/>
      <c r="AA227" s="18"/>
      <c r="AB227" s="18"/>
      <c r="AC227" s="18"/>
      <c r="AD227" s="80"/>
    </row>
    <row r="228" spans="1:30" x14ac:dyDescent="0.2">
      <c r="A228" s="265">
        <v>44053</v>
      </c>
      <c r="B228" s="3"/>
      <c r="C228" s="3"/>
      <c r="D228" s="142"/>
      <c r="E228" s="3"/>
      <c r="F228" s="3"/>
      <c r="G228" s="142"/>
      <c r="H228" s="63">
        <f t="shared" si="12"/>
        <v>0</v>
      </c>
      <c r="I228" s="19">
        <f t="shared" si="14"/>
        <v>0</v>
      </c>
      <c r="J228" s="118"/>
      <c r="K228" s="118"/>
      <c r="L228" s="121"/>
      <c r="M228" s="276">
        <v>44053</v>
      </c>
      <c r="N228" s="146"/>
      <c r="O228" s="144"/>
      <c r="P228" s="3"/>
      <c r="Q228" s="142"/>
      <c r="R228" s="3"/>
      <c r="S228" s="3"/>
      <c r="T228" s="143"/>
      <c r="U228" s="71">
        <f t="shared" si="13"/>
        <v>0</v>
      </c>
      <c r="V228" s="123"/>
      <c r="W228" s="125"/>
      <c r="X228" s="16"/>
      <c r="Y228" s="16"/>
      <c r="Z228" s="79"/>
      <c r="AA228" s="18"/>
      <c r="AB228" s="18"/>
      <c r="AC228" s="18"/>
      <c r="AD228" s="80"/>
    </row>
    <row r="229" spans="1:30" x14ac:dyDescent="0.2">
      <c r="A229" s="265">
        <v>44054</v>
      </c>
      <c r="B229" s="3"/>
      <c r="C229" s="3"/>
      <c r="D229" s="142"/>
      <c r="E229" s="3"/>
      <c r="F229" s="3"/>
      <c r="G229" s="142"/>
      <c r="H229" s="63">
        <f t="shared" si="12"/>
        <v>0</v>
      </c>
      <c r="I229" s="19">
        <f t="shared" si="14"/>
        <v>0</v>
      </c>
      <c r="J229" s="118"/>
      <c r="K229" s="118"/>
      <c r="L229" s="121"/>
      <c r="M229" s="276">
        <v>44054</v>
      </c>
      <c r="N229" s="146"/>
      <c r="O229" s="144"/>
      <c r="P229" s="3"/>
      <c r="Q229" s="142"/>
      <c r="R229" s="3"/>
      <c r="S229" s="3"/>
      <c r="T229" s="143"/>
      <c r="U229" s="71">
        <f t="shared" si="13"/>
        <v>0</v>
      </c>
      <c r="V229" s="123"/>
      <c r="W229" s="125"/>
      <c r="X229" s="16"/>
      <c r="Y229" s="16"/>
      <c r="Z229" s="79"/>
      <c r="AA229" s="18"/>
      <c r="AB229" s="18"/>
      <c r="AC229" s="18"/>
      <c r="AD229" s="80"/>
    </row>
    <row r="230" spans="1:30" x14ac:dyDescent="0.2">
      <c r="A230" s="265">
        <v>44055</v>
      </c>
      <c r="B230" s="3"/>
      <c r="C230" s="3"/>
      <c r="D230" s="142"/>
      <c r="E230" s="3"/>
      <c r="F230" s="3"/>
      <c r="G230" s="142"/>
      <c r="H230" s="63">
        <f t="shared" si="12"/>
        <v>0</v>
      </c>
      <c r="I230" s="19">
        <f t="shared" si="14"/>
        <v>0</v>
      </c>
      <c r="J230" s="118"/>
      <c r="K230" s="118"/>
      <c r="L230" s="121"/>
      <c r="M230" s="276">
        <v>44055</v>
      </c>
      <c r="N230" s="146"/>
      <c r="O230" s="144"/>
      <c r="P230" s="3"/>
      <c r="Q230" s="142"/>
      <c r="R230" s="3"/>
      <c r="S230" s="3"/>
      <c r="T230" s="143"/>
      <c r="U230" s="71">
        <f t="shared" si="13"/>
        <v>0</v>
      </c>
      <c r="V230" s="123"/>
      <c r="W230" s="125"/>
      <c r="X230" s="16"/>
      <c r="Y230" s="16"/>
      <c r="Z230" s="79"/>
      <c r="AA230" s="18"/>
      <c r="AB230" s="18"/>
      <c r="AC230" s="18"/>
      <c r="AD230" s="80"/>
    </row>
    <row r="231" spans="1:30" x14ac:dyDescent="0.2">
      <c r="A231" s="265">
        <v>44056</v>
      </c>
      <c r="B231" s="3"/>
      <c r="C231" s="3"/>
      <c r="D231" s="142"/>
      <c r="E231" s="3"/>
      <c r="F231" s="3"/>
      <c r="G231" s="142"/>
      <c r="H231" s="63">
        <f t="shared" si="12"/>
        <v>0</v>
      </c>
      <c r="I231" s="19">
        <f t="shared" si="14"/>
        <v>0</v>
      </c>
      <c r="J231" s="118"/>
      <c r="K231" s="118"/>
      <c r="L231" s="121"/>
      <c r="M231" s="276">
        <v>44056</v>
      </c>
      <c r="N231" s="146"/>
      <c r="O231" s="144"/>
      <c r="P231" s="3"/>
      <c r="Q231" s="142"/>
      <c r="R231" s="3"/>
      <c r="S231" s="3"/>
      <c r="T231" s="143"/>
      <c r="U231" s="71">
        <f t="shared" si="13"/>
        <v>0</v>
      </c>
      <c r="V231" s="123"/>
      <c r="W231" s="125"/>
      <c r="X231" s="16"/>
      <c r="Y231" s="16"/>
      <c r="Z231" s="79"/>
      <c r="AA231" s="18"/>
      <c r="AB231" s="18"/>
      <c r="AC231" s="18"/>
      <c r="AD231" s="80"/>
    </row>
    <row r="232" spans="1:30" x14ac:dyDescent="0.2">
      <c r="A232" s="265">
        <v>44057</v>
      </c>
      <c r="B232" s="3"/>
      <c r="C232" s="3"/>
      <c r="D232" s="142"/>
      <c r="E232" s="3"/>
      <c r="F232" s="3"/>
      <c r="G232" s="142"/>
      <c r="H232" s="63">
        <f t="shared" si="12"/>
        <v>0</v>
      </c>
      <c r="I232" s="19">
        <f t="shared" si="14"/>
        <v>0</v>
      </c>
      <c r="J232" s="118"/>
      <c r="K232" s="118"/>
      <c r="L232" s="121"/>
      <c r="M232" s="276">
        <v>44057</v>
      </c>
      <c r="N232" s="146"/>
      <c r="O232" s="144"/>
      <c r="P232" s="3"/>
      <c r="Q232" s="142"/>
      <c r="R232" s="3"/>
      <c r="S232" s="3"/>
      <c r="T232" s="143"/>
      <c r="U232" s="71">
        <f t="shared" si="13"/>
        <v>0</v>
      </c>
      <c r="V232" s="123"/>
      <c r="W232" s="125"/>
      <c r="X232" s="16"/>
      <c r="Y232" s="16"/>
      <c r="Z232" s="79"/>
      <c r="AA232" s="18"/>
      <c r="AB232" s="18"/>
      <c r="AC232" s="18"/>
      <c r="AD232" s="80"/>
    </row>
    <row r="233" spans="1:30" x14ac:dyDescent="0.2">
      <c r="A233" s="265">
        <v>44058</v>
      </c>
      <c r="B233" s="3"/>
      <c r="C233" s="3"/>
      <c r="D233" s="142"/>
      <c r="E233" s="3"/>
      <c r="F233" s="3"/>
      <c r="G233" s="142"/>
      <c r="H233" s="63">
        <f t="shared" si="12"/>
        <v>0</v>
      </c>
      <c r="I233" s="19">
        <f t="shared" si="14"/>
        <v>0</v>
      </c>
      <c r="J233" s="118"/>
      <c r="K233" s="118"/>
      <c r="L233" s="121"/>
      <c r="M233" s="276">
        <v>44058</v>
      </c>
      <c r="N233" s="146"/>
      <c r="O233" s="144"/>
      <c r="P233" s="3"/>
      <c r="Q233" s="142"/>
      <c r="R233" s="3"/>
      <c r="S233" s="3"/>
      <c r="T233" s="143"/>
      <c r="U233" s="71">
        <f t="shared" si="13"/>
        <v>0</v>
      </c>
      <c r="V233" s="123"/>
      <c r="W233" s="125"/>
      <c r="X233" s="16"/>
      <c r="Y233" s="16"/>
      <c r="Z233" s="79"/>
      <c r="AA233" s="18"/>
      <c r="AB233" s="18"/>
      <c r="AC233" s="18"/>
      <c r="AD233" s="80"/>
    </row>
    <row r="234" spans="1:30" x14ac:dyDescent="0.2">
      <c r="A234" s="265">
        <v>44059</v>
      </c>
      <c r="B234" s="3"/>
      <c r="C234" s="3"/>
      <c r="D234" s="142"/>
      <c r="E234" s="3"/>
      <c r="F234" s="3"/>
      <c r="G234" s="142"/>
      <c r="H234" s="63">
        <f t="shared" si="12"/>
        <v>0</v>
      </c>
      <c r="I234" s="19">
        <f t="shared" si="14"/>
        <v>0</v>
      </c>
      <c r="J234" s="118"/>
      <c r="K234" s="118"/>
      <c r="L234" s="121"/>
      <c r="M234" s="276">
        <v>44059</v>
      </c>
      <c r="N234" s="146"/>
      <c r="O234" s="144"/>
      <c r="P234" s="3"/>
      <c r="Q234" s="142"/>
      <c r="R234" s="3"/>
      <c r="S234" s="3"/>
      <c r="T234" s="143"/>
      <c r="U234" s="71">
        <f t="shared" si="13"/>
        <v>0</v>
      </c>
      <c r="V234" s="123"/>
      <c r="W234" s="125"/>
      <c r="X234" s="16"/>
      <c r="Y234" s="16"/>
      <c r="Z234" s="79"/>
      <c r="AA234" s="18"/>
      <c r="AB234" s="18"/>
      <c r="AC234" s="18"/>
      <c r="AD234" s="80"/>
    </row>
    <row r="235" spans="1:30" x14ac:dyDescent="0.2">
      <c r="A235" s="265">
        <v>44060</v>
      </c>
      <c r="B235" s="3"/>
      <c r="C235" s="3"/>
      <c r="D235" s="142"/>
      <c r="E235" s="3"/>
      <c r="F235" s="3"/>
      <c r="G235" s="142"/>
      <c r="H235" s="63">
        <f t="shared" si="12"/>
        <v>0</v>
      </c>
      <c r="I235" s="19">
        <f t="shared" si="14"/>
        <v>0</v>
      </c>
      <c r="J235" s="118"/>
      <c r="K235" s="118"/>
      <c r="L235" s="121"/>
      <c r="M235" s="276">
        <v>44060</v>
      </c>
      <c r="N235" s="146"/>
      <c r="O235" s="144"/>
      <c r="P235" s="3"/>
      <c r="Q235" s="142"/>
      <c r="R235" s="3"/>
      <c r="S235" s="3"/>
      <c r="T235" s="143"/>
      <c r="U235" s="71">
        <f t="shared" si="13"/>
        <v>0</v>
      </c>
      <c r="V235" s="123"/>
      <c r="W235" s="125"/>
      <c r="X235" s="16"/>
      <c r="Y235" s="16"/>
      <c r="Z235" s="79"/>
      <c r="AA235" s="18"/>
      <c r="AB235" s="18"/>
      <c r="AC235" s="18"/>
      <c r="AD235" s="80"/>
    </row>
    <row r="236" spans="1:30" x14ac:dyDescent="0.2">
      <c r="A236" s="265">
        <v>44061</v>
      </c>
      <c r="B236" s="3"/>
      <c r="C236" s="3"/>
      <c r="D236" s="142"/>
      <c r="E236" s="3"/>
      <c r="F236" s="3"/>
      <c r="G236" s="142"/>
      <c r="H236" s="63">
        <f t="shared" si="12"/>
        <v>0</v>
      </c>
      <c r="I236" s="19">
        <f t="shared" si="14"/>
        <v>0</v>
      </c>
      <c r="J236" s="118"/>
      <c r="K236" s="118"/>
      <c r="L236" s="121"/>
      <c r="M236" s="276">
        <v>44061</v>
      </c>
      <c r="N236" s="146"/>
      <c r="O236" s="144"/>
      <c r="P236" s="3"/>
      <c r="Q236" s="142"/>
      <c r="R236" s="3"/>
      <c r="S236" s="3"/>
      <c r="T236" s="143"/>
      <c r="U236" s="71">
        <f t="shared" si="13"/>
        <v>0</v>
      </c>
      <c r="V236" s="123"/>
      <c r="W236" s="125"/>
      <c r="X236" s="16"/>
      <c r="Y236" s="16"/>
      <c r="Z236" s="79"/>
      <c r="AA236" s="18"/>
      <c r="AB236" s="18"/>
      <c r="AC236" s="18"/>
      <c r="AD236" s="80"/>
    </row>
    <row r="237" spans="1:30" x14ac:dyDescent="0.2">
      <c r="A237" s="265">
        <v>44062</v>
      </c>
      <c r="B237" s="3"/>
      <c r="C237" s="3"/>
      <c r="D237" s="142"/>
      <c r="E237" s="3"/>
      <c r="F237" s="3"/>
      <c r="G237" s="142"/>
      <c r="H237" s="63">
        <f t="shared" si="12"/>
        <v>0</v>
      </c>
      <c r="I237" s="19">
        <f t="shared" si="14"/>
        <v>0</v>
      </c>
      <c r="J237" s="118"/>
      <c r="K237" s="118"/>
      <c r="L237" s="121"/>
      <c r="M237" s="276">
        <v>44062</v>
      </c>
      <c r="N237" s="146"/>
      <c r="O237" s="144"/>
      <c r="P237" s="3"/>
      <c r="Q237" s="142"/>
      <c r="R237" s="3"/>
      <c r="S237" s="3"/>
      <c r="T237" s="143"/>
      <c r="U237" s="71">
        <f t="shared" si="13"/>
        <v>0</v>
      </c>
      <c r="V237" s="123"/>
      <c r="W237" s="125"/>
      <c r="X237" s="16"/>
      <c r="Y237" s="16"/>
      <c r="Z237" s="79"/>
      <c r="AA237" s="18"/>
      <c r="AB237" s="18"/>
      <c r="AC237" s="18"/>
      <c r="AD237" s="80"/>
    </row>
    <row r="238" spans="1:30" x14ac:dyDescent="0.2">
      <c r="A238" s="265">
        <v>44063</v>
      </c>
      <c r="B238" s="3"/>
      <c r="C238" s="3"/>
      <c r="D238" s="142"/>
      <c r="E238" s="3"/>
      <c r="F238" s="3"/>
      <c r="G238" s="142"/>
      <c r="H238" s="63">
        <f t="shared" si="12"/>
        <v>0</v>
      </c>
      <c r="I238" s="19">
        <f t="shared" si="14"/>
        <v>0</v>
      </c>
      <c r="J238" s="118"/>
      <c r="K238" s="118"/>
      <c r="L238" s="121"/>
      <c r="M238" s="276">
        <v>44063</v>
      </c>
      <c r="N238" s="146"/>
      <c r="O238" s="144"/>
      <c r="P238" s="3"/>
      <c r="Q238" s="142"/>
      <c r="R238" s="3"/>
      <c r="S238" s="3"/>
      <c r="T238" s="143"/>
      <c r="U238" s="71">
        <f t="shared" si="13"/>
        <v>0</v>
      </c>
      <c r="V238" s="123"/>
      <c r="W238" s="125"/>
      <c r="X238" s="16"/>
      <c r="Y238" s="16"/>
      <c r="Z238" s="79"/>
      <c r="AA238" s="18"/>
      <c r="AB238" s="18"/>
      <c r="AC238" s="18"/>
      <c r="AD238" s="80"/>
    </row>
    <row r="239" spans="1:30" x14ac:dyDescent="0.2">
      <c r="A239" s="265">
        <v>44064</v>
      </c>
      <c r="B239" s="3"/>
      <c r="C239" s="3"/>
      <c r="D239" s="142"/>
      <c r="E239" s="3"/>
      <c r="F239" s="3"/>
      <c r="G239" s="142"/>
      <c r="H239" s="63">
        <f t="shared" si="12"/>
        <v>0</v>
      </c>
      <c r="I239" s="19">
        <f t="shared" si="14"/>
        <v>0</v>
      </c>
      <c r="J239" s="118"/>
      <c r="K239" s="118"/>
      <c r="L239" s="121"/>
      <c r="M239" s="276">
        <v>44064</v>
      </c>
      <c r="N239" s="146"/>
      <c r="O239" s="144"/>
      <c r="P239" s="3"/>
      <c r="Q239" s="142"/>
      <c r="R239" s="3"/>
      <c r="S239" s="3"/>
      <c r="T239" s="143"/>
      <c r="U239" s="71">
        <f t="shared" si="13"/>
        <v>0</v>
      </c>
      <c r="V239" s="123"/>
      <c r="W239" s="125"/>
      <c r="X239" s="16"/>
      <c r="Y239" s="16"/>
      <c r="Z239" s="79"/>
      <c r="AA239" s="18"/>
      <c r="AB239" s="18"/>
      <c r="AC239" s="18"/>
      <c r="AD239" s="80"/>
    </row>
    <row r="240" spans="1:30" x14ac:dyDescent="0.2">
      <c r="A240" s="265">
        <v>44065</v>
      </c>
      <c r="B240" s="3"/>
      <c r="C240" s="3"/>
      <c r="D240" s="142"/>
      <c r="E240" s="3"/>
      <c r="F240" s="3"/>
      <c r="G240" s="142"/>
      <c r="H240" s="63">
        <f t="shared" si="12"/>
        <v>0</v>
      </c>
      <c r="I240" s="19">
        <f t="shared" si="14"/>
        <v>0</v>
      </c>
      <c r="J240" s="118"/>
      <c r="K240" s="118"/>
      <c r="L240" s="121"/>
      <c r="M240" s="276">
        <v>44065</v>
      </c>
      <c r="N240" s="146"/>
      <c r="O240" s="144"/>
      <c r="P240" s="3"/>
      <c r="Q240" s="142"/>
      <c r="R240" s="3"/>
      <c r="S240" s="3"/>
      <c r="T240" s="143"/>
      <c r="U240" s="71">
        <f t="shared" si="13"/>
        <v>0</v>
      </c>
      <c r="V240" s="123"/>
      <c r="W240" s="125"/>
      <c r="X240" s="16"/>
      <c r="Y240" s="16"/>
      <c r="Z240" s="79"/>
      <c r="AA240" s="18"/>
      <c r="AB240" s="18"/>
      <c r="AC240" s="18"/>
      <c r="AD240" s="80"/>
    </row>
    <row r="241" spans="1:30" x14ac:dyDescent="0.2">
      <c r="A241" s="265">
        <v>44066</v>
      </c>
      <c r="B241" s="3"/>
      <c r="C241" s="3"/>
      <c r="D241" s="142"/>
      <c r="E241" s="3"/>
      <c r="F241" s="3"/>
      <c r="G241" s="142"/>
      <c r="H241" s="63">
        <f t="shared" si="12"/>
        <v>0</v>
      </c>
      <c r="I241" s="19">
        <f t="shared" si="14"/>
        <v>0</v>
      </c>
      <c r="J241" s="118"/>
      <c r="K241" s="118"/>
      <c r="L241" s="121"/>
      <c r="M241" s="276">
        <v>44066</v>
      </c>
      <c r="N241" s="146"/>
      <c r="O241" s="144"/>
      <c r="P241" s="3"/>
      <c r="Q241" s="142"/>
      <c r="R241" s="3"/>
      <c r="S241" s="3"/>
      <c r="T241" s="143"/>
      <c r="U241" s="71">
        <f t="shared" si="13"/>
        <v>0</v>
      </c>
      <c r="V241" s="123"/>
      <c r="W241" s="125"/>
      <c r="X241" s="16"/>
      <c r="Y241" s="16"/>
      <c r="Z241" s="79"/>
      <c r="AA241" s="18"/>
      <c r="AB241" s="18"/>
      <c r="AC241" s="18"/>
      <c r="AD241" s="80"/>
    </row>
    <row r="242" spans="1:30" x14ac:dyDescent="0.2">
      <c r="A242" s="265">
        <v>44067</v>
      </c>
      <c r="B242" s="3"/>
      <c r="C242" s="3"/>
      <c r="D242" s="142"/>
      <c r="E242" s="3"/>
      <c r="F242" s="3"/>
      <c r="G242" s="142"/>
      <c r="H242" s="63">
        <f t="shared" si="12"/>
        <v>0</v>
      </c>
      <c r="I242" s="19">
        <f t="shared" si="14"/>
        <v>0</v>
      </c>
      <c r="J242" s="118"/>
      <c r="K242" s="118"/>
      <c r="L242" s="121"/>
      <c r="M242" s="276">
        <v>44067</v>
      </c>
      <c r="N242" s="146"/>
      <c r="O242" s="144"/>
      <c r="P242" s="3"/>
      <c r="Q242" s="142"/>
      <c r="R242" s="3"/>
      <c r="S242" s="3"/>
      <c r="T242" s="143"/>
      <c r="U242" s="71">
        <f t="shared" si="13"/>
        <v>0</v>
      </c>
      <c r="V242" s="123"/>
      <c r="W242" s="125"/>
      <c r="X242" s="16"/>
      <c r="Y242" s="16"/>
      <c r="Z242" s="79"/>
      <c r="AA242" s="18"/>
      <c r="AB242" s="18"/>
      <c r="AC242" s="18"/>
      <c r="AD242" s="80"/>
    </row>
    <row r="243" spans="1:30" x14ac:dyDescent="0.2">
      <c r="A243" s="265">
        <v>44068</v>
      </c>
      <c r="B243" s="3"/>
      <c r="C243" s="3"/>
      <c r="D243" s="142"/>
      <c r="E243" s="3"/>
      <c r="F243" s="3"/>
      <c r="G243" s="142"/>
      <c r="H243" s="63">
        <f t="shared" si="12"/>
        <v>0</v>
      </c>
      <c r="I243" s="19">
        <f t="shared" si="14"/>
        <v>0</v>
      </c>
      <c r="J243" s="118"/>
      <c r="K243" s="118"/>
      <c r="L243" s="121"/>
      <c r="M243" s="276">
        <v>44068</v>
      </c>
      <c r="N243" s="146"/>
      <c r="O243" s="144"/>
      <c r="P243" s="3"/>
      <c r="Q243" s="142"/>
      <c r="R243" s="3"/>
      <c r="S243" s="3"/>
      <c r="T243" s="143"/>
      <c r="U243" s="71">
        <f t="shared" si="13"/>
        <v>0</v>
      </c>
      <c r="V243" s="123"/>
      <c r="W243" s="125"/>
      <c r="X243" s="16"/>
      <c r="Y243" s="16"/>
      <c r="Z243" s="79"/>
      <c r="AA243" s="18"/>
      <c r="AB243" s="18"/>
      <c r="AC243" s="18"/>
      <c r="AD243" s="80"/>
    </row>
    <row r="244" spans="1:30" x14ac:dyDescent="0.2">
      <c r="A244" s="265">
        <v>44069</v>
      </c>
      <c r="B244" s="3"/>
      <c r="C244" s="3"/>
      <c r="D244" s="142"/>
      <c r="E244" s="3"/>
      <c r="F244" s="3"/>
      <c r="G244" s="142"/>
      <c r="H244" s="63">
        <f t="shared" si="12"/>
        <v>0</v>
      </c>
      <c r="I244" s="19">
        <f t="shared" si="14"/>
        <v>0</v>
      </c>
      <c r="J244" s="118"/>
      <c r="K244" s="118"/>
      <c r="L244" s="121"/>
      <c r="M244" s="276">
        <v>44069</v>
      </c>
      <c r="N244" s="146"/>
      <c r="O244" s="144"/>
      <c r="P244" s="3"/>
      <c r="Q244" s="142"/>
      <c r="R244" s="3"/>
      <c r="S244" s="3"/>
      <c r="T244" s="143"/>
      <c r="U244" s="71">
        <f t="shared" si="13"/>
        <v>0</v>
      </c>
      <c r="V244" s="123"/>
      <c r="W244" s="125"/>
      <c r="X244" s="16"/>
      <c r="Y244" s="16"/>
      <c r="Z244" s="79"/>
      <c r="AA244" s="18"/>
      <c r="AB244" s="18"/>
      <c r="AC244" s="18"/>
      <c r="AD244" s="80"/>
    </row>
    <row r="245" spans="1:30" x14ac:dyDescent="0.2">
      <c r="A245" s="265">
        <v>44070</v>
      </c>
      <c r="B245" s="3"/>
      <c r="C245" s="3"/>
      <c r="D245" s="142"/>
      <c r="E245" s="3"/>
      <c r="F245" s="3"/>
      <c r="G245" s="142"/>
      <c r="H245" s="63">
        <f t="shared" si="12"/>
        <v>0</v>
      </c>
      <c r="I245" s="19">
        <f t="shared" si="14"/>
        <v>0</v>
      </c>
      <c r="J245" s="118"/>
      <c r="K245" s="118"/>
      <c r="L245" s="121"/>
      <c r="M245" s="276">
        <v>44070</v>
      </c>
      <c r="N245" s="146"/>
      <c r="O245" s="144"/>
      <c r="P245" s="3"/>
      <c r="Q245" s="142"/>
      <c r="R245" s="3"/>
      <c r="S245" s="3"/>
      <c r="T245" s="143"/>
      <c r="U245" s="71">
        <f t="shared" si="13"/>
        <v>0</v>
      </c>
      <c r="V245" s="123"/>
      <c r="W245" s="125"/>
      <c r="X245" s="16"/>
      <c r="Y245" s="16"/>
      <c r="Z245" s="79"/>
      <c r="AA245" s="18"/>
      <c r="AB245" s="18"/>
      <c r="AC245" s="18"/>
      <c r="AD245" s="80"/>
    </row>
    <row r="246" spans="1:30" x14ac:dyDescent="0.2">
      <c r="A246" s="265">
        <v>44071</v>
      </c>
      <c r="B246" s="3"/>
      <c r="C246" s="3"/>
      <c r="D246" s="142"/>
      <c r="E246" s="3"/>
      <c r="F246" s="3"/>
      <c r="G246" s="142"/>
      <c r="H246" s="63">
        <f t="shared" si="12"/>
        <v>0</v>
      </c>
      <c r="I246" s="19">
        <f t="shared" si="14"/>
        <v>0</v>
      </c>
      <c r="J246" s="118"/>
      <c r="K246" s="118"/>
      <c r="L246" s="121"/>
      <c r="M246" s="276">
        <v>44071</v>
      </c>
      <c r="N246" s="146"/>
      <c r="O246" s="144"/>
      <c r="P246" s="3"/>
      <c r="Q246" s="142"/>
      <c r="R246" s="3"/>
      <c r="S246" s="3"/>
      <c r="T246" s="143"/>
      <c r="U246" s="71">
        <f t="shared" si="13"/>
        <v>0</v>
      </c>
      <c r="V246" s="123"/>
      <c r="W246" s="125"/>
      <c r="X246" s="16"/>
      <c r="Y246" s="16"/>
      <c r="Z246" s="79"/>
      <c r="AA246" s="18"/>
      <c r="AB246" s="18"/>
      <c r="AC246" s="18"/>
      <c r="AD246" s="80"/>
    </row>
    <row r="247" spans="1:30" x14ac:dyDescent="0.2">
      <c r="A247" s="265">
        <v>44072</v>
      </c>
      <c r="B247" s="3"/>
      <c r="C247" s="3"/>
      <c r="D247" s="142"/>
      <c r="E247" s="3"/>
      <c r="F247" s="3"/>
      <c r="G247" s="142"/>
      <c r="H247" s="63">
        <f t="shared" si="12"/>
        <v>0</v>
      </c>
      <c r="I247" s="19">
        <f t="shared" si="14"/>
        <v>0</v>
      </c>
      <c r="J247" s="118"/>
      <c r="K247" s="118"/>
      <c r="L247" s="121"/>
      <c r="M247" s="276">
        <v>44072</v>
      </c>
      <c r="N247" s="146"/>
      <c r="O247" s="144"/>
      <c r="P247" s="3"/>
      <c r="Q247" s="142"/>
      <c r="R247" s="3"/>
      <c r="S247" s="3"/>
      <c r="T247" s="143"/>
      <c r="U247" s="71">
        <f t="shared" si="13"/>
        <v>0</v>
      </c>
      <c r="V247" s="123"/>
      <c r="W247" s="125"/>
      <c r="X247" s="16"/>
      <c r="Y247" s="16"/>
      <c r="Z247" s="79"/>
      <c r="AA247" s="18"/>
      <c r="AB247" s="18"/>
      <c r="AC247" s="18"/>
      <c r="AD247" s="80"/>
    </row>
    <row r="248" spans="1:30" x14ac:dyDescent="0.2">
      <c r="A248" s="265">
        <v>44073</v>
      </c>
      <c r="B248" s="3"/>
      <c r="C248" s="3"/>
      <c r="D248" s="142"/>
      <c r="E248" s="3"/>
      <c r="F248" s="3"/>
      <c r="G248" s="142"/>
      <c r="H248" s="63">
        <f t="shared" si="12"/>
        <v>0</v>
      </c>
      <c r="I248" s="19">
        <f t="shared" si="14"/>
        <v>0</v>
      </c>
      <c r="J248" s="118"/>
      <c r="K248" s="118"/>
      <c r="L248" s="121"/>
      <c r="M248" s="276">
        <v>44073</v>
      </c>
      <c r="N248" s="146"/>
      <c r="O248" s="144"/>
      <c r="P248" s="3"/>
      <c r="Q248" s="142"/>
      <c r="R248" s="3"/>
      <c r="S248" s="3"/>
      <c r="T248" s="143"/>
      <c r="U248" s="71">
        <f t="shared" si="13"/>
        <v>0</v>
      </c>
      <c r="V248" s="123"/>
      <c r="W248" s="125"/>
      <c r="X248" s="16"/>
      <c r="Y248" s="16"/>
      <c r="Z248" s="79"/>
      <c r="AA248" s="18"/>
      <c r="AB248" s="18"/>
      <c r="AC248" s="18"/>
      <c r="AD248" s="80"/>
    </row>
    <row r="249" spans="1:30" ht="13.5" thickBot="1" x14ac:dyDescent="0.25">
      <c r="A249" s="265">
        <v>44074</v>
      </c>
      <c r="B249" s="3"/>
      <c r="C249" s="3"/>
      <c r="D249" s="142"/>
      <c r="E249" s="3"/>
      <c r="F249" s="3"/>
      <c r="G249" s="142"/>
      <c r="H249" s="134">
        <f t="shared" si="12"/>
        <v>0</v>
      </c>
      <c r="I249" s="19">
        <f t="shared" si="14"/>
        <v>0</v>
      </c>
      <c r="J249" s="118"/>
      <c r="K249" s="118"/>
      <c r="L249" s="121"/>
      <c r="M249" s="276">
        <v>44074</v>
      </c>
      <c r="N249" s="146"/>
      <c r="O249" s="144"/>
      <c r="P249" s="3"/>
      <c r="Q249" s="142"/>
      <c r="R249" s="3"/>
      <c r="S249" s="3"/>
      <c r="T249" s="143"/>
      <c r="U249" s="71">
        <f t="shared" si="13"/>
        <v>0</v>
      </c>
      <c r="V249" s="123"/>
      <c r="W249" s="125"/>
      <c r="X249" s="16"/>
      <c r="Y249" s="16"/>
      <c r="Z249" s="79"/>
      <c r="AA249" s="18"/>
      <c r="AB249" s="18"/>
      <c r="AC249" s="18"/>
      <c r="AD249" s="80"/>
    </row>
    <row r="250" spans="1:30" x14ac:dyDescent="0.2">
      <c r="A250" s="265">
        <v>44075</v>
      </c>
      <c r="B250" s="291"/>
      <c r="C250" s="291"/>
      <c r="D250" s="292"/>
      <c r="E250" s="291"/>
      <c r="F250" s="291"/>
      <c r="G250" s="296"/>
      <c r="H250" s="302">
        <f t="shared" si="12"/>
        <v>0</v>
      </c>
      <c r="I250" s="356">
        <f t="shared" si="14"/>
        <v>0</v>
      </c>
      <c r="J250" s="278"/>
      <c r="K250" s="278"/>
      <c r="L250" s="293"/>
      <c r="M250" s="276">
        <v>44075</v>
      </c>
      <c r="N250" s="294"/>
      <c r="O250" s="295"/>
      <c r="P250" s="291"/>
      <c r="Q250" s="292"/>
      <c r="R250" s="291"/>
      <c r="S250" s="291"/>
      <c r="T250" s="296"/>
      <c r="U250" s="297">
        <f t="shared" si="13"/>
        <v>0</v>
      </c>
      <c r="V250" s="298"/>
      <c r="W250" s="126"/>
      <c r="X250" s="299"/>
      <c r="Y250" s="299"/>
      <c r="Z250" s="300"/>
      <c r="AA250" s="226"/>
      <c r="AB250" s="226"/>
      <c r="AC250" s="226"/>
      <c r="AD250" s="301"/>
    </row>
    <row r="251" spans="1:30" x14ac:dyDescent="0.2">
      <c r="A251" s="265">
        <v>44076</v>
      </c>
      <c r="B251" s="93"/>
      <c r="C251" s="93"/>
      <c r="D251" s="280"/>
      <c r="E251" s="93"/>
      <c r="F251" s="93"/>
      <c r="G251" s="280"/>
      <c r="H251" s="62">
        <f t="shared" si="12"/>
        <v>0</v>
      </c>
      <c r="I251" s="112">
        <f t="shared" si="14"/>
        <v>0</v>
      </c>
      <c r="J251" s="258"/>
      <c r="K251" s="258"/>
      <c r="L251" s="282"/>
      <c r="M251" s="276">
        <v>44076</v>
      </c>
      <c r="N251" s="283"/>
      <c r="O251" s="284"/>
      <c r="P251" s="93"/>
      <c r="Q251" s="280"/>
      <c r="R251" s="93"/>
      <c r="S251" s="93"/>
      <c r="T251" s="281"/>
      <c r="U251" s="220">
        <f t="shared" si="13"/>
        <v>0</v>
      </c>
      <c r="V251" s="285"/>
      <c r="W251" s="286"/>
      <c r="X251" s="287"/>
      <c r="Y251" s="287"/>
      <c r="Z251" s="288"/>
      <c r="AA251" s="289"/>
      <c r="AB251" s="289"/>
      <c r="AC251" s="289"/>
      <c r="AD251" s="290"/>
    </row>
    <row r="252" spans="1:30" x14ac:dyDescent="0.2">
      <c r="A252" s="265">
        <v>44077</v>
      </c>
      <c r="B252" s="3"/>
      <c r="C252" s="3"/>
      <c r="D252" s="142"/>
      <c r="E252" s="3"/>
      <c r="F252" s="3"/>
      <c r="G252" s="142"/>
      <c r="H252" s="63">
        <f t="shared" si="12"/>
        <v>0</v>
      </c>
      <c r="I252" s="19">
        <f t="shared" si="14"/>
        <v>0</v>
      </c>
      <c r="J252" s="118"/>
      <c r="K252" s="118"/>
      <c r="L252" s="121"/>
      <c r="M252" s="276">
        <v>44077</v>
      </c>
      <c r="N252" s="146"/>
      <c r="O252" s="144"/>
      <c r="P252" s="3"/>
      <c r="Q252" s="142"/>
      <c r="R252" s="3"/>
      <c r="S252" s="3"/>
      <c r="T252" s="143"/>
      <c r="U252" s="71">
        <f t="shared" si="13"/>
        <v>0</v>
      </c>
      <c r="V252" s="123"/>
      <c r="W252" s="125"/>
      <c r="X252" s="16"/>
      <c r="Y252" s="16"/>
      <c r="Z252" s="79"/>
      <c r="AA252" s="18"/>
      <c r="AB252" s="18"/>
      <c r="AC252" s="18"/>
      <c r="AD252" s="80"/>
    </row>
    <row r="253" spans="1:30" x14ac:dyDescent="0.2">
      <c r="A253" s="265">
        <v>44078</v>
      </c>
      <c r="B253" s="3"/>
      <c r="C253" s="3"/>
      <c r="D253" s="142"/>
      <c r="E253" s="3"/>
      <c r="F253" s="3"/>
      <c r="G253" s="142"/>
      <c r="H253" s="63">
        <f t="shared" si="12"/>
        <v>0</v>
      </c>
      <c r="I253" s="19">
        <f t="shared" si="14"/>
        <v>0</v>
      </c>
      <c r="J253" s="118"/>
      <c r="K253" s="118"/>
      <c r="L253" s="121"/>
      <c r="M253" s="276">
        <v>44078</v>
      </c>
      <c r="N253" s="146"/>
      <c r="O253" s="144"/>
      <c r="P253" s="3"/>
      <c r="Q253" s="142"/>
      <c r="R253" s="3"/>
      <c r="S253" s="3"/>
      <c r="T253" s="143"/>
      <c r="U253" s="71">
        <f t="shared" si="13"/>
        <v>0</v>
      </c>
      <c r="V253" s="123"/>
      <c r="W253" s="125"/>
      <c r="X253" s="16"/>
      <c r="Y253" s="16"/>
      <c r="Z253" s="79"/>
      <c r="AA253" s="18"/>
      <c r="AB253" s="18"/>
      <c r="AC253" s="18"/>
      <c r="AD253" s="80"/>
    </row>
    <row r="254" spans="1:30" x14ac:dyDescent="0.2">
      <c r="A254" s="265">
        <v>44079</v>
      </c>
      <c r="B254" s="3"/>
      <c r="C254" s="3"/>
      <c r="D254" s="142"/>
      <c r="E254" s="3"/>
      <c r="F254" s="3"/>
      <c r="G254" s="142"/>
      <c r="H254" s="63">
        <f t="shared" si="12"/>
        <v>0</v>
      </c>
      <c r="I254" s="19">
        <f t="shared" si="14"/>
        <v>0</v>
      </c>
      <c r="J254" s="118"/>
      <c r="K254" s="118"/>
      <c r="L254" s="121"/>
      <c r="M254" s="276">
        <v>44079</v>
      </c>
      <c r="N254" s="146"/>
      <c r="O254" s="144"/>
      <c r="P254" s="3"/>
      <c r="Q254" s="142"/>
      <c r="R254" s="3"/>
      <c r="S254" s="3"/>
      <c r="T254" s="143"/>
      <c r="U254" s="71">
        <f t="shared" si="13"/>
        <v>0</v>
      </c>
      <c r="V254" s="123"/>
      <c r="W254" s="125"/>
      <c r="X254" s="16"/>
      <c r="Y254" s="16"/>
      <c r="Z254" s="79"/>
      <c r="AA254" s="18"/>
      <c r="AB254" s="18"/>
      <c r="AC254" s="18"/>
      <c r="AD254" s="80"/>
    </row>
    <row r="255" spans="1:30" x14ac:dyDescent="0.2">
      <c r="A255" s="265">
        <v>44080</v>
      </c>
      <c r="B255" s="3"/>
      <c r="C255" s="3"/>
      <c r="D255" s="142"/>
      <c r="E255" s="3"/>
      <c r="F255" s="3"/>
      <c r="G255" s="142"/>
      <c r="H255" s="63">
        <f t="shared" si="12"/>
        <v>0</v>
      </c>
      <c r="I255" s="19">
        <f t="shared" si="14"/>
        <v>0</v>
      </c>
      <c r="J255" s="118"/>
      <c r="K255" s="118"/>
      <c r="L255" s="121"/>
      <c r="M255" s="276">
        <v>44080</v>
      </c>
      <c r="N255" s="146"/>
      <c r="O255" s="144"/>
      <c r="P255" s="3"/>
      <c r="Q255" s="142"/>
      <c r="R255" s="3"/>
      <c r="S255" s="3"/>
      <c r="T255" s="143"/>
      <c r="U255" s="71">
        <f t="shared" si="13"/>
        <v>0</v>
      </c>
      <c r="V255" s="123"/>
      <c r="W255" s="125"/>
      <c r="X255" s="16"/>
      <c r="Y255" s="16"/>
      <c r="Z255" s="79"/>
      <c r="AA255" s="18"/>
      <c r="AB255" s="18"/>
      <c r="AC255" s="18"/>
      <c r="AD255" s="80"/>
    </row>
    <row r="256" spans="1:30" x14ac:dyDescent="0.2">
      <c r="A256" s="265">
        <v>44081</v>
      </c>
      <c r="B256" s="3"/>
      <c r="C256" s="3"/>
      <c r="D256" s="142"/>
      <c r="E256" s="3"/>
      <c r="F256" s="3"/>
      <c r="G256" s="142"/>
      <c r="H256" s="63">
        <f t="shared" si="12"/>
        <v>0</v>
      </c>
      <c r="I256" s="19">
        <f t="shared" si="14"/>
        <v>0</v>
      </c>
      <c r="J256" s="118"/>
      <c r="K256" s="118"/>
      <c r="L256" s="121"/>
      <c r="M256" s="276">
        <v>44081</v>
      </c>
      <c r="N256" s="146"/>
      <c r="O256" s="144"/>
      <c r="P256" s="3"/>
      <c r="Q256" s="142"/>
      <c r="R256" s="3"/>
      <c r="S256" s="3"/>
      <c r="T256" s="143"/>
      <c r="U256" s="71">
        <f t="shared" si="13"/>
        <v>0</v>
      </c>
      <c r="V256" s="123"/>
      <c r="W256" s="125"/>
      <c r="X256" s="16"/>
      <c r="Y256" s="16"/>
      <c r="Z256" s="79"/>
      <c r="AA256" s="18"/>
      <c r="AB256" s="18"/>
      <c r="AC256" s="18"/>
      <c r="AD256" s="80"/>
    </row>
    <row r="257" spans="1:30" x14ac:dyDescent="0.2">
      <c r="A257" s="265">
        <v>44082</v>
      </c>
      <c r="B257" s="3"/>
      <c r="C257" s="3"/>
      <c r="D257" s="142"/>
      <c r="E257" s="3"/>
      <c r="F257" s="3"/>
      <c r="G257" s="142"/>
      <c r="H257" s="63">
        <f t="shared" si="12"/>
        <v>0</v>
      </c>
      <c r="I257" s="19">
        <f t="shared" si="14"/>
        <v>0</v>
      </c>
      <c r="J257" s="118"/>
      <c r="K257" s="118"/>
      <c r="L257" s="121"/>
      <c r="M257" s="276">
        <v>44082</v>
      </c>
      <c r="N257" s="146"/>
      <c r="O257" s="144"/>
      <c r="P257" s="3"/>
      <c r="Q257" s="142"/>
      <c r="R257" s="3"/>
      <c r="S257" s="3"/>
      <c r="T257" s="143"/>
      <c r="U257" s="71">
        <f t="shared" si="13"/>
        <v>0</v>
      </c>
      <c r="V257" s="123"/>
      <c r="W257" s="125"/>
      <c r="X257" s="16"/>
      <c r="Y257" s="16"/>
      <c r="Z257" s="79"/>
      <c r="AA257" s="18"/>
      <c r="AB257" s="18"/>
      <c r="AC257" s="18"/>
      <c r="AD257" s="80"/>
    </row>
    <row r="258" spans="1:30" x14ac:dyDescent="0.2">
      <c r="A258" s="265">
        <v>44083</v>
      </c>
      <c r="B258" s="3"/>
      <c r="C258" s="3"/>
      <c r="D258" s="142"/>
      <c r="E258" s="3"/>
      <c r="F258" s="3"/>
      <c r="G258" s="142"/>
      <c r="H258" s="63">
        <f t="shared" si="12"/>
        <v>0</v>
      </c>
      <c r="I258" s="19">
        <f t="shared" si="14"/>
        <v>0</v>
      </c>
      <c r="J258" s="118"/>
      <c r="K258" s="118"/>
      <c r="L258" s="121"/>
      <c r="M258" s="276">
        <v>44083</v>
      </c>
      <c r="N258" s="146"/>
      <c r="O258" s="144"/>
      <c r="P258" s="3"/>
      <c r="Q258" s="142"/>
      <c r="R258" s="3"/>
      <c r="S258" s="3"/>
      <c r="T258" s="143"/>
      <c r="U258" s="71">
        <f t="shared" si="13"/>
        <v>0</v>
      </c>
      <c r="V258" s="123"/>
      <c r="W258" s="125"/>
      <c r="X258" s="16"/>
      <c r="Y258" s="16"/>
      <c r="Z258" s="79"/>
      <c r="AA258" s="18"/>
      <c r="AB258" s="18"/>
      <c r="AC258" s="18"/>
      <c r="AD258" s="80"/>
    </row>
    <row r="259" spans="1:30" x14ac:dyDescent="0.2">
      <c r="A259" s="265">
        <v>44084</v>
      </c>
      <c r="B259" s="3"/>
      <c r="C259" s="3"/>
      <c r="D259" s="142"/>
      <c r="E259" s="3"/>
      <c r="F259" s="3"/>
      <c r="G259" s="142"/>
      <c r="H259" s="63">
        <f t="shared" si="12"/>
        <v>0</v>
      </c>
      <c r="I259" s="19">
        <f t="shared" si="14"/>
        <v>0</v>
      </c>
      <c r="J259" s="118"/>
      <c r="K259" s="118"/>
      <c r="L259" s="121"/>
      <c r="M259" s="276">
        <v>44084</v>
      </c>
      <c r="N259" s="146"/>
      <c r="O259" s="144"/>
      <c r="P259" s="3"/>
      <c r="Q259" s="142"/>
      <c r="R259" s="3"/>
      <c r="S259" s="3"/>
      <c r="T259" s="143"/>
      <c r="U259" s="71">
        <f t="shared" si="13"/>
        <v>0</v>
      </c>
      <c r="V259" s="123"/>
      <c r="W259" s="125"/>
      <c r="X259" s="16"/>
      <c r="Y259" s="16"/>
      <c r="Z259" s="79"/>
      <c r="AA259" s="18"/>
      <c r="AB259" s="18"/>
      <c r="AC259" s="18"/>
      <c r="AD259" s="80"/>
    </row>
    <row r="260" spans="1:30" x14ac:dyDescent="0.2">
      <c r="A260" s="265">
        <v>44085</v>
      </c>
      <c r="B260" s="3"/>
      <c r="C260" s="3"/>
      <c r="D260" s="142"/>
      <c r="E260" s="3"/>
      <c r="F260" s="3"/>
      <c r="G260" s="142"/>
      <c r="H260" s="63">
        <f t="shared" si="12"/>
        <v>0</v>
      </c>
      <c r="I260" s="19">
        <f t="shared" si="14"/>
        <v>0</v>
      </c>
      <c r="J260" s="118"/>
      <c r="K260" s="118"/>
      <c r="L260" s="121"/>
      <c r="M260" s="276">
        <v>44085</v>
      </c>
      <c r="N260" s="146"/>
      <c r="O260" s="144"/>
      <c r="P260" s="3"/>
      <c r="Q260" s="142"/>
      <c r="R260" s="3"/>
      <c r="S260" s="3"/>
      <c r="T260" s="143"/>
      <c r="U260" s="71">
        <f t="shared" si="13"/>
        <v>0</v>
      </c>
      <c r="V260" s="123"/>
      <c r="W260" s="125"/>
      <c r="X260" s="16"/>
      <c r="Y260" s="16"/>
      <c r="Z260" s="79"/>
      <c r="AA260" s="18"/>
      <c r="AB260" s="18"/>
      <c r="AC260" s="18"/>
      <c r="AD260" s="80"/>
    </row>
    <row r="261" spans="1:30" x14ac:dyDescent="0.2">
      <c r="A261" s="265">
        <v>44086</v>
      </c>
      <c r="B261" s="3"/>
      <c r="C261" s="3"/>
      <c r="D261" s="142"/>
      <c r="E261" s="3"/>
      <c r="F261" s="3"/>
      <c r="G261" s="142"/>
      <c r="H261" s="63">
        <f t="shared" si="12"/>
        <v>0</v>
      </c>
      <c r="I261" s="19">
        <f t="shared" si="14"/>
        <v>0</v>
      </c>
      <c r="J261" s="118"/>
      <c r="K261" s="118"/>
      <c r="L261" s="121"/>
      <c r="M261" s="276">
        <v>44086</v>
      </c>
      <c r="N261" s="146"/>
      <c r="O261" s="144"/>
      <c r="P261" s="3"/>
      <c r="Q261" s="142"/>
      <c r="R261" s="3"/>
      <c r="S261" s="3"/>
      <c r="T261" s="143"/>
      <c r="U261" s="71">
        <f t="shared" si="13"/>
        <v>0</v>
      </c>
      <c r="V261" s="123"/>
      <c r="W261" s="125"/>
      <c r="X261" s="16"/>
      <c r="Y261" s="16"/>
      <c r="Z261" s="79"/>
      <c r="AA261" s="18"/>
      <c r="AB261" s="18"/>
      <c r="AC261" s="18"/>
      <c r="AD261" s="80"/>
    </row>
    <row r="262" spans="1:30" x14ac:dyDescent="0.2">
      <c r="A262" s="265">
        <v>44087</v>
      </c>
      <c r="B262" s="3"/>
      <c r="C262" s="3"/>
      <c r="D262" s="142"/>
      <c r="E262" s="3"/>
      <c r="F262" s="3"/>
      <c r="G262" s="142"/>
      <c r="H262" s="63">
        <f t="shared" si="12"/>
        <v>0</v>
      </c>
      <c r="I262" s="19">
        <f t="shared" si="14"/>
        <v>0</v>
      </c>
      <c r="J262" s="118"/>
      <c r="K262" s="118"/>
      <c r="L262" s="121"/>
      <c r="M262" s="276">
        <v>44087</v>
      </c>
      <c r="N262" s="146"/>
      <c r="O262" s="144"/>
      <c r="P262" s="3"/>
      <c r="Q262" s="142"/>
      <c r="R262" s="3"/>
      <c r="S262" s="3"/>
      <c r="T262" s="143"/>
      <c r="U262" s="71">
        <f t="shared" si="13"/>
        <v>0</v>
      </c>
      <c r="V262" s="123"/>
      <c r="W262" s="125"/>
      <c r="X262" s="16"/>
      <c r="Y262" s="16"/>
      <c r="Z262" s="79"/>
      <c r="AA262" s="18"/>
      <c r="AB262" s="18"/>
      <c r="AC262" s="18"/>
      <c r="AD262" s="80"/>
    </row>
    <row r="263" spans="1:30" x14ac:dyDescent="0.2">
      <c r="A263" s="265">
        <v>44088</v>
      </c>
      <c r="B263" s="3"/>
      <c r="C263" s="3"/>
      <c r="D263" s="142"/>
      <c r="E263" s="3"/>
      <c r="F263" s="3"/>
      <c r="G263" s="142"/>
      <c r="H263" s="63">
        <f t="shared" si="12"/>
        <v>0</v>
      </c>
      <c r="I263" s="19">
        <f t="shared" si="14"/>
        <v>0</v>
      </c>
      <c r="J263" s="118"/>
      <c r="K263" s="118"/>
      <c r="L263" s="121"/>
      <c r="M263" s="276">
        <v>44088</v>
      </c>
      <c r="N263" s="146"/>
      <c r="O263" s="144"/>
      <c r="P263" s="3"/>
      <c r="Q263" s="142"/>
      <c r="R263" s="3"/>
      <c r="S263" s="3"/>
      <c r="T263" s="143"/>
      <c r="U263" s="71">
        <f t="shared" si="13"/>
        <v>0</v>
      </c>
      <c r="V263" s="123"/>
      <c r="W263" s="125"/>
      <c r="X263" s="16"/>
      <c r="Y263" s="16"/>
      <c r="Z263" s="79"/>
      <c r="AA263" s="18"/>
      <c r="AB263" s="18"/>
      <c r="AC263" s="18"/>
      <c r="AD263" s="80"/>
    </row>
    <row r="264" spans="1:30" x14ac:dyDescent="0.2">
      <c r="A264" s="265">
        <v>44089</v>
      </c>
      <c r="B264" s="3"/>
      <c r="C264" s="3"/>
      <c r="D264" s="142"/>
      <c r="E264" s="3"/>
      <c r="F264" s="3"/>
      <c r="G264" s="142"/>
      <c r="H264" s="63">
        <f t="shared" si="12"/>
        <v>0</v>
      </c>
      <c r="I264" s="19">
        <f t="shared" si="14"/>
        <v>0</v>
      </c>
      <c r="J264" s="118"/>
      <c r="K264" s="118"/>
      <c r="L264" s="121"/>
      <c r="M264" s="276">
        <v>44089</v>
      </c>
      <c r="N264" s="146"/>
      <c r="O264" s="144"/>
      <c r="P264" s="3"/>
      <c r="Q264" s="142"/>
      <c r="R264" s="3"/>
      <c r="S264" s="3"/>
      <c r="T264" s="143"/>
      <c r="U264" s="71">
        <f t="shared" si="13"/>
        <v>0</v>
      </c>
      <c r="V264" s="123"/>
      <c r="W264" s="125"/>
      <c r="X264" s="16"/>
      <c r="Y264" s="16"/>
      <c r="Z264" s="79"/>
      <c r="AA264" s="18"/>
      <c r="AB264" s="18"/>
      <c r="AC264" s="18"/>
      <c r="AD264" s="80"/>
    </row>
    <row r="265" spans="1:30" x14ac:dyDescent="0.2">
      <c r="A265" s="265">
        <v>44090</v>
      </c>
      <c r="B265" s="3"/>
      <c r="C265" s="3"/>
      <c r="D265" s="142"/>
      <c r="E265" s="3"/>
      <c r="F265" s="3"/>
      <c r="G265" s="142"/>
      <c r="H265" s="63">
        <f t="shared" ref="H265:H328" si="15">((B265*12)+C265+D265)*1.67+((E265*12)+F265+G265)*1.67</f>
        <v>0</v>
      </c>
      <c r="I265" s="19">
        <f t="shared" si="14"/>
        <v>0</v>
      </c>
      <c r="J265" s="118"/>
      <c r="K265" s="118"/>
      <c r="L265" s="121"/>
      <c r="M265" s="276">
        <v>44090</v>
      </c>
      <c r="N265" s="146"/>
      <c r="O265" s="144"/>
      <c r="P265" s="3"/>
      <c r="Q265" s="142"/>
      <c r="R265" s="3"/>
      <c r="S265" s="3"/>
      <c r="T265" s="143"/>
      <c r="U265" s="71">
        <f t="shared" ref="U265:U328" si="16">((O265*12)+P265+Q265)*1.67-((R265*12)+S265+T265)*1.67</f>
        <v>0</v>
      </c>
      <c r="V265" s="123"/>
      <c r="W265" s="125"/>
      <c r="X265" s="16"/>
      <c r="Y265" s="16"/>
      <c r="Z265" s="79"/>
      <c r="AA265" s="18"/>
      <c r="AB265" s="18"/>
      <c r="AC265" s="18"/>
      <c r="AD265" s="80"/>
    </row>
    <row r="266" spans="1:30" x14ac:dyDescent="0.2">
      <c r="A266" s="265">
        <v>44091</v>
      </c>
      <c r="B266" s="3"/>
      <c r="C266" s="3"/>
      <c r="D266" s="142"/>
      <c r="E266" s="3"/>
      <c r="F266" s="3"/>
      <c r="G266" s="142"/>
      <c r="H266" s="63">
        <f t="shared" si="15"/>
        <v>0</v>
      </c>
      <c r="I266" s="19">
        <f t="shared" si="14"/>
        <v>0</v>
      </c>
      <c r="J266" s="118"/>
      <c r="K266" s="118"/>
      <c r="L266" s="121"/>
      <c r="M266" s="276">
        <v>44091</v>
      </c>
      <c r="N266" s="146"/>
      <c r="O266" s="144"/>
      <c r="P266" s="3"/>
      <c r="Q266" s="142"/>
      <c r="R266" s="3"/>
      <c r="S266" s="3"/>
      <c r="T266" s="143"/>
      <c r="U266" s="71">
        <f t="shared" si="16"/>
        <v>0</v>
      </c>
      <c r="V266" s="123"/>
      <c r="W266" s="125"/>
      <c r="X266" s="16"/>
      <c r="Y266" s="16"/>
      <c r="Z266" s="79"/>
      <c r="AA266" s="18"/>
      <c r="AB266" s="18"/>
      <c r="AC266" s="18"/>
      <c r="AD266" s="80"/>
    </row>
    <row r="267" spans="1:30" x14ac:dyDescent="0.2">
      <c r="A267" s="265">
        <v>44092</v>
      </c>
      <c r="B267" s="3"/>
      <c r="C267" s="3"/>
      <c r="D267" s="142"/>
      <c r="E267" s="3"/>
      <c r="F267" s="3"/>
      <c r="G267" s="142"/>
      <c r="H267" s="63">
        <f t="shared" si="15"/>
        <v>0</v>
      </c>
      <c r="I267" s="19">
        <f t="shared" si="14"/>
        <v>0</v>
      </c>
      <c r="J267" s="118"/>
      <c r="K267" s="118"/>
      <c r="L267" s="121"/>
      <c r="M267" s="276">
        <v>44092</v>
      </c>
      <c r="N267" s="146"/>
      <c r="O267" s="144"/>
      <c r="P267" s="3"/>
      <c r="Q267" s="142"/>
      <c r="R267" s="3"/>
      <c r="S267" s="3"/>
      <c r="T267" s="143"/>
      <c r="U267" s="71">
        <f t="shared" si="16"/>
        <v>0</v>
      </c>
      <c r="V267" s="123"/>
      <c r="W267" s="125"/>
      <c r="X267" s="16"/>
      <c r="Y267" s="16"/>
      <c r="Z267" s="79"/>
      <c r="AA267" s="18"/>
      <c r="AB267" s="18"/>
      <c r="AC267" s="18"/>
      <c r="AD267" s="80"/>
    </row>
    <row r="268" spans="1:30" x14ac:dyDescent="0.2">
      <c r="A268" s="265">
        <v>44093</v>
      </c>
      <c r="B268" s="3"/>
      <c r="C268" s="3"/>
      <c r="D268" s="142"/>
      <c r="E268" s="3"/>
      <c r="F268" s="3"/>
      <c r="G268" s="142"/>
      <c r="H268" s="63">
        <f t="shared" si="15"/>
        <v>0</v>
      </c>
      <c r="I268" s="19">
        <f t="shared" si="14"/>
        <v>0</v>
      </c>
      <c r="J268" s="118"/>
      <c r="K268" s="118"/>
      <c r="L268" s="121"/>
      <c r="M268" s="276">
        <v>44093</v>
      </c>
      <c r="N268" s="146"/>
      <c r="O268" s="144"/>
      <c r="P268" s="3"/>
      <c r="Q268" s="142"/>
      <c r="R268" s="3"/>
      <c r="S268" s="3"/>
      <c r="T268" s="143"/>
      <c r="U268" s="71">
        <f t="shared" si="16"/>
        <v>0</v>
      </c>
      <c r="V268" s="123"/>
      <c r="W268" s="125"/>
      <c r="X268" s="16"/>
      <c r="Y268" s="16"/>
      <c r="Z268" s="79"/>
      <c r="AA268" s="18"/>
      <c r="AB268" s="18"/>
      <c r="AC268" s="18"/>
      <c r="AD268" s="80"/>
    </row>
    <row r="269" spans="1:30" x14ac:dyDescent="0.2">
      <c r="A269" s="265">
        <v>44094</v>
      </c>
      <c r="B269" s="3"/>
      <c r="C269" s="3"/>
      <c r="D269" s="142"/>
      <c r="E269" s="3"/>
      <c r="F269" s="3"/>
      <c r="G269" s="142"/>
      <c r="H269" s="63">
        <f t="shared" si="15"/>
        <v>0</v>
      </c>
      <c r="I269" s="19">
        <f t="shared" si="14"/>
        <v>0</v>
      </c>
      <c r="J269" s="118"/>
      <c r="K269" s="118"/>
      <c r="L269" s="121"/>
      <c r="M269" s="276">
        <v>44094</v>
      </c>
      <c r="N269" s="146"/>
      <c r="O269" s="144"/>
      <c r="P269" s="3"/>
      <c r="Q269" s="142"/>
      <c r="R269" s="3"/>
      <c r="S269" s="3"/>
      <c r="T269" s="143"/>
      <c r="U269" s="71">
        <f t="shared" si="16"/>
        <v>0</v>
      </c>
      <c r="V269" s="123"/>
      <c r="W269" s="125"/>
      <c r="X269" s="16"/>
      <c r="Y269" s="16"/>
      <c r="Z269" s="79"/>
      <c r="AA269" s="18"/>
      <c r="AB269" s="18"/>
      <c r="AC269" s="18"/>
      <c r="AD269" s="80"/>
    </row>
    <row r="270" spans="1:30" x14ac:dyDescent="0.2">
      <c r="A270" s="265">
        <v>44095</v>
      </c>
      <c r="B270" s="3"/>
      <c r="C270" s="3"/>
      <c r="D270" s="142"/>
      <c r="E270" s="3"/>
      <c r="F270" s="3"/>
      <c r="G270" s="142"/>
      <c r="H270" s="63">
        <f t="shared" si="15"/>
        <v>0</v>
      </c>
      <c r="I270" s="19">
        <f t="shared" si="14"/>
        <v>0</v>
      </c>
      <c r="J270" s="118"/>
      <c r="K270" s="118"/>
      <c r="L270" s="121"/>
      <c r="M270" s="276">
        <v>44095</v>
      </c>
      <c r="N270" s="146"/>
      <c r="O270" s="144"/>
      <c r="P270" s="3"/>
      <c r="Q270" s="142"/>
      <c r="R270" s="3"/>
      <c r="S270" s="3"/>
      <c r="T270" s="143"/>
      <c r="U270" s="71">
        <f t="shared" si="16"/>
        <v>0</v>
      </c>
      <c r="V270" s="123"/>
      <c r="W270" s="125"/>
      <c r="X270" s="16"/>
      <c r="Y270" s="16"/>
      <c r="Z270" s="79"/>
      <c r="AA270" s="18"/>
      <c r="AB270" s="18"/>
      <c r="AC270" s="18"/>
      <c r="AD270" s="80"/>
    </row>
    <row r="271" spans="1:30" x14ac:dyDescent="0.2">
      <c r="A271" s="265">
        <v>44096</v>
      </c>
      <c r="B271" s="3"/>
      <c r="C271" s="3"/>
      <c r="D271" s="142"/>
      <c r="E271" s="3"/>
      <c r="F271" s="3"/>
      <c r="G271" s="142"/>
      <c r="H271" s="63">
        <f t="shared" si="15"/>
        <v>0</v>
      </c>
      <c r="I271" s="19">
        <f t="shared" si="14"/>
        <v>0</v>
      </c>
      <c r="J271" s="118"/>
      <c r="K271" s="118"/>
      <c r="L271" s="121"/>
      <c r="M271" s="276">
        <v>44096</v>
      </c>
      <c r="N271" s="146"/>
      <c r="O271" s="144"/>
      <c r="P271" s="3"/>
      <c r="Q271" s="142"/>
      <c r="R271" s="3"/>
      <c r="S271" s="3"/>
      <c r="T271" s="143"/>
      <c r="U271" s="71">
        <f t="shared" si="16"/>
        <v>0</v>
      </c>
      <c r="V271" s="123"/>
      <c r="W271" s="125"/>
      <c r="X271" s="16"/>
      <c r="Y271" s="16"/>
      <c r="Z271" s="79"/>
      <c r="AA271" s="18"/>
      <c r="AB271" s="18"/>
      <c r="AC271" s="18"/>
      <c r="AD271" s="80"/>
    </row>
    <row r="272" spans="1:30" x14ac:dyDescent="0.2">
      <c r="A272" s="265">
        <v>44097</v>
      </c>
      <c r="B272" s="3"/>
      <c r="C272" s="3"/>
      <c r="D272" s="142"/>
      <c r="E272" s="3"/>
      <c r="F272" s="3"/>
      <c r="G272" s="142"/>
      <c r="H272" s="63">
        <f t="shared" si="15"/>
        <v>0</v>
      </c>
      <c r="I272" s="19">
        <f t="shared" si="14"/>
        <v>0</v>
      </c>
      <c r="J272" s="118"/>
      <c r="K272" s="118"/>
      <c r="L272" s="121"/>
      <c r="M272" s="276">
        <v>44097</v>
      </c>
      <c r="N272" s="146"/>
      <c r="O272" s="144"/>
      <c r="P272" s="3"/>
      <c r="Q272" s="142"/>
      <c r="R272" s="3"/>
      <c r="S272" s="3"/>
      <c r="T272" s="143"/>
      <c r="U272" s="71">
        <f t="shared" si="16"/>
        <v>0</v>
      </c>
      <c r="V272" s="123"/>
      <c r="W272" s="125"/>
      <c r="X272" s="16"/>
      <c r="Y272" s="16"/>
      <c r="Z272" s="79"/>
      <c r="AA272" s="18"/>
      <c r="AB272" s="18"/>
      <c r="AC272" s="18"/>
      <c r="AD272" s="80"/>
    </row>
    <row r="273" spans="1:30" x14ac:dyDescent="0.2">
      <c r="A273" s="265">
        <v>44098</v>
      </c>
      <c r="B273" s="3"/>
      <c r="C273" s="3"/>
      <c r="D273" s="142"/>
      <c r="E273" s="3"/>
      <c r="F273" s="3"/>
      <c r="G273" s="142"/>
      <c r="H273" s="63">
        <f t="shared" si="15"/>
        <v>0</v>
      </c>
      <c r="I273" s="19">
        <f t="shared" ref="I273:I336" si="17">H273-H272+U272</f>
        <v>0</v>
      </c>
      <c r="J273" s="118"/>
      <c r="K273" s="118"/>
      <c r="L273" s="121"/>
      <c r="M273" s="276">
        <v>44098</v>
      </c>
      <c r="N273" s="146"/>
      <c r="O273" s="144"/>
      <c r="P273" s="3"/>
      <c r="Q273" s="142"/>
      <c r="R273" s="3"/>
      <c r="S273" s="3"/>
      <c r="T273" s="143"/>
      <c r="U273" s="71">
        <f t="shared" si="16"/>
        <v>0</v>
      </c>
      <c r="V273" s="123"/>
      <c r="W273" s="125"/>
      <c r="X273" s="16"/>
      <c r="Y273" s="16"/>
      <c r="Z273" s="79"/>
      <c r="AA273" s="18"/>
      <c r="AB273" s="18"/>
      <c r="AC273" s="18"/>
      <c r="AD273" s="80"/>
    </row>
    <row r="274" spans="1:30" x14ac:dyDescent="0.2">
      <c r="A274" s="265">
        <v>44099</v>
      </c>
      <c r="B274" s="3"/>
      <c r="C274" s="3"/>
      <c r="D274" s="142"/>
      <c r="E274" s="3"/>
      <c r="F274" s="3"/>
      <c r="G274" s="142"/>
      <c r="H274" s="63">
        <f t="shared" si="15"/>
        <v>0</v>
      </c>
      <c r="I274" s="19">
        <f t="shared" si="17"/>
        <v>0</v>
      </c>
      <c r="J274" s="118"/>
      <c r="K274" s="118"/>
      <c r="L274" s="121"/>
      <c r="M274" s="276">
        <v>44099</v>
      </c>
      <c r="N274" s="146"/>
      <c r="O274" s="144"/>
      <c r="P274" s="3"/>
      <c r="Q274" s="142"/>
      <c r="R274" s="3"/>
      <c r="S274" s="3"/>
      <c r="T274" s="143"/>
      <c r="U274" s="71">
        <f t="shared" si="16"/>
        <v>0</v>
      </c>
      <c r="V274" s="123"/>
      <c r="W274" s="125"/>
      <c r="X274" s="16"/>
      <c r="Y274" s="16"/>
      <c r="Z274" s="79"/>
      <c r="AA274" s="18"/>
      <c r="AB274" s="18"/>
      <c r="AC274" s="18"/>
      <c r="AD274" s="80"/>
    </row>
    <row r="275" spans="1:30" x14ac:dyDescent="0.2">
      <c r="A275" s="265">
        <v>44100</v>
      </c>
      <c r="B275" s="3"/>
      <c r="C275" s="3"/>
      <c r="D275" s="142"/>
      <c r="E275" s="3"/>
      <c r="F275" s="3"/>
      <c r="G275" s="142"/>
      <c r="H275" s="63">
        <f t="shared" si="15"/>
        <v>0</v>
      </c>
      <c r="I275" s="19">
        <f t="shared" si="17"/>
        <v>0</v>
      </c>
      <c r="J275" s="118"/>
      <c r="K275" s="118"/>
      <c r="L275" s="121"/>
      <c r="M275" s="276">
        <v>44100</v>
      </c>
      <c r="N275" s="146"/>
      <c r="O275" s="144"/>
      <c r="P275" s="3"/>
      <c r="Q275" s="142"/>
      <c r="R275" s="3"/>
      <c r="S275" s="3"/>
      <c r="T275" s="143"/>
      <c r="U275" s="71">
        <f t="shared" si="16"/>
        <v>0</v>
      </c>
      <c r="V275" s="123"/>
      <c r="W275" s="125"/>
      <c r="X275" s="16"/>
      <c r="Y275" s="16"/>
      <c r="Z275" s="79"/>
      <c r="AA275" s="18"/>
      <c r="AB275" s="18"/>
      <c r="AC275" s="18"/>
      <c r="AD275" s="80"/>
    </row>
    <row r="276" spans="1:30" x14ac:dyDescent="0.2">
      <c r="A276" s="265">
        <v>44101</v>
      </c>
      <c r="B276" s="3"/>
      <c r="C276" s="3"/>
      <c r="D276" s="142"/>
      <c r="E276" s="3"/>
      <c r="F276" s="3"/>
      <c r="G276" s="142"/>
      <c r="H276" s="63">
        <f t="shared" si="15"/>
        <v>0</v>
      </c>
      <c r="I276" s="19">
        <f t="shared" si="17"/>
        <v>0</v>
      </c>
      <c r="J276" s="118"/>
      <c r="K276" s="118"/>
      <c r="L276" s="121"/>
      <c r="M276" s="276">
        <v>44101</v>
      </c>
      <c r="N276" s="146"/>
      <c r="O276" s="144"/>
      <c r="P276" s="3"/>
      <c r="Q276" s="142"/>
      <c r="R276" s="3"/>
      <c r="S276" s="3"/>
      <c r="T276" s="143"/>
      <c r="U276" s="71">
        <f t="shared" si="16"/>
        <v>0</v>
      </c>
      <c r="V276" s="123"/>
      <c r="W276" s="125"/>
      <c r="X276" s="16"/>
      <c r="Y276" s="16"/>
      <c r="Z276" s="79"/>
      <c r="AA276" s="18"/>
      <c r="AB276" s="18"/>
      <c r="AC276" s="18"/>
      <c r="AD276" s="80"/>
    </row>
    <row r="277" spans="1:30" x14ac:dyDescent="0.2">
      <c r="A277" s="265">
        <v>44102</v>
      </c>
      <c r="B277" s="3"/>
      <c r="C277" s="3"/>
      <c r="D277" s="142"/>
      <c r="E277" s="3"/>
      <c r="F277" s="3"/>
      <c r="G277" s="142"/>
      <c r="H277" s="63">
        <f t="shared" si="15"/>
        <v>0</v>
      </c>
      <c r="I277" s="19">
        <f t="shared" si="17"/>
        <v>0</v>
      </c>
      <c r="J277" s="118"/>
      <c r="K277" s="118"/>
      <c r="L277" s="121"/>
      <c r="M277" s="276">
        <v>44102</v>
      </c>
      <c r="N277" s="146"/>
      <c r="O277" s="144"/>
      <c r="P277" s="3"/>
      <c r="Q277" s="142"/>
      <c r="R277" s="3"/>
      <c r="S277" s="3"/>
      <c r="T277" s="143"/>
      <c r="U277" s="71">
        <f t="shared" si="16"/>
        <v>0</v>
      </c>
      <c r="V277" s="123"/>
      <c r="W277" s="125"/>
      <c r="X277" s="16"/>
      <c r="Y277" s="16"/>
      <c r="Z277" s="79"/>
      <c r="AA277" s="18"/>
      <c r="AB277" s="18"/>
      <c r="AC277" s="18"/>
      <c r="AD277" s="80"/>
    </row>
    <row r="278" spans="1:30" x14ac:dyDescent="0.2">
      <c r="A278" s="265">
        <v>44103</v>
      </c>
      <c r="B278" s="3"/>
      <c r="C278" s="3"/>
      <c r="D278" s="142"/>
      <c r="E278" s="3"/>
      <c r="F278" s="3"/>
      <c r="G278" s="142"/>
      <c r="H278" s="63">
        <f t="shared" si="15"/>
        <v>0</v>
      </c>
      <c r="I278" s="19">
        <f t="shared" si="17"/>
        <v>0</v>
      </c>
      <c r="J278" s="118"/>
      <c r="K278" s="118"/>
      <c r="L278" s="121"/>
      <c r="M278" s="276">
        <v>44103</v>
      </c>
      <c r="N278" s="146"/>
      <c r="O278" s="144"/>
      <c r="P278" s="3"/>
      <c r="Q278" s="142"/>
      <c r="R278" s="3"/>
      <c r="S278" s="3"/>
      <c r="T278" s="143"/>
      <c r="U278" s="71">
        <f t="shared" si="16"/>
        <v>0</v>
      </c>
      <c r="V278" s="123"/>
      <c r="W278" s="125"/>
      <c r="X278" s="16"/>
      <c r="Y278" s="16"/>
      <c r="Z278" s="79"/>
      <c r="AA278" s="18"/>
      <c r="AB278" s="18"/>
      <c r="AC278" s="18"/>
      <c r="AD278" s="80"/>
    </row>
    <row r="279" spans="1:30" ht="13.5" thickBot="1" x14ac:dyDescent="0.25">
      <c r="A279" s="265">
        <v>44104</v>
      </c>
      <c r="B279" s="3"/>
      <c r="C279" s="3"/>
      <c r="D279" s="142"/>
      <c r="E279" s="3"/>
      <c r="F279" s="3"/>
      <c r="G279" s="142"/>
      <c r="H279" s="134">
        <f t="shared" si="15"/>
        <v>0</v>
      </c>
      <c r="I279" s="19">
        <f t="shared" si="17"/>
        <v>0</v>
      </c>
      <c r="J279" s="118"/>
      <c r="K279" s="118"/>
      <c r="L279" s="121"/>
      <c r="M279" s="276">
        <v>44104</v>
      </c>
      <c r="N279" s="146"/>
      <c r="O279" s="144"/>
      <c r="P279" s="3"/>
      <c r="Q279" s="142"/>
      <c r="R279" s="3"/>
      <c r="S279" s="3"/>
      <c r="T279" s="143"/>
      <c r="U279" s="71">
        <f t="shared" si="16"/>
        <v>0</v>
      </c>
      <c r="V279" s="123"/>
      <c r="W279" s="125"/>
      <c r="X279" s="16"/>
      <c r="Y279" s="16"/>
      <c r="Z279" s="79"/>
      <c r="AA279" s="18"/>
      <c r="AB279" s="18"/>
      <c r="AC279" s="18"/>
      <c r="AD279" s="80"/>
    </row>
    <row r="280" spans="1:30" x14ac:dyDescent="0.2">
      <c r="A280" s="265">
        <v>44105</v>
      </c>
      <c r="B280" s="291"/>
      <c r="C280" s="291"/>
      <c r="D280" s="292"/>
      <c r="E280" s="291"/>
      <c r="F280" s="291"/>
      <c r="G280" s="296"/>
      <c r="H280" s="302">
        <f t="shared" si="15"/>
        <v>0</v>
      </c>
      <c r="I280" s="356">
        <f t="shared" si="17"/>
        <v>0</v>
      </c>
      <c r="J280" s="278"/>
      <c r="K280" s="278"/>
      <c r="L280" s="372"/>
      <c r="M280" s="276">
        <v>44105</v>
      </c>
      <c r="N280" s="294"/>
      <c r="O280" s="295"/>
      <c r="P280" s="291"/>
      <c r="Q280" s="292"/>
      <c r="R280" s="291"/>
      <c r="S280" s="291"/>
      <c r="T280" s="296"/>
      <c r="U280" s="297">
        <f t="shared" si="16"/>
        <v>0</v>
      </c>
      <c r="V280" s="298"/>
      <c r="W280" s="126"/>
      <c r="X280" s="299"/>
      <c r="Y280" s="299"/>
      <c r="Z280" s="300"/>
      <c r="AA280" s="226"/>
      <c r="AB280" s="226"/>
      <c r="AC280" s="226"/>
      <c r="AD280" s="301"/>
    </row>
    <row r="281" spans="1:30" x14ac:dyDescent="0.2">
      <c r="A281" s="265">
        <v>44106</v>
      </c>
      <c r="B281" s="93"/>
      <c r="C281" s="93"/>
      <c r="D281" s="280"/>
      <c r="E281" s="93"/>
      <c r="F281" s="93"/>
      <c r="G281" s="280"/>
      <c r="H281" s="62">
        <f t="shared" si="15"/>
        <v>0</v>
      </c>
      <c r="I281" s="28">
        <f t="shared" si="17"/>
        <v>0</v>
      </c>
      <c r="J281" s="258"/>
      <c r="K281" s="258"/>
      <c r="L281" s="282"/>
      <c r="M281" s="276">
        <v>44106</v>
      </c>
      <c r="N281" s="283"/>
      <c r="O281" s="284"/>
      <c r="P281" s="93"/>
      <c r="Q281" s="280"/>
      <c r="R281" s="93"/>
      <c r="S281" s="93"/>
      <c r="T281" s="281"/>
      <c r="U281" s="220">
        <f t="shared" si="16"/>
        <v>0</v>
      </c>
      <c r="V281" s="285"/>
      <c r="W281" s="286"/>
      <c r="X281" s="287"/>
      <c r="Y281" s="287"/>
      <c r="Z281" s="288"/>
      <c r="AA281" s="289"/>
      <c r="AB281" s="289"/>
      <c r="AC281" s="289"/>
      <c r="AD281" s="290"/>
    </row>
    <row r="282" spans="1:30" x14ac:dyDescent="0.2">
      <c r="A282" s="265">
        <v>44107</v>
      </c>
      <c r="B282" s="3"/>
      <c r="C282" s="3"/>
      <c r="D282" s="142"/>
      <c r="E282" s="3"/>
      <c r="F282" s="3"/>
      <c r="G282" s="142"/>
      <c r="H282" s="63">
        <f t="shared" si="15"/>
        <v>0</v>
      </c>
      <c r="I282" s="19">
        <f t="shared" si="17"/>
        <v>0</v>
      </c>
      <c r="J282" s="118"/>
      <c r="K282" s="118"/>
      <c r="L282" s="121"/>
      <c r="M282" s="276">
        <v>44107</v>
      </c>
      <c r="N282" s="146"/>
      <c r="O282" s="144"/>
      <c r="P282" s="3"/>
      <c r="Q282" s="142"/>
      <c r="R282" s="3"/>
      <c r="S282" s="3"/>
      <c r="T282" s="143"/>
      <c r="U282" s="71">
        <f t="shared" si="16"/>
        <v>0</v>
      </c>
      <c r="V282" s="123"/>
      <c r="W282" s="125"/>
      <c r="X282" s="16"/>
      <c r="Y282" s="16"/>
      <c r="Z282" s="79"/>
      <c r="AA282" s="18"/>
      <c r="AB282" s="18"/>
      <c r="AC282" s="18"/>
      <c r="AD282" s="80"/>
    </row>
    <row r="283" spans="1:30" x14ac:dyDescent="0.2">
      <c r="A283" s="265">
        <v>44108</v>
      </c>
      <c r="B283" s="3"/>
      <c r="C283" s="3"/>
      <c r="D283" s="142"/>
      <c r="E283" s="3"/>
      <c r="F283" s="3"/>
      <c r="G283" s="142"/>
      <c r="H283" s="63">
        <f t="shared" si="15"/>
        <v>0</v>
      </c>
      <c r="I283" s="19">
        <f t="shared" si="17"/>
        <v>0</v>
      </c>
      <c r="J283" s="118"/>
      <c r="K283" s="118"/>
      <c r="L283" s="121"/>
      <c r="M283" s="276">
        <v>44108</v>
      </c>
      <c r="N283" s="146"/>
      <c r="O283" s="144"/>
      <c r="P283" s="3"/>
      <c r="Q283" s="142"/>
      <c r="R283" s="3"/>
      <c r="S283" s="3"/>
      <c r="T283" s="143"/>
      <c r="U283" s="71">
        <f t="shared" si="16"/>
        <v>0</v>
      </c>
      <c r="V283" s="123"/>
      <c r="W283" s="125"/>
      <c r="X283" s="16"/>
      <c r="Y283" s="16"/>
      <c r="Z283" s="79"/>
      <c r="AA283" s="18"/>
      <c r="AB283" s="18"/>
      <c r="AC283" s="18"/>
      <c r="AD283" s="80"/>
    </row>
    <row r="284" spans="1:30" x14ac:dyDescent="0.2">
      <c r="A284" s="265">
        <v>44109</v>
      </c>
      <c r="B284" s="3"/>
      <c r="C284" s="3"/>
      <c r="D284" s="142"/>
      <c r="E284" s="3"/>
      <c r="F284" s="3"/>
      <c r="G284" s="142"/>
      <c r="H284" s="63">
        <f t="shared" si="15"/>
        <v>0</v>
      </c>
      <c r="I284" s="19">
        <f t="shared" si="17"/>
        <v>0</v>
      </c>
      <c r="J284" s="118"/>
      <c r="K284" s="118"/>
      <c r="L284" s="121"/>
      <c r="M284" s="276">
        <v>44109</v>
      </c>
      <c r="N284" s="146"/>
      <c r="O284" s="144"/>
      <c r="P284" s="3"/>
      <c r="Q284" s="142"/>
      <c r="R284" s="3"/>
      <c r="S284" s="3"/>
      <c r="T284" s="143"/>
      <c r="U284" s="71">
        <f t="shared" si="16"/>
        <v>0</v>
      </c>
      <c r="V284" s="123"/>
      <c r="W284" s="125"/>
      <c r="X284" s="16"/>
      <c r="Y284" s="16"/>
      <c r="Z284" s="79"/>
      <c r="AA284" s="18"/>
      <c r="AB284" s="18"/>
      <c r="AC284" s="18"/>
      <c r="AD284" s="80"/>
    </row>
    <row r="285" spans="1:30" x14ac:dyDescent="0.2">
      <c r="A285" s="265">
        <v>44110</v>
      </c>
      <c r="B285" s="3"/>
      <c r="C285" s="3"/>
      <c r="D285" s="142"/>
      <c r="E285" s="3"/>
      <c r="F285" s="3"/>
      <c r="G285" s="142"/>
      <c r="H285" s="63">
        <f t="shared" si="15"/>
        <v>0</v>
      </c>
      <c r="I285" s="19">
        <f t="shared" si="17"/>
        <v>0</v>
      </c>
      <c r="J285" s="118"/>
      <c r="K285" s="118"/>
      <c r="L285" s="121"/>
      <c r="M285" s="276">
        <v>44110</v>
      </c>
      <c r="N285" s="146"/>
      <c r="O285" s="144"/>
      <c r="P285" s="3"/>
      <c r="Q285" s="142"/>
      <c r="R285" s="3"/>
      <c r="S285" s="3"/>
      <c r="T285" s="143"/>
      <c r="U285" s="71">
        <f t="shared" si="16"/>
        <v>0</v>
      </c>
      <c r="V285" s="123"/>
      <c r="W285" s="125"/>
      <c r="X285" s="16"/>
      <c r="Y285" s="16"/>
      <c r="Z285" s="79"/>
      <c r="AA285" s="18"/>
      <c r="AB285" s="18"/>
      <c r="AC285" s="18"/>
      <c r="AD285" s="80"/>
    </row>
    <row r="286" spans="1:30" x14ac:dyDescent="0.2">
      <c r="A286" s="265">
        <v>44111</v>
      </c>
      <c r="B286" s="3"/>
      <c r="C286" s="3"/>
      <c r="D286" s="142"/>
      <c r="E286" s="3"/>
      <c r="F286" s="3"/>
      <c r="G286" s="142"/>
      <c r="H286" s="63">
        <f t="shared" si="15"/>
        <v>0</v>
      </c>
      <c r="I286" s="19">
        <f t="shared" si="17"/>
        <v>0</v>
      </c>
      <c r="J286" s="118"/>
      <c r="K286" s="118"/>
      <c r="L286" s="121"/>
      <c r="M286" s="276">
        <v>44111</v>
      </c>
      <c r="N286" s="146"/>
      <c r="O286" s="144"/>
      <c r="P286" s="3"/>
      <c r="Q286" s="142"/>
      <c r="R286" s="3"/>
      <c r="S286" s="3"/>
      <c r="T286" s="143"/>
      <c r="U286" s="71">
        <f t="shared" si="16"/>
        <v>0</v>
      </c>
      <c r="V286" s="123"/>
      <c r="W286" s="125"/>
      <c r="X286" s="16"/>
      <c r="Y286" s="16"/>
      <c r="Z286" s="79"/>
      <c r="AA286" s="18"/>
      <c r="AB286" s="18"/>
      <c r="AC286" s="18"/>
      <c r="AD286" s="80"/>
    </row>
    <row r="287" spans="1:30" x14ac:dyDescent="0.2">
      <c r="A287" s="265">
        <v>44112</v>
      </c>
      <c r="B287" s="3"/>
      <c r="C287" s="3"/>
      <c r="D287" s="142"/>
      <c r="E287" s="3"/>
      <c r="F287" s="3"/>
      <c r="G287" s="142"/>
      <c r="H287" s="63">
        <f t="shared" si="15"/>
        <v>0</v>
      </c>
      <c r="I287" s="19">
        <f t="shared" si="17"/>
        <v>0</v>
      </c>
      <c r="J287" s="118"/>
      <c r="K287" s="118"/>
      <c r="L287" s="121"/>
      <c r="M287" s="276">
        <v>44112</v>
      </c>
      <c r="N287" s="146"/>
      <c r="O287" s="144"/>
      <c r="P287" s="3"/>
      <c r="Q287" s="142"/>
      <c r="R287" s="3"/>
      <c r="S287" s="3"/>
      <c r="T287" s="143"/>
      <c r="U287" s="71">
        <f t="shared" si="16"/>
        <v>0</v>
      </c>
      <c r="V287" s="123"/>
      <c r="W287" s="125"/>
      <c r="X287" s="16"/>
      <c r="Y287" s="16"/>
      <c r="Z287" s="79"/>
      <c r="AA287" s="18"/>
      <c r="AB287" s="18"/>
      <c r="AC287" s="18"/>
      <c r="AD287" s="80"/>
    </row>
    <row r="288" spans="1:30" x14ac:dyDescent="0.2">
      <c r="A288" s="265">
        <v>44113</v>
      </c>
      <c r="B288" s="3"/>
      <c r="C288" s="3"/>
      <c r="D288" s="142"/>
      <c r="E288" s="3"/>
      <c r="F288" s="3"/>
      <c r="G288" s="142"/>
      <c r="H288" s="63">
        <f t="shared" si="15"/>
        <v>0</v>
      </c>
      <c r="I288" s="19">
        <f t="shared" si="17"/>
        <v>0</v>
      </c>
      <c r="J288" s="118"/>
      <c r="K288" s="118"/>
      <c r="L288" s="121"/>
      <c r="M288" s="276">
        <v>44113</v>
      </c>
      <c r="N288" s="146"/>
      <c r="O288" s="144"/>
      <c r="P288" s="3"/>
      <c r="Q288" s="142"/>
      <c r="R288" s="3"/>
      <c r="S288" s="3"/>
      <c r="T288" s="143"/>
      <c r="U288" s="71">
        <f t="shared" si="16"/>
        <v>0</v>
      </c>
      <c r="V288" s="123"/>
      <c r="W288" s="125"/>
      <c r="X288" s="16"/>
      <c r="Y288" s="16"/>
      <c r="Z288" s="79"/>
      <c r="AA288" s="18"/>
      <c r="AB288" s="18"/>
      <c r="AC288" s="18"/>
      <c r="AD288" s="80"/>
    </row>
    <row r="289" spans="1:30" x14ac:dyDescent="0.2">
      <c r="A289" s="265">
        <v>44114</v>
      </c>
      <c r="B289" s="3"/>
      <c r="C289" s="3"/>
      <c r="D289" s="142"/>
      <c r="E289" s="3"/>
      <c r="F289" s="3"/>
      <c r="G289" s="142"/>
      <c r="H289" s="63">
        <f t="shared" si="15"/>
        <v>0</v>
      </c>
      <c r="I289" s="19">
        <f t="shared" si="17"/>
        <v>0</v>
      </c>
      <c r="J289" s="118"/>
      <c r="K289" s="118"/>
      <c r="L289" s="121"/>
      <c r="M289" s="276">
        <v>44114</v>
      </c>
      <c r="N289" s="146"/>
      <c r="O289" s="144"/>
      <c r="P289" s="3"/>
      <c r="Q289" s="142"/>
      <c r="R289" s="3"/>
      <c r="S289" s="3"/>
      <c r="T289" s="143"/>
      <c r="U289" s="71">
        <f t="shared" si="16"/>
        <v>0</v>
      </c>
      <c r="V289" s="123"/>
      <c r="W289" s="125"/>
      <c r="X289" s="16"/>
      <c r="Y289" s="16"/>
      <c r="Z289" s="79"/>
      <c r="AA289" s="18"/>
      <c r="AB289" s="18"/>
      <c r="AC289" s="18"/>
      <c r="AD289" s="80"/>
    </row>
    <row r="290" spans="1:30" x14ac:dyDescent="0.2">
      <c r="A290" s="265">
        <v>44115</v>
      </c>
      <c r="B290" s="3"/>
      <c r="C290" s="3"/>
      <c r="D290" s="142"/>
      <c r="E290" s="3"/>
      <c r="F290" s="3"/>
      <c r="G290" s="142"/>
      <c r="H290" s="63">
        <f t="shared" si="15"/>
        <v>0</v>
      </c>
      <c r="I290" s="19">
        <f t="shared" si="17"/>
        <v>0</v>
      </c>
      <c r="J290" s="118"/>
      <c r="K290" s="118"/>
      <c r="L290" s="121"/>
      <c r="M290" s="276">
        <v>44115</v>
      </c>
      <c r="N290" s="146"/>
      <c r="O290" s="144"/>
      <c r="P290" s="3"/>
      <c r="Q290" s="142"/>
      <c r="R290" s="3"/>
      <c r="S290" s="3"/>
      <c r="T290" s="143"/>
      <c r="U290" s="71">
        <f t="shared" si="16"/>
        <v>0</v>
      </c>
      <c r="V290" s="123"/>
      <c r="W290" s="125"/>
      <c r="X290" s="16"/>
      <c r="Y290" s="16"/>
      <c r="Z290" s="79"/>
      <c r="AA290" s="18"/>
      <c r="AB290" s="18"/>
      <c r="AC290" s="18"/>
      <c r="AD290" s="80"/>
    </row>
    <row r="291" spans="1:30" x14ac:dyDescent="0.2">
      <c r="A291" s="265">
        <v>44116</v>
      </c>
      <c r="B291" s="3"/>
      <c r="C291" s="3"/>
      <c r="D291" s="142"/>
      <c r="E291" s="3"/>
      <c r="F291" s="3"/>
      <c r="G291" s="142"/>
      <c r="H291" s="63">
        <f t="shared" si="15"/>
        <v>0</v>
      </c>
      <c r="I291" s="19">
        <f t="shared" si="17"/>
        <v>0</v>
      </c>
      <c r="J291" s="118"/>
      <c r="K291" s="118"/>
      <c r="L291" s="121"/>
      <c r="M291" s="276">
        <v>44116</v>
      </c>
      <c r="N291" s="146"/>
      <c r="O291" s="144"/>
      <c r="P291" s="3"/>
      <c r="Q291" s="142"/>
      <c r="R291" s="3"/>
      <c r="S291" s="3"/>
      <c r="T291" s="143"/>
      <c r="U291" s="71">
        <f t="shared" si="16"/>
        <v>0</v>
      </c>
      <c r="V291" s="123"/>
      <c r="W291" s="125"/>
      <c r="X291" s="16"/>
      <c r="Y291" s="16"/>
      <c r="Z291" s="79"/>
      <c r="AA291" s="18"/>
      <c r="AB291" s="18"/>
      <c r="AC291" s="18"/>
      <c r="AD291" s="80"/>
    </row>
    <row r="292" spans="1:30" x14ac:dyDescent="0.2">
      <c r="A292" s="265">
        <v>44117</v>
      </c>
      <c r="B292" s="3"/>
      <c r="C292" s="3"/>
      <c r="D292" s="142"/>
      <c r="E292" s="3"/>
      <c r="F292" s="3"/>
      <c r="G292" s="142"/>
      <c r="H292" s="63">
        <f t="shared" si="15"/>
        <v>0</v>
      </c>
      <c r="I292" s="19">
        <f t="shared" si="17"/>
        <v>0</v>
      </c>
      <c r="J292" s="118"/>
      <c r="K292" s="118"/>
      <c r="L292" s="121"/>
      <c r="M292" s="276">
        <v>44117</v>
      </c>
      <c r="N292" s="146"/>
      <c r="O292" s="144"/>
      <c r="P292" s="3"/>
      <c r="Q292" s="142"/>
      <c r="R292" s="3"/>
      <c r="S292" s="3"/>
      <c r="T292" s="143"/>
      <c r="U292" s="71">
        <f t="shared" si="16"/>
        <v>0</v>
      </c>
      <c r="V292" s="123"/>
      <c r="W292" s="125"/>
      <c r="X292" s="16"/>
      <c r="Y292" s="16"/>
      <c r="Z292" s="79"/>
      <c r="AA292" s="18"/>
      <c r="AB292" s="18"/>
      <c r="AC292" s="18"/>
      <c r="AD292" s="80"/>
    </row>
    <row r="293" spans="1:30" x14ac:dyDescent="0.2">
      <c r="A293" s="265">
        <v>44118</v>
      </c>
      <c r="B293" s="3"/>
      <c r="C293" s="3"/>
      <c r="D293" s="142"/>
      <c r="E293" s="3"/>
      <c r="F293" s="3"/>
      <c r="G293" s="142"/>
      <c r="H293" s="63">
        <f t="shared" si="15"/>
        <v>0</v>
      </c>
      <c r="I293" s="19">
        <f t="shared" si="17"/>
        <v>0</v>
      </c>
      <c r="J293" s="118"/>
      <c r="K293" s="118"/>
      <c r="L293" s="121"/>
      <c r="M293" s="276">
        <v>44118</v>
      </c>
      <c r="N293" s="146"/>
      <c r="O293" s="144"/>
      <c r="P293" s="3"/>
      <c r="Q293" s="142"/>
      <c r="R293" s="3"/>
      <c r="S293" s="3"/>
      <c r="T293" s="143"/>
      <c r="U293" s="71">
        <f t="shared" si="16"/>
        <v>0</v>
      </c>
      <c r="V293" s="123"/>
      <c r="W293" s="125"/>
      <c r="X293" s="16"/>
      <c r="Y293" s="16"/>
      <c r="Z293" s="79"/>
      <c r="AA293" s="18"/>
      <c r="AB293" s="18"/>
      <c r="AC293" s="18"/>
      <c r="AD293" s="80"/>
    </row>
    <row r="294" spans="1:30" x14ac:dyDescent="0.2">
      <c r="A294" s="265">
        <v>44119</v>
      </c>
      <c r="B294" s="3"/>
      <c r="C294" s="3"/>
      <c r="D294" s="142"/>
      <c r="E294" s="3"/>
      <c r="F294" s="3"/>
      <c r="G294" s="142"/>
      <c r="H294" s="63">
        <f t="shared" si="15"/>
        <v>0</v>
      </c>
      <c r="I294" s="19">
        <f t="shared" si="17"/>
        <v>0</v>
      </c>
      <c r="J294" s="118"/>
      <c r="K294" s="118"/>
      <c r="L294" s="121"/>
      <c r="M294" s="276">
        <v>44119</v>
      </c>
      <c r="N294" s="146"/>
      <c r="O294" s="144"/>
      <c r="P294" s="3"/>
      <c r="Q294" s="142"/>
      <c r="R294" s="3"/>
      <c r="S294" s="3"/>
      <c r="T294" s="143"/>
      <c r="U294" s="71">
        <f t="shared" si="16"/>
        <v>0</v>
      </c>
      <c r="V294" s="123"/>
      <c r="W294" s="125"/>
      <c r="X294" s="16"/>
      <c r="Y294" s="16"/>
      <c r="Z294" s="79"/>
      <c r="AA294" s="18"/>
      <c r="AB294" s="18"/>
      <c r="AC294" s="18"/>
      <c r="AD294" s="80"/>
    </row>
    <row r="295" spans="1:30" x14ac:dyDescent="0.2">
      <c r="A295" s="265">
        <v>44120</v>
      </c>
      <c r="B295" s="3"/>
      <c r="C295" s="3"/>
      <c r="D295" s="142"/>
      <c r="E295" s="3"/>
      <c r="F295" s="3"/>
      <c r="G295" s="142"/>
      <c r="H295" s="63">
        <f t="shared" si="15"/>
        <v>0</v>
      </c>
      <c r="I295" s="19">
        <f t="shared" si="17"/>
        <v>0</v>
      </c>
      <c r="J295" s="118"/>
      <c r="K295" s="118"/>
      <c r="L295" s="121"/>
      <c r="M295" s="276">
        <v>44120</v>
      </c>
      <c r="N295" s="146"/>
      <c r="O295" s="144"/>
      <c r="P295" s="3"/>
      <c r="Q295" s="142"/>
      <c r="R295" s="3"/>
      <c r="S295" s="3"/>
      <c r="T295" s="143"/>
      <c r="U295" s="71">
        <f t="shared" si="16"/>
        <v>0</v>
      </c>
      <c r="V295" s="123"/>
      <c r="W295" s="125"/>
      <c r="X295" s="16"/>
      <c r="Y295" s="16"/>
      <c r="Z295" s="79"/>
      <c r="AA295" s="18"/>
      <c r="AB295" s="18"/>
      <c r="AC295" s="18"/>
      <c r="AD295" s="80"/>
    </row>
    <row r="296" spans="1:30" x14ac:dyDescent="0.2">
      <c r="A296" s="265">
        <v>44121</v>
      </c>
      <c r="B296" s="3"/>
      <c r="C296" s="3"/>
      <c r="D296" s="142"/>
      <c r="E296" s="3"/>
      <c r="F296" s="3"/>
      <c r="G296" s="142"/>
      <c r="H296" s="63">
        <f t="shared" si="15"/>
        <v>0</v>
      </c>
      <c r="I296" s="19">
        <f t="shared" si="17"/>
        <v>0</v>
      </c>
      <c r="J296" s="118"/>
      <c r="K296" s="118"/>
      <c r="L296" s="121"/>
      <c r="M296" s="276">
        <v>44121</v>
      </c>
      <c r="N296" s="146"/>
      <c r="O296" s="144"/>
      <c r="P296" s="3"/>
      <c r="Q296" s="142"/>
      <c r="R296" s="3"/>
      <c r="S296" s="3"/>
      <c r="T296" s="143"/>
      <c r="U296" s="71">
        <f t="shared" si="16"/>
        <v>0</v>
      </c>
      <c r="V296" s="123"/>
      <c r="W296" s="125"/>
      <c r="X296" s="16"/>
      <c r="Y296" s="16"/>
      <c r="Z296" s="79"/>
      <c r="AA296" s="18"/>
      <c r="AB296" s="18"/>
      <c r="AC296" s="18"/>
      <c r="AD296" s="80"/>
    </row>
    <row r="297" spans="1:30" x14ac:dyDescent="0.2">
      <c r="A297" s="265">
        <v>44122</v>
      </c>
      <c r="B297" s="3"/>
      <c r="C297" s="3"/>
      <c r="D297" s="142"/>
      <c r="E297" s="3"/>
      <c r="F297" s="3"/>
      <c r="G297" s="142"/>
      <c r="H297" s="63">
        <f t="shared" si="15"/>
        <v>0</v>
      </c>
      <c r="I297" s="19">
        <f t="shared" si="17"/>
        <v>0</v>
      </c>
      <c r="J297" s="118"/>
      <c r="K297" s="118"/>
      <c r="L297" s="121"/>
      <c r="M297" s="276">
        <v>44122</v>
      </c>
      <c r="N297" s="146"/>
      <c r="O297" s="144"/>
      <c r="P297" s="3"/>
      <c r="Q297" s="142"/>
      <c r="R297" s="3"/>
      <c r="S297" s="3"/>
      <c r="T297" s="143"/>
      <c r="U297" s="71">
        <f t="shared" si="16"/>
        <v>0</v>
      </c>
      <c r="V297" s="123"/>
      <c r="W297" s="125"/>
      <c r="X297" s="16"/>
      <c r="Y297" s="16"/>
      <c r="Z297" s="79"/>
      <c r="AA297" s="18"/>
      <c r="AB297" s="18"/>
      <c r="AC297" s="18"/>
      <c r="AD297" s="80"/>
    </row>
    <row r="298" spans="1:30" x14ac:dyDescent="0.2">
      <c r="A298" s="265">
        <v>44123</v>
      </c>
      <c r="B298" s="3"/>
      <c r="C298" s="3"/>
      <c r="D298" s="142"/>
      <c r="E298" s="3"/>
      <c r="F298" s="3"/>
      <c r="G298" s="142"/>
      <c r="H298" s="63">
        <f t="shared" si="15"/>
        <v>0</v>
      </c>
      <c r="I298" s="19">
        <f t="shared" si="17"/>
        <v>0</v>
      </c>
      <c r="J298" s="118"/>
      <c r="K298" s="118"/>
      <c r="L298" s="121"/>
      <c r="M298" s="276">
        <v>44123</v>
      </c>
      <c r="N298" s="146"/>
      <c r="O298" s="144"/>
      <c r="P298" s="3"/>
      <c r="Q298" s="142"/>
      <c r="R298" s="3"/>
      <c r="S298" s="3"/>
      <c r="T298" s="143"/>
      <c r="U298" s="71">
        <f t="shared" si="16"/>
        <v>0</v>
      </c>
      <c r="V298" s="123"/>
      <c r="W298" s="125"/>
      <c r="X298" s="16"/>
      <c r="Y298" s="16"/>
      <c r="Z298" s="79"/>
      <c r="AA298" s="18"/>
      <c r="AB298" s="18"/>
      <c r="AC298" s="18"/>
      <c r="AD298" s="80"/>
    </row>
    <row r="299" spans="1:30" x14ac:dyDescent="0.2">
      <c r="A299" s="265">
        <v>44124</v>
      </c>
      <c r="B299" s="3"/>
      <c r="C299" s="3"/>
      <c r="D299" s="142"/>
      <c r="E299" s="3"/>
      <c r="F299" s="3"/>
      <c r="G299" s="142"/>
      <c r="H299" s="63">
        <f t="shared" si="15"/>
        <v>0</v>
      </c>
      <c r="I299" s="19">
        <f t="shared" si="17"/>
        <v>0</v>
      </c>
      <c r="J299" s="118"/>
      <c r="K299" s="118"/>
      <c r="L299" s="121"/>
      <c r="M299" s="276">
        <v>44124</v>
      </c>
      <c r="N299" s="146"/>
      <c r="O299" s="144"/>
      <c r="P299" s="3"/>
      <c r="Q299" s="142"/>
      <c r="R299" s="3"/>
      <c r="S299" s="3"/>
      <c r="T299" s="143"/>
      <c r="U299" s="71">
        <f t="shared" si="16"/>
        <v>0</v>
      </c>
      <c r="V299" s="123"/>
      <c r="W299" s="125"/>
      <c r="X299" s="16"/>
      <c r="Y299" s="16"/>
      <c r="Z299" s="79"/>
      <c r="AA299" s="18"/>
      <c r="AB299" s="18"/>
      <c r="AC299" s="18"/>
      <c r="AD299" s="80"/>
    </row>
    <row r="300" spans="1:30" x14ac:dyDescent="0.2">
      <c r="A300" s="265">
        <v>44125</v>
      </c>
      <c r="B300" s="3"/>
      <c r="C300" s="3"/>
      <c r="D300" s="142"/>
      <c r="E300" s="3"/>
      <c r="F300" s="3"/>
      <c r="G300" s="142"/>
      <c r="H300" s="63">
        <f t="shared" si="15"/>
        <v>0</v>
      </c>
      <c r="I300" s="19">
        <f t="shared" si="17"/>
        <v>0</v>
      </c>
      <c r="J300" s="118"/>
      <c r="K300" s="118"/>
      <c r="L300" s="121"/>
      <c r="M300" s="276">
        <v>44125</v>
      </c>
      <c r="N300" s="146"/>
      <c r="O300" s="144"/>
      <c r="P300" s="3"/>
      <c r="Q300" s="142"/>
      <c r="R300" s="3"/>
      <c r="S300" s="3"/>
      <c r="T300" s="143"/>
      <c r="U300" s="71">
        <f t="shared" si="16"/>
        <v>0</v>
      </c>
      <c r="V300" s="123"/>
      <c r="W300" s="125"/>
      <c r="X300" s="16"/>
      <c r="Y300" s="16"/>
      <c r="Z300" s="79"/>
      <c r="AA300" s="18"/>
      <c r="AB300" s="18"/>
      <c r="AC300" s="18"/>
      <c r="AD300" s="80"/>
    </row>
    <row r="301" spans="1:30" x14ac:dyDescent="0.2">
      <c r="A301" s="265">
        <v>44126</v>
      </c>
      <c r="B301" s="3"/>
      <c r="C301" s="3"/>
      <c r="D301" s="142"/>
      <c r="E301" s="3"/>
      <c r="F301" s="3"/>
      <c r="G301" s="142"/>
      <c r="H301" s="63">
        <f t="shared" si="15"/>
        <v>0</v>
      </c>
      <c r="I301" s="19">
        <f t="shared" si="17"/>
        <v>0</v>
      </c>
      <c r="J301" s="118"/>
      <c r="K301" s="118"/>
      <c r="L301" s="121"/>
      <c r="M301" s="276">
        <v>44126</v>
      </c>
      <c r="N301" s="146"/>
      <c r="O301" s="144"/>
      <c r="P301" s="3"/>
      <c r="Q301" s="142"/>
      <c r="R301" s="3"/>
      <c r="S301" s="3"/>
      <c r="T301" s="143"/>
      <c r="U301" s="71">
        <f t="shared" si="16"/>
        <v>0</v>
      </c>
      <c r="V301" s="123"/>
      <c r="W301" s="125"/>
      <c r="X301" s="16"/>
      <c r="Y301" s="16"/>
      <c r="Z301" s="79"/>
      <c r="AA301" s="18"/>
      <c r="AB301" s="18"/>
      <c r="AC301" s="18"/>
      <c r="AD301" s="80"/>
    </row>
    <row r="302" spans="1:30" x14ac:dyDescent="0.2">
      <c r="A302" s="265">
        <v>44127</v>
      </c>
      <c r="B302" s="3"/>
      <c r="C302" s="3"/>
      <c r="D302" s="142"/>
      <c r="E302" s="3"/>
      <c r="F302" s="3"/>
      <c r="G302" s="142"/>
      <c r="H302" s="63">
        <f t="shared" si="15"/>
        <v>0</v>
      </c>
      <c r="I302" s="19">
        <f t="shared" si="17"/>
        <v>0</v>
      </c>
      <c r="J302" s="118"/>
      <c r="K302" s="118"/>
      <c r="L302" s="121"/>
      <c r="M302" s="276">
        <v>44127</v>
      </c>
      <c r="N302" s="146"/>
      <c r="O302" s="144"/>
      <c r="P302" s="3"/>
      <c r="Q302" s="142"/>
      <c r="R302" s="3"/>
      <c r="S302" s="3"/>
      <c r="T302" s="143"/>
      <c r="U302" s="71">
        <f t="shared" si="16"/>
        <v>0</v>
      </c>
      <c r="V302" s="123"/>
      <c r="W302" s="125"/>
      <c r="X302" s="16"/>
      <c r="Y302" s="16"/>
      <c r="Z302" s="79"/>
      <c r="AA302" s="18"/>
      <c r="AB302" s="18"/>
      <c r="AC302" s="18"/>
      <c r="AD302" s="80"/>
    </row>
    <row r="303" spans="1:30" x14ac:dyDescent="0.2">
      <c r="A303" s="265">
        <v>44128</v>
      </c>
      <c r="B303" s="3"/>
      <c r="C303" s="3"/>
      <c r="D303" s="142"/>
      <c r="E303" s="3"/>
      <c r="F303" s="3"/>
      <c r="G303" s="142"/>
      <c r="H303" s="63">
        <f t="shared" si="15"/>
        <v>0</v>
      </c>
      <c r="I303" s="19">
        <f t="shared" si="17"/>
        <v>0</v>
      </c>
      <c r="J303" s="118"/>
      <c r="K303" s="118"/>
      <c r="L303" s="121"/>
      <c r="M303" s="276">
        <v>44128</v>
      </c>
      <c r="N303" s="146"/>
      <c r="O303" s="144"/>
      <c r="P303" s="3"/>
      <c r="Q303" s="142"/>
      <c r="R303" s="3"/>
      <c r="S303" s="3"/>
      <c r="T303" s="143"/>
      <c r="U303" s="71">
        <f t="shared" si="16"/>
        <v>0</v>
      </c>
      <c r="V303" s="123"/>
      <c r="W303" s="125"/>
      <c r="X303" s="16"/>
      <c r="Y303" s="16"/>
      <c r="Z303" s="79"/>
      <c r="AA303" s="18"/>
      <c r="AB303" s="18"/>
      <c r="AC303" s="18"/>
      <c r="AD303" s="80"/>
    </row>
    <row r="304" spans="1:30" x14ac:dyDescent="0.2">
      <c r="A304" s="265">
        <v>44129</v>
      </c>
      <c r="B304" s="3"/>
      <c r="C304" s="3"/>
      <c r="D304" s="142"/>
      <c r="E304" s="3"/>
      <c r="F304" s="3"/>
      <c r="G304" s="142"/>
      <c r="H304" s="63">
        <f t="shared" si="15"/>
        <v>0</v>
      </c>
      <c r="I304" s="19">
        <f t="shared" si="17"/>
        <v>0</v>
      </c>
      <c r="J304" s="118"/>
      <c r="K304" s="118"/>
      <c r="L304" s="121"/>
      <c r="M304" s="276">
        <v>44129</v>
      </c>
      <c r="N304" s="146"/>
      <c r="O304" s="144"/>
      <c r="P304" s="3"/>
      <c r="Q304" s="142"/>
      <c r="R304" s="3"/>
      <c r="S304" s="3"/>
      <c r="T304" s="143"/>
      <c r="U304" s="71">
        <f t="shared" si="16"/>
        <v>0</v>
      </c>
      <c r="V304" s="123"/>
      <c r="W304" s="125"/>
      <c r="X304" s="16"/>
      <c r="Y304" s="16"/>
      <c r="Z304" s="79"/>
      <c r="AA304" s="18"/>
      <c r="AB304" s="18"/>
      <c r="AC304" s="18"/>
      <c r="AD304" s="80"/>
    </row>
    <row r="305" spans="1:30" x14ac:dyDescent="0.2">
      <c r="A305" s="265">
        <v>44130</v>
      </c>
      <c r="B305" s="3"/>
      <c r="C305" s="3"/>
      <c r="D305" s="142"/>
      <c r="E305" s="3"/>
      <c r="F305" s="3"/>
      <c r="G305" s="142"/>
      <c r="H305" s="63">
        <f t="shared" si="15"/>
        <v>0</v>
      </c>
      <c r="I305" s="19">
        <f t="shared" si="17"/>
        <v>0</v>
      </c>
      <c r="J305" s="118"/>
      <c r="K305" s="118"/>
      <c r="L305" s="121"/>
      <c r="M305" s="276">
        <v>44130</v>
      </c>
      <c r="N305" s="146"/>
      <c r="O305" s="144"/>
      <c r="P305" s="3"/>
      <c r="Q305" s="142"/>
      <c r="R305" s="3"/>
      <c r="S305" s="3"/>
      <c r="T305" s="143"/>
      <c r="U305" s="71">
        <f t="shared" si="16"/>
        <v>0</v>
      </c>
      <c r="V305" s="123"/>
      <c r="W305" s="125"/>
      <c r="X305" s="16"/>
      <c r="Y305" s="16"/>
      <c r="Z305" s="79"/>
      <c r="AA305" s="18"/>
      <c r="AB305" s="18"/>
      <c r="AC305" s="18"/>
      <c r="AD305" s="80"/>
    </row>
    <row r="306" spans="1:30" x14ac:dyDescent="0.2">
      <c r="A306" s="265">
        <v>44131</v>
      </c>
      <c r="B306" s="3"/>
      <c r="C306" s="3"/>
      <c r="D306" s="142"/>
      <c r="E306" s="3"/>
      <c r="F306" s="3"/>
      <c r="G306" s="142"/>
      <c r="H306" s="63">
        <f t="shared" si="15"/>
        <v>0</v>
      </c>
      <c r="I306" s="19">
        <f t="shared" si="17"/>
        <v>0</v>
      </c>
      <c r="J306" s="118"/>
      <c r="K306" s="118"/>
      <c r="L306" s="121"/>
      <c r="M306" s="276">
        <v>44131</v>
      </c>
      <c r="N306" s="146"/>
      <c r="O306" s="144"/>
      <c r="P306" s="3"/>
      <c r="Q306" s="142"/>
      <c r="R306" s="3"/>
      <c r="S306" s="3"/>
      <c r="T306" s="143"/>
      <c r="U306" s="71">
        <f t="shared" si="16"/>
        <v>0</v>
      </c>
      <c r="V306" s="123"/>
      <c r="W306" s="125"/>
      <c r="X306" s="16"/>
      <c r="Y306" s="16"/>
      <c r="Z306" s="79"/>
      <c r="AA306" s="18"/>
      <c r="AB306" s="18"/>
      <c r="AC306" s="18"/>
      <c r="AD306" s="80"/>
    </row>
    <row r="307" spans="1:30" x14ac:dyDescent="0.2">
      <c r="A307" s="265">
        <v>44132</v>
      </c>
      <c r="B307" s="3"/>
      <c r="C307" s="3"/>
      <c r="D307" s="142"/>
      <c r="E307" s="3"/>
      <c r="F307" s="3"/>
      <c r="G307" s="142"/>
      <c r="H307" s="63">
        <f t="shared" si="15"/>
        <v>0</v>
      </c>
      <c r="I307" s="19">
        <f t="shared" si="17"/>
        <v>0</v>
      </c>
      <c r="J307" s="118"/>
      <c r="K307" s="118"/>
      <c r="L307" s="121"/>
      <c r="M307" s="276">
        <v>44132</v>
      </c>
      <c r="N307" s="146"/>
      <c r="O307" s="144"/>
      <c r="P307" s="3"/>
      <c r="Q307" s="142"/>
      <c r="R307" s="3"/>
      <c r="S307" s="3"/>
      <c r="T307" s="143"/>
      <c r="U307" s="71">
        <f t="shared" si="16"/>
        <v>0</v>
      </c>
      <c r="V307" s="123"/>
      <c r="W307" s="125"/>
      <c r="X307" s="16"/>
      <c r="Y307" s="16"/>
      <c r="Z307" s="79"/>
      <c r="AA307" s="18"/>
      <c r="AB307" s="18"/>
      <c r="AC307" s="18"/>
      <c r="AD307" s="80"/>
    </row>
    <row r="308" spans="1:30" x14ac:dyDescent="0.2">
      <c r="A308" s="265">
        <v>44133</v>
      </c>
      <c r="B308" s="3"/>
      <c r="C308" s="3"/>
      <c r="D308" s="142"/>
      <c r="E308" s="3"/>
      <c r="F308" s="3"/>
      <c r="G308" s="142"/>
      <c r="H308" s="63">
        <f t="shared" si="15"/>
        <v>0</v>
      </c>
      <c r="I308" s="19">
        <f t="shared" si="17"/>
        <v>0</v>
      </c>
      <c r="J308" s="118"/>
      <c r="K308" s="118"/>
      <c r="L308" s="121"/>
      <c r="M308" s="276">
        <v>44133</v>
      </c>
      <c r="N308" s="146"/>
      <c r="O308" s="144"/>
      <c r="P308" s="3"/>
      <c r="Q308" s="142"/>
      <c r="R308" s="3"/>
      <c r="S308" s="3"/>
      <c r="T308" s="143"/>
      <c r="U308" s="71">
        <f t="shared" si="16"/>
        <v>0</v>
      </c>
      <c r="V308" s="123"/>
      <c r="W308" s="125"/>
      <c r="X308" s="16"/>
      <c r="Y308" s="16"/>
      <c r="Z308" s="79"/>
      <c r="AA308" s="18"/>
      <c r="AB308" s="18"/>
      <c r="AC308" s="18"/>
      <c r="AD308" s="80"/>
    </row>
    <row r="309" spans="1:30" x14ac:dyDescent="0.2">
      <c r="A309" s="265">
        <v>44134</v>
      </c>
      <c r="B309" s="3"/>
      <c r="C309" s="3"/>
      <c r="D309" s="142"/>
      <c r="E309" s="3"/>
      <c r="F309" s="3"/>
      <c r="G309" s="142"/>
      <c r="H309" s="63">
        <f t="shared" si="15"/>
        <v>0</v>
      </c>
      <c r="I309" s="19">
        <f t="shared" si="17"/>
        <v>0</v>
      </c>
      <c r="J309" s="118"/>
      <c r="K309" s="118"/>
      <c r="L309" s="121"/>
      <c r="M309" s="276">
        <v>44134</v>
      </c>
      <c r="N309" s="146"/>
      <c r="O309" s="144"/>
      <c r="P309" s="3"/>
      <c r="Q309" s="142"/>
      <c r="R309" s="3"/>
      <c r="S309" s="3"/>
      <c r="T309" s="143"/>
      <c r="U309" s="71">
        <f t="shared" si="16"/>
        <v>0</v>
      </c>
      <c r="V309" s="123"/>
      <c r="W309" s="125"/>
      <c r="X309" s="16"/>
      <c r="Y309" s="16"/>
      <c r="Z309" s="79"/>
      <c r="AA309" s="18"/>
      <c r="AB309" s="18"/>
      <c r="AC309" s="18"/>
      <c r="AD309" s="80"/>
    </row>
    <row r="310" spans="1:30" ht="13.5" thickBot="1" x14ac:dyDescent="0.25">
      <c r="A310" s="265">
        <v>44135</v>
      </c>
      <c r="B310" s="3"/>
      <c r="C310" s="3"/>
      <c r="D310" s="142"/>
      <c r="E310" s="3"/>
      <c r="F310" s="3"/>
      <c r="G310" s="142"/>
      <c r="H310" s="134">
        <f t="shared" si="15"/>
        <v>0</v>
      </c>
      <c r="I310" s="19">
        <f t="shared" si="17"/>
        <v>0</v>
      </c>
      <c r="J310" s="118"/>
      <c r="K310" s="118"/>
      <c r="L310" s="121"/>
      <c r="M310" s="276">
        <v>44135</v>
      </c>
      <c r="N310" s="146"/>
      <c r="O310" s="144"/>
      <c r="P310" s="3"/>
      <c r="Q310" s="142"/>
      <c r="R310" s="3"/>
      <c r="S310" s="3"/>
      <c r="T310" s="143"/>
      <c r="U310" s="71">
        <f t="shared" si="16"/>
        <v>0</v>
      </c>
      <c r="V310" s="123"/>
      <c r="W310" s="125"/>
      <c r="X310" s="16"/>
      <c r="Y310" s="16"/>
      <c r="Z310" s="79"/>
      <c r="AA310" s="18"/>
      <c r="AB310" s="18"/>
      <c r="AC310" s="18"/>
      <c r="AD310" s="80"/>
    </row>
    <row r="311" spans="1:30" x14ac:dyDescent="0.2">
      <c r="A311" s="265">
        <v>44136</v>
      </c>
      <c r="B311" s="291"/>
      <c r="C311" s="291"/>
      <c r="D311" s="292"/>
      <c r="E311" s="291"/>
      <c r="F311" s="291"/>
      <c r="G311" s="296"/>
      <c r="H311" s="302">
        <f t="shared" si="15"/>
        <v>0</v>
      </c>
      <c r="I311" s="356">
        <f t="shared" si="17"/>
        <v>0</v>
      </c>
      <c r="J311" s="278"/>
      <c r="K311" s="278"/>
      <c r="L311" s="293"/>
      <c r="M311" s="276">
        <v>44136</v>
      </c>
      <c r="N311" s="294"/>
      <c r="O311" s="295"/>
      <c r="P311" s="291"/>
      <c r="Q311" s="292"/>
      <c r="R311" s="291"/>
      <c r="S311" s="291"/>
      <c r="T311" s="296"/>
      <c r="U311" s="297">
        <f t="shared" si="16"/>
        <v>0</v>
      </c>
      <c r="V311" s="298"/>
      <c r="W311" s="126"/>
      <c r="X311" s="373"/>
      <c r="Y311" s="374"/>
      <c r="Z311" s="300"/>
      <c r="AA311" s="226"/>
      <c r="AB311" s="226"/>
      <c r="AC311" s="226"/>
      <c r="AD311" s="301"/>
    </row>
    <row r="312" spans="1:30" x14ac:dyDescent="0.2">
      <c r="A312" s="265">
        <v>44137</v>
      </c>
      <c r="B312" s="93"/>
      <c r="C312" s="93"/>
      <c r="D312" s="280"/>
      <c r="E312" s="93"/>
      <c r="F312" s="93"/>
      <c r="G312" s="280"/>
      <c r="H312" s="62">
        <f t="shared" si="15"/>
        <v>0</v>
      </c>
      <c r="I312" s="112">
        <f t="shared" si="17"/>
        <v>0</v>
      </c>
      <c r="J312" s="258"/>
      <c r="K312" s="258"/>
      <c r="L312" s="282"/>
      <c r="M312" s="276">
        <v>44137</v>
      </c>
      <c r="N312" s="283"/>
      <c r="O312" s="284"/>
      <c r="P312" s="93"/>
      <c r="Q312" s="280"/>
      <c r="R312" s="93"/>
      <c r="S312" s="93"/>
      <c r="T312" s="281"/>
      <c r="U312" s="220">
        <f t="shared" si="16"/>
        <v>0</v>
      </c>
      <c r="V312" s="285"/>
      <c r="W312" s="286"/>
      <c r="X312" s="287"/>
      <c r="Y312" s="287"/>
      <c r="Z312" s="288"/>
      <c r="AA312" s="289"/>
      <c r="AB312" s="289"/>
      <c r="AC312" s="289"/>
      <c r="AD312" s="290"/>
    </row>
    <row r="313" spans="1:30" x14ac:dyDescent="0.2">
      <c r="A313" s="265">
        <v>44138</v>
      </c>
      <c r="B313" s="3"/>
      <c r="C313" s="3"/>
      <c r="D313" s="142"/>
      <c r="E313" s="3"/>
      <c r="F313" s="3"/>
      <c r="G313" s="142"/>
      <c r="H313" s="63">
        <f t="shared" si="15"/>
        <v>0</v>
      </c>
      <c r="I313" s="19">
        <f t="shared" si="17"/>
        <v>0</v>
      </c>
      <c r="J313" s="118"/>
      <c r="K313" s="118"/>
      <c r="L313" s="121"/>
      <c r="M313" s="276">
        <v>44138</v>
      </c>
      <c r="N313" s="146"/>
      <c r="O313" s="144"/>
      <c r="P313" s="3"/>
      <c r="Q313" s="142"/>
      <c r="R313" s="3"/>
      <c r="S313" s="3"/>
      <c r="T313" s="143"/>
      <c r="U313" s="71">
        <f t="shared" si="16"/>
        <v>0</v>
      </c>
      <c r="V313" s="123"/>
      <c r="W313" s="125"/>
      <c r="X313" s="16"/>
      <c r="Y313" s="16"/>
      <c r="Z313" s="79"/>
      <c r="AA313" s="18"/>
      <c r="AB313" s="18"/>
      <c r="AC313" s="18"/>
      <c r="AD313" s="80"/>
    </row>
    <row r="314" spans="1:30" x14ac:dyDescent="0.2">
      <c r="A314" s="265">
        <v>44139</v>
      </c>
      <c r="B314" s="3"/>
      <c r="C314" s="3"/>
      <c r="D314" s="142"/>
      <c r="E314" s="3"/>
      <c r="F314" s="3"/>
      <c r="G314" s="142"/>
      <c r="H314" s="63">
        <f t="shared" si="15"/>
        <v>0</v>
      </c>
      <c r="I314" s="19">
        <f t="shared" si="17"/>
        <v>0</v>
      </c>
      <c r="J314" s="118"/>
      <c r="K314" s="118"/>
      <c r="L314" s="121"/>
      <c r="M314" s="276">
        <v>44139</v>
      </c>
      <c r="N314" s="146"/>
      <c r="O314" s="144"/>
      <c r="P314" s="3"/>
      <c r="Q314" s="142"/>
      <c r="R314" s="3"/>
      <c r="S314" s="3"/>
      <c r="T314" s="143"/>
      <c r="U314" s="71">
        <f t="shared" si="16"/>
        <v>0</v>
      </c>
      <c r="V314" s="123"/>
      <c r="W314" s="125"/>
      <c r="X314" s="16"/>
      <c r="Y314" s="16"/>
      <c r="Z314" s="79"/>
      <c r="AA314" s="18"/>
      <c r="AB314" s="18"/>
      <c r="AC314" s="18"/>
      <c r="AD314" s="80"/>
    </row>
    <row r="315" spans="1:30" x14ac:dyDescent="0.2">
      <c r="A315" s="265">
        <v>44140</v>
      </c>
      <c r="B315" s="3"/>
      <c r="C315" s="3"/>
      <c r="D315" s="142"/>
      <c r="E315" s="3"/>
      <c r="F315" s="3"/>
      <c r="G315" s="142"/>
      <c r="H315" s="63">
        <f t="shared" si="15"/>
        <v>0</v>
      </c>
      <c r="I315" s="19">
        <f t="shared" si="17"/>
        <v>0</v>
      </c>
      <c r="J315" s="118"/>
      <c r="K315" s="118"/>
      <c r="L315" s="121"/>
      <c r="M315" s="276">
        <v>44140</v>
      </c>
      <c r="N315" s="146"/>
      <c r="O315" s="144"/>
      <c r="P315" s="3"/>
      <c r="Q315" s="142"/>
      <c r="R315" s="3"/>
      <c r="S315" s="3"/>
      <c r="T315" s="143"/>
      <c r="U315" s="71">
        <f t="shared" si="16"/>
        <v>0</v>
      </c>
      <c r="V315" s="123"/>
      <c r="W315" s="125"/>
      <c r="X315" s="16"/>
      <c r="Y315" s="16"/>
      <c r="Z315" s="79"/>
      <c r="AA315" s="18"/>
      <c r="AB315" s="18"/>
      <c r="AC315" s="18"/>
      <c r="AD315" s="80"/>
    </row>
    <row r="316" spans="1:30" x14ac:dyDescent="0.2">
      <c r="A316" s="265">
        <v>44141</v>
      </c>
      <c r="B316" s="3"/>
      <c r="C316" s="3"/>
      <c r="D316" s="142"/>
      <c r="E316" s="3"/>
      <c r="F316" s="3"/>
      <c r="G316" s="142"/>
      <c r="H316" s="63">
        <f t="shared" si="15"/>
        <v>0</v>
      </c>
      <c r="I316" s="19">
        <f t="shared" si="17"/>
        <v>0</v>
      </c>
      <c r="J316" s="118"/>
      <c r="K316" s="118"/>
      <c r="L316" s="121"/>
      <c r="M316" s="276">
        <v>44141</v>
      </c>
      <c r="N316" s="146"/>
      <c r="O316" s="144"/>
      <c r="P316" s="3"/>
      <c r="Q316" s="142"/>
      <c r="R316" s="3"/>
      <c r="S316" s="3"/>
      <c r="T316" s="143"/>
      <c r="U316" s="71">
        <f t="shared" si="16"/>
        <v>0</v>
      </c>
      <c r="V316" s="123"/>
      <c r="W316" s="125"/>
      <c r="X316" s="16"/>
      <c r="Y316" s="16"/>
      <c r="Z316" s="79"/>
      <c r="AA316" s="18"/>
      <c r="AB316" s="18"/>
      <c r="AC316" s="18"/>
      <c r="AD316" s="80"/>
    </row>
    <row r="317" spans="1:30" x14ac:dyDescent="0.2">
      <c r="A317" s="265">
        <v>44142</v>
      </c>
      <c r="B317" s="3"/>
      <c r="C317" s="3"/>
      <c r="D317" s="142"/>
      <c r="E317" s="3"/>
      <c r="F317" s="3"/>
      <c r="G317" s="142"/>
      <c r="H317" s="63">
        <f t="shared" si="15"/>
        <v>0</v>
      </c>
      <c r="I317" s="19">
        <f t="shared" si="17"/>
        <v>0</v>
      </c>
      <c r="J317" s="118"/>
      <c r="K317" s="118"/>
      <c r="L317" s="121"/>
      <c r="M317" s="276">
        <v>44142</v>
      </c>
      <c r="N317" s="146"/>
      <c r="O317" s="144"/>
      <c r="P317" s="3"/>
      <c r="Q317" s="142"/>
      <c r="R317" s="3"/>
      <c r="S317" s="3"/>
      <c r="T317" s="143"/>
      <c r="U317" s="71">
        <f t="shared" si="16"/>
        <v>0</v>
      </c>
      <c r="V317" s="123"/>
      <c r="W317" s="125"/>
      <c r="X317" s="16"/>
      <c r="Y317" s="16"/>
      <c r="Z317" s="79"/>
      <c r="AA317" s="18"/>
      <c r="AB317" s="18"/>
      <c r="AC317" s="18"/>
      <c r="AD317" s="80"/>
    </row>
    <row r="318" spans="1:30" x14ac:dyDescent="0.2">
      <c r="A318" s="265">
        <v>44143</v>
      </c>
      <c r="B318" s="3"/>
      <c r="C318" s="3"/>
      <c r="D318" s="142"/>
      <c r="E318" s="3"/>
      <c r="F318" s="3"/>
      <c r="G318" s="142"/>
      <c r="H318" s="63">
        <f t="shared" si="15"/>
        <v>0</v>
      </c>
      <c r="I318" s="19">
        <f t="shared" si="17"/>
        <v>0</v>
      </c>
      <c r="J318" s="118"/>
      <c r="K318" s="118"/>
      <c r="L318" s="121"/>
      <c r="M318" s="276">
        <v>44143</v>
      </c>
      <c r="N318" s="146"/>
      <c r="O318" s="144"/>
      <c r="P318" s="3"/>
      <c r="Q318" s="142"/>
      <c r="R318" s="3"/>
      <c r="S318" s="3"/>
      <c r="T318" s="143"/>
      <c r="U318" s="71">
        <f t="shared" si="16"/>
        <v>0</v>
      </c>
      <c r="V318" s="123"/>
      <c r="W318" s="125"/>
      <c r="X318" s="16"/>
      <c r="Y318" s="16"/>
      <c r="Z318" s="79"/>
      <c r="AA318" s="18"/>
      <c r="AB318" s="18"/>
      <c r="AC318" s="18"/>
      <c r="AD318" s="80"/>
    </row>
    <row r="319" spans="1:30" x14ac:dyDescent="0.2">
      <c r="A319" s="265">
        <v>44144</v>
      </c>
      <c r="B319" s="3"/>
      <c r="C319" s="3"/>
      <c r="D319" s="142"/>
      <c r="E319" s="3"/>
      <c r="F319" s="3"/>
      <c r="G319" s="142"/>
      <c r="H319" s="63">
        <f t="shared" si="15"/>
        <v>0</v>
      </c>
      <c r="I319" s="19">
        <f t="shared" si="17"/>
        <v>0</v>
      </c>
      <c r="J319" s="118"/>
      <c r="K319" s="118"/>
      <c r="L319" s="121"/>
      <c r="M319" s="276">
        <v>44144</v>
      </c>
      <c r="N319" s="146"/>
      <c r="O319" s="144"/>
      <c r="P319" s="3"/>
      <c r="Q319" s="142"/>
      <c r="R319" s="3"/>
      <c r="S319" s="3"/>
      <c r="T319" s="143"/>
      <c r="U319" s="71">
        <f t="shared" si="16"/>
        <v>0</v>
      </c>
      <c r="V319" s="123"/>
      <c r="W319" s="125"/>
      <c r="X319" s="16"/>
      <c r="Y319" s="16"/>
      <c r="Z319" s="79"/>
      <c r="AA319" s="18"/>
      <c r="AB319" s="18"/>
      <c r="AC319" s="18"/>
      <c r="AD319" s="80"/>
    </row>
    <row r="320" spans="1:30" x14ac:dyDescent="0.2">
      <c r="A320" s="265">
        <v>44145</v>
      </c>
      <c r="B320" s="3"/>
      <c r="C320" s="3"/>
      <c r="D320" s="142"/>
      <c r="E320" s="3"/>
      <c r="F320" s="3"/>
      <c r="G320" s="142"/>
      <c r="H320" s="63">
        <f t="shared" si="15"/>
        <v>0</v>
      </c>
      <c r="I320" s="19">
        <f t="shared" si="17"/>
        <v>0</v>
      </c>
      <c r="J320" s="118"/>
      <c r="K320" s="118"/>
      <c r="L320" s="121"/>
      <c r="M320" s="276">
        <v>44145</v>
      </c>
      <c r="N320" s="146"/>
      <c r="O320" s="144"/>
      <c r="P320" s="3"/>
      <c r="Q320" s="142"/>
      <c r="R320" s="3"/>
      <c r="S320" s="3"/>
      <c r="T320" s="143"/>
      <c r="U320" s="71">
        <f t="shared" si="16"/>
        <v>0</v>
      </c>
      <c r="V320" s="123"/>
      <c r="W320" s="125"/>
      <c r="X320" s="16"/>
      <c r="Y320" s="16"/>
      <c r="Z320" s="79"/>
      <c r="AA320" s="18"/>
      <c r="AB320" s="18"/>
      <c r="AC320" s="18"/>
      <c r="AD320" s="80"/>
    </row>
    <row r="321" spans="1:30" x14ac:dyDescent="0.2">
      <c r="A321" s="265">
        <v>44146</v>
      </c>
      <c r="B321" s="3"/>
      <c r="C321" s="3"/>
      <c r="D321" s="142"/>
      <c r="E321" s="3"/>
      <c r="F321" s="3"/>
      <c r="G321" s="142"/>
      <c r="H321" s="63">
        <f t="shared" si="15"/>
        <v>0</v>
      </c>
      <c r="I321" s="19">
        <f t="shared" si="17"/>
        <v>0</v>
      </c>
      <c r="J321" s="118"/>
      <c r="K321" s="118"/>
      <c r="L321" s="121"/>
      <c r="M321" s="276">
        <v>44146</v>
      </c>
      <c r="N321" s="146"/>
      <c r="O321" s="144"/>
      <c r="P321" s="3"/>
      <c r="Q321" s="142"/>
      <c r="R321" s="3"/>
      <c r="S321" s="3"/>
      <c r="T321" s="143"/>
      <c r="U321" s="71">
        <f t="shared" si="16"/>
        <v>0</v>
      </c>
      <c r="V321" s="123"/>
      <c r="W321" s="125"/>
      <c r="X321" s="16"/>
      <c r="Y321" s="16"/>
      <c r="Z321" s="79"/>
      <c r="AA321" s="18"/>
      <c r="AB321" s="18"/>
      <c r="AC321" s="18"/>
      <c r="AD321" s="80"/>
    </row>
    <row r="322" spans="1:30" x14ac:dyDescent="0.2">
      <c r="A322" s="265">
        <v>44147</v>
      </c>
      <c r="B322" s="3"/>
      <c r="C322" s="3"/>
      <c r="D322" s="142"/>
      <c r="E322" s="3"/>
      <c r="F322" s="3"/>
      <c r="G322" s="142"/>
      <c r="H322" s="63">
        <f t="shared" si="15"/>
        <v>0</v>
      </c>
      <c r="I322" s="19">
        <f t="shared" si="17"/>
        <v>0</v>
      </c>
      <c r="J322" s="118"/>
      <c r="K322" s="118"/>
      <c r="L322" s="121"/>
      <c r="M322" s="276">
        <v>44147</v>
      </c>
      <c r="N322" s="146"/>
      <c r="O322" s="144"/>
      <c r="P322" s="3"/>
      <c r="Q322" s="142"/>
      <c r="R322" s="3"/>
      <c r="S322" s="3"/>
      <c r="T322" s="143"/>
      <c r="U322" s="71">
        <f t="shared" si="16"/>
        <v>0</v>
      </c>
      <c r="V322" s="123"/>
      <c r="W322" s="125"/>
      <c r="X322" s="16"/>
      <c r="Y322" s="16"/>
      <c r="Z322" s="79"/>
      <c r="AA322" s="18"/>
      <c r="AB322" s="18"/>
      <c r="AC322" s="18"/>
      <c r="AD322" s="80"/>
    </row>
    <row r="323" spans="1:30" x14ac:dyDescent="0.2">
      <c r="A323" s="265">
        <v>44148</v>
      </c>
      <c r="B323" s="3"/>
      <c r="C323" s="3"/>
      <c r="D323" s="142"/>
      <c r="E323" s="3"/>
      <c r="F323" s="3"/>
      <c r="G323" s="142"/>
      <c r="H323" s="63">
        <f t="shared" si="15"/>
        <v>0</v>
      </c>
      <c r="I323" s="19">
        <f t="shared" si="17"/>
        <v>0</v>
      </c>
      <c r="J323" s="118"/>
      <c r="K323" s="118"/>
      <c r="L323" s="121"/>
      <c r="M323" s="276">
        <v>44148</v>
      </c>
      <c r="N323" s="146"/>
      <c r="O323" s="144"/>
      <c r="P323" s="3"/>
      <c r="Q323" s="142"/>
      <c r="R323" s="3"/>
      <c r="S323" s="3"/>
      <c r="T323" s="143"/>
      <c r="U323" s="71">
        <f t="shared" si="16"/>
        <v>0</v>
      </c>
      <c r="V323" s="123"/>
      <c r="W323" s="125"/>
      <c r="X323" s="16"/>
      <c r="Y323" s="16"/>
      <c r="Z323" s="79"/>
      <c r="AA323" s="18"/>
      <c r="AB323" s="18"/>
      <c r="AC323" s="18"/>
      <c r="AD323" s="80"/>
    </row>
    <row r="324" spans="1:30" x14ac:dyDescent="0.2">
      <c r="A324" s="265">
        <v>44149</v>
      </c>
      <c r="B324" s="3"/>
      <c r="C324" s="3"/>
      <c r="D324" s="142"/>
      <c r="E324" s="3"/>
      <c r="F324" s="3"/>
      <c r="G324" s="142"/>
      <c r="H324" s="63">
        <f t="shared" si="15"/>
        <v>0</v>
      </c>
      <c r="I324" s="19">
        <f t="shared" si="17"/>
        <v>0</v>
      </c>
      <c r="J324" s="118"/>
      <c r="K324" s="118"/>
      <c r="L324" s="121"/>
      <c r="M324" s="276">
        <v>44149</v>
      </c>
      <c r="N324" s="146"/>
      <c r="O324" s="144"/>
      <c r="P324" s="3"/>
      <c r="Q324" s="142"/>
      <c r="R324" s="3"/>
      <c r="S324" s="3"/>
      <c r="T324" s="143"/>
      <c r="U324" s="71">
        <f t="shared" si="16"/>
        <v>0</v>
      </c>
      <c r="V324" s="123"/>
      <c r="W324" s="125"/>
      <c r="X324" s="16"/>
      <c r="Y324" s="16"/>
      <c r="Z324" s="79"/>
      <c r="AA324" s="18"/>
      <c r="AB324" s="18"/>
      <c r="AC324" s="18"/>
      <c r="AD324" s="80"/>
    </row>
    <row r="325" spans="1:30" x14ac:dyDescent="0.2">
      <c r="A325" s="265">
        <v>44150</v>
      </c>
      <c r="B325" s="3"/>
      <c r="C325" s="3"/>
      <c r="D325" s="142"/>
      <c r="E325" s="3"/>
      <c r="F325" s="3"/>
      <c r="G325" s="142"/>
      <c r="H325" s="63">
        <f t="shared" si="15"/>
        <v>0</v>
      </c>
      <c r="I325" s="19">
        <f t="shared" si="17"/>
        <v>0</v>
      </c>
      <c r="J325" s="118"/>
      <c r="K325" s="118"/>
      <c r="L325" s="121"/>
      <c r="M325" s="276">
        <v>44150</v>
      </c>
      <c r="N325" s="146"/>
      <c r="O325" s="144"/>
      <c r="P325" s="3"/>
      <c r="Q325" s="142"/>
      <c r="R325" s="3"/>
      <c r="S325" s="3"/>
      <c r="T325" s="143"/>
      <c r="U325" s="71">
        <f t="shared" si="16"/>
        <v>0</v>
      </c>
      <c r="V325" s="123"/>
      <c r="W325" s="125"/>
      <c r="X325" s="16"/>
      <c r="Y325" s="16"/>
      <c r="Z325" s="79"/>
      <c r="AA325" s="18"/>
      <c r="AB325" s="18"/>
      <c r="AC325" s="18"/>
      <c r="AD325" s="80"/>
    </row>
    <row r="326" spans="1:30" x14ac:dyDescent="0.2">
      <c r="A326" s="265">
        <v>44151</v>
      </c>
      <c r="B326" s="3"/>
      <c r="C326" s="3"/>
      <c r="D326" s="142"/>
      <c r="E326" s="3"/>
      <c r="F326" s="3"/>
      <c r="G326" s="142"/>
      <c r="H326" s="63">
        <f t="shared" si="15"/>
        <v>0</v>
      </c>
      <c r="I326" s="19">
        <f t="shared" si="17"/>
        <v>0</v>
      </c>
      <c r="J326" s="118"/>
      <c r="K326" s="118"/>
      <c r="L326" s="121"/>
      <c r="M326" s="276">
        <v>44151</v>
      </c>
      <c r="N326" s="146"/>
      <c r="O326" s="144"/>
      <c r="P326" s="3"/>
      <c r="Q326" s="142"/>
      <c r="R326" s="3"/>
      <c r="S326" s="3"/>
      <c r="T326" s="143"/>
      <c r="U326" s="71">
        <f t="shared" si="16"/>
        <v>0</v>
      </c>
      <c r="V326" s="123"/>
      <c r="W326" s="125"/>
      <c r="X326" s="16"/>
      <c r="Y326" s="16"/>
      <c r="Z326" s="79"/>
      <c r="AA326" s="18"/>
      <c r="AB326" s="18"/>
      <c r="AC326" s="18"/>
      <c r="AD326" s="80"/>
    </row>
    <row r="327" spans="1:30" x14ac:dyDescent="0.2">
      <c r="A327" s="265">
        <v>44152</v>
      </c>
      <c r="B327" s="3"/>
      <c r="C327" s="3"/>
      <c r="D327" s="142"/>
      <c r="E327" s="3"/>
      <c r="F327" s="3"/>
      <c r="G327" s="142"/>
      <c r="H327" s="63">
        <f t="shared" si="15"/>
        <v>0</v>
      </c>
      <c r="I327" s="19">
        <f t="shared" si="17"/>
        <v>0</v>
      </c>
      <c r="J327" s="118"/>
      <c r="K327" s="118"/>
      <c r="L327" s="121"/>
      <c r="M327" s="276">
        <v>44152</v>
      </c>
      <c r="N327" s="146"/>
      <c r="O327" s="144"/>
      <c r="P327" s="3"/>
      <c r="Q327" s="142"/>
      <c r="R327" s="3"/>
      <c r="S327" s="3"/>
      <c r="T327" s="143"/>
      <c r="U327" s="71">
        <f t="shared" si="16"/>
        <v>0</v>
      </c>
      <c r="V327" s="123"/>
      <c r="W327" s="125"/>
      <c r="X327" s="16"/>
      <c r="Y327" s="16"/>
      <c r="Z327" s="79"/>
      <c r="AA327" s="18"/>
      <c r="AB327" s="18"/>
      <c r="AC327" s="18"/>
      <c r="AD327" s="80"/>
    </row>
    <row r="328" spans="1:30" x14ac:dyDescent="0.2">
      <c r="A328" s="265">
        <v>44153</v>
      </c>
      <c r="B328" s="3"/>
      <c r="C328" s="3"/>
      <c r="D328" s="142"/>
      <c r="E328" s="3"/>
      <c r="F328" s="3"/>
      <c r="G328" s="142"/>
      <c r="H328" s="63">
        <f t="shared" si="15"/>
        <v>0</v>
      </c>
      <c r="I328" s="19">
        <f t="shared" si="17"/>
        <v>0</v>
      </c>
      <c r="J328" s="118"/>
      <c r="K328" s="118"/>
      <c r="L328" s="121"/>
      <c r="M328" s="276">
        <v>44153</v>
      </c>
      <c r="N328" s="146"/>
      <c r="O328" s="144"/>
      <c r="P328" s="3"/>
      <c r="Q328" s="142"/>
      <c r="R328" s="3"/>
      <c r="S328" s="3"/>
      <c r="T328" s="143"/>
      <c r="U328" s="71">
        <f t="shared" si="16"/>
        <v>0</v>
      </c>
      <c r="V328" s="123"/>
      <c r="W328" s="125"/>
      <c r="X328" s="16"/>
      <c r="Y328" s="16"/>
      <c r="Z328" s="79"/>
      <c r="AA328" s="18"/>
      <c r="AB328" s="18"/>
      <c r="AC328" s="18"/>
      <c r="AD328" s="80"/>
    </row>
    <row r="329" spans="1:30" x14ac:dyDescent="0.2">
      <c r="A329" s="265">
        <v>44154</v>
      </c>
      <c r="B329" s="3"/>
      <c r="C329" s="3"/>
      <c r="D329" s="142"/>
      <c r="E329" s="3"/>
      <c r="F329" s="3"/>
      <c r="G329" s="142"/>
      <c r="H329" s="63">
        <f t="shared" ref="H329:H372" si="18">((B329*12)+C329+D329)*1.67+((E329*12)+F329+G329)*1.67</f>
        <v>0</v>
      </c>
      <c r="I329" s="19">
        <f t="shared" si="17"/>
        <v>0</v>
      </c>
      <c r="J329" s="118"/>
      <c r="K329" s="118"/>
      <c r="L329" s="121"/>
      <c r="M329" s="276">
        <v>44154</v>
      </c>
      <c r="N329" s="146"/>
      <c r="O329" s="144"/>
      <c r="P329" s="3"/>
      <c r="Q329" s="142"/>
      <c r="R329" s="3"/>
      <c r="S329" s="3"/>
      <c r="T329" s="143"/>
      <c r="U329" s="71">
        <f t="shared" ref="U329:U372" si="19">((O329*12)+P329+Q329)*1.67-((R329*12)+S329+T329)*1.67</f>
        <v>0</v>
      </c>
      <c r="V329" s="123"/>
      <c r="W329" s="125"/>
      <c r="X329" s="16"/>
      <c r="Y329" s="16"/>
      <c r="Z329" s="79"/>
      <c r="AA329" s="18"/>
      <c r="AB329" s="18"/>
      <c r="AC329" s="18"/>
      <c r="AD329" s="80"/>
    </row>
    <row r="330" spans="1:30" x14ac:dyDescent="0.2">
      <c r="A330" s="265">
        <v>44155</v>
      </c>
      <c r="B330" s="3"/>
      <c r="C330" s="3"/>
      <c r="D330" s="142"/>
      <c r="E330" s="3"/>
      <c r="F330" s="3"/>
      <c r="G330" s="142"/>
      <c r="H330" s="63">
        <f t="shared" si="18"/>
        <v>0</v>
      </c>
      <c r="I330" s="19">
        <f t="shared" si="17"/>
        <v>0</v>
      </c>
      <c r="J330" s="118"/>
      <c r="K330" s="118"/>
      <c r="L330" s="121"/>
      <c r="M330" s="276">
        <v>44155</v>
      </c>
      <c r="N330" s="146"/>
      <c r="O330" s="144"/>
      <c r="P330" s="3"/>
      <c r="Q330" s="142"/>
      <c r="R330" s="3"/>
      <c r="S330" s="3"/>
      <c r="T330" s="143"/>
      <c r="U330" s="71">
        <f t="shared" si="19"/>
        <v>0</v>
      </c>
      <c r="V330" s="123"/>
      <c r="W330" s="125"/>
      <c r="X330" s="16"/>
      <c r="Y330" s="16"/>
      <c r="Z330" s="79"/>
      <c r="AA330" s="18"/>
      <c r="AB330" s="18"/>
      <c r="AC330" s="18"/>
      <c r="AD330" s="80"/>
    </row>
    <row r="331" spans="1:30" x14ac:dyDescent="0.2">
      <c r="A331" s="265">
        <v>44156</v>
      </c>
      <c r="B331" s="3"/>
      <c r="C331" s="3"/>
      <c r="D331" s="142"/>
      <c r="E331" s="3"/>
      <c r="F331" s="3"/>
      <c r="G331" s="142"/>
      <c r="H331" s="63">
        <f t="shared" si="18"/>
        <v>0</v>
      </c>
      <c r="I331" s="19">
        <f t="shared" si="17"/>
        <v>0</v>
      </c>
      <c r="J331" s="118"/>
      <c r="K331" s="118"/>
      <c r="L331" s="121"/>
      <c r="M331" s="276">
        <v>44156</v>
      </c>
      <c r="N331" s="146"/>
      <c r="O331" s="144"/>
      <c r="P331" s="3"/>
      <c r="Q331" s="142"/>
      <c r="R331" s="3"/>
      <c r="S331" s="3"/>
      <c r="T331" s="143"/>
      <c r="U331" s="71">
        <f t="shared" si="19"/>
        <v>0</v>
      </c>
      <c r="V331" s="123"/>
      <c r="W331" s="125"/>
      <c r="X331" s="16"/>
      <c r="Y331" s="16"/>
      <c r="Z331" s="79"/>
      <c r="AA331" s="18"/>
      <c r="AB331" s="18"/>
      <c r="AC331" s="18"/>
      <c r="AD331" s="80"/>
    </row>
    <row r="332" spans="1:30" x14ac:dyDescent="0.2">
      <c r="A332" s="265">
        <v>44157</v>
      </c>
      <c r="B332" s="3"/>
      <c r="C332" s="3"/>
      <c r="D332" s="142"/>
      <c r="E332" s="3"/>
      <c r="F332" s="3"/>
      <c r="G332" s="142"/>
      <c r="H332" s="63">
        <f t="shared" si="18"/>
        <v>0</v>
      </c>
      <c r="I332" s="19">
        <f t="shared" si="17"/>
        <v>0</v>
      </c>
      <c r="J332" s="118"/>
      <c r="K332" s="118"/>
      <c r="L332" s="121"/>
      <c r="M332" s="276">
        <v>44157</v>
      </c>
      <c r="N332" s="146"/>
      <c r="O332" s="144"/>
      <c r="P332" s="3"/>
      <c r="Q332" s="142"/>
      <c r="R332" s="3"/>
      <c r="S332" s="3"/>
      <c r="T332" s="143"/>
      <c r="U332" s="71">
        <f t="shared" si="19"/>
        <v>0</v>
      </c>
      <c r="V332" s="123"/>
      <c r="W332" s="125"/>
      <c r="X332" s="16"/>
      <c r="Y332" s="16"/>
      <c r="Z332" s="79"/>
      <c r="AA332" s="18"/>
      <c r="AB332" s="18"/>
      <c r="AC332" s="18"/>
      <c r="AD332" s="80"/>
    </row>
    <row r="333" spans="1:30" x14ac:dyDescent="0.2">
      <c r="A333" s="265">
        <v>44158</v>
      </c>
      <c r="B333" s="3"/>
      <c r="C333" s="3"/>
      <c r="D333" s="142"/>
      <c r="E333" s="3"/>
      <c r="F333" s="3"/>
      <c r="G333" s="142"/>
      <c r="H333" s="63">
        <f t="shared" si="18"/>
        <v>0</v>
      </c>
      <c r="I333" s="19">
        <f t="shared" si="17"/>
        <v>0</v>
      </c>
      <c r="J333" s="118"/>
      <c r="K333" s="118"/>
      <c r="L333" s="121"/>
      <c r="M333" s="276">
        <v>44158</v>
      </c>
      <c r="N333" s="146"/>
      <c r="O333" s="144"/>
      <c r="P333" s="3"/>
      <c r="Q333" s="142"/>
      <c r="R333" s="3"/>
      <c r="S333" s="3"/>
      <c r="T333" s="143"/>
      <c r="U333" s="71">
        <f t="shared" si="19"/>
        <v>0</v>
      </c>
      <c r="V333" s="123"/>
      <c r="W333" s="125"/>
      <c r="X333" s="16"/>
      <c r="Y333" s="16"/>
      <c r="Z333" s="79"/>
      <c r="AA333" s="18"/>
      <c r="AB333" s="18"/>
      <c r="AC333" s="18"/>
      <c r="AD333" s="80"/>
    </row>
    <row r="334" spans="1:30" x14ac:dyDescent="0.2">
      <c r="A334" s="265">
        <v>44159</v>
      </c>
      <c r="B334" s="3"/>
      <c r="C334" s="3"/>
      <c r="D334" s="142"/>
      <c r="E334" s="3"/>
      <c r="F334" s="3"/>
      <c r="G334" s="142"/>
      <c r="H334" s="63">
        <f t="shared" si="18"/>
        <v>0</v>
      </c>
      <c r="I334" s="19">
        <f t="shared" si="17"/>
        <v>0</v>
      </c>
      <c r="J334" s="118"/>
      <c r="K334" s="118"/>
      <c r="L334" s="121"/>
      <c r="M334" s="276">
        <v>44159</v>
      </c>
      <c r="N334" s="146"/>
      <c r="O334" s="144"/>
      <c r="P334" s="3"/>
      <c r="Q334" s="142"/>
      <c r="R334" s="3"/>
      <c r="S334" s="3"/>
      <c r="T334" s="143"/>
      <c r="U334" s="71">
        <f t="shared" si="19"/>
        <v>0</v>
      </c>
      <c r="V334" s="123"/>
      <c r="W334" s="125"/>
      <c r="X334" s="16"/>
      <c r="Y334" s="16"/>
      <c r="Z334" s="79"/>
      <c r="AA334" s="18"/>
      <c r="AB334" s="18"/>
      <c r="AC334" s="18"/>
      <c r="AD334" s="80"/>
    </row>
    <row r="335" spans="1:30" x14ac:dyDescent="0.2">
      <c r="A335" s="265">
        <v>44160</v>
      </c>
      <c r="B335" s="3"/>
      <c r="C335" s="3"/>
      <c r="D335" s="142"/>
      <c r="E335" s="3"/>
      <c r="F335" s="3"/>
      <c r="G335" s="142"/>
      <c r="H335" s="63">
        <f t="shared" si="18"/>
        <v>0</v>
      </c>
      <c r="I335" s="19">
        <f t="shared" si="17"/>
        <v>0</v>
      </c>
      <c r="J335" s="118"/>
      <c r="K335" s="118"/>
      <c r="L335" s="121"/>
      <c r="M335" s="276">
        <v>44160</v>
      </c>
      <c r="N335" s="146"/>
      <c r="O335" s="144"/>
      <c r="P335" s="3"/>
      <c r="Q335" s="142"/>
      <c r="R335" s="3"/>
      <c r="S335" s="3"/>
      <c r="T335" s="143"/>
      <c r="U335" s="71">
        <f t="shared" si="19"/>
        <v>0</v>
      </c>
      <c r="V335" s="123"/>
      <c r="W335" s="125"/>
      <c r="X335" s="16"/>
      <c r="Y335" s="16"/>
      <c r="Z335" s="79"/>
      <c r="AA335" s="18"/>
      <c r="AB335" s="18"/>
      <c r="AC335" s="18"/>
      <c r="AD335" s="80"/>
    </row>
    <row r="336" spans="1:30" x14ac:dyDescent="0.2">
      <c r="A336" s="265">
        <v>44161</v>
      </c>
      <c r="B336" s="3"/>
      <c r="C336" s="3"/>
      <c r="D336" s="142"/>
      <c r="E336" s="3"/>
      <c r="F336" s="3"/>
      <c r="G336" s="142"/>
      <c r="H336" s="63">
        <f t="shared" si="18"/>
        <v>0</v>
      </c>
      <c r="I336" s="19">
        <f t="shared" si="17"/>
        <v>0</v>
      </c>
      <c r="J336" s="118"/>
      <c r="K336" s="118"/>
      <c r="L336" s="121"/>
      <c r="M336" s="276">
        <v>44161</v>
      </c>
      <c r="N336" s="146"/>
      <c r="O336" s="144"/>
      <c r="P336" s="3"/>
      <c r="Q336" s="142"/>
      <c r="R336" s="3"/>
      <c r="S336" s="3"/>
      <c r="T336" s="143"/>
      <c r="U336" s="71">
        <f t="shared" si="19"/>
        <v>0</v>
      </c>
      <c r="V336" s="123"/>
      <c r="W336" s="125"/>
      <c r="X336" s="16"/>
      <c r="Y336" s="16"/>
      <c r="Z336" s="79"/>
      <c r="AA336" s="18"/>
      <c r="AB336" s="18"/>
      <c r="AC336" s="18"/>
      <c r="AD336" s="80"/>
    </row>
    <row r="337" spans="1:30" x14ac:dyDescent="0.2">
      <c r="A337" s="265">
        <v>44162</v>
      </c>
      <c r="B337" s="3"/>
      <c r="C337" s="3"/>
      <c r="D337" s="142"/>
      <c r="E337" s="3"/>
      <c r="F337" s="3"/>
      <c r="G337" s="142"/>
      <c r="H337" s="63">
        <f t="shared" si="18"/>
        <v>0</v>
      </c>
      <c r="I337" s="19">
        <f>H337-H336+U336</f>
        <v>0</v>
      </c>
      <c r="J337" s="118"/>
      <c r="K337" s="118"/>
      <c r="L337" s="121"/>
      <c r="M337" s="276">
        <v>44162</v>
      </c>
      <c r="N337" s="146"/>
      <c r="O337" s="144"/>
      <c r="P337" s="3"/>
      <c r="Q337" s="142"/>
      <c r="R337" s="3"/>
      <c r="S337" s="3"/>
      <c r="T337" s="143"/>
      <c r="U337" s="71">
        <f t="shared" si="19"/>
        <v>0</v>
      </c>
      <c r="V337" s="123"/>
      <c r="W337" s="125"/>
      <c r="X337" s="16"/>
      <c r="Y337" s="16"/>
      <c r="Z337" s="79"/>
      <c r="AA337" s="18"/>
      <c r="AB337" s="18"/>
      <c r="AC337" s="18"/>
      <c r="AD337" s="80"/>
    </row>
    <row r="338" spans="1:30" x14ac:dyDescent="0.2">
      <c r="A338" s="265">
        <v>44163</v>
      </c>
      <c r="B338" s="3"/>
      <c r="C338" s="3"/>
      <c r="D338" s="142"/>
      <c r="E338" s="3"/>
      <c r="F338" s="3"/>
      <c r="G338" s="142"/>
      <c r="H338" s="63">
        <f t="shared" si="18"/>
        <v>0</v>
      </c>
      <c r="I338" s="19">
        <f>H338-H337+U337</f>
        <v>0</v>
      </c>
      <c r="J338" s="118"/>
      <c r="K338" s="118"/>
      <c r="L338" s="121"/>
      <c r="M338" s="276">
        <v>44163</v>
      </c>
      <c r="N338" s="146"/>
      <c r="O338" s="144"/>
      <c r="P338" s="3"/>
      <c r="Q338" s="142"/>
      <c r="R338" s="3"/>
      <c r="S338" s="3"/>
      <c r="T338" s="143"/>
      <c r="U338" s="71">
        <f t="shared" si="19"/>
        <v>0</v>
      </c>
      <c r="V338" s="123"/>
      <c r="W338" s="125"/>
      <c r="X338" s="16"/>
      <c r="Y338" s="16"/>
      <c r="Z338" s="79"/>
      <c r="AA338" s="18"/>
      <c r="AB338" s="18"/>
      <c r="AC338" s="18"/>
      <c r="AD338" s="80"/>
    </row>
    <row r="339" spans="1:30" x14ac:dyDescent="0.2">
      <c r="A339" s="265">
        <v>44164</v>
      </c>
      <c r="B339" s="3"/>
      <c r="C339" s="3"/>
      <c r="D339" s="142"/>
      <c r="E339" s="3"/>
      <c r="F339" s="3"/>
      <c r="G339" s="142"/>
      <c r="H339" s="63">
        <f t="shared" si="18"/>
        <v>0</v>
      </c>
      <c r="I339" s="19">
        <f>H339-H338+U338</f>
        <v>0</v>
      </c>
      <c r="J339" s="118"/>
      <c r="K339" s="118"/>
      <c r="L339" s="121"/>
      <c r="M339" s="276">
        <v>44164</v>
      </c>
      <c r="N339" s="146"/>
      <c r="O339" s="144"/>
      <c r="P339" s="3"/>
      <c r="Q339" s="142"/>
      <c r="R339" s="3"/>
      <c r="S339" s="3"/>
      <c r="T339" s="143"/>
      <c r="U339" s="71">
        <f t="shared" si="19"/>
        <v>0</v>
      </c>
      <c r="V339" s="123"/>
      <c r="W339" s="125"/>
      <c r="X339" s="16"/>
      <c r="Y339" s="16"/>
      <c r="Z339" s="79"/>
      <c r="AA339" s="18"/>
      <c r="AB339" s="18"/>
      <c r="AC339" s="18"/>
      <c r="AD339" s="80"/>
    </row>
    <row r="340" spans="1:30" ht="13.5" thickBot="1" x14ac:dyDescent="0.25">
      <c r="A340" s="265">
        <v>44165</v>
      </c>
      <c r="B340" s="3"/>
      <c r="C340" s="3"/>
      <c r="D340" s="142"/>
      <c r="E340" s="3"/>
      <c r="F340" s="3"/>
      <c r="G340" s="142"/>
      <c r="H340" s="134">
        <f t="shared" si="18"/>
        <v>0</v>
      </c>
      <c r="I340" s="19">
        <f>H340-H339+U339</f>
        <v>0</v>
      </c>
      <c r="J340" s="118"/>
      <c r="K340" s="118"/>
      <c r="L340" s="121"/>
      <c r="M340" s="276">
        <v>44165</v>
      </c>
      <c r="N340" s="146"/>
      <c r="O340" s="144"/>
      <c r="P340" s="3"/>
      <c r="Q340" s="142"/>
      <c r="R340" s="3"/>
      <c r="S340" s="3"/>
      <c r="T340" s="143"/>
      <c r="U340" s="71">
        <f t="shared" si="19"/>
        <v>0</v>
      </c>
      <c r="V340" s="123"/>
      <c r="W340" s="125"/>
      <c r="X340" s="16"/>
      <c r="Y340" s="16"/>
      <c r="Z340" s="79"/>
      <c r="AA340" s="18"/>
      <c r="AB340" s="18"/>
      <c r="AC340" s="18"/>
      <c r="AD340" s="80"/>
    </row>
    <row r="341" spans="1:30" x14ac:dyDescent="0.2">
      <c r="A341" s="265">
        <v>44166</v>
      </c>
      <c r="B341" s="291"/>
      <c r="C341" s="291"/>
      <c r="D341" s="292"/>
      <c r="E341" s="291"/>
      <c r="F341" s="291"/>
      <c r="G341" s="296"/>
      <c r="H341" s="302">
        <f t="shared" si="18"/>
        <v>0</v>
      </c>
      <c r="I341" s="356">
        <f t="shared" ref="I341:I350" si="20">H341-H340+U340</f>
        <v>0</v>
      </c>
      <c r="J341" s="278"/>
      <c r="K341" s="278"/>
      <c r="L341" s="372"/>
      <c r="M341" s="276">
        <v>44166</v>
      </c>
      <c r="N341" s="294"/>
      <c r="O341" s="295"/>
      <c r="P341" s="291"/>
      <c r="Q341" s="292"/>
      <c r="R341" s="291"/>
      <c r="S341" s="291"/>
      <c r="T341" s="296"/>
      <c r="U341" s="297">
        <f t="shared" si="19"/>
        <v>0</v>
      </c>
      <c r="V341" s="298"/>
      <c r="W341" s="126"/>
      <c r="X341" s="373"/>
      <c r="Y341" s="374"/>
      <c r="Z341" s="300"/>
      <c r="AA341" s="226"/>
      <c r="AB341" s="226"/>
      <c r="AC341" s="226"/>
      <c r="AD341" s="301"/>
    </row>
    <row r="342" spans="1:30" x14ac:dyDescent="0.2">
      <c r="A342" s="265">
        <v>44167</v>
      </c>
      <c r="B342" s="93"/>
      <c r="C342" s="93"/>
      <c r="D342" s="280"/>
      <c r="E342" s="93"/>
      <c r="F342" s="93"/>
      <c r="G342" s="280"/>
      <c r="H342" s="62">
        <f t="shared" si="18"/>
        <v>0</v>
      </c>
      <c r="I342" s="28">
        <f t="shared" si="20"/>
        <v>0</v>
      </c>
      <c r="J342" s="258"/>
      <c r="K342" s="258"/>
      <c r="L342" s="282"/>
      <c r="M342" s="276">
        <v>44167</v>
      </c>
      <c r="N342" s="283"/>
      <c r="O342" s="284"/>
      <c r="P342" s="93"/>
      <c r="Q342" s="280"/>
      <c r="R342" s="93"/>
      <c r="S342" s="93"/>
      <c r="T342" s="281"/>
      <c r="U342" s="220">
        <f t="shared" si="19"/>
        <v>0</v>
      </c>
      <c r="V342" s="285"/>
      <c r="W342" s="286"/>
      <c r="X342" s="287"/>
      <c r="Y342" s="287"/>
      <c r="Z342" s="288"/>
      <c r="AA342" s="289"/>
      <c r="AB342" s="289"/>
      <c r="AC342" s="289"/>
      <c r="AD342" s="290"/>
    </row>
    <row r="343" spans="1:30" x14ac:dyDescent="0.2">
      <c r="A343" s="265">
        <v>44168</v>
      </c>
      <c r="B343" s="3"/>
      <c r="C343" s="3"/>
      <c r="D343" s="142"/>
      <c r="E343" s="3"/>
      <c r="F343" s="3"/>
      <c r="G343" s="142"/>
      <c r="H343" s="63">
        <f t="shared" si="18"/>
        <v>0</v>
      </c>
      <c r="I343" s="19">
        <f t="shared" si="20"/>
        <v>0</v>
      </c>
      <c r="J343" s="118"/>
      <c r="K343" s="118"/>
      <c r="L343" s="121"/>
      <c r="M343" s="276">
        <v>44168</v>
      </c>
      <c r="N343" s="146"/>
      <c r="O343" s="144"/>
      <c r="P343" s="3"/>
      <c r="Q343" s="142"/>
      <c r="R343" s="3"/>
      <c r="S343" s="3"/>
      <c r="T343" s="143"/>
      <c r="U343" s="71">
        <f t="shared" si="19"/>
        <v>0</v>
      </c>
      <c r="V343" s="123"/>
      <c r="W343" s="125"/>
      <c r="X343" s="16"/>
      <c r="Y343" s="16"/>
      <c r="Z343" s="79"/>
      <c r="AA343" s="18"/>
      <c r="AB343" s="18"/>
      <c r="AC343" s="18"/>
      <c r="AD343" s="80"/>
    </row>
    <row r="344" spans="1:30" x14ac:dyDescent="0.2">
      <c r="A344" s="265">
        <v>44169</v>
      </c>
      <c r="B344" s="3"/>
      <c r="C344" s="3"/>
      <c r="D344" s="142"/>
      <c r="E344" s="3"/>
      <c r="F344" s="3"/>
      <c r="G344" s="142"/>
      <c r="H344" s="63">
        <f t="shared" si="18"/>
        <v>0</v>
      </c>
      <c r="I344" s="19">
        <f t="shared" si="20"/>
        <v>0</v>
      </c>
      <c r="J344" s="118"/>
      <c r="K344" s="118"/>
      <c r="L344" s="121"/>
      <c r="M344" s="276">
        <v>44169</v>
      </c>
      <c r="N344" s="146"/>
      <c r="O344" s="144"/>
      <c r="P344" s="3"/>
      <c r="Q344" s="142"/>
      <c r="R344" s="3"/>
      <c r="S344" s="3"/>
      <c r="T344" s="143"/>
      <c r="U344" s="71">
        <f t="shared" si="19"/>
        <v>0</v>
      </c>
      <c r="V344" s="123"/>
      <c r="W344" s="125"/>
      <c r="X344" s="16"/>
      <c r="Y344" s="16"/>
      <c r="Z344" s="79"/>
      <c r="AA344" s="18"/>
      <c r="AB344" s="18"/>
      <c r="AC344" s="18"/>
      <c r="AD344" s="80"/>
    </row>
    <row r="345" spans="1:30" x14ac:dyDescent="0.2">
      <c r="A345" s="265">
        <v>44170</v>
      </c>
      <c r="B345" s="3"/>
      <c r="C345" s="3"/>
      <c r="D345" s="142"/>
      <c r="E345" s="3"/>
      <c r="F345" s="3"/>
      <c r="G345" s="142"/>
      <c r="H345" s="63">
        <f t="shared" si="18"/>
        <v>0</v>
      </c>
      <c r="I345" s="19">
        <f t="shared" si="20"/>
        <v>0</v>
      </c>
      <c r="J345" s="118"/>
      <c r="K345" s="118"/>
      <c r="L345" s="121"/>
      <c r="M345" s="276">
        <v>44170</v>
      </c>
      <c r="N345" s="146"/>
      <c r="O345" s="144"/>
      <c r="P345" s="3"/>
      <c r="Q345" s="142"/>
      <c r="R345" s="3"/>
      <c r="S345" s="3"/>
      <c r="T345" s="143"/>
      <c r="U345" s="71">
        <f t="shared" si="19"/>
        <v>0</v>
      </c>
      <c r="V345" s="123"/>
      <c r="W345" s="125"/>
      <c r="X345" s="16"/>
      <c r="Y345" s="16"/>
      <c r="Z345" s="79"/>
      <c r="AA345" s="18"/>
      <c r="AB345" s="18"/>
      <c r="AC345" s="18"/>
      <c r="AD345" s="80"/>
    </row>
    <row r="346" spans="1:30" x14ac:dyDescent="0.2">
      <c r="A346" s="265">
        <v>44171</v>
      </c>
      <c r="B346" s="3"/>
      <c r="C346" s="3"/>
      <c r="D346" s="142"/>
      <c r="E346" s="3"/>
      <c r="F346" s="3"/>
      <c r="G346" s="142"/>
      <c r="H346" s="63">
        <f t="shared" si="18"/>
        <v>0</v>
      </c>
      <c r="I346" s="19">
        <f t="shared" si="20"/>
        <v>0</v>
      </c>
      <c r="J346" s="118"/>
      <c r="K346" s="118"/>
      <c r="L346" s="121"/>
      <c r="M346" s="276">
        <v>44171</v>
      </c>
      <c r="N346" s="146"/>
      <c r="O346" s="144"/>
      <c r="P346" s="3"/>
      <c r="Q346" s="142"/>
      <c r="R346" s="3"/>
      <c r="S346" s="3"/>
      <c r="T346" s="143"/>
      <c r="U346" s="71">
        <f t="shared" si="19"/>
        <v>0</v>
      </c>
      <c r="V346" s="123"/>
      <c r="W346" s="125"/>
      <c r="X346" s="16"/>
      <c r="Y346" s="16"/>
      <c r="Z346" s="79"/>
      <c r="AA346" s="18"/>
      <c r="AB346" s="18"/>
      <c r="AC346" s="18"/>
      <c r="AD346" s="80"/>
    </row>
    <row r="347" spans="1:30" x14ac:dyDescent="0.2">
      <c r="A347" s="265">
        <v>44172</v>
      </c>
      <c r="B347" s="3"/>
      <c r="C347" s="3"/>
      <c r="D347" s="142"/>
      <c r="E347" s="3"/>
      <c r="F347" s="3"/>
      <c r="G347" s="142"/>
      <c r="H347" s="63">
        <f t="shared" si="18"/>
        <v>0</v>
      </c>
      <c r="I347" s="19">
        <f t="shared" si="20"/>
        <v>0</v>
      </c>
      <c r="J347" s="118"/>
      <c r="K347" s="118"/>
      <c r="L347" s="121"/>
      <c r="M347" s="276">
        <v>44172</v>
      </c>
      <c r="N347" s="146"/>
      <c r="O347" s="144"/>
      <c r="P347" s="3"/>
      <c r="Q347" s="142"/>
      <c r="R347" s="3"/>
      <c r="S347" s="3"/>
      <c r="T347" s="143"/>
      <c r="U347" s="71">
        <f t="shared" si="19"/>
        <v>0</v>
      </c>
      <c r="V347" s="123"/>
      <c r="W347" s="125"/>
      <c r="X347" s="16"/>
      <c r="Y347" s="16"/>
      <c r="Z347" s="79"/>
      <c r="AA347" s="18"/>
      <c r="AB347" s="18"/>
      <c r="AC347" s="18"/>
      <c r="AD347" s="80"/>
    </row>
    <row r="348" spans="1:30" x14ac:dyDescent="0.2">
      <c r="A348" s="265">
        <v>44173</v>
      </c>
      <c r="B348" s="3"/>
      <c r="C348" s="3"/>
      <c r="D348" s="142"/>
      <c r="E348" s="3"/>
      <c r="F348" s="3"/>
      <c r="G348" s="142"/>
      <c r="H348" s="63">
        <f t="shared" si="18"/>
        <v>0</v>
      </c>
      <c r="I348" s="19">
        <f t="shared" si="20"/>
        <v>0</v>
      </c>
      <c r="J348" s="118"/>
      <c r="K348" s="118"/>
      <c r="L348" s="121"/>
      <c r="M348" s="276">
        <v>44173</v>
      </c>
      <c r="N348" s="146"/>
      <c r="O348" s="144"/>
      <c r="P348" s="3"/>
      <c r="Q348" s="142"/>
      <c r="R348" s="3"/>
      <c r="S348" s="3"/>
      <c r="T348" s="143"/>
      <c r="U348" s="71">
        <f t="shared" si="19"/>
        <v>0</v>
      </c>
      <c r="V348" s="123"/>
      <c r="W348" s="125"/>
      <c r="X348" s="16"/>
      <c r="Y348" s="16"/>
      <c r="Z348" s="79"/>
      <c r="AA348" s="18"/>
      <c r="AB348" s="18"/>
      <c r="AC348" s="18"/>
      <c r="AD348" s="80"/>
    </row>
    <row r="349" spans="1:30" x14ac:dyDescent="0.2">
      <c r="A349" s="265">
        <v>44174</v>
      </c>
      <c r="B349" s="3"/>
      <c r="C349" s="3"/>
      <c r="D349" s="142"/>
      <c r="E349" s="3"/>
      <c r="F349" s="3"/>
      <c r="G349" s="142"/>
      <c r="H349" s="63">
        <f t="shared" si="18"/>
        <v>0</v>
      </c>
      <c r="I349" s="19">
        <f t="shared" si="20"/>
        <v>0</v>
      </c>
      <c r="J349" s="118"/>
      <c r="K349" s="118"/>
      <c r="L349" s="121"/>
      <c r="M349" s="276">
        <v>44174</v>
      </c>
      <c r="N349" s="146"/>
      <c r="O349" s="144"/>
      <c r="P349" s="3"/>
      <c r="Q349" s="142"/>
      <c r="R349" s="3"/>
      <c r="S349" s="3"/>
      <c r="T349" s="143"/>
      <c r="U349" s="71">
        <f t="shared" si="19"/>
        <v>0</v>
      </c>
      <c r="V349" s="123"/>
      <c r="W349" s="125"/>
      <c r="X349" s="16"/>
      <c r="Y349" s="16"/>
      <c r="Z349" s="79"/>
      <c r="AA349" s="18"/>
      <c r="AB349" s="18"/>
      <c r="AC349" s="18"/>
      <c r="AD349" s="80"/>
    </row>
    <row r="350" spans="1:30" x14ac:dyDescent="0.2">
      <c r="A350" s="265">
        <v>44175</v>
      </c>
      <c r="B350" s="3"/>
      <c r="C350" s="3"/>
      <c r="D350" s="142"/>
      <c r="E350" s="3"/>
      <c r="F350" s="3"/>
      <c r="G350" s="142"/>
      <c r="H350" s="63">
        <f t="shared" si="18"/>
        <v>0</v>
      </c>
      <c r="I350" s="19">
        <f t="shared" si="20"/>
        <v>0</v>
      </c>
      <c r="J350" s="118"/>
      <c r="K350" s="118"/>
      <c r="L350" s="121"/>
      <c r="M350" s="276">
        <v>44175</v>
      </c>
      <c r="N350" s="146"/>
      <c r="O350" s="144"/>
      <c r="P350" s="3"/>
      <c r="Q350" s="142"/>
      <c r="R350" s="3"/>
      <c r="S350" s="3"/>
      <c r="T350" s="143"/>
      <c r="U350" s="71">
        <f t="shared" si="19"/>
        <v>0</v>
      </c>
      <c r="V350" s="123"/>
      <c r="W350" s="125"/>
      <c r="X350" s="16"/>
      <c r="Y350" s="16"/>
      <c r="Z350" s="79"/>
      <c r="AA350" s="18"/>
      <c r="AB350" s="18"/>
      <c r="AC350" s="18"/>
      <c r="AD350" s="80"/>
    </row>
    <row r="351" spans="1:30" x14ac:dyDescent="0.2">
      <c r="A351" s="265">
        <v>44176</v>
      </c>
      <c r="B351" s="3"/>
      <c r="C351" s="3"/>
      <c r="D351" s="142"/>
      <c r="E351" s="3"/>
      <c r="F351" s="3"/>
      <c r="G351" s="142"/>
      <c r="H351" s="63">
        <f t="shared" si="18"/>
        <v>0</v>
      </c>
      <c r="I351" s="19">
        <f>H351-H350+U350</f>
        <v>0</v>
      </c>
      <c r="J351" s="118"/>
      <c r="K351" s="118"/>
      <c r="L351" s="121"/>
      <c r="M351" s="276">
        <v>44176</v>
      </c>
      <c r="N351" s="146"/>
      <c r="O351" s="144"/>
      <c r="P351" s="3"/>
      <c r="Q351" s="142"/>
      <c r="R351" s="3"/>
      <c r="S351" s="3"/>
      <c r="T351" s="143"/>
      <c r="U351" s="71">
        <f t="shared" si="19"/>
        <v>0</v>
      </c>
      <c r="V351" s="123"/>
      <c r="W351" s="125"/>
      <c r="X351" s="16"/>
      <c r="Y351" s="16"/>
      <c r="Z351" s="79"/>
      <c r="AA351" s="18"/>
      <c r="AB351" s="18"/>
      <c r="AC351" s="18"/>
      <c r="AD351" s="80"/>
    </row>
    <row r="352" spans="1:30" x14ac:dyDescent="0.2">
      <c r="A352" s="265">
        <v>44177</v>
      </c>
      <c r="B352" s="3"/>
      <c r="C352" s="3"/>
      <c r="D352" s="142"/>
      <c r="E352" s="3"/>
      <c r="F352" s="3"/>
      <c r="G352" s="142"/>
      <c r="H352" s="63">
        <f t="shared" si="18"/>
        <v>0</v>
      </c>
      <c r="I352" s="19">
        <f>H352-H351+U351</f>
        <v>0</v>
      </c>
      <c r="J352" s="118"/>
      <c r="K352" s="118"/>
      <c r="L352" s="121"/>
      <c r="M352" s="276">
        <v>44177</v>
      </c>
      <c r="N352" s="146"/>
      <c r="O352" s="144"/>
      <c r="P352" s="3"/>
      <c r="Q352" s="142"/>
      <c r="R352" s="3"/>
      <c r="S352" s="3"/>
      <c r="T352" s="143"/>
      <c r="U352" s="71">
        <f t="shared" si="19"/>
        <v>0</v>
      </c>
      <c r="V352" s="123"/>
      <c r="W352" s="125"/>
      <c r="X352" s="16"/>
      <c r="Y352" s="16"/>
      <c r="Z352" s="79"/>
      <c r="AA352" s="18"/>
      <c r="AB352" s="18"/>
      <c r="AC352" s="18"/>
      <c r="AD352" s="80"/>
    </row>
    <row r="353" spans="1:30" x14ac:dyDescent="0.2">
      <c r="A353" s="265">
        <v>44178</v>
      </c>
      <c r="B353" s="3"/>
      <c r="C353" s="3"/>
      <c r="D353" s="142"/>
      <c r="E353" s="3"/>
      <c r="F353" s="3"/>
      <c r="G353" s="142"/>
      <c r="H353" s="63">
        <f t="shared" si="18"/>
        <v>0</v>
      </c>
      <c r="I353" s="19">
        <f>H353-H352+U352</f>
        <v>0</v>
      </c>
      <c r="J353" s="118"/>
      <c r="K353" s="118"/>
      <c r="L353" s="121"/>
      <c r="M353" s="276">
        <v>44178</v>
      </c>
      <c r="N353" s="146"/>
      <c r="O353" s="144"/>
      <c r="P353" s="3"/>
      <c r="Q353" s="142"/>
      <c r="R353" s="3"/>
      <c r="S353" s="3"/>
      <c r="T353" s="143"/>
      <c r="U353" s="71">
        <f t="shared" si="19"/>
        <v>0</v>
      </c>
      <c r="V353" s="123"/>
      <c r="W353" s="125"/>
      <c r="X353" s="16"/>
      <c r="Y353" s="16"/>
      <c r="Z353" s="79"/>
      <c r="AA353" s="18"/>
      <c r="AB353" s="18"/>
      <c r="AC353" s="18"/>
      <c r="AD353" s="80"/>
    </row>
    <row r="354" spans="1:30" x14ac:dyDescent="0.2">
      <c r="A354" s="265">
        <v>44179</v>
      </c>
      <c r="B354" s="3"/>
      <c r="C354" s="3"/>
      <c r="D354" s="142"/>
      <c r="E354" s="3"/>
      <c r="F354" s="3"/>
      <c r="G354" s="142"/>
      <c r="H354" s="63">
        <f t="shared" si="18"/>
        <v>0</v>
      </c>
      <c r="I354" s="19">
        <f t="shared" ref="I354:I372" si="21">H354-H353+U353</f>
        <v>0</v>
      </c>
      <c r="J354" s="118"/>
      <c r="K354" s="118"/>
      <c r="L354" s="121"/>
      <c r="M354" s="276">
        <v>44179</v>
      </c>
      <c r="N354" s="146"/>
      <c r="O354" s="144"/>
      <c r="P354" s="3"/>
      <c r="Q354" s="142"/>
      <c r="R354" s="3"/>
      <c r="S354" s="3"/>
      <c r="T354" s="143"/>
      <c r="U354" s="71">
        <f t="shared" si="19"/>
        <v>0</v>
      </c>
      <c r="V354" s="123"/>
      <c r="W354" s="125"/>
      <c r="X354" s="16"/>
      <c r="Y354" s="16"/>
      <c r="Z354" s="79"/>
      <c r="AA354" s="18"/>
      <c r="AB354" s="18"/>
      <c r="AC354" s="18"/>
      <c r="AD354" s="80"/>
    </row>
    <row r="355" spans="1:30" x14ac:dyDescent="0.2">
      <c r="A355" s="265">
        <v>44180</v>
      </c>
      <c r="B355" s="3"/>
      <c r="C355" s="3"/>
      <c r="D355" s="142"/>
      <c r="E355" s="3"/>
      <c r="F355" s="3"/>
      <c r="G355" s="142"/>
      <c r="H355" s="63">
        <f t="shared" si="18"/>
        <v>0</v>
      </c>
      <c r="I355" s="19">
        <f t="shared" si="21"/>
        <v>0</v>
      </c>
      <c r="J355" s="118"/>
      <c r="K355" s="118"/>
      <c r="L355" s="121"/>
      <c r="M355" s="276">
        <v>44180</v>
      </c>
      <c r="N355" s="146"/>
      <c r="O355" s="144"/>
      <c r="P355" s="3"/>
      <c r="Q355" s="142"/>
      <c r="R355" s="3"/>
      <c r="S355" s="3"/>
      <c r="T355" s="143"/>
      <c r="U355" s="71">
        <f t="shared" si="19"/>
        <v>0</v>
      </c>
      <c r="V355" s="123"/>
      <c r="W355" s="125"/>
      <c r="X355" s="16"/>
      <c r="Y355" s="16"/>
      <c r="Z355" s="79"/>
      <c r="AA355" s="18"/>
      <c r="AB355" s="18"/>
      <c r="AC355" s="18"/>
      <c r="AD355" s="80"/>
    </row>
    <row r="356" spans="1:30" x14ac:dyDescent="0.2">
      <c r="A356" s="265">
        <v>44181</v>
      </c>
      <c r="B356" s="3"/>
      <c r="C356" s="3"/>
      <c r="D356" s="142"/>
      <c r="E356" s="3"/>
      <c r="F356" s="3"/>
      <c r="G356" s="142"/>
      <c r="H356" s="63">
        <f t="shared" si="18"/>
        <v>0</v>
      </c>
      <c r="I356" s="19">
        <f t="shared" si="21"/>
        <v>0</v>
      </c>
      <c r="J356" s="118"/>
      <c r="K356" s="118"/>
      <c r="L356" s="121"/>
      <c r="M356" s="276">
        <v>44181</v>
      </c>
      <c r="N356" s="146"/>
      <c r="O356" s="144"/>
      <c r="P356" s="3"/>
      <c r="Q356" s="142"/>
      <c r="R356" s="3"/>
      <c r="S356" s="3"/>
      <c r="T356" s="143"/>
      <c r="U356" s="71">
        <f t="shared" si="19"/>
        <v>0</v>
      </c>
      <c r="V356" s="123"/>
      <c r="W356" s="125"/>
      <c r="X356" s="16"/>
      <c r="Y356" s="16"/>
      <c r="Z356" s="79"/>
      <c r="AA356" s="18"/>
      <c r="AB356" s="18"/>
      <c r="AC356" s="18"/>
      <c r="AD356" s="80"/>
    </row>
    <row r="357" spans="1:30" x14ac:dyDescent="0.2">
      <c r="A357" s="265">
        <v>44182</v>
      </c>
      <c r="B357" s="3"/>
      <c r="C357" s="3"/>
      <c r="D357" s="142"/>
      <c r="E357" s="3"/>
      <c r="F357" s="3"/>
      <c r="G357" s="142"/>
      <c r="H357" s="63">
        <f t="shared" si="18"/>
        <v>0</v>
      </c>
      <c r="I357" s="19">
        <f t="shared" si="21"/>
        <v>0</v>
      </c>
      <c r="J357" s="118"/>
      <c r="K357" s="118"/>
      <c r="L357" s="121"/>
      <c r="M357" s="276">
        <v>44182</v>
      </c>
      <c r="N357" s="146"/>
      <c r="O357" s="144"/>
      <c r="P357" s="3"/>
      <c r="Q357" s="142"/>
      <c r="R357" s="3"/>
      <c r="S357" s="3"/>
      <c r="T357" s="143"/>
      <c r="U357" s="71">
        <f t="shared" si="19"/>
        <v>0</v>
      </c>
      <c r="V357" s="123"/>
      <c r="W357" s="125"/>
      <c r="X357" s="16"/>
      <c r="Y357" s="16"/>
      <c r="Z357" s="79"/>
      <c r="AA357" s="18"/>
      <c r="AB357" s="18"/>
      <c r="AC357" s="18"/>
      <c r="AD357" s="80"/>
    </row>
    <row r="358" spans="1:30" x14ac:dyDescent="0.2">
      <c r="A358" s="265">
        <v>44183</v>
      </c>
      <c r="B358" s="3"/>
      <c r="C358" s="3"/>
      <c r="D358" s="142"/>
      <c r="E358" s="3"/>
      <c r="F358" s="3"/>
      <c r="G358" s="142"/>
      <c r="H358" s="63">
        <f t="shared" si="18"/>
        <v>0</v>
      </c>
      <c r="I358" s="19">
        <f t="shared" si="21"/>
        <v>0</v>
      </c>
      <c r="J358" s="118"/>
      <c r="K358" s="118"/>
      <c r="L358" s="121"/>
      <c r="M358" s="276">
        <v>44183</v>
      </c>
      <c r="N358" s="146"/>
      <c r="O358" s="144"/>
      <c r="P358" s="3"/>
      <c r="Q358" s="142"/>
      <c r="R358" s="3"/>
      <c r="S358" s="3"/>
      <c r="T358" s="143"/>
      <c r="U358" s="71">
        <f t="shared" si="19"/>
        <v>0</v>
      </c>
      <c r="V358" s="123"/>
      <c r="W358" s="125"/>
      <c r="X358" s="16"/>
      <c r="Y358" s="16"/>
      <c r="Z358" s="79"/>
      <c r="AA358" s="18"/>
      <c r="AB358" s="18"/>
      <c r="AC358" s="18"/>
      <c r="AD358" s="80"/>
    </row>
    <row r="359" spans="1:30" x14ac:dyDescent="0.2">
      <c r="A359" s="265">
        <v>44184</v>
      </c>
      <c r="B359" s="3"/>
      <c r="C359" s="3"/>
      <c r="D359" s="142"/>
      <c r="E359" s="3"/>
      <c r="F359" s="3"/>
      <c r="G359" s="142"/>
      <c r="H359" s="63">
        <f t="shared" si="18"/>
        <v>0</v>
      </c>
      <c r="I359" s="19">
        <f t="shared" si="21"/>
        <v>0</v>
      </c>
      <c r="J359" s="118"/>
      <c r="K359" s="118"/>
      <c r="L359" s="121"/>
      <c r="M359" s="276">
        <v>44184</v>
      </c>
      <c r="N359" s="146"/>
      <c r="O359" s="144"/>
      <c r="P359" s="3"/>
      <c r="Q359" s="142"/>
      <c r="R359" s="3"/>
      <c r="S359" s="3"/>
      <c r="T359" s="143"/>
      <c r="U359" s="71">
        <f t="shared" si="19"/>
        <v>0</v>
      </c>
      <c r="V359" s="123"/>
      <c r="W359" s="125"/>
      <c r="X359" s="16"/>
      <c r="Y359" s="16"/>
      <c r="Z359" s="79"/>
      <c r="AA359" s="18"/>
      <c r="AB359" s="18"/>
      <c r="AC359" s="18"/>
      <c r="AD359" s="80"/>
    </row>
    <row r="360" spans="1:30" x14ac:dyDescent="0.2">
      <c r="A360" s="265">
        <v>44185</v>
      </c>
      <c r="B360" s="3"/>
      <c r="C360" s="3"/>
      <c r="D360" s="142"/>
      <c r="E360" s="3"/>
      <c r="F360" s="3"/>
      <c r="G360" s="142"/>
      <c r="H360" s="63">
        <f t="shared" si="18"/>
        <v>0</v>
      </c>
      <c r="I360" s="19">
        <f t="shared" si="21"/>
        <v>0</v>
      </c>
      <c r="J360" s="118"/>
      <c r="K360" s="118"/>
      <c r="L360" s="121"/>
      <c r="M360" s="276">
        <v>44185</v>
      </c>
      <c r="N360" s="146"/>
      <c r="O360" s="144"/>
      <c r="P360" s="3"/>
      <c r="Q360" s="142"/>
      <c r="R360" s="3"/>
      <c r="S360" s="3"/>
      <c r="T360" s="143"/>
      <c r="U360" s="71">
        <f t="shared" si="19"/>
        <v>0</v>
      </c>
      <c r="V360" s="123"/>
      <c r="W360" s="125"/>
      <c r="X360" s="16"/>
      <c r="Y360" s="16"/>
      <c r="Z360" s="79"/>
      <c r="AA360" s="18"/>
      <c r="AB360" s="18"/>
      <c r="AC360" s="18"/>
      <c r="AD360" s="80"/>
    </row>
    <row r="361" spans="1:30" x14ac:dyDescent="0.2">
      <c r="A361" s="265">
        <v>44186</v>
      </c>
      <c r="B361" s="3"/>
      <c r="C361" s="3"/>
      <c r="D361" s="142"/>
      <c r="E361" s="3"/>
      <c r="F361" s="3"/>
      <c r="G361" s="142"/>
      <c r="H361" s="63">
        <f t="shared" si="18"/>
        <v>0</v>
      </c>
      <c r="I361" s="19">
        <f t="shared" si="21"/>
        <v>0</v>
      </c>
      <c r="J361" s="118"/>
      <c r="K361" s="118"/>
      <c r="L361" s="121"/>
      <c r="M361" s="276">
        <v>44186</v>
      </c>
      <c r="N361" s="146"/>
      <c r="O361" s="144"/>
      <c r="P361" s="3"/>
      <c r="Q361" s="142"/>
      <c r="R361" s="3"/>
      <c r="S361" s="3"/>
      <c r="T361" s="143"/>
      <c r="U361" s="71">
        <f t="shared" si="19"/>
        <v>0</v>
      </c>
      <c r="V361" s="123"/>
      <c r="W361" s="125"/>
      <c r="X361" s="16"/>
      <c r="Y361" s="16"/>
      <c r="Z361" s="79"/>
      <c r="AA361" s="18"/>
      <c r="AB361" s="18"/>
      <c r="AC361" s="18"/>
      <c r="AD361" s="80"/>
    </row>
    <row r="362" spans="1:30" x14ac:dyDescent="0.2">
      <c r="A362" s="265">
        <v>44187</v>
      </c>
      <c r="B362" s="3"/>
      <c r="C362" s="3"/>
      <c r="D362" s="142"/>
      <c r="E362" s="3"/>
      <c r="F362" s="3"/>
      <c r="G362" s="142"/>
      <c r="H362" s="63">
        <f t="shared" si="18"/>
        <v>0</v>
      </c>
      <c r="I362" s="19">
        <f t="shared" si="21"/>
        <v>0</v>
      </c>
      <c r="J362" s="118"/>
      <c r="K362" s="118"/>
      <c r="L362" s="121"/>
      <c r="M362" s="276">
        <v>44187</v>
      </c>
      <c r="N362" s="146"/>
      <c r="O362" s="144"/>
      <c r="P362" s="3"/>
      <c r="Q362" s="142"/>
      <c r="R362" s="3"/>
      <c r="S362" s="3"/>
      <c r="T362" s="143"/>
      <c r="U362" s="71">
        <f t="shared" si="19"/>
        <v>0</v>
      </c>
      <c r="V362" s="123"/>
      <c r="W362" s="125"/>
      <c r="X362" s="16"/>
      <c r="Y362" s="16"/>
      <c r="Z362" s="79"/>
      <c r="AA362" s="18"/>
      <c r="AB362" s="18"/>
      <c r="AC362" s="18"/>
      <c r="AD362" s="80"/>
    </row>
    <row r="363" spans="1:30" x14ac:dyDescent="0.2">
      <c r="A363" s="265">
        <v>44188</v>
      </c>
      <c r="B363" s="3"/>
      <c r="C363" s="3"/>
      <c r="D363" s="142"/>
      <c r="E363" s="3"/>
      <c r="F363" s="3"/>
      <c r="G363" s="142"/>
      <c r="H363" s="63">
        <f t="shared" si="18"/>
        <v>0</v>
      </c>
      <c r="I363" s="19">
        <f t="shared" si="21"/>
        <v>0</v>
      </c>
      <c r="J363" s="118"/>
      <c r="K363" s="118"/>
      <c r="L363" s="121"/>
      <c r="M363" s="276">
        <v>44188</v>
      </c>
      <c r="N363" s="146"/>
      <c r="O363" s="144"/>
      <c r="P363" s="3"/>
      <c r="Q363" s="142"/>
      <c r="R363" s="3"/>
      <c r="S363" s="3"/>
      <c r="T363" s="143"/>
      <c r="U363" s="71">
        <f t="shared" si="19"/>
        <v>0</v>
      </c>
      <c r="V363" s="123"/>
      <c r="W363" s="125"/>
      <c r="X363" s="16"/>
      <c r="Y363" s="16"/>
      <c r="Z363" s="79"/>
      <c r="AA363" s="18"/>
      <c r="AB363" s="18"/>
      <c r="AC363" s="18"/>
      <c r="AD363" s="80"/>
    </row>
    <row r="364" spans="1:30" x14ac:dyDescent="0.2">
      <c r="A364" s="265">
        <v>44189</v>
      </c>
      <c r="B364" s="3"/>
      <c r="C364" s="3"/>
      <c r="D364" s="142"/>
      <c r="E364" s="3"/>
      <c r="F364" s="3"/>
      <c r="G364" s="142"/>
      <c r="H364" s="63">
        <f t="shared" si="18"/>
        <v>0</v>
      </c>
      <c r="I364" s="19">
        <f t="shared" si="21"/>
        <v>0</v>
      </c>
      <c r="J364" s="118"/>
      <c r="K364" s="118"/>
      <c r="L364" s="121"/>
      <c r="M364" s="276">
        <v>44189</v>
      </c>
      <c r="N364" s="146"/>
      <c r="O364" s="144"/>
      <c r="P364" s="3"/>
      <c r="Q364" s="142"/>
      <c r="R364" s="3"/>
      <c r="S364" s="3"/>
      <c r="T364" s="143"/>
      <c r="U364" s="71">
        <f t="shared" si="19"/>
        <v>0</v>
      </c>
      <c r="V364" s="123"/>
      <c r="W364" s="125"/>
      <c r="X364" s="16"/>
      <c r="Y364" s="16"/>
      <c r="Z364" s="79"/>
      <c r="AA364" s="18"/>
      <c r="AB364" s="18"/>
      <c r="AC364" s="18"/>
      <c r="AD364" s="80"/>
    </row>
    <row r="365" spans="1:30" x14ac:dyDescent="0.2">
      <c r="A365" s="265">
        <v>44190</v>
      </c>
      <c r="B365" s="3"/>
      <c r="C365" s="3"/>
      <c r="D365" s="142"/>
      <c r="E365" s="3"/>
      <c r="F365" s="3"/>
      <c r="G365" s="142"/>
      <c r="H365" s="63">
        <f t="shared" si="18"/>
        <v>0</v>
      </c>
      <c r="I365" s="19">
        <f t="shared" si="21"/>
        <v>0</v>
      </c>
      <c r="J365" s="118"/>
      <c r="K365" s="118"/>
      <c r="L365" s="121"/>
      <c r="M365" s="276">
        <v>44190</v>
      </c>
      <c r="N365" s="146"/>
      <c r="O365" s="144"/>
      <c r="P365" s="3"/>
      <c r="Q365" s="142"/>
      <c r="R365" s="3"/>
      <c r="S365" s="3"/>
      <c r="T365" s="143"/>
      <c r="U365" s="71">
        <f t="shared" si="19"/>
        <v>0</v>
      </c>
      <c r="V365" s="123"/>
      <c r="W365" s="125"/>
      <c r="X365" s="16"/>
      <c r="Y365" s="16"/>
      <c r="Z365" s="79"/>
      <c r="AA365" s="18"/>
      <c r="AB365" s="18"/>
      <c r="AC365" s="18"/>
      <c r="AD365" s="80"/>
    </row>
    <row r="366" spans="1:30" x14ac:dyDescent="0.2">
      <c r="A366" s="265">
        <v>44191</v>
      </c>
      <c r="B366" s="3"/>
      <c r="C366" s="3"/>
      <c r="D366" s="142"/>
      <c r="E366" s="3"/>
      <c r="F366" s="3"/>
      <c r="G366" s="142"/>
      <c r="H366" s="63">
        <f t="shared" si="18"/>
        <v>0</v>
      </c>
      <c r="I366" s="19">
        <f t="shared" si="21"/>
        <v>0</v>
      </c>
      <c r="J366" s="118"/>
      <c r="K366" s="118"/>
      <c r="L366" s="121"/>
      <c r="M366" s="276">
        <v>44191</v>
      </c>
      <c r="N366" s="146"/>
      <c r="O366" s="144"/>
      <c r="P366" s="3"/>
      <c r="Q366" s="142"/>
      <c r="R366" s="3"/>
      <c r="S366" s="3"/>
      <c r="T366" s="143"/>
      <c r="U366" s="71">
        <f t="shared" si="19"/>
        <v>0</v>
      </c>
      <c r="V366" s="123"/>
      <c r="W366" s="125"/>
      <c r="X366" s="16"/>
      <c r="Y366" s="16"/>
      <c r="Z366" s="79"/>
      <c r="AA366" s="18"/>
      <c r="AB366" s="18"/>
      <c r="AC366" s="18"/>
      <c r="AD366" s="80"/>
    </row>
    <row r="367" spans="1:30" x14ac:dyDescent="0.2">
      <c r="A367" s="265">
        <v>44192</v>
      </c>
      <c r="B367" s="3"/>
      <c r="C367" s="3"/>
      <c r="D367" s="142"/>
      <c r="E367" s="3"/>
      <c r="F367" s="3"/>
      <c r="G367" s="142"/>
      <c r="H367" s="63">
        <f t="shared" si="18"/>
        <v>0</v>
      </c>
      <c r="I367" s="19">
        <f t="shared" si="21"/>
        <v>0</v>
      </c>
      <c r="J367" s="118"/>
      <c r="K367" s="118"/>
      <c r="L367" s="121"/>
      <c r="M367" s="276">
        <v>44192</v>
      </c>
      <c r="N367" s="146"/>
      <c r="O367" s="144"/>
      <c r="P367" s="3"/>
      <c r="Q367" s="142"/>
      <c r="R367" s="3"/>
      <c r="S367" s="3"/>
      <c r="T367" s="143"/>
      <c r="U367" s="71">
        <f t="shared" si="19"/>
        <v>0</v>
      </c>
      <c r="V367" s="123"/>
      <c r="W367" s="125"/>
      <c r="X367" s="16"/>
      <c r="Y367" s="16"/>
      <c r="Z367" s="79"/>
      <c r="AA367" s="18"/>
      <c r="AB367" s="18"/>
      <c r="AC367" s="18"/>
      <c r="AD367" s="80"/>
    </row>
    <row r="368" spans="1:30" x14ac:dyDescent="0.2">
      <c r="A368" s="265">
        <v>44193</v>
      </c>
      <c r="B368" s="3"/>
      <c r="C368" s="3"/>
      <c r="D368" s="142"/>
      <c r="E368" s="3"/>
      <c r="F368" s="3"/>
      <c r="G368" s="142"/>
      <c r="H368" s="63">
        <f t="shared" si="18"/>
        <v>0</v>
      </c>
      <c r="I368" s="19">
        <f t="shared" si="21"/>
        <v>0</v>
      </c>
      <c r="J368" s="118"/>
      <c r="K368" s="118"/>
      <c r="L368" s="121"/>
      <c r="M368" s="276">
        <v>44193</v>
      </c>
      <c r="N368" s="146"/>
      <c r="O368" s="144"/>
      <c r="P368" s="3"/>
      <c r="Q368" s="142"/>
      <c r="R368" s="3"/>
      <c r="S368" s="3"/>
      <c r="T368" s="143"/>
      <c r="U368" s="71">
        <f t="shared" si="19"/>
        <v>0</v>
      </c>
      <c r="V368" s="123"/>
      <c r="W368" s="125"/>
      <c r="X368" s="16"/>
      <c r="Y368" s="16"/>
      <c r="Z368" s="79"/>
      <c r="AA368" s="18"/>
      <c r="AB368" s="18"/>
      <c r="AC368" s="18"/>
      <c r="AD368" s="80"/>
    </row>
    <row r="369" spans="1:30" x14ac:dyDescent="0.2">
      <c r="A369" s="265">
        <v>44194</v>
      </c>
      <c r="B369" s="3"/>
      <c r="C369" s="3"/>
      <c r="D369" s="142"/>
      <c r="E369" s="3"/>
      <c r="F369" s="3"/>
      <c r="G369" s="142"/>
      <c r="H369" s="63">
        <f t="shared" si="18"/>
        <v>0</v>
      </c>
      <c r="I369" s="19">
        <f t="shared" si="21"/>
        <v>0</v>
      </c>
      <c r="J369" s="118"/>
      <c r="K369" s="118"/>
      <c r="L369" s="121"/>
      <c r="M369" s="276">
        <v>44194</v>
      </c>
      <c r="N369" s="146"/>
      <c r="O369" s="144"/>
      <c r="P369" s="3"/>
      <c r="Q369" s="142"/>
      <c r="R369" s="3"/>
      <c r="S369" s="3"/>
      <c r="T369" s="143"/>
      <c r="U369" s="71">
        <f t="shared" si="19"/>
        <v>0</v>
      </c>
      <c r="V369" s="123"/>
      <c r="W369" s="125"/>
      <c r="X369" s="16"/>
      <c r="Y369" s="16"/>
      <c r="Z369" s="79"/>
      <c r="AA369" s="18"/>
      <c r="AB369" s="18"/>
      <c r="AC369" s="18"/>
      <c r="AD369" s="80"/>
    </row>
    <row r="370" spans="1:30" x14ac:dyDescent="0.2">
      <c r="A370" s="265">
        <v>44195</v>
      </c>
      <c r="B370" s="3"/>
      <c r="C370" s="3"/>
      <c r="D370" s="142"/>
      <c r="E370" s="3"/>
      <c r="F370" s="3"/>
      <c r="G370" s="142"/>
      <c r="H370" s="63">
        <f t="shared" si="18"/>
        <v>0</v>
      </c>
      <c r="I370" s="19">
        <f t="shared" si="21"/>
        <v>0</v>
      </c>
      <c r="J370" s="118"/>
      <c r="K370" s="118"/>
      <c r="L370" s="121"/>
      <c r="M370" s="276">
        <v>44195</v>
      </c>
      <c r="N370" s="146"/>
      <c r="O370" s="144"/>
      <c r="P370" s="3"/>
      <c r="Q370" s="142"/>
      <c r="R370" s="3"/>
      <c r="S370" s="3"/>
      <c r="T370" s="143"/>
      <c r="U370" s="71">
        <f t="shared" si="19"/>
        <v>0</v>
      </c>
      <c r="V370" s="123"/>
      <c r="W370" s="125"/>
      <c r="X370" s="16"/>
      <c r="Y370" s="16"/>
      <c r="Z370" s="79"/>
      <c r="AA370" s="18"/>
      <c r="AB370" s="18"/>
      <c r="AC370" s="18"/>
      <c r="AD370" s="80"/>
    </row>
    <row r="371" spans="1:30" ht="13.5" thickBot="1" x14ac:dyDescent="0.25">
      <c r="A371" s="265">
        <v>44196</v>
      </c>
      <c r="B371" s="3"/>
      <c r="C371" s="3"/>
      <c r="D371" s="142"/>
      <c r="E371" s="3"/>
      <c r="F371" s="3"/>
      <c r="G371" s="142"/>
      <c r="H371" s="134">
        <f t="shared" si="18"/>
        <v>0</v>
      </c>
      <c r="I371" s="19">
        <f t="shared" si="21"/>
        <v>0</v>
      </c>
      <c r="J371" s="118"/>
      <c r="K371" s="118"/>
      <c r="L371" s="121"/>
      <c r="M371" s="276">
        <v>44196</v>
      </c>
      <c r="N371" s="146"/>
      <c r="O371" s="144"/>
      <c r="P371" s="3"/>
      <c r="Q371" s="142"/>
      <c r="R371" s="3"/>
      <c r="S371" s="3"/>
      <c r="T371" s="143"/>
      <c r="U371" s="71">
        <f t="shared" si="19"/>
        <v>0</v>
      </c>
      <c r="V371" s="123"/>
      <c r="W371" s="125"/>
      <c r="X371" s="16"/>
      <c r="Y371" s="16"/>
      <c r="Z371" s="79"/>
      <c r="AA371" s="18"/>
      <c r="AB371" s="18"/>
      <c r="AC371" s="18"/>
      <c r="AD371" s="80"/>
    </row>
    <row r="372" spans="1:30" ht="13.5" thickBot="1" x14ac:dyDescent="0.25">
      <c r="A372" s="265">
        <v>44197</v>
      </c>
      <c r="B372" s="173"/>
      <c r="C372" s="173"/>
      <c r="D372" s="174"/>
      <c r="E372" s="173"/>
      <c r="F372" s="173"/>
      <c r="G372" s="175"/>
      <c r="H372" s="176">
        <f t="shared" si="18"/>
        <v>0</v>
      </c>
      <c r="I372" s="19">
        <f t="shared" si="21"/>
        <v>0</v>
      </c>
      <c r="J372" s="118"/>
      <c r="K372" s="178"/>
      <c r="L372" s="179"/>
      <c r="M372" s="276">
        <v>44197</v>
      </c>
      <c r="N372" s="180"/>
      <c r="O372" s="181"/>
      <c r="P372" s="173"/>
      <c r="Q372" s="174"/>
      <c r="R372" s="173"/>
      <c r="S372" s="173"/>
      <c r="T372" s="175"/>
      <c r="U372" s="182">
        <f t="shared" si="19"/>
        <v>0</v>
      </c>
      <c r="V372" s="183"/>
      <c r="W372" s="202"/>
      <c r="X372" s="16"/>
      <c r="Y372" s="16"/>
      <c r="Z372" s="86"/>
      <c r="AA372" s="87"/>
      <c r="AB372" s="87"/>
      <c r="AC372" s="87"/>
      <c r="AD372" s="88"/>
    </row>
    <row r="373" spans="1:30" x14ac:dyDescent="0.2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X373" s="172"/>
      <c r="Y373" s="172"/>
    </row>
    <row r="375" spans="1:30" ht="15.75" customHeight="1" x14ac:dyDescent="0.2">
      <c r="B375" s="503" t="s">
        <v>59</v>
      </c>
      <c r="C375" s="473"/>
      <c r="D375" s="473"/>
      <c r="E375" s="473"/>
      <c r="F375" s="473"/>
      <c r="G375" s="473"/>
      <c r="H375" s="473"/>
      <c r="I375" s="473"/>
      <c r="J375" s="473"/>
      <c r="K375" s="473"/>
      <c r="L375" s="473"/>
      <c r="M375" s="474"/>
      <c r="N375" s="132"/>
      <c r="O375" s="133"/>
      <c r="P375" s="133"/>
      <c r="Q375" s="133"/>
      <c r="R375" s="133"/>
    </row>
    <row r="376" spans="1:30" ht="38.25" customHeight="1" x14ac:dyDescent="0.2">
      <c r="B376" s="53"/>
      <c r="C376" s="31"/>
      <c r="D376" s="31"/>
      <c r="E376" s="32"/>
      <c r="F376" s="490" t="s">
        <v>29</v>
      </c>
      <c r="G376" s="491"/>
      <c r="H376" s="427" t="s">
        <v>38</v>
      </c>
      <c r="I376" s="439" t="s">
        <v>19</v>
      </c>
      <c r="J376" s="439" t="s">
        <v>39</v>
      </c>
      <c r="K376" s="439" t="s">
        <v>20</v>
      </c>
      <c r="L376" s="439" t="s">
        <v>60</v>
      </c>
      <c r="M376" s="439" t="s">
        <v>21</v>
      </c>
      <c r="N376" s="139"/>
    </row>
    <row r="377" spans="1:30" ht="12.75" customHeight="1" x14ac:dyDescent="0.2">
      <c r="B377" s="477" t="s">
        <v>40</v>
      </c>
      <c r="C377" s="478"/>
      <c r="D377" s="478"/>
      <c r="E377" s="480"/>
      <c r="F377" s="510">
        <f>H6</f>
        <v>85.17</v>
      </c>
      <c r="G377" s="511"/>
      <c r="H377" s="64">
        <f t="shared" ref="H377:H387" si="22">F378</f>
        <v>103.53999999999999</v>
      </c>
      <c r="I377" s="28">
        <f>SUM(I7:I37)</f>
        <v>18.36999999999999</v>
      </c>
      <c r="J377" s="28">
        <f>SUM(U7:U37)</f>
        <v>0</v>
      </c>
      <c r="K377" s="29">
        <f>SUM(J7:J37)</f>
        <v>53</v>
      </c>
      <c r="L377" s="29">
        <f>SUM(V7:V37)</f>
        <v>120</v>
      </c>
      <c r="M377" s="138">
        <f>SUM(K7:K37)</f>
        <v>216</v>
      </c>
      <c r="N377" s="135"/>
    </row>
    <row r="378" spans="1:30" ht="12.75" customHeight="1" x14ac:dyDescent="0.2">
      <c r="B378" s="475" t="s">
        <v>41</v>
      </c>
      <c r="C378" s="476"/>
      <c r="D378" s="476"/>
      <c r="E378" s="471"/>
      <c r="F378" s="508">
        <f>H37</f>
        <v>103.53999999999999</v>
      </c>
      <c r="G378" s="509"/>
      <c r="H378" s="65">
        <f t="shared" si="22"/>
        <v>120.24</v>
      </c>
      <c r="I378" s="19">
        <f>SUM(I38:I66)</f>
        <v>16.700000000000003</v>
      </c>
      <c r="J378" s="19">
        <f>SUM(U38:U66)</f>
        <v>0</v>
      </c>
      <c r="K378" s="21">
        <f>SUM(J38:J66)</f>
        <v>48</v>
      </c>
      <c r="L378" s="21">
        <f>SUM(V38:V66)</f>
        <v>0</v>
      </c>
      <c r="M378" s="21">
        <f>SUM(K38:K66)</f>
        <v>192</v>
      </c>
      <c r="N378" s="135"/>
    </row>
    <row r="379" spans="1:30" ht="12.75" customHeight="1" x14ac:dyDescent="0.2">
      <c r="B379" s="475" t="s">
        <v>42</v>
      </c>
      <c r="C379" s="476"/>
      <c r="D379" s="476"/>
      <c r="E379" s="471"/>
      <c r="F379" s="508">
        <f>H66</f>
        <v>120.24</v>
      </c>
      <c r="G379" s="509"/>
      <c r="H379" s="65">
        <f t="shared" si="22"/>
        <v>139.44499999999999</v>
      </c>
      <c r="I379" s="19">
        <f>SUM(I67:I97)</f>
        <v>19.204999999999998</v>
      </c>
      <c r="J379" s="19">
        <f>SUM(U67:U97)</f>
        <v>0</v>
      </c>
      <c r="K379" s="21">
        <f>SUM(J67:J97)</f>
        <v>55</v>
      </c>
      <c r="L379" s="21">
        <f>SUM(V67:V97)</f>
        <v>120</v>
      </c>
      <c r="M379" s="21">
        <f>SUM(K67:K97)</f>
        <v>216</v>
      </c>
      <c r="N379" s="135"/>
    </row>
    <row r="380" spans="1:30" ht="12.75" customHeight="1" x14ac:dyDescent="0.2">
      <c r="B380" s="475" t="s">
        <v>43</v>
      </c>
      <c r="C380" s="476"/>
      <c r="D380" s="476"/>
      <c r="E380" s="471"/>
      <c r="F380" s="508">
        <f>H97</f>
        <v>139.44499999999999</v>
      </c>
      <c r="G380" s="509"/>
      <c r="H380" s="65">
        <f t="shared" si="22"/>
        <v>26.72</v>
      </c>
      <c r="I380" s="19">
        <f>SUM(I98:I127)</f>
        <v>15.030000000000001</v>
      </c>
      <c r="J380" s="19">
        <f>SUM(U98:U127)</f>
        <v>127.755</v>
      </c>
      <c r="K380" s="21">
        <f>SUM(J98:J127)</f>
        <v>38</v>
      </c>
      <c r="L380" s="21">
        <f>SUM(V98:V127)</f>
        <v>120</v>
      </c>
      <c r="M380" s="21">
        <f>SUM(K98:K127)</f>
        <v>144</v>
      </c>
      <c r="N380" s="135"/>
    </row>
    <row r="381" spans="1:30" ht="12.75" customHeight="1" x14ac:dyDescent="0.2">
      <c r="B381" s="475" t="s">
        <v>44</v>
      </c>
      <c r="C381" s="476"/>
      <c r="D381" s="476"/>
      <c r="E381" s="471"/>
      <c r="F381" s="508">
        <f>H127</f>
        <v>26.72</v>
      </c>
      <c r="G381" s="509"/>
      <c r="H381" s="65">
        <f t="shared" si="22"/>
        <v>47.594999999999999</v>
      </c>
      <c r="I381" s="19">
        <f>SUM(I128:I158)</f>
        <v>20.875</v>
      </c>
      <c r="J381" s="19">
        <f>SUM(U128:U158)</f>
        <v>0</v>
      </c>
      <c r="K381" s="21">
        <f>SUM(J128:J158)</f>
        <v>52</v>
      </c>
      <c r="L381" s="21">
        <f>SUM(V128:V158)</f>
        <v>0</v>
      </c>
      <c r="M381" s="21">
        <f>SUM(K128:K158)</f>
        <v>192</v>
      </c>
      <c r="N381" s="135"/>
    </row>
    <row r="382" spans="1:30" x14ac:dyDescent="0.2">
      <c r="B382" s="475" t="s">
        <v>45</v>
      </c>
      <c r="C382" s="476"/>
      <c r="D382" s="476"/>
      <c r="E382" s="471"/>
      <c r="F382" s="508">
        <f>H158</f>
        <v>47.594999999999999</v>
      </c>
      <c r="G382" s="509"/>
      <c r="H382" s="65">
        <f t="shared" si="22"/>
        <v>66.8</v>
      </c>
      <c r="I382" s="19">
        <f>SUM(I159:I188)</f>
        <v>19.204999999999998</v>
      </c>
      <c r="J382" s="19">
        <f>SUM(U159:U188)</f>
        <v>0</v>
      </c>
      <c r="K382" s="21">
        <f>SUM(J159:J188)</f>
        <v>55</v>
      </c>
      <c r="L382" s="21">
        <f>SUM(V159:V188)</f>
        <v>0</v>
      </c>
      <c r="M382" s="21">
        <f>SUM(K159:K188)</f>
        <v>216</v>
      </c>
      <c r="N382" s="135"/>
    </row>
    <row r="383" spans="1:30" x14ac:dyDescent="0.2">
      <c r="B383" s="475" t="s">
        <v>46</v>
      </c>
      <c r="C383" s="476"/>
      <c r="D383" s="476"/>
      <c r="E383" s="471"/>
      <c r="F383" s="508">
        <f>H188</f>
        <v>66.8</v>
      </c>
      <c r="G383" s="509"/>
      <c r="H383" s="65">
        <f t="shared" si="22"/>
        <v>0</v>
      </c>
      <c r="I383" s="19">
        <f>SUM(I189:I219)</f>
        <v>-66.8</v>
      </c>
      <c r="J383" s="19">
        <f>SUM(U189:U219)</f>
        <v>0</v>
      </c>
      <c r="K383" s="21">
        <f>SUM(J189:J219)</f>
        <v>0</v>
      </c>
      <c r="L383" s="21">
        <f>SUM(V189:V219)</f>
        <v>0</v>
      </c>
      <c r="M383" s="21">
        <f>SUM(K189:K219)</f>
        <v>0</v>
      </c>
      <c r="N383" s="135"/>
    </row>
    <row r="384" spans="1:30" ht="12.75" customHeight="1" x14ac:dyDescent="0.2">
      <c r="B384" s="475" t="s">
        <v>47</v>
      </c>
      <c r="C384" s="476"/>
      <c r="D384" s="476"/>
      <c r="E384" s="471"/>
      <c r="F384" s="508">
        <f>H219</f>
        <v>0</v>
      </c>
      <c r="G384" s="509"/>
      <c r="H384" s="65">
        <f t="shared" si="22"/>
        <v>0</v>
      </c>
      <c r="I384" s="19">
        <f>SUM(I220:I250)</f>
        <v>0</v>
      </c>
      <c r="J384" s="19">
        <f>SUM(U220:U250)</f>
        <v>0</v>
      </c>
      <c r="K384" s="21">
        <f>SUM(J220:J250)</f>
        <v>0</v>
      </c>
      <c r="L384" s="21">
        <f>SUM(V220:V250)</f>
        <v>0</v>
      </c>
      <c r="M384" s="21">
        <f>SUM(K220:K250)</f>
        <v>0</v>
      </c>
      <c r="N384" s="135"/>
    </row>
    <row r="385" spans="2:14" ht="12.75" customHeight="1" x14ac:dyDescent="0.2">
      <c r="B385" s="475" t="s">
        <v>48</v>
      </c>
      <c r="C385" s="476"/>
      <c r="D385" s="476"/>
      <c r="E385" s="471"/>
      <c r="F385" s="508">
        <f>H250</f>
        <v>0</v>
      </c>
      <c r="G385" s="509"/>
      <c r="H385" s="65">
        <f t="shared" si="22"/>
        <v>0</v>
      </c>
      <c r="I385" s="19">
        <f>SUM(I251:I280)</f>
        <v>0</v>
      </c>
      <c r="J385" s="19">
        <f>SUM(U251:U280)</f>
        <v>0</v>
      </c>
      <c r="K385" s="21">
        <f>SUM(J251:J280)</f>
        <v>0</v>
      </c>
      <c r="L385" s="21">
        <f>SUM(V251:V280)</f>
        <v>0</v>
      </c>
      <c r="M385" s="21">
        <f>SUM(K251:K280)</f>
        <v>0</v>
      </c>
      <c r="N385" s="135"/>
    </row>
    <row r="386" spans="2:14" ht="12.75" customHeight="1" x14ac:dyDescent="0.2">
      <c r="B386" s="475" t="s">
        <v>49</v>
      </c>
      <c r="C386" s="476"/>
      <c r="D386" s="476"/>
      <c r="E386" s="471"/>
      <c r="F386" s="508">
        <f>H280</f>
        <v>0</v>
      </c>
      <c r="G386" s="509"/>
      <c r="H386" s="65">
        <f t="shared" si="22"/>
        <v>0</v>
      </c>
      <c r="I386" s="19">
        <f>SUM(I281:I311)</f>
        <v>0</v>
      </c>
      <c r="J386" s="19">
        <f>SUM(U281:U311)</f>
        <v>0</v>
      </c>
      <c r="K386" s="21">
        <f>SUM(J281:J311)</f>
        <v>0</v>
      </c>
      <c r="L386" s="21">
        <f>SUM(V281:V311)</f>
        <v>0</v>
      </c>
      <c r="M386" s="21">
        <f>SUM(K281:K311)</f>
        <v>0</v>
      </c>
      <c r="N386" s="135"/>
    </row>
    <row r="387" spans="2:14" ht="12.75" customHeight="1" x14ac:dyDescent="0.2">
      <c r="B387" s="475" t="s">
        <v>50</v>
      </c>
      <c r="C387" s="476"/>
      <c r="D387" s="476"/>
      <c r="E387" s="471"/>
      <c r="F387" s="508">
        <f>H311</f>
        <v>0</v>
      </c>
      <c r="G387" s="509"/>
      <c r="H387" s="65">
        <f t="shared" si="22"/>
        <v>0</v>
      </c>
      <c r="I387" s="19">
        <f>SUM(I312:I341)</f>
        <v>0</v>
      </c>
      <c r="J387" s="19">
        <f>SUM(U312:U341)</f>
        <v>0</v>
      </c>
      <c r="K387" s="21">
        <f>SUM(J312:J341)</f>
        <v>0</v>
      </c>
      <c r="L387" s="21">
        <f>SUM(V312:V341)</f>
        <v>0</v>
      </c>
      <c r="M387" s="21">
        <f>SUM(K312:K341)</f>
        <v>0</v>
      </c>
      <c r="N387" s="135"/>
    </row>
    <row r="388" spans="2:14" ht="12.75" customHeight="1" x14ac:dyDescent="0.2">
      <c r="B388" s="486" t="s">
        <v>51</v>
      </c>
      <c r="C388" s="487"/>
      <c r="D388" s="487"/>
      <c r="E388" s="482"/>
      <c r="F388" s="512">
        <f>H341</f>
        <v>0</v>
      </c>
      <c r="G388" s="513"/>
      <c r="H388" s="66">
        <f>H372</f>
        <v>0</v>
      </c>
      <c r="I388" s="20">
        <f>SUM(I342:I370)</f>
        <v>0</v>
      </c>
      <c r="J388" s="19">
        <f>SUM(U342:U370)</f>
        <v>0</v>
      </c>
      <c r="K388" s="22">
        <f>SUM(J342:J370)</f>
        <v>0</v>
      </c>
      <c r="L388" s="22">
        <f>SUM(V342:V370)</f>
        <v>0</v>
      </c>
      <c r="M388" s="22">
        <f>SUM(K342:K370)</f>
        <v>0</v>
      </c>
      <c r="N388" s="135"/>
    </row>
    <row r="389" spans="2:14" ht="12.75" customHeight="1" x14ac:dyDescent="0.2">
      <c r="B389" s="483" t="s">
        <v>52</v>
      </c>
      <c r="C389" s="484"/>
      <c r="D389" s="484"/>
      <c r="E389" s="485"/>
      <c r="F389" s="514"/>
      <c r="G389" s="515"/>
      <c r="H389" s="127"/>
      <c r="I389" s="33">
        <f>SUM(I11:I374)</f>
        <v>40.914999999999992</v>
      </c>
      <c r="J389" s="33">
        <f>SUM(J377:J388)</f>
        <v>127.755</v>
      </c>
      <c r="K389" s="34">
        <f>SUM(J11:J374)</f>
        <v>296</v>
      </c>
      <c r="L389" s="34">
        <f>SUM(V11:V374)</f>
        <v>360</v>
      </c>
      <c r="M389" s="137">
        <f>SUM(M377:N388)</f>
        <v>1176</v>
      </c>
      <c r="N389" s="140"/>
    </row>
  </sheetData>
  <mergeCells count="34">
    <mergeCell ref="B389:E389"/>
    <mergeCell ref="B384:E384"/>
    <mergeCell ref="B385:E385"/>
    <mergeCell ref="B386:E386"/>
    <mergeCell ref="B387:E387"/>
    <mergeCell ref="B388:E388"/>
    <mergeCell ref="F388:G388"/>
    <mergeCell ref="F389:G389"/>
    <mergeCell ref="F384:G384"/>
    <mergeCell ref="F385:G385"/>
    <mergeCell ref="F386:G386"/>
    <mergeCell ref="F387:G387"/>
    <mergeCell ref="B382:E382"/>
    <mergeCell ref="B383:E383"/>
    <mergeCell ref="B377:E377"/>
    <mergeCell ref="B378:E378"/>
    <mergeCell ref="F382:G382"/>
    <mergeCell ref="F383:G383"/>
    <mergeCell ref="B379:E379"/>
    <mergeCell ref="F377:G377"/>
    <mergeCell ref="F378:G378"/>
    <mergeCell ref="F379:G379"/>
    <mergeCell ref="F380:G380"/>
    <mergeCell ref="F381:G381"/>
    <mergeCell ref="B380:E380"/>
    <mergeCell ref="B381:E381"/>
    <mergeCell ref="F376:G376"/>
    <mergeCell ref="V4:W4"/>
    <mergeCell ref="B375:M375"/>
    <mergeCell ref="M4:U4"/>
    <mergeCell ref="E4:G4"/>
    <mergeCell ref="B6:G6"/>
    <mergeCell ref="B4:D4"/>
    <mergeCell ref="I4:J4"/>
  </mergeCells>
  <phoneticPr fontId="4" type="noConversion"/>
  <dataValidations count="5">
    <dataValidation type="list" allowBlank="1" showInputMessage="1" showErrorMessage="1" sqref="I6 L7:L367">
      <formula1>"ON,RESTING,OFF"</formula1>
    </dataValidation>
    <dataValidation type="list" allowBlank="1" showInputMessage="1" showErrorMessage="1" sqref="D7:D372 Q7:Q372 T7:T372 G7:G372">
      <formula1>".25,.5,.75"</formula1>
    </dataValidation>
    <dataValidation type="list" allowBlank="1" showInputMessage="1" showErrorMessage="1" sqref="C7:C372 P7:P372 S7:S372 F7:F372">
      <formula1>"0,1,2,3,4,5,6,7,8,9,10,11"</formula1>
    </dataValidation>
    <dataValidation type="list" allowBlank="1" showInputMessage="1" showErrorMessage="1" sqref="B7:B372 O7:O372 R7:R372 E7:E372">
      <formula1>"0,1,2,3,4,5,6,7,8,9,10,11,12,13,14,15,16,17,18,19"</formula1>
    </dataValidation>
    <dataValidation type="list" allowBlank="1" showInputMessage="1" showErrorMessage="1" sqref="K7:K372">
      <formula1>"0,1,2,3,4,5,6,7,8,9,10,11,12,13,14,15,16,17,18,19,20,21,22,23,24"</formula1>
    </dataValidation>
  </dataValidations>
  <pageMargins left="0.75" right="0.75" top="1" bottom="1" header="0.5" footer="0.5"/>
  <pageSetup orientation="portrait" r:id="rId1"/>
  <headerFooter alignWithMargins="0"/>
  <ignoredErrors>
    <ignoredError sqref="K377:K389 M377:M378 M379:M38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AD389"/>
  <sheetViews>
    <sheetView zoomScaleNormal="100" workbookViewId="0">
      <pane ySplit="5" topLeftCell="A156" activePane="bottomLeft" state="frozen"/>
      <selection activeCell="B270" sqref="B270"/>
      <selection pane="bottomLeft" activeCell="B189" sqref="B189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85546875" customWidth="1"/>
    <col min="14" max="14" width="9" customWidth="1"/>
    <col min="15" max="20" width="5.140625" customWidth="1"/>
    <col min="21" max="21" width="9.28515625" customWidth="1"/>
    <col min="22" max="22" width="6.7109375" customWidth="1"/>
    <col min="23" max="23" width="9.85546875" customWidth="1"/>
    <col min="24" max="25" width="5.140625" customWidth="1"/>
  </cols>
  <sheetData>
    <row r="1" spans="1:30" ht="20.25" x14ac:dyDescent="0.3">
      <c r="A1" s="129" t="s">
        <v>0</v>
      </c>
      <c r="B1" s="128"/>
      <c r="C1" s="128"/>
      <c r="D1" s="128"/>
      <c r="E1" s="128"/>
      <c r="F1" s="128"/>
      <c r="G1" s="128"/>
      <c r="H1" s="406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8"/>
      <c r="S1" s="130"/>
      <c r="T1" s="130"/>
      <c r="U1" s="8"/>
      <c r="V1" s="8"/>
      <c r="W1" s="8"/>
      <c r="X1" s="8"/>
      <c r="Y1" s="8"/>
      <c r="Z1" s="8"/>
      <c r="AA1" s="8"/>
      <c r="AB1" s="8"/>
      <c r="AC1" s="8"/>
      <c r="AD1" s="91"/>
    </row>
    <row r="2" spans="1:30" ht="18" customHeight="1" x14ac:dyDescent="0.3">
      <c r="A2" s="162" t="s">
        <v>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8"/>
      <c r="S2" s="428"/>
      <c r="T2" s="428"/>
      <c r="U2" s="31"/>
      <c r="V2" s="8"/>
      <c r="W2" s="8"/>
      <c r="X2" s="8"/>
      <c r="Y2" s="8"/>
      <c r="Z2" s="8"/>
      <c r="AA2" s="8"/>
      <c r="AB2" s="8"/>
      <c r="AC2" s="8"/>
      <c r="AD2" s="91"/>
    </row>
    <row r="3" spans="1:30" ht="20.25" x14ac:dyDescent="0.3">
      <c r="A3" s="128" t="s">
        <v>61</v>
      </c>
      <c r="B3" s="156"/>
      <c r="C3" s="156"/>
      <c r="D3" s="156"/>
      <c r="E3" s="156"/>
      <c r="F3" s="156"/>
      <c r="G3" s="156"/>
      <c r="H3" s="92" t="s">
        <v>4</v>
      </c>
      <c r="I3" s="156"/>
      <c r="J3" s="156"/>
      <c r="K3" s="156"/>
      <c r="L3" s="168" t="s">
        <v>5</v>
      </c>
      <c r="M3" s="156"/>
      <c r="N3" s="156"/>
      <c r="O3" s="156"/>
      <c r="P3" s="156"/>
      <c r="Q3" s="408" t="s">
        <v>6</v>
      </c>
      <c r="R3" s="8"/>
      <c r="S3" s="115"/>
      <c r="T3" s="115"/>
      <c r="U3" s="13"/>
      <c r="V3" s="31"/>
      <c r="W3" s="8"/>
      <c r="X3" s="8"/>
      <c r="Y3" s="8"/>
      <c r="Z3" s="8"/>
      <c r="AA3" s="8"/>
      <c r="AB3" s="8"/>
      <c r="AC3" s="8"/>
      <c r="AD3" s="91"/>
    </row>
    <row r="4" spans="1:30" ht="36.75" customHeight="1" x14ac:dyDescent="0.2">
      <c r="A4" s="46"/>
      <c r="B4" s="536" t="s">
        <v>62</v>
      </c>
      <c r="C4" s="499"/>
      <c r="D4" s="499"/>
      <c r="E4" s="472" t="s">
        <v>63</v>
      </c>
      <c r="F4" s="473"/>
      <c r="G4" s="474"/>
      <c r="H4" s="439" t="s">
        <v>8</v>
      </c>
      <c r="I4" s="499" t="s">
        <v>9</v>
      </c>
      <c r="J4" s="500"/>
      <c r="K4" s="9"/>
      <c r="L4" s="422"/>
      <c r="M4" s="472" t="s">
        <v>11</v>
      </c>
      <c r="N4" s="496"/>
      <c r="O4" s="496"/>
      <c r="P4" s="496"/>
      <c r="Q4" s="496"/>
      <c r="R4" s="496"/>
      <c r="S4" s="496"/>
      <c r="T4" s="496"/>
      <c r="U4" s="497"/>
      <c r="V4" s="472" t="s">
        <v>13</v>
      </c>
      <c r="W4" s="502"/>
      <c r="X4" s="432"/>
      <c r="Y4" s="432"/>
      <c r="Z4" s="50"/>
      <c r="AA4" s="51"/>
      <c r="AB4" s="52" t="s">
        <v>14</v>
      </c>
      <c r="AC4" s="31"/>
      <c r="AD4" s="32"/>
    </row>
    <row r="5" spans="1:30" ht="25.5" x14ac:dyDescent="0.2">
      <c r="A5" s="46" t="s">
        <v>15</v>
      </c>
      <c r="B5" s="422" t="s">
        <v>16</v>
      </c>
      <c r="C5" s="422" t="s">
        <v>17</v>
      </c>
      <c r="D5" s="47">
        <v>0.25</v>
      </c>
      <c r="E5" s="422" t="s">
        <v>16</v>
      </c>
      <c r="F5" s="422" t="s">
        <v>17</v>
      </c>
      <c r="G5" s="47">
        <v>0.25</v>
      </c>
      <c r="H5" s="439" t="s">
        <v>18</v>
      </c>
      <c r="I5" s="57" t="s">
        <v>19</v>
      </c>
      <c r="J5" s="57" t="s">
        <v>20</v>
      </c>
      <c r="K5" s="57" t="s">
        <v>21</v>
      </c>
      <c r="L5" s="74" t="s">
        <v>56</v>
      </c>
      <c r="M5" s="422" t="s">
        <v>15</v>
      </c>
      <c r="N5" s="95" t="s">
        <v>23</v>
      </c>
      <c r="O5" s="141" t="s">
        <v>24</v>
      </c>
      <c r="P5" s="57" t="s">
        <v>17</v>
      </c>
      <c r="Q5" s="58" t="s">
        <v>25</v>
      </c>
      <c r="R5" s="57" t="s">
        <v>24</v>
      </c>
      <c r="S5" s="57" t="s">
        <v>17</v>
      </c>
      <c r="T5" s="75" t="s">
        <v>25</v>
      </c>
      <c r="U5" s="73" t="s">
        <v>18</v>
      </c>
      <c r="V5" s="76" t="s">
        <v>18</v>
      </c>
      <c r="W5" s="59" t="s">
        <v>28</v>
      </c>
      <c r="X5" s="149" t="s">
        <v>26</v>
      </c>
      <c r="Y5" s="149" t="s">
        <v>27</v>
      </c>
      <c r="Z5" s="53"/>
      <c r="AA5" s="31"/>
      <c r="AB5" s="31"/>
      <c r="AC5" s="31"/>
      <c r="AD5" s="32"/>
    </row>
    <row r="6" spans="1:30" ht="13.5" thickBot="1" x14ac:dyDescent="0.25">
      <c r="A6" s="264">
        <v>43831</v>
      </c>
      <c r="B6" s="493" t="s">
        <v>29</v>
      </c>
      <c r="C6" s="530"/>
      <c r="D6" s="530"/>
      <c r="E6" s="530"/>
      <c r="F6" s="530"/>
      <c r="G6" s="531"/>
      <c r="H6" s="116">
        <v>201.84</v>
      </c>
      <c r="I6" s="60"/>
      <c r="J6" s="61"/>
      <c r="K6" s="61"/>
      <c r="L6" s="61"/>
      <c r="M6" s="275">
        <v>43831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81"/>
      <c r="Y6" s="81"/>
      <c r="Z6" s="81"/>
      <c r="AA6" s="81"/>
      <c r="AB6" s="81"/>
      <c r="AC6" s="81"/>
      <c r="AD6" s="82"/>
    </row>
    <row r="7" spans="1:30" ht="12.75" customHeight="1" x14ac:dyDescent="0.2">
      <c r="A7" s="265">
        <v>43832</v>
      </c>
      <c r="B7" s="3">
        <v>3</v>
      </c>
      <c r="C7" s="3">
        <v>0</v>
      </c>
      <c r="D7" s="4"/>
      <c r="E7" s="3">
        <v>11</v>
      </c>
      <c r="F7" s="3">
        <v>6</v>
      </c>
      <c r="G7" s="4"/>
      <c r="H7" s="62">
        <f>((B7*12)+C7+D7)*1.16+((E7*12)+F7+G7)*1.16</f>
        <v>201.83999999999997</v>
      </c>
      <c r="I7" s="112">
        <f>H7-H6+U6</f>
        <v>-2.8421709430404007E-14</v>
      </c>
      <c r="J7" s="117"/>
      <c r="K7" s="117"/>
      <c r="L7" s="120" t="s">
        <v>57</v>
      </c>
      <c r="M7" s="276">
        <v>43832</v>
      </c>
      <c r="N7" s="147"/>
      <c r="O7" s="144"/>
      <c r="P7" s="3"/>
      <c r="Q7" s="4"/>
      <c r="R7" s="3"/>
      <c r="S7" s="3"/>
      <c r="T7" s="67"/>
      <c r="U7" s="77">
        <f>((O7*12)+P7+Q7)*1.16-((R7*12)+S7+T7)*1.16</f>
        <v>0</v>
      </c>
      <c r="V7" s="122"/>
      <c r="W7" s="119"/>
      <c r="X7" s="152"/>
      <c r="Y7" s="153"/>
      <c r="Z7" s="84"/>
      <c r="AA7" s="84"/>
      <c r="AB7" s="84"/>
      <c r="AC7" s="84"/>
      <c r="AD7" s="85"/>
    </row>
    <row r="8" spans="1:30" x14ac:dyDescent="0.2">
      <c r="A8" s="265">
        <v>43833</v>
      </c>
      <c r="B8" s="3">
        <v>3</v>
      </c>
      <c r="C8" s="3">
        <v>0</v>
      </c>
      <c r="D8" s="4"/>
      <c r="E8" s="3">
        <v>11</v>
      </c>
      <c r="F8" s="3">
        <v>7</v>
      </c>
      <c r="G8" s="4">
        <v>0.5</v>
      </c>
      <c r="H8" s="63">
        <f>((B8*12)+C8+D8)*1.16+((E8*12)+F8+G8)*1.16</f>
        <v>203.57999999999998</v>
      </c>
      <c r="I8" s="19">
        <f>H8-H7+U7</f>
        <v>1.7400000000000091</v>
      </c>
      <c r="J8" s="118">
        <v>4</v>
      </c>
      <c r="K8" s="118">
        <v>24</v>
      </c>
      <c r="L8" s="121" t="s">
        <v>58</v>
      </c>
      <c r="M8" s="276">
        <v>43833</v>
      </c>
      <c r="N8" s="148"/>
      <c r="O8" s="144"/>
      <c r="P8" s="3"/>
      <c r="Q8" s="4"/>
      <c r="R8" s="3"/>
      <c r="S8" s="3"/>
      <c r="T8" s="67"/>
      <c r="U8" s="71">
        <f>((O8*12)+P8+Q8)*1.16-((R8*12)+S8+T8)*1.16</f>
        <v>0</v>
      </c>
      <c r="V8" s="123"/>
      <c r="W8" s="125"/>
      <c r="X8" s="151">
        <v>10</v>
      </c>
      <c r="Y8" s="150">
        <v>0</v>
      </c>
      <c r="Z8" s="79"/>
      <c r="AA8" s="18"/>
      <c r="AB8" s="18"/>
      <c r="AC8" s="18"/>
      <c r="AD8" s="80"/>
    </row>
    <row r="9" spans="1:30" x14ac:dyDescent="0.2">
      <c r="A9" s="265">
        <v>43834</v>
      </c>
      <c r="B9" s="3">
        <v>3</v>
      </c>
      <c r="C9" s="3">
        <v>0</v>
      </c>
      <c r="D9" s="4"/>
      <c r="E9" s="3">
        <v>11</v>
      </c>
      <c r="F9" s="3">
        <v>7</v>
      </c>
      <c r="G9" s="4">
        <v>0.5</v>
      </c>
      <c r="H9" s="63">
        <f>((B9*12)+C9+D9)*1.16+((E9*12)+F9+G9)*1.16</f>
        <v>203.57999999999998</v>
      </c>
      <c r="I9" s="19">
        <f>H9-H8+U8</f>
        <v>0</v>
      </c>
      <c r="J9" s="118"/>
      <c r="K9" s="118"/>
      <c r="L9" s="121" t="s">
        <v>57</v>
      </c>
      <c r="M9" s="276">
        <v>43834</v>
      </c>
      <c r="N9" s="148"/>
      <c r="O9" s="144"/>
      <c r="P9" s="3"/>
      <c r="Q9" s="4"/>
      <c r="R9" s="3"/>
      <c r="S9" s="3"/>
      <c r="T9" s="67"/>
      <c r="U9" s="71">
        <f>((O9*12)+P9+Q9)*1.16-((R9*12)+S9+T9)*1.16</f>
        <v>0</v>
      </c>
      <c r="V9" s="123"/>
      <c r="W9" s="125"/>
      <c r="X9" s="16"/>
      <c r="Y9" s="16"/>
      <c r="Z9" s="79"/>
      <c r="AA9" s="18"/>
      <c r="AB9" s="18"/>
      <c r="AC9" s="18"/>
      <c r="AD9" s="80"/>
    </row>
    <row r="10" spans="1:30" ht="12.75" customHeight="1" x14ac:dyDescent="0.2">
      <c r="A10" s="265">
        <v>43835</v>
      </c>
      <c r="B10" s="3">
        <v>3</v>
      </c>
      <c r="C10" s="3">
        <v>0</v>
      </c>
      <c r="D10" s="4"/>
      <c r="E10" s="3">
        <v>11</v>
      </c>
      <c r="F10" s="3">
        <v>7</v>
      </c>
      <c r="G10" s="4">
        <v>0.5</v>
      </c>
      <c r="H10" s="63">
        <f t="shared" ref="H10:H74" si="0">((B10*12)+C10+D10)*1.16+((E10*12)+F10+G10)*1.16</f>
        <v>203.57999999999998</v>
      </c>
      <c r="I10" s="19">
        <f>H10-H9+U9</f>
        <v>0</v>
      </c>
      <c r="J10" s="118"/>
      <c r="K10" s="118"/>
      <c r="L10" s="121" t="s">
        <v>57</v>
      </c>
      <c r="M10" s="276">
        <v>43835</v>
      </c>
      <c r="N10" s="148"/>
      <c r="O10" s="144"/>
      <c r="P10" s="3"/>
      <c r="Q10" s="4"/>
      <c r="R10" s="3"/>
      <c r="S10" s="3"/>
      <c r="T10" s="67"/>
      <c r="U10" s="71">
        <f t="shared" ref="U10:U74" si="1">((O10*12)+P10+Q10)*1.16-((R10*12)+S10+T10)*1.16</f>
        <v>0</v>
      </c>
      <c r="V10" s="123"/>
      <c r="W10" s="125"/>
      <c r="X10" s="16"/>
      <c r="Y10" s="16"/>
      <c r="Z10" s="79"/>
      <c r="AA10" s="18"/>
      <c r="AB10" s="18"/>
      <c r="AC10" s="18"/>
      <c r="AD10" s="80"/>
    </row>
    <row r="11" spans="1:30" ht="12.75" customHeight="1" x14ac:dyDescent="0.2">
      <c r="A11" s="265">
        <v>43836</v>
      </c>
      <c r="B11" s="3">
        <v>3</v>
      </c>
      <c r="C11" s="3">
        <v>0</v>
      </c>
      <c r="D11" s="4"/>
      <c r="E11" s="3">
        <v>11</v>
      </c>
      <c r="F11" s="3">
        <v>7</v>
      </c>
      <c r="G11" s="4">
        <v>0.5</v>
      </c>
      <c r="H11" s="63">
        <f t="shared" si="0"/>
        <v>203.57999999999998</v>
      </c>
      <c r="I11" s="19">
        <f t="shared" ref="I11:I25" si="2">H11-H10+U10</f>
        <v>0</v>
      </c>
      <c r="J11" s="118"/>
      <c r="K11" s="118"/>
      <c r="L11" s="121" t="s">
        <v>57</v>
      </c>
      <c r="M11" s="276">
        <v>43836</v>
      </c>
      <c r="N11" s="148"/>
      <c r="O11" s="144"/>
      <c r="P11" s="3"/>
      <c r="Q11" s="4"/>
      <c r="R11" s="3"/>
      <c r="S11" s="3"/>
      <c r="T11" s="67"/>
      <c r="U11" s="71">
        <f t="shared" si="1"/>
        <v>0</v>
      </c>
      <c r="V11" s="123"/>
      <c r="W11" s="125"/>
      <c r="X11" s="16"/>
      <c r="Y11" s="16"/>
      <c r="Z11" s="79"/>
      <c r="AA11" s="18"/>
      <c r="AB11" s="18"/>
      <c r="AC11" s="18"/>
      <c r="AD11" s="80"/>
    </row>
    <row r="12" spans="1:30" ht="12.75" customHeight="1" x14ac:dyDescent="0.2">
      <c r="A12" s="265">
        <v>43837</v>
      </c>
      <c r="B12" s="3">
        <v>3</v>
      </c>
      <c r="C12" s="3">
        <v>0</v>
      </c>
      <c r="D12" s="4"/>
      <c r="E12" s="3">
        <v>11</v>
      </c>
      <c r="F12" s="3">
        <v>9</v>
      </c>
      <c r="G12" s="4">
        <v>0.5</v>
      </c>
      <c r="H12" s="63">
        <f t="shared" si="0"/>
        <v>205.89999999999998</v>
      </c>
      <c r="I12" s="19">
        <f t="shared" si="2"/>
        <v>2.3199999999999932</v>
      </c>
      <c r="J12" s="118">
        <v>6</v>
      </c>
      <c r="K12" s="118">
        <v>24</v>
      </c>
      <c r="L12" s="121" t="s">
        <v>58</v>
      </c>
      <c r="M12" s="276">
        <v>43837</v>
      </c>
      <c r="N12" s="148"/>
      <c r="O12" s="144"/>
      <c r="P12" s="3"/>
      <c r="Q12" s="4"/>
      <c r="R12" s="3"/>
      <c r="S12" s="3"/>
      <c r="T12" s="67"/>
      <c r="U12" s="71">
        <f t="shared" si="1"/>
        <v>0</v>
      </c>
      <c r="V12" s="123"/>
      <c r="W12" s="125"/>
      <c r="X12" s="16">
        <v>10</v>
      </c>
      <c r="Y12" s="16">
        <v>0</v>
      </c>
      <c r="Z12" s="79"/>
      <c r="AA12" s="18"/>
      <c r="AB12" s="18"/>
      <c r="AC12" s="18"/>
      <c r="AD12" s="80"/>
    </row>
    <row r="13" spans="1:30" ht="12.75" customHeight="1" x14ac:dyDescent="0.2">
      <c r="A13" s="265">
        <v>43838</v>
      </c>
      <c r="B13" s="3">
        <v>3</v>
      </c>
      <c r="C13" s="3">
        <v>0</v>
      </c>
      <c r="D13" s="4"/>
      <c r="E13" s="3">
        <v>11</v>
      </c>
      <c r="F13" s="3">
        <v>9</v>
      </c>
      <c r="G13" s="4">
        <v>0.5</v>
      </c>
      <c r="H13" s="63">
        <f t="shared" si="0"/>
        <v>205.89999999999998</v>
      </c>
      <c r="I13" s="19">
        <f t="shared" si="2"/>
        <v>0</v>
      </c>
      <c r="J13" s="118"/>
      <c r="K13" s="118"/>
      <c r="L13" s="121" t="s">
        <v>57</v>
      </c>
      <c r="M13" s="276">
        <v>43838</v>
      </c>
      <c r="N13" s="148"/>
      <c r="O13" s="144"/>
      <c r="P13" s="3"/>
      <c r="Q13" s="4"/>
      <c r="R13" s="3"/>
      <c r="S13" s="3"/>
      <c r="T13" s="67"/>
      <c r="U13" s="71">
        <f t="shared" si="1"/>
        <v>0</v>
      </c>
      <c r="V13" s="123"/>
      <c r="W13" s="125"/>
      <c r="X13" s="16"/>
      <c r="Y13" s="16"/>
      <c r="Z13" s="79"/>
      <c r="AA13" s="18"/>
      <c r="AB13" s="18"/>
      <c r="AC13" s="18"/>
      <c r="AD13" s="80"/>
    </row>
    <row r="14" spans="1:30" ht="12.75" customHeight="1" x14ac:dyDescent="0.2">
      <c r="A14" s="265">
        <v>43839</v>
      </c>
      <c r="B14" s="3">
        <v>3</v>
      </c>
      <c r="C14" s="3">
        <v>0</v>
      </c>
      <c r="D14" s="4"/>
      <c r="E14" s="3">
        <v>11</v>
      </c>
      <c r="F14" s="3">
        <v>9</v>
      </c>
      <c r="G14" s="4">
        <v>0.5</v>
      </c>
      <c r="H14" s="63">
        <f t="shared" si="0"/>
        <v>205.89999999999998</v>
      </c>
      <c r="I14" s="19">
        <f t="shared" si="2"/>
        <v>0</v>
      </c>
      <c r="J14" s="118"/>
      <c r="K14" s="118"/>
      <c r="L14" s="121" t="s">
        <v>57</v>
      </c>
      <c r="M14" s="276">
        <v>43839</v>
      </c>
      <c r="N14" s="148"/>
      <c r="O14" s="144"/>
      <c r="P14" s="3"/>
      <c r="Q14" s="4"/>
      <c r="R14" s="3"/>
      <c r="S14" s="3"/>
      <c r="T14" s="67"/>
      <c r="U14" s="71">
        <f t="shared" si="1"/>
        <v>0</v>
      </c>
      <c r="V14" s="123"/>
      <c r="W14" s="125"/>
      <c r="X14" s="16"/>
      <c r="Y14" s="16"/>
      <c r="Z14" s="79"/>
      <c r="AA14" s="18"/>
      <c r="AB14" s="18"/>
      <c r="AC14" s="18"/>
      <c r="AD14" s="80"/>
    </row>
    <row r="15" spans="1:30" ht="12.75" customHeight="1" x14ac:dyDescent="0.2">
      <c r="A15" s="265">
        <v>43840</v>
      </c>
      <c r="B15" s="3">
        <v>3</v>
      </c>
      <c r="C15" s="3">
        <v>0</v>
      </c>
      <c r="D15" s="4"/>
      <c r="E15" s="3">
        <v>11</v>
      </c>
      <c r="F15" s="3">
        <v>11</v>
      </c>
      <c r="G15" s="4"/>
      <c r="H15" s="63">
        <f t="shared" si="0"/>
        <v>207.64</v>
      </c>
      <c r="I15" s="19">
        <f t="shared" si="2"/>
        <v>1.7400000000000091</v>
      </c>
      <c r="J15" s="118">
        <v>4</v>
      </c>
      <c r="K15" s="118">
        <v>24</v>
      </c>
      <c r="L15" s="121" t="s">
        <v>58</v>
      </c>
      <c r="M15" s="276">
        <v>43840</v>
      </c>
      <c r="N15" s="148"/>
      <c r="O15" s="144"/>
      <c r="P15" s="3"/>
      <c r="Q15" s="4"/>
      <c r="R15" s="3"/>
      <c r="S15" s="3"/>
      <c r="T15" s="67"/>
      <c r="U15" s="71">
        <f t="shared" si="1"/>
        <v>0</v>
      </c>
      <c r="V15" s="123"/>
      <c r="W15" s="125"/>
      <c r="X15" s="16">
        <v>10</v>
      </c>
      <c r="Y15" s="16">
        <v>0</v>
      </c>
      <c r="Z15" s="79"/>
      <c r="AA15" s="18"/>
      <c r="AB15" s="18"/>
      <c r="AC15" s="18"/>
      <c r="AD15" s="80"/>
    </row>
    <row r="16" spans="1:30" ht="12.75" customHeight="1" x14ac:dyDescent="0.2">
      <c r="A16" s="265">
        <v>43841</v>
      </c>
      <c r="B16" s="3">
        <v>3</v>
      </c>
      <c r="C16" s="3">
        <v>0</v>
      </c>
      <c r="D16" s="4"/>
      <c r="E16" s="3">
        <v>11</v>
      </c>
      <c r="F16" s="3">
        <v>11</v>
      </c>
      <c r="G16" s="4"/>
      <c r="H16" s="63">
        <f t="shared" si="0"/>
        <v>207.64</v>
      </c>
      <c r="I16" s="19">
        <f t="shared" si="2"/>
        <v>0</v>
      </c>
      <c r="J16" s="118"/>
      <c r="K16" s="118"/>
      <c r="L16" s="121" t="s">
        <v>57</v>
      </c>
      <c r="M16" s="276">
        <v>43841</v>
      </c>
      <c r="N16" s="148"/>
      <c r="O16" s="144"/>
      <c r="P16" s="3"/>
      <c r="Q16" s="4"/>
      <c r="R16" s="3"/>
      <c r="S16" s="3"/>
      <c r="T16" s="67"/>
      <c r="U16" s="71">
        <f t="shared" si="1"/>
        <v>0</v>
      </c>
      <c r="V16" s="123"/>
      <c r="W16" s="125"/>
      <c r="X16" s="16"/>
      <c r="Y16" s="16"/>
      <c r="Z16" s="79"/>
      <c r="AA16" s="18"/>
      <c r="AB16" s="18"/>
      <c r="AC16" s="18"/>
      <c r="AD16" s="80"/>
    </row>
    <row r="17" spans="1:30" ht="12.75" customHeight="1" x14ac:dyDescent="0.2">
      <c r="A17" s="265">
        <v>43842</v>
      </c>
      <c r="B17" s="3">
        <v>3</v>
      </c>
      <c r="C17" s="3">
        <v>0</v>
      </c>
      <c r="D17" s="4"/>
      <c r="E17" s="3">
        <v>11</v>
      </c>
      <c r="F17" s="3">
        <v>11</v>
      </c>
      <c r="G17" s="4"/>
      <c r="H17" s="63">
        <f t="shared" si="0"/>
        <v>207.64</v>
      </c>
      <c r="I17" s="19">
        <f t="shared" si="2"/>
        <v>0</v>
      </c>
      <c r="J17" s="118"/>
      <c r="K17" s="118"/>
      <c r="L17" s="121" t="s">
        <v>57</v>
      </c>
      <c r="M17" s="276">
        <v>43842</v>
      </c>
      <c r="N17" s="148"/>
      <c r="O17" s="144"/>
      <c r="P17" s="3"/>
      <c r="Q17" s="4"/>
      <c r="R17" s="3"/>
      <c r="S17" s="3"/>
      <c r="T17" s="67"/>
      <c r="U17" s="71">
        <f t="shared" si="1"/>
        <v>0</v>
      </c>
      <c r="V17" s="123"/>
      <c r="W17" s="125"/>
      <c r="X17" s="16"/>
      <c r="Y17" s="16"/>
      <c r="Z17" s="79"/>
      <c r="AA17" s="18"/>
      <c r="AB17" s="18"/>
      <c r="AC17" s="18"/>
      <c r="AD17" s="80"/>
    </row>
    <row r="18" spans="1:30" ht="12.75" customHeight="1" x14ac:dyDescent="0.2">
      <c r="A18" s="265">
        <v>43843</v>
      </c>
      <c r="B18" s="3">
        <v>3</v>
      </c>
      <c r="C18" s="3">
        <v>0</v>
      </c>
      <c r="D18" s="4"/>
      <c r="E18" s="3">
        <v>11</v>
      </c>
      <c r="F18" s="3">
        <v>11</v>
      </c>
      <c r="G18" s="4"/>
      <c r="H18" s="63">
        <f t="shared" si="0"/>
        <v>207.64</v>
      </c>
      <c r="I18" s="19">
        <f t="shared" si="2"/>
        <v>0</v>
      </c>
      <c r="J18" s="118"/>
      <c r="K18" s="118"/>
      <c r="L18" s="121" t="s">
        <v>57</v>
      </c>
      <c r="M18" s="276">
        <v>43843</v>
      </c>
      <c r="N18" s="148"/>
      <c r="O18" s="144"/>
      <c r="P18" s="3"/>
      <c r="Q18" s="4"/>
      <c r="R18" s="3"/>
      <c r="S18" s="3"/>
      <c r="T18" s="67"/>
      <c r="U18" s="71">
        <f t="shared" si="1"/>
        <v>0</v>
      </c>
      <c r="V18" s="123"/>
      <c r="W18" s="125"/>
      <c r="X18" s="16"/>
      <c r="Y18" s="16"/>
      <c r="AD18" s="80"/>
    </row>
    <row r="19" spans="1:30" ht="12.75" customHeight="1" x14ac:dyDescent="0.2">
      <c r="A19" s="265">
        <v>43844</v>
      </c>
      <c r="B19" s="3">
        <v>3</v>
      </c>
      <c r="C19" s="3">
        <v>0</v>
      </c>
      <c r="D19" s="4"/>
      <c r="E19" s="3">
        <v>12</v>
      </c>
      <c r="F19" s="3">
        <v>1</v>
      </c>
      <c r="G19" s="4"/>
      <c r="H19" s="63">
        <f t="shared" si="0"/>
        <v>209.95999999999998</v>
      </c>
      <c r="I19" s="19">
        <f t="shared" si="2"/>
        <v>2.3199999999999932</v>
      </c>
      <c r="J19" s="118">
        <v>6</v>
      </c>
      <c r="K19" s="118">
        <v>24</v>
      </c>
      <c r="L19" s="121" t="s">
        <v>58</v>
      </c>
      <c r="M19" s="276">
        <v>43844</v>
      </c>
      <c r="N19" s="148"/>
      <c r="O19" s="144"/>
      <c r="P19" s="3"/>
      <c r="Q19" s="4"/>
      <c r="R19" s="3"/>
      <c r="S19" s="3"/>
      <c r="T19" s="67"/>
      <c r="U19" s="71">
        <f t="shared" si="1"/>
        <v>0</v>
      </c>
      <c r="V19" s="123"/>
      <c r="W19" s="125"/>
      <c r="X19" s="16">
        <v>10</v>
      </c>
      <c r="Y19" s="16">
        <v>0</v>
      </c>
      <c r="Z19" s="79"/>
      <c r="AA19" s="18"/>
      <c r="AB19" s="18"/>
      <c r="AC19" s="18"/>
      <c r="AD19" s="80"/>
    </row>
    <row r="20" spans="1:30" ht="12.75" customHeight="1" x14ac:dyDescent="0.2">
      <c r="A20" s="265">
        <v>43845</v>
      </c>
      <c r="B20" s="3">
        <v>3</v>
      </c>
      <c r="C20" s="3">
        <v>0</v>
      </c>
      <c r="D20" s="4"/>
      <c r="E20" s="3">
        <v>12</v>
      </c>
      <c r="F20" s="3">
        <v>1</v>
      </c>
      <c r="G20" s="4"/>
      <c r="H20" s="63">
        <f t="shared" si="0"/>
        <v>209.95999999999998</v>
      </c>
      <c r="I20" s="19">
        <f t="shared" si="2"/>
        <v>0</v>
      </c>
      <c r="J20" s="118"/>
      <c r="K20" s="118"/>
      <c r="L20" s="121" t="s">
        <v>57</v>
      </c>
      <c r="M20" s="276">
        <v>43845</v>
      </c>
      <c r="N20" s="148"/>
      <c r="O20" s="144"/>
      <c r="P20" s="3"/>
      <c r="Q20" s="4"/>
      <c r="R20" s="3"/>
      <c r="S20" s="3"/>
      <c r="T20" s="67"/>
      <c r="U20" s="71">
        <f t="shared" si="1"/>
        <v>0</v>
      </c>
      <c r="V20" s="123"/>
      <c r="W20" s="125"/>
      <c r="X20" s="16"/>
      <c r="Y20" s="16"/>
      <c r="Z20" s="79"/>
      <c r="AA20" s="18"/>
      <c r="AB20" s="18"/>
      <c r="AC20" s="18"/>
      <c r="AD20" s="80"/>
    </row>
    <row r="21" spans="1:30" ht="12.75" customHeight="1" x14ac:dyDescent="0.2">
      <c r="A21" s="265">
        <v>43846</v>
      </c>
      <c r="B21" s="3">
        <v>3</v>
      </c>
      <c r="C21" s="3">
        <v>0</v>
      </c>
      <c r="D21" s="4"/>
      <c r="E21" s="3">
        <v>12</v>
      </c>
      <c r="F21" s="3">
        <v>1</v>
      </c>
      <c r="G21" s="4"/>
      <c r="H21" s="63">
        <f t="shared" si="0"/>
        <v>209.95999999999998</v>
      </c>
      <c r="I21" s="19">
        <f t="shared" si="2"/>
        <v>0</v>
      </c>
      <c r="J21" s="118"/>
      <c r="K21" s="118"/>
      <c r="L21" s="121" t="s">
        <v>57</v>
      </c>
      <c r="M21" s="276">
        <v>43846</v>
      </c>
      <c r="N21" s="148"/>
      <c r="O21" s="144"/>
      <c r="P21" s="3"/>
      <c r="Q21" s="4"/>
      <c r="R21" s="3"/>
      <c r="S21" s="3"/>
      <c r="T21" s="67"/>
      <c r="U21" s="71">
        <f t="shared" si="1"/>
        <v>0</v>
      </c>
      <c r="V21" s="123"/>
      <c r="W21" s="125"/>
      <c r="X21" s="16"/>
      <c r="Y21" s="16"/>
      <c r="Z21" s="79"/>
      <c r="AA21" s="18"/>
      <c r="AB21" s="18"/>
      <c r="AC21" s="18"/>
      <c r="AD21" s="80"/>
    </row>
    <row r="22" spans="1:30" ht="12.75" customHeight="1" x14ac:dyDescent="0.2">
      <c r="A22" s="265">
        <v>43847</v>
      </c>
      <c r="B22" s="3">
        <v>3</v>
      </c>
      <c r="C22" s="3">
        <v>0</v>
      </c>
      <c r="D22" s="4"/>
      <c r="E22" s="3">
        <v>12</v>
      </c>
      <c r="F22" s="3">
        <v>2</v>
      </c>
      <c r="G22" s="4">
        <v>0.5</v>
      </c>
      <c r="H22" s="63">
        <f t="shared" si="0"/>
        <v>211.7</v>
      </c>
      <c r="I22" s="19">
        <f t="shared" si="2"/>
        <v>1.7400000000000091</v>
      </c>
      <c r="J22" s="118">
        <v>4</v>
      </c>
      <c r="K22" s="118">
        <v>24</v>
      </c>
      <c r="L22" s="121" t="s">
        <v>58</v>
      </c>
      <c r="M22" s="276">
        <v>43847</v>
      </c>
      <c r="N22" s="148"/>
      <c r="O22" s="144"/>
      <c r="P22" s="3"/>
      <c r="Q22" s="4"/>
      <c r="R22" s="3"/>
      <c r="S22" s="3"/>
      <c r="T22" s="67"/>
      <c r="U22" s="71">
        <f t="shared" si="1"/>
        <v>0</v>
      </c>
      <c r="V22" s="123"/>
      <c r="W22" s="125"/>
      <c r="X22" s="16">
        <v>10</v>
      </c>
      <c r="Y22" s="16">
        <v>0</v>
      </c>
      <c r="Z22" s="79"/>
      <c r="AA22" s="18"/>
      <c r="AB22" s="18"/>
      <c r="AC22" s="18"/>
      <c r="AD22" s="80"/>
    </row>
    <row r="23" spans="1:30" ht="12.75" customHeight="1" x14ac:dyDescent="0.2">
      <c r="A23" s="265">
        <v>43848</v>
      </c>
      <c r="B23" s="3">
        <v>3</v>
      </c>
      <c r="C23" s="3">
        <v>0</v>
      </c>
      <c r="D23" s="4"/>
      <c r="E23" s="3">
        <v>12</v>
      </c>
      <c r="F23" s="3">
        <v>2</v>
      </c>
      <c r="G23" s="4">
        <v>0.5</v>
      </c>
      <c r="H23" s="63">
        <f t="shared" si="0"/>
        <v>211.7</v>
      </c>
      <c r="I23" s="19">
        <f t="shared" si="2"/>
        <v>0</v>
      </c>
      <c r="J23" s="118"/>
      <c r="K23" s="118"/>
      <c r="L23" s="121" t="s">
        <v>57</v>
      </c>
      <c r="M23" s="276">
        <v>43848</v>
      </c>
      <c r="N23" s="148"/>
      <c r="O23" s="144"/>
      <c r="P23" s="3"/>
      <c r="Q23" s="4"/>
      <c r="R23" s="3"/>
      <c r="S23" s="3"/>
      <c r="T23" s="67"/>
      <c r="U23" s="71">
        <f t="shared" si="1"/>
        <v>0</v>
      </c>
      <c r="V23" s="123"/>
      <c r="W23" s="125"/>
      <c r="X23" s="16"/>
      <c r="Y23" s="16"/>
      <c r="Z23" s="79"/>
      <c r="AA23" s="18"/>
      <c r="AB23" s="18"/>
      <c r="AC23" s="18"/>
      <c r="AD23" s="80"/>
    </row>
    <row r="24" spans="1:30" ht="12.75" customHeight="1" x14ac:dyDescent="0.2">
      <c r="A24" s="265">
        <v>43849</v>
      </c>
      <c r="B24" s="3">
        <v>3</v>
      </c>
      <c r="C24" s="3">
        <v>0</v>
      </c>
      <c r="D24" s="4"/>
      <c r="E24" s="3">
        <v>12</v>
      </c>
      <c r="F24" s="3">
        <v>2</v>
      </c>
      <c r="G24" s="4">
        <v>0.5</v>
      </c>
      <c r="H24" s="63">
        <f t="shared" si="0"/>
        <v>211.7</v>
      </c>
      <c r="I24" s="19">
        <f t="shared" si="2"/>
        <v>0</v>
      </c>
      <c r="J24" s="118"/>
      <c r="K24" s="118"/>
      <c r="L24" s="121" t="s">
        <v>57</v>
      </c>
      <c r="M24" s="276">
        <v>43849</v>
      </c>
      <c r="N24" s="148"/>
      <c r="O24" s="144"/>
      <c r="P24" s="3"/>
      <c r="Q24" s="4"/>
      <c r="R24" s="3"/>
      <c r="S24" s="3"/>
      <c r="T24" s="67"/>
      <c r="U24" s="71">
        <f t="shared" si="1"/>
        <v>0</v>
      </c>
      <c r="V24" s="123"/>
      <c r="W24" s="125"/>
      <c r="X24" s="16"/>
      <c r="Y24" s="16"/>
      <c r="Z24" s="79"/>
      <c r="AA24" s="18"/>
      <c r="AB24" s="18"/>
      <c r="AC24" s="18"/>
      <c r="AD24" s="80"/>
    </row>
    <row r="25" spans="1:30" ht="12.75" customHeight="1" x14ac:dyDescent="0.2">
      <c r="A25" s="265">
        <v>43850</v>
      </c>
      <c r="B25" s="3">
        <v>3</v>
      </c>
      <c r="C25" s="3">
        <v>0</v>
      </c>
      <c r="D25" s="4"/>
      <c r="E25" s="3">
        <v>12</v>
      </c>
      <c r="F25" s="3">
        <v>2</v>
      </c>
      <c r="G25" s="4">
        <v>0.5</v>
      </c>
      <c r="H25" s="63">
        <f t="shared" si="0"/>
        <v>211.7</v>
      </c>
      <c r="I25" s="19">
        <f t="shared" si="2"/>
        <v>0</v>
      </c>
      <c r="J25" s="118"/>
      <c r="K25" s="118"/>
      <c r="L25" s="121" t="s">
        <v>57</v>
      </c>
      <c r="M25" s="276">
        <v>43850</v>
      </c>
      <c r="N25" s="148"/>
      <c r="O25" s="144"/>
      <c r="P25" s="3"/>
      <c r="Q25" s="4"/>
      <c r="R25" s="3"/>
      <c r="S25" s="3"/>
      <c r="T25" s="67"/>
      <c r="U25" s="71">
        <f t="shared" si="1"/>
        <v>0</v>
      </c>
      <c r="V25" s="123"/>
      <c r="W25" s="125"/>
      <c r="X25" s="16"/>
      <c r="Y25" s="16"/>
      <c r="Z25" s="79"/>
      <c r="AA25" s="18"/>
      <c r="AB25" s="18"/>
      <c r="AC25" s="18"/>
      <c r="AD25" s="80"/>
    </row>
    <row r="26" spans="1:30" ht="12.75" customHeight="1" x14ac:dyDescent="0.2">
      <c r="A26" s="265">
        <v>43851</v>
      </c>
      <c r="B26" s="3">
        <v>2</v>
      </c>
      <c r="C26" s="3">
        <v>7</v>
      </c>
      <c r="D26" s="4"/>
      <c r="E26" s="3">
        <v>12</v>
      </c>
      <c r="F26" s="3">
        <v>9</v>
      </c>
      <c r="G26" s="4">
        <v>0.5</v>
      </c>
      <c r="H26" s="63">
        <f t="shared" si="0"/>
        <v>214.01999999999998</v>
      </c>
      <c r="I26" s="19">
        <f>H26-H25+U25</f>
        <v>2.3199999999999932</v>
      </c>
      <c r="J26" s="118">
        <v>6</v>
      </c>
      <c r="K26" s="118">
        <v>24</v>
      </c>
      <c r="L26" s="121" t="s">
        <v>58</v>
      </c>
      <c r="M26" s="276">
        <v>43851</v>
      </c>
      <c r="N26" s="148"/>
      <c r="O26" s="144"/>
      <c r="P26" s="3"/>
      <c r="Q26" s="4"/>
      <c r="R26" s="3"/>
      <c r="S26" s="3"/>
      <c r="T26" s="67"/>
      <c r="U26" s="71">
        <f t="shared" si="1"/>
        <v>0</v>
      </c>
      <c r="V26" s="123"/>
      <c r="W26" s="125"/>
      <c r="X26" s="16">
        <v>10</v>
      </c>
      <c r="Y26" s="16">
        <v>0</v>
      </c>
      <c r="Z26" s="79"/>
      <c r="AA26" s="18"/>
      <c r="AB26" s="18"/>
      <c r="AC26" s="18"/>
      <c r="AD26" s="80"/>
    </row>
    <row r="27" spans="1:30" ht="12.75" customHeight="1" x14ac:dyDescent="0.2">
      <c r="A27" s="265">
        <v>43852</v>
      </c>
      <c r="B27" s="3">
        <v>2</v>
      </c>
      <c r="C27" s="3">
        <v>7</v>
      </c>
      <c r="D27" s="4"/>
      <c r="E27" s="3">
        <v>12</v>
      </c>
      <c r="F27" s="3">
        <v>9</v>
      </c>
      <c r="G27" s="4">
        <v>0.5</v>
      </c>
      <c r="H27" s="63">
        <f t="shared" si="0"/>
        <v>214.01999999999998</v>
      </c>
      <c r="I27" s="19">
        <f t="shared" ref="I27:I91" si="3">H27-H26+U26</f>
        <v>0</v>
      </c>
      <c r="J27" s="118"/>
      <c r="K27" s="118"/>
      <c r="L27" s="121" t="s">
        <v>57</v>
      </c>
      <c r="M27" s="276">
        <v>43852</v>
      </c>
      <c r="N27" s="148"/>
      <c r="O27" s="144"/>
      <c r="P27" s="3"/>
      <c r="Q27" s="4"/>
      <c r="R27" s="3"/>
      <c r="S27" s="3"/>
      <c r="T27" s="67"/>
      <c r="U27" s="71">
        <f t="shared" si="1"/>
        <v>0</v>
      </c>
      <c r="V27" s="123"/>
      <c r="W27" s="125"/>
      <c r="X27" s="16"/>
      <c r="Y27" s="16"/>
      <c r="Z27" s="79"/>
      <c r="AA27" s="18"/>
      <c r="AB27" s="18"/>
      <c r="AC27" s="18"/>
      <c r="AD27" s="80"/>
    </row>
    <row r="28" spans="1:30" ht="12.75" customHeight="1" x14ac:dyDescent="0.2">
      <c r="A28" s="265">
        <v>43853</v>
      </c>
      <c r="B28" s="3">
        <v>2</v>
      </c>
      <c r="C28" s="3">
        <v>7</v>
      </c>
      <c r="D28" s="4"/>
      <c r="E28" s="3">
        <v>12</v>
      </c>
      <c r="F28" s="3">
        <v>9</v>
      </c>
      <c r="G28" s="4">
        <v>0.5</v>
      </c>
      <c r="H28" s="63">
        <f t="shared" si="0"/>
        <v>214.01999999999998</v>
      </c>
      <c r="I28" s="19">
        <f t="shared" si="3"/>
        <v>0</v>
      </c>
      <c r="J28" s="118"/>
      <c r="K28" s="118"/>
      <c r="L28" s="121" t="s">
        <v>57</v>
      </c>
      <c r="M28" s="276">
        <v>43853</v>
      </c>
      <c r="N28" s="148"/>
      <c r="O28" s="144"/>
      <c r="P28" s="3"/>
      <c r="Q28" s="4"/>
      <c r="R28" s="3"/>
      <c r="S28" s="3"/>
      <c r="T28" s="67"/>
      <c r="U28" s="71">
        <f t="shared" si="1"/>
        <v>0</v>
      </c>
      <c r="V28" s="123"/>
      <c r="W28" s="125"/>
      <c r="X28" s="16"/>
      <c r="Y28" s="16"/>
      <c r="Z28" s="79"/>
      <c r="AA28" s="18"/>
      <c r="AB28" s="18"/>
      <c r="AC28" s="18"/>
      <c r="AD28" s="80"/>
    </row>
    <row r="29" spans="1:30" ht="12.75" customHeight="1" x14ac:dyDescent="0.2">
      <c r="A29" s="265">
        <v>43854</v>
      </c>
      <c r="B29" s="3">
        <v>2</v>
      </c>
      <c r="C29" s="3">
        <v>2</v>
      </c>
      <c r="D29" s="4"/>
      <c r="E29" s="3">
        <v>13</v>
      </c>
      <c r="F29" s="3">
        <v>4</v>
      </c>
      <c r="G29" s="4"/>
      <c r="H29" s="63">
        <f t="shared" si="0"/>
        <v>215.76</v>
      </c>
      <c r="I29" s="19">
        <f t="shared" si="3"/>
        <v>1.7400000000000091</v>
      </c>
      <c r="J29" s="118">
        <v>4</v>
      </c>
      <c r="K29" s="118">
        <v>24</v>
      </c>
      <c r="L29" s="121" t="s">
        <v>58</v>
      </c>
      <c r="M29" s="276">
        <v>43854</v>
      </c>
      <c r="N29" s="148"/>
      <c r="O29" s="144"/>
      <c r="P29" s="3"/>
      <c r="Q29" s="4"/>
      <c r="R29" s="3"/>
      <c r="S29" s="3"/>
      <c r="T29" s="67"/>
      <c r="U29" s="71">
        <f t="shared" si="1"/>
        <v>0</v>
      </c>
      <c r="V29" s="123"/>
      <c r="W29" s="125"/>
      <c r="X29" s="16">
        <v>10</v>
      </c>
      <c r="Y29" s="16">
        <v>0</v>
      </c>
      <c r="Z29" s="79"/>
      <c r="AA29" s="18"/>
      <c r="AB29" s="18"/>
      <c r="AC29" s="18"/>
      <c r="AD29" s="80"/>
    </row>
    <row r="30" spans="1:30" ht="12.75" customHeight="1" x14ac:dyDescent="0.2">
      <c r="A30" s="265">
        <v>43855</v>
      </c>
      <c r="B30" s="3">
        <v>2</v>
      </c>
      <c r="C30" s="3">
        <v>2</v>
      </c>
      <c r="D30" s="4"/>
      <c r="E30" s="3">
        <v>13</v>
      </c>
      <c r="F30" s="3">
        <v>4</v>
      </c>
      <c r="G30" s="4"/>
      <c r="H30" s="63">
        <f t="shared" si="0"/>
        <v>215.76</v>
      </c>
      <c r="I30" s="19">
        <f t="shared" si="3"/>
        <v>0</v>
      </c>
      <c r="J30" s="118"/>
      <c r="K30" s="118"/>
      <c r="L30" s="121" t="s">
        <v>57</v>
      </c>
      <c r="M30" s="276">
        <v>43855</v>
      </c>
      <c r="N30" s="148"/>
      <c r="O30" s="144"/>
      <c r="P30" s="3"/>
      <c r="Q30" s="4"/>
      <c r="R30" s="3"/>
      <c r="S30" s="3"/>
      <c r="T30" s="67"/>
      <c r="U30" s="71">
        <f t="shared" si="1"/>
        <v>0</v>
      </c>
      <c r="V30" s="123"/>
      <c r="W30" s="125"/>
      <c r="X30" s="16"/>
      <c r="Y30" s="16"/>
      <c r="Z30" s="79"/>
      <c r="AA30" s="18"/>
      <c r="AB30" s="18"/>
      <c r="AC30" s="18"/>
      <c r="AD30" s="80"/>
    </row>
    <row r="31" spans="1:30" ht="12.75" customHeight="1" x14ac:dyDescent="0.2">
      <c r="A31" s="265">
        <v>43856</v>
      </c>
      <c r="B31" s="3">
        <v>2</v>
      </c>
      <c r="C31" s="3">
        <v>2</v>
      </c>
      <c r="D31" s="4"/>
      <c r="E31" s="3">
        <v>13</v>
      </c>
      <c r="F31" s="3">
        <v>4</v>
      </c>
      <c r="G31" s="4"/>
      <c r="H31" s="63">
        <f t="shared" si="0"/>
        <v>215.76</v>
      </c>
      <c r="I31" s="19">
        <f t="shared" si="3"/>
        <v>0</v>
      </c>
      <c r="J31" s="118"/>
      <c r="K31" s="118"/>
      <c r="L31" s="121" t="s">
        <v>57</v>
      </c>
      <c r="M31" s="276">
        <v>43856</v>
      </c>
      <c r="N31" s="148"/>
      <c r="O31" s="144"/>
      <c r="P31" s="3"/>
      <c r="Q31" s="4"/>
      <c r="R31" s="3"/>
      <c r="S31" s="3"/>
      <c r="T31" s="67"/>
      <c r="U31" s="71">
        <f t="shared" si="1"/>
        <v>0</v>
      </c>
      <c r="V31" s="123"/>
      <c r="W31" s="125"/>
      <c r="X31" s="16"/>
      <c r="Y31" s="16"/>
      <c r="Z31" s="79"/>
      <c r="AA31" s="18"/>
      <c r="AB31" s="18"/>
      <c r="AC31" s="18"/>
      <c r="AD31" s="80"/>
    </row>
    <row r="32" spans="1:30" ht="12.75" customHeight="1" x14ac:dyDescent="0.2">
      <c r="A32" s="265">
        <v>43857</v>
      </c>
      <c r="B32" s="3">
        <v>2</v>
      </c>
      <c r="C32" s="3">
        <v>2</v>
      </c>
      <c r="D32" s="4"/>
      <c r="E32" s="3">
        <v>13</v>
      </c>
      <c r="F32" s="3">
        <v>4</v>
      </c>
      <c r="G32" s="4"/>
      <c r="H32" s="63">
        <f t="shared" si="0"/>
        <v>215.76</v>
      </c>
      <c r="I32" s="19">
        <f t="shared" si="3"/>
        <v>0</v>
      </c>
      <c r="J32" s="118"/>
      <c r="K32" s="118"/>
      <c r="L32" s="121" t="s">
        <v>57</v>
      </c>
      <c r="M32" s="276">
        <v>43857</v>
      </c>
      <c r="N32" s="148"/>
      <c r="O32" s="144"/>
      <c r="P32" s="3"/>
      <c r="Q32" s="4"/>
      <c r="R32" s="3"/>
      <c r="S32" s="3"/>
      <c r="T32" s="67"/>
      <c r="U32" s="71">
        <f t="shared" si="1"/>
        <v>0</v>
      </c>
      <c r="V32" s="123"/>
      <c r="W32" s="125"/>
      <c r="X32" s="16"/>
      <c r="Y32" s="16"/>
      <c r="Z32" s="79"/>
      <c r="AA32" s="18"/>
      <c r="AB32" s="18"/>
      <c r="AC32" s="18"/>
      <c r="AD32" s="80"/>
    </row>
    <row r="33" spans="1:30" ht="12.75" customHeight="1" x14ac:dyDescent="0.2">
      <c r="A33" s="265">
        <v>43858</v>
      </c>
      <c r="B33" s="3">
        <v>1</v>
      </c>
      <c r="C33" s="3">
        <v>10</v>
      </c>
      <c r="D33" s="4"/>
      <c r="E33" s="3">
        <v>13</v>
      </c>
      <c r="F33" s="3">
        <v>10</v>
      </c>
      <c r="G33" s="4"/>
      <c r="H33" s="63">
        <f t="shared" si="0"/>
        <v>218.07999999999998</v>
      </c>
      <c r="I33" s="19">
        <f t="shared" si="3"/>
        <v>2.3199999999999932</v>
      </c>
      <c r="J33" s="118">
        <v>6</v>
      </c>
      <c r="K33" s="118">
        <v>24</v>
      </c>
      <c r="L33" s="121" t="s">
        <v>58</v>
      </c>
      <c r="M33" s="276">
        <v>43858</v>
      </c>
      <c r="N33" s="148"/>
      <c r="O33" s="144"/>
      <c r="P33" s="3"/>
      <c r="Q33" s="4"/>
      <c r="R33" s="3"/>
      <c r="S33" s="3"/>
      <c r="T33" s="67"/>
      <c r="U33" s="71">
        <f t="shared" si="1"/>
        <v>0</v>
      </c>
      <c r="V33" s="123"/>
      <c r="W33" s="125"/>
      <c r="X33" s="16">
        <v>10</v>
      </c>
      <c r="Y33" s="16">
        <v>0</v>
      </c>
      <c r="Z33" s="79"/>
      <c r="AA33" s="18"/>
      <c r="AB33" s="18"/>
      <c r="AC33" s="18"/>
      <c r="AD33" s="80"/>
    </row>
    <row r="34" spans="1:30" ht="12.75" customHeight="1" x14ac:dyDescent="0.2">
      <c r="A34" s="265">
        <v>43859</v>
      </c>
      <c r="B34" s="3">
        <v>1</v>
      </c>
      <c r="C34" s="3">
        <v>10</v>
      </c>
      <c r="D34" s="4"/>
      <c r="E34" s="3">
        <v>13</v>
      </c>
      <c r="F34" s="3">
        <v>10</v>
      </c>
      <c r="G34" s="4"/>
      <c r="H34" s="63">
        <f t="shared" si="0"/>
        <v>218.07999999999998</v>
      </c>
      <c r="I34" s="19">
        <f t="shared" si="3"/>
        <v>0</v>
      </c>
      <c r="J34" s="118"/>
      <c r="K34" s="118"/>
      <c r="L34" s="121" t="s">
        <v>57</v>
      </c>
      <c r="M34" s="276">
        <v>43859</v>
      </c>
      <c r="N34" s="148"/>
      <c r="O34" s="144"/>
      <c r="P34" s="3"/>
      <c r="Q34" s="4"/>
      <c r="R34" s="3"/>
      <c r="S34" s="3"/>
      <c r="T34" s="67"/>
      <c r="U34" s="71">
        <f t="shared" si="1"/>
        <v>0</v>
      </c>
      <c r="V34" s="123"/>
      <c r="W34" s="125"/>
      <c r="X34" s="16"/>
      <c r="Y34" s="16"/>
      <c r="Z34" s="79"/>
      <c r="AA34" s="18"/>
      <c r="AB34" s="18"/>
      <c r="AC34" s="18"/>
      <c r="AD34" s="80"/>
    </row>
    <row r="35" spans="1:30" ht="12.75" customHeight="1" x14ac:dyDescent="0.2">
      <c r="A35" s="265">
        <v>43860</v>
      </c>
      <c r="B35" s="3">
        <v>1</v>
      </c>
      <c r="C35" s="3">
        <v>10</v>
      </c>
      <c r="D35" s="4"/>
      <c r="E35" s="3">
        <v>13</v>
      </c>
      <c r="F35" s="3">
        <v>10</v>
      </c>
      <c r="G35" s="4"/>
      <c r="H35" s="63">
        <f t="shared" si="0"/>
        <v>218.07999999999998</v>
      </c>
      <c r="I35" s="19">
        <f t="shared" si="3"/>
        <v>0</v>
      </c>
      <c r="J35" s="118"/>
      <c r="K35" s="118"/>
      <c r="L35" s="121" t="s">
        <v>57</v>
      </c>
      <c r="M35" s="276">
        <v>43860</v>
      </c>
      <c r="N35" s="148"/>
      <c r="O35" s="144"/>
      <c r="P35" s="3"/>
      <c r="Q35" s="4"/>
      <c r="R35" s="3"/>
      <c r="S35" s="3"/>
      <c r="T35" s="67"/>
      <c r="U35" s="71">
        <f t="shared" si="1"/>
        <v>0</v>
      </c>
      <c r="V35" s="123">
        <v>120</v>
      </c>
      <c r="W35" s="125">
        <v>73057895</v>
      </c>
      <c r="X35" s="16"/>
      <c r="Y35" s="16"/>
      <c r="Z35" s="79"/>
      <c r="AA35" s="18"/>
      <c r="AB35" s="18"/>
      <c r="AC35" s="18"/>
      <c r="AD35" s="80"/>
    </row>
    <row r="36" spans="1:30" ht="12.75" customHeight="1" thickBot="1" x14ac:dyDescent="0.25">
      <c r="A36" s="265">
        <v>43861</v>
      </c>
      <c r="B36" s="3">
        <v>1</v>
      </c>
      <c r="C36" s="3">
        <v>11</v>
      </c>
      <c r="D36" s="4">
        <v>0.5</v>
      </c>
      <c r="E36" s="3">
        <v>13</v>
      </c>
      <c r="F36" s="3">
        <v>10</v>
      </c>
      <c r="G36" s="4"/>
      <c r="H36" s="134">
        <f t="shared" si="0"/>
        <v>219.81999999999996</v>
      </c>
      <c r="I36" s="19">
        <f t="shared" si="3"/>
        <v>1.7399999999999807</v>
      </c>
      <c r="J36" s="118">
        <v>4</v>
      </c>
      <c r="K36" s="118">
        <v>24</v>
      </c>
      <c r="L36" s="121" t="s">
        <v>58</v>
      </c>
      <c r="M36" s="276">
        <v>43861</v>
      </c>
      <c r="N36" s="148">
        <v>13092327</v>
      </c>
      <c r="O36" s="144">
        <v>13</v>
      </c>
      <c r="P36" s="3">
        <v>10</v>
      </c>
      <c r="Q36" s="4"/>
      <c r="R36" s="3">
        <v>13</v>
      </c>
      <c r="S36" s="3">
        <v>8</v>
      </c>
      <c r="T36" s="67"/>
      <c r="U36" s="71">
        <f t="shared" si="1"/>
        <v>2.3199999999999932</v>
      </c>
      <c r="V36" s="123"/>
      <c r="W36" s="125"/>
      <c r="X36" s="16">
        <v>10</v>
      </c>
      <c r="Y36" s="16">
        <v>0</v>
      </c>
      <c r="Z36" s="459" t="s">
        <v>64</v>
      </c>
      <c r="AA36" s="18"/>
      <c r="AB36" s="18"/>
      <c r="AC36" s="18"/>
      <c r="AD36" s="80"/>
    </row>
    <row r="37" spans="1:30" ht="12.75" customHeight="1" x14ac:dyDescent="0.2">
      <c r="A37" s="457">
        <v>43862</v>
      </c>
      <c r="B37" s="291">
        <v>1</v>
      </c>
      <c r="C37" s="291">
        <v>11</v>
      </c>
      <c r="D37" s="306">
        <v>0.5</v>
      </c>
      <c r="E37" s="291">
        <v>13</v>
      </c>
      <c r="F37" s="291">
        <v>8</v>
      </c>
      <c r="G37" s="307"/>
      <c r="H37" s="302">
        <f t="shared" si="0"/>
        <v>217.49999999999997</v>
      </c>
      <c r="I37" s="20">
        <f t="shared" si="3"/>
        <v>0</v>
      </c>
      <c r="J37" s="278"/>
      <c r="K37" s="278"/>
      <c r="L37" s="372" t="s">
        <v>57</v>
      </c>
      <c r="M37" s="458">
        <v>43862</v>
      </c>
      <c r="N37" s="308"/>
      <c r="O37" s="295"/>
      <c r="P37" s="291"/>
      <c r="Q37" s="306"/>
      <c r="R37" s="291"/>
      <c r="S37" s="291"/>
      <c r="T37" s="307"/>
      <c r="U37" s="297">
        <f t="shared" si="1"/>
        <v>0</v>
      </c>
      <c r="V37" s="298"/>
      <c r="W37" s="126"/>
      <c r="X37" s="373"/>
      <c r="Y37" s="374"/>
      <c r="Z37" s="300"/>
      <c r="AA37" s="226"/>
      <c r="AB37" s="226"/>
      <c r="AC37" s="226"/>
      <c r="AD37" s="301"/>
    </row>
    <row r="38" spans="1:30" ht="12.75" customHeight="1" x14ac:dyDescent="0.2">
      <c r="A38" s="265">
        <v>43863</v>
      </c>
      <c r="B38" s="93">
        <v>1</v>
      </c>
      <c r="C38" s="93">
        <v>11</v>
      </c>
      <c r="D38" s="303">
        <v>0.5</v>
      </c>
      <c r="E38" s="93">
        <v>13</v>
      </c>
      <c r="F38" s="93">
        <v>8</v>
      </c>
      <c r="G38" s="303"/>
      <c r="H38" s="62">
        <f t="shared" si="0"/>
        <v>217.49999999999997</v>
      </c>
      <c r="I38" s="28">
        <f t="shared" si="3"/>
        <v>0</v>
      </c>
      <c r="J38" s="258"/>
      <c r="K38" s="258"/>
      <c r="L38" s="282" t="s">
        <v>57</v>
      </c>
      <c r="M38" s="276">
        <v>43863</v>
      </c>
      <c r="N38" s="304"/>
      <c r="O38" s="284"/>
      <c r="P38" s="93"/>
      <c r="Q38" s="303"/>
      <c r="R38" s="93"/>
      <c r="S38" s="93"/>
      <c r="T38" s="305"/>
      <c r="U38" s="220">
        <f t="shared" si="1"/>
        <v>0</v>
      </c>
      <c r="V38" s="285"/>
      <c r="W38" s="286"/>
      <c r="X38" s="287"/>
      <c r="Y38" s="287"/>
      <c r="Z38" s="288"/>
      <c r="AA38" s="289"/>
      <c r="AB38" s="289"/>
      <c r="AC38" s="289"/>
      <c r="AD38" s="290"/>
    </row>
    <row r="39" spans="1:30" ht="12.75" customHeight="1" x14ac:dyDescent="0.2">
      <c r="A39" s="265">
        <v>43864</v>
      </c>
      <c r="B39" s="3">
        <v>1</v>
      </c>
      <c r="C39" s="3">
        <v>11</v>
      </c>
      <c r="D39" s="4">
        <v>0.5</v>
      </c>
      <c r="E39" s="3">
        <v>13</v>
      </c>
      <c r="F39" s="3">
        <v>8</v>
      </c>
      <c r="G39" s="4"/>
      <c r="H39" s="63">
        <f t="shared" si="0"/>
        <v>217.49999999999997</v>
      </c>
      <c r="I39" s="19">
        <f t="shared" si="3"/>
        <v>0</v>
      </c>
      <c r="J39" s="118"/>
      <c r="K39" s="118"/>
      <c r="L39" s="121" t="s">
        <v>57</v>
      </c>
      <c r="M39" s="276">
        <v>43864</v>
      </c>
      <c r="N39" s="148"/>
      <c r="O39" s="144"/>
      <c r="P39" s="3"/>
      <c r="Q39" s="4"/>
      <c r="R39" s="3"/>
      <c r="S39" s="3"/>
      <c r="T39" s="67"/>
      <c r="U39" s="71">
        <f t="shared" si="1"/>
        <v>0</v>
      </c>
      <c r="V39" s="123"/>
      <c r="W39" s="125"/>
      <c r="X39" s="16"/>
      <c r="Y39" s="16"/>
      <c r="Z39" s="79"/>
      <c r="AA39" s="18"/>
      <c r="AB39" s="18"/>
      <c r="AC39" s="18"/>
      <c r="AD39" s="80"/>
    </row>
    <row r="40" spans="1:30" ht="12.75" customHeight="1" x14ac:dyDescent="0.2">
      <c r="A40" s="265">
        <v>43865</v>
      </c>
      <c r="B40" s="3">
        <v>2</v>
      </c>
      <c r="C40" s="3">
        <v>1</v>
      </c>
      <c r="D40" s="4">
        <v>0.5</v>
      </c>
      <c r="E40" s="3">
        <v>13</v>
      </c>
      <c r="F40" s="3">
        <v>8</v>
      </c>
      <c r="G40" s="4"/>
      <c r="H40" s="63">
        <f t="shared" si="0"/>
        <v>219.82</v>
      </c>
      <c r="I40" s="19">
        <f t="shared" si="3"/>
        <v>2.3200000000000216</v>
      </c>
      <c r="J40" s="118">
        <v>6</v>
      </c>
      <c r="K40" s="118">
        <v>24</v>
      </c>
      <c r="L40" s="121" t="s">
        <v>58</v>
      </c>
      <c r="M40" s="276">
        <v>43865</v>
      </c>
      <c r="N40" s="148"/>
      <c r="O40" s="144"/>
      <c r="P40" s="3"/>
      <c r="Q40" s="4"/>
      <c r="R40" s="3"/>
      <c r="S40" s="3"/>
      <c r="T40" s="67"/>
      <c r="U40" s="71">
        <f t="shared" si="1"/>
        <v>0</v>
      </c>
      <c r="V40" s="123"/>
      <c r="W40" s="125"/>
      <c r="X40" s="16">
        <v>10</v>
      </c>
      <c r="Y40" s="16">
        <v>0</v>
      </c>
      <c r="Z40" s="79"/>
      <c r="AA40" s="18"/>
      <c r="AB40" s="18"/>
      <c r="AC40" s="18"/>
      <c r="AD40" s="80"/>
    </row>
    <row r="41" spans="1:30" ht="12.75" customHeight="1" x14ac:dyDescent="0.2">
      <c r="A41" s="265">
        <v>43866</v>
      </c>
      <c r="B41" s="3">
        <v>2</v>
      </c>
      <c r="C41" s="3">
        <v>1</v>
      </c>
      <c r="D41" s="4">
        <v>0.5</v>
      </c>
      <c r="E41" s="3">
        <v>13</v>
      </c>
      <c r="F41" s="3">
        <v>8</v>
      </c>
      <c r="G41" s="4"/>
      <c r="H41" s="63">
        <f t="shared" si="0"/>
        <v>219.82</v>
      </c>
      <c r="I41" s="19">
        <f t="shared" si="3"/>
        <v>0</v>
      </c>
      <c r="J41" s="118"/>
      <c r="K41" s="118"/>
      <c r="L41" s="121" t="s">
        <v>57</v>
      </c>
      <c r="M41" s="276">
        <v>43866</v>
      </c>
      <c r="N41" s="148"/>
      <c r="O41" s="144"/>
      <c r="P41" s="3"/>
      <c r="Q41" s="4"/>
      <c r="R41" s="3"/>
      <c r="S41" s="3"/>
      <c r="T41" s="67"/>
      <c r="U41" s="71">
        <f t="shared" si="1"/>
        <v>0</v>
      </c>
      <c r="V41" s="123"/>
      <c r="W41" s="125"/>
      <c r="X41" s="16"/>
      <c r="Y41" s="16"/>
      <c r="Z41" s="79"/>
      <c r="AA41" s="18"/>
      <c r="AB41" s="18"/>
      <c r="AC41" s="18"/>
      <c r="AD41" s="80"/>
    </row>
    <row r="42" spans="1:30" ht="12.75" customHeight="1" x14ac:dyDescent="0.2">
      <c r="A42" s="265">
        <v>43867</v>
      </c>
      <c r="B42" s="3">
        <v>2</v>
      </c>
      <c r="C42" s="3">
        <v>1</v>
      </c>
      <c r="D42" s="4">
        <v>0.5</v>
      </c>
      <c r="E42" s="3">
        <v>13</v>
      </c>
      <c r="F42" s="3">
        <v>8</v>
      </c>
      <c r="G42" s="4"/>
      <c r="H42" s="63">
        <f t="shared" si="0"/>
        <v>219.82</v>
      </c>
      <c r="I42" s="19">
        <f t="shared" si="3"/>
        <v>0</v>
      </c>
      <c r="J42" s="118"/>
      <c r="K42" s="118"/>
      <c r="L42" s="121" t="s">
        <v>57</v>
      </c>
      <c r="M42" s="276">
        <v>43867</v>
      </c>
      <c r="N42" s="148"/>
      <c r="O42" s="144"/>
      <c r="P42" s="3"/>
      <c r="Q42" s="4"/>
      <c r="R42" s="3"/>
      <c r="S42" s="3"/>
      <c r="T42" s="67"/>
      <c r="U42" s="71">
        <f t="shared" si="1"/>
        <v>0</v>
      </c>
      <c r="V42" s="123"/>
      <c r="W42" s="125"/>
      <c r="X42" s="16"/>
      <c r="Y42" s="16"/>
      <c r="Z42" s="79"/>
      <c r="AA42" s="18"/>
      <c r="AB42" s="18"/>
      <c r="AC42" s="18"/>
      <c r="AD42" s="80"/>
    </row>
    <row r="43" spans="1:30" ht="12.75" customHeight="1" x14ac:dyDescent="0.2">
      <c r="A43" s="265">
        <v>43868</v>
      </c>
      <c r="B43" s="3">
        <v>2</v>
      </c>
      <c r="C43" s="3">
        <v>3</v>
      </c>
      <c r="D43" s="4"/>
      <c r="E43" s="3">
        <v>13</v>
      </c>
      <c r="F43" s="3">
        <v>8</v>
      </c>
      <c r="G43" s="4"/>
      <c r="H43" s="63">
        <f t="shared" si="0"/>
        <v>221.55999999999997</v>
      </c>
      <c r="I43" s="19">
        <f t="shared" si="3"/>
        <v>1.7399999999999807</v>
      </c>
      <c r="J43" s="118">
        <v>4</v>
      </c>
      <c r="K43" s="118">
        <v>24</v>
      </c>
      <c r="L43" s="121" t="s">
        <v>58</v>
      </c>
      <c r="M43" s="276">
        <v>43868</v>
      </c>
      <c r="N43" s="148"/>
      <c r="O43" s="144"/>
      <c r="P43" s="3"/>
      <c r="Q43" s="4"/>
      <c r="R43" s="3"/>
      <c r="S43" s="3"/>
      <c r="T43" s="67"/>
      <c r="U43" s="71">
        <f t="shared" si="1"/>
        <v>0</v>
      </c>
      <c r="V43" s="123"/>
      <c r="W43" s="125"/>
      <c r="X43" s="16">
        <v>10</v>
      </c>
      <c r="Y43" s="16">
        <v>0</v>
      </c>
      <c r="Z43" s="79"/>
      <c r="AA43" s="18"/>
      <c r="AB43" s="18"/>
      <c r="AC43" s="18"/>
      <c r="AD43" s="80"/>
    </row>
    <row r="44" spans="1:30" ht="12.75" customHeight="1" x14ac:dyDescent="0.2">
      <c r="A44" s="265">
        <v>43869</v>
      </c>
      <c r="B44" s="3">
        <v>2</v>
      </c>
      <c r="C44" s="3">
        <v>3</v>
      </c>
      <c r="D44" s="4"/>
      <c r="E44" s="3">
        <v>13</v>
      </c>
      <c r="F44" s="3">
        <v>8</v>
      </c>
      <c r="G44" s="4"/>
      <c r="H44" s="63">
        <f t="shared" si="0"/>
        <v>221.55999999999997</v>
      </c>
      <c r="I44" s="19">
        <f t="shared" si="3"/>
        <v>0</v>
      </c>
      <c r="J44" s="118"/>
      <c r="K44" s="118"/>
      <c r="L44" s="121" t="s">
        <v>57</v>
      </c>
      <c r="M44" s="276">
        <v>43869</v>
      </c>
      <c r="N44" s="148">
        <v>13098232</v>
      </c>
      <c r="O44" s="144">
        <v>13</v>
      </c>
      <c r="P44" s="3">
        <v>8</v>
      </c>
      <c r="Q44" s="4"/>
      <c r="R44" s="3">
        <v>1</v>
      </c>
      <c r="S44" s="3">
        <v>6</v>
      </c>
      <c r="T44" s="67"/>
      <c r="U44" s="71">
        <f t="shared" si="1"/>
        <v>169.35999999999999</v>
      </c>
      <c r="V44" s="123"/>
      <c r="W44" s="125"/>
      <c r="X44" s="16"/>
      <c r="Y44" s="16"/>
      <c r="Z44" s="79"/>
      <c r="AA44" s="18"/>
      <c r="AB44" s="18"/>
      <c r="AC44" s="18"/>
      <c r="AD44" s="80"/>
    </row>
    <row r="45" spans="1:30" ht="12.75" customHeight="1" x14ac:dyDescent="0.2">
      <c r="A45" s="265">
        <v>43870</v>
      </c>
      <c r="B45" s="3">
        <v>2</v>
      </c>
      <c r="C45" s="3">
        <v>3</v>
      </c>
      <c r="D45" s="4"/>
      <c r="E45" s="3">
        <v>1</v>
      </c>
      <c r="F45" s="3">
        <v>6</v>
      </c>
      <c r="G45" s="4"/>
      <c r="H45" s="63">
        <f t="shared" si="0"/>
        <v>52.199999999999996</v>
      </c>
      <c r="I45" s="19">
        <f t="shared" si="3"/>
        <v>0</v>
      </c>
      <c r="J45" s="118"/>
      <c r="K45" s="118"/>
      <c r="L45" s="121" t="s">
        <v>57</v>
      </c>
      <c r="M45" s="276">
        <v>43870</v>
      </c>
      <c r="N45" s="148"/>
      <c r="O45" s="144"/>
      <c r="P45" s="3"/>
      <c r="Q45" s="4"/>
      <c r="R45" s="3"/>
      <c r="S45" s="3"/>
      <c r="T45" s="67"/>
      <c r="U45" s="71">
        <f t="shared" si="1"/>
        <v>0</v>
      </c>
      <c r="V45" s="123"/>
      <c r="W45" s="125"/>
      <c r="X45" s="16"/>
      <c r="Y45" s="16"/>
      <c r="Z45" s="79"/>
      <c r="AA45" s="18"/>
      <c r="AB45" s="18"/>
      <c r="AC45" s="18"/>
      <c r="AD45" s="80"/>
    </row>
    <row r="46" spans="1:30" ht="12.75" customHeight="1" x14ac:dyDescent="0.2">
      <c r="A46" s="265">
        <v>43871</v>
      </c>
      <c r="B46" s="3">
        <v>2</v>
      </c>
      <c r="C46" s="3">
        <v>3</v>
      </c>
      <c r="D46" s="4"/>
      <c r="E46" s="3">
        <v>1</v>
      </c>
      <c r="F46" s="3">
        <v>6</v>
      </c>
      <c r="G46" s="4"/>
      <c r="H46" s="63">
        <f t="shared" si="0"/>
        <v>52.199999999999996</v>
      </c>
      <c r="I46" s="19">
        <f t="shared" si="3"/>
        <v>0</v>
      </c>
      <c r="J46" s="118"/>
      <c r="K46" s="118"/>
      <c r="L46" s="121" t="s">
        <v>57</v>
      </c>
      <c r="M46" s="276">
        <v>43871</v>
      </c>
      <c r="N46" s="148"/>
      <c r="O46" s="144"/>
      <c r="P46" s="3"/>
      <c r="Q46" s="4"/>
      <c r="R46" s="3"/>
      <c r="S46" s="3"/>
      <c r="T46" s="67"/>
      <c r="U46" s="71">
        <f t="shared" si="1"/>
        <v>0</v>
      </c>
      <c r="V46" s="123"/>
      <c r="W46" s="125"/>
      <c r="X46" s="16"/>
      <c r="Y46" s="16"/>
      <c r="Z46" s="79"/>
      <c r="AA46" s="18"/>
      <c r="AB46" s="18"/>
      <c r="AC46" s="18"/>
      <c r="AD46" s="80"/>
    </row>
    <row r="47" spans="1:30" ht="12.75" customHeight="1" x14ac:dyDescent="0.2">
      <c r="A47" s="265">
        <v>43872</v>
      </c>
      <c r="B47" s="3">
        <v>2</v>
      </c>
      <c r="C47" s="3">
        <v>5</v>
      </c>
      <c r="D47" s="4"/>
      <c r="E47" s="3">
        <v>1</v>
      </c>
      <c r="F47" s="3">
        <v>6</v>
      </c>
      <c r="G47" s="4"/>
      <c r="H47" s="63">
        <f t="shared" si="0"/>
        <v>54.519999999999996</v>
      </c>
      <c r="I47" s="19">
        <f t="shared" si="3"/>
        <v>2.3200000000000003</v>
      </c>
      <c r="J47" s="118">
        <v>6</v>
      </c>
      <c r="K47" s="118">
        <v>24</v>
      </c>
      <c r="L47" s="121" t="s">
        <v>58</v>
      </c>
      <c r="M47" s="276">
        <v>43872</v>
      </c>
      <c r="N47" s="148"/>
      <c r="O47" s="144"/>
      <c r="P47" s="3"/>
      <c r="Q47" s="4"/>
      <c r="R47" s="3"/>
      <c r="S47" s="3"/>
      <c r="T47" s="67"/>
      <c r="U47" s="71">
        <f t="shared" si="1"/>
        <v>0</v>
      </c>
      <c r="V47" s="123"/>
      <c r="W47" s="125"/>
      <c r="X47" s="16">
        <v>10</v>
      </c>
      <c r="Y47" s="16">
        <v>0</v>
      </c>
      <c r="Z47" s="79"/>
      <c r="AA47" s="18"/>
      <c r="AB47" s="18"/>
      <c r="AC47" s="18"/>
      <c r="AD47" s="80"/>
    </row>
    <row r="48" spans="1:30" ht="12.75" customHeight="1" x14ac:dyDescent="0.2">
      <c r="A48" s="265">
        <v>43873</v>
      </c>
      <c r="B48" s="3">
        <v>2</v>
      </c>
      <c r="C48" s="3">
        <v>5</v>
      </c>
      <c r="D48" s="4"/>
      <c r="E48" s="3">
        <v>1</v>
      </c>
      <c r="F48" s="3">
        <v>6</v>
      </c>
      <c r="G48" s="4"/>
      <c r="H48" s="63">
        <f t="shared" si="0"/>
        <v>54.519999999999996</v>
      </c>
      <c r="I48" s="19">
        <f t="shared" si="3"/>
        <v>0</v>
      </c>
      <c r="J48" s="118"/>
      <c r="K48" s="118"/>
      <c r="L48" s="121" t="s">
        <v>57</v>
      </c>
      <c r="M48" s="276">
        <v>43873</v>
      </c>
      <c r="N48" s="148"/>
      <c r="O48" s="144"/>
      <c r="P48" s="3"/>
      <c r="Q48" s="4"/>
      <c r="R48" s="3"/>
      <c r="S48" s="3"/>
      <c r="T48" s="67"/>
      <c r="U48" s="71">
        <f t="shared" si="1"/>
        <v>0</v>
      </c>
      <c r="V48" s="123"/>
      <c r="W48" s="125"/>
      <c r="X48" s="16"/>
      <c r="Y48" s="16"/>
      <c r="Z48" s="79"/>
      <c r="AA48" s="18"/>
      <c r="AB48" s="18"/>
      <c r="AC48" s="18"/>
      <c r="AD48" s="80"/>
    </row>
    <row r="49" spans="1:30" ht="12.75" customHeight="1" x14ac:dyDescent="0.2">
      <c r="A49" s="265">
        <v>43874</v>
      </c>
      <c r="B49" s="3">
        <v>2</v>
      </c>
      <c r="C49" s="3">
        <v>5</v>
      </c>
      <c r="D49" s="4"/>
      <c r="E49" s="3">
        <v>1</v>
      </c>
      <c r="F49" s="3">
        <v>6</v>
      </c>
      <c r="G49" s="4"/>
      <c r="H49" s="63">
        <f t="shared" si="0"/>
        <v>54.519999999999996</v>
      </c>
      <c r="I49" s="19">
        <f t="shared" si="3"/>
        <v>0</v>
      </c>
      <c r="J49" s="118"/>
      <c r="K49" s="118"/>
      <c r="L49" s="121" t="s">
        <v>57</v>
      </c>
      <c r="M49" s="276">
        <v>43874</v>
      </c>
      <c r="N49" s="148"/>
      <c r="O49" s="144"/>
      <c r="P49" s="3"/>
      <c r="Q49" s="4"/>
      <c r="R49" s="3"/>
      <c r="S49" s="3"/>
      <c r="T49" s="67"/>
      <c r="U49" s="71">
        <f t="shared" si="1"/>
        <v>0</v>
      </c>
      <c r="V49" s="123"/>
      <c r="W49" s="125"/>
      <c r="X49" s="16"/>
      <c r="Y49" s="16"/>
      <c r="Z49" s="79"/>
      <c r="AA49" s="18"/>
      <c r="AB49" s="18"/>
      <c r="AC49" s="18"/>
      <c r="AD49" s="80"/>
    </row>
    <row r="50" spans="1:30" ht="12.75" customHeight="1" x14ac:dyDescent="0.2">
      <c r="A50" s="265">
        <v>43875</v>
      </c>
      <c r="B50" s="3">
        <v>2</v>
      </c>
      <c r="C50" s="3">
        <v>6</v>
      </c>
      <c r="D50" s="4">
        <v>0.5</v>
      </c>
      <c r="E50" s="3">
        <v>1</v>
      </c>
      <c r="F50" s="3">
        <v>6</v>
      </c>
      <c r="G50" s="4"/>
      <c r="H50" s="63">
        <f t="shared" si="0"/>
        <v>56.259999999999991</v>
      </c>
      <c r="I50" s="19">
        <f t="shared" si="3"/>
        <v>1.7399999999999949</v>
      </c>
      <c r="J50" s="118">
        <v>4</v>
      </c>
      <c r="K50" s="118">
        <v>24</v>
      </c>
      <c r="L50" s="121" t="s">
        <v>58</v>
      </c>
      <c r="M50" s="276">
        <v>43875</v>
      </c>
      <c r="N50" s="148"/>
      <c r="O50" s="144"/>
      <c r="P50" s="3"/>
      <c r="Q50" s="4"/>
      <c r="R50" s="3"/>
      <c r="S50" s="3"/>
      <c r="T50" s="67"/>
      <c r="U50" s="71">
        <f t="shared" si="1"/>
        <v>0</v>
      </c>
      <c r="V50" s="123"/>
      <c r="W50" s="125"/>
      <c r="X50" s="16">
        <v>10</v>
      </c>
      <c r="Y50" s="16">
        <v>0</v>
      </c>
      <c r="Z50" s="79"/>
      <c r="AA50" s="18"/>
      <c r="AB50" s="18"/>
      <c r="AC50" s="18"/>
      <c r="AD50" s="80"/>
    </row>
    <row r="51" spans="1:30" ht="12.75" customHeight="1" x14ac:dyDescent="0.2">
      <c r="A51" s="265">
        <v>43876</v>
      </c>
      <c r="B51" s="3">
        <v>2</v>
      </c>
      <c r="C51" s="3">
        <v>6</v>
      </c>
      <c r="D51" s="4">
        <v>0.5</v>
      </c>
      <c r="E51" s="3">
        <v>1</v>
      </c>
      <c r="F51" s="3">
        <v>6</v>
      </c>
      <c r="G51" s="4"/>
      <c r="H51" s="63">
        <f t="shared" si="0"/>
        <v>56.259999999999991</v>
      </c>
      <c r="I51" s="19">
        <f t="shared" si="3"/>
        <v>0</v>
      </c>
      <c r="J51" s="118"/>
      <c r="K51" s="118"/>
      <c r="L51" s="121" t="s">
        <v>57</v>
      </c>
      <c r="M51" s="276">
        <v>43876</v>
      </c>
      <c r="N51" s="148"/>
      <c r="O51" s="144"/>
      <c r="P51" s="3"/>
      <c r="Q51" s="4"/>
      <c r="R51" s="3"/>
      <c r="S51" s="3"/>
      <c r="T51" s="67"/>
      <c r="U51" s="71">
        <f t="shared" si="1"/>
        <v>0</v>
      </c>
      <c r="V51" s="123"/>
      <c r="W51" s="125"/>
      <c r="X51" s="16"/>
      <c r="Y51" s="16"/>
      <c r="Z51" s="79"/>
      <c r="AD51" s="80"/>
    </row>
    <row r="52" spans="1:30" ht="12.75" customHeight="1" x14ac:dyDescent="0.2">
      <c r="A52" s="265">
        <v>43877</v>
      </c>
      <c r="B52" s="3">
        <v>2</v>
      </c>
      <c r="C52" s="3">
        <v>6</v>
      </c>
      <c r="D52" s="4">
        <v>0.5</v>
      </c>
      <c r="E52" s="3">
        <v>1</v>
      </c>
      <c r="F52" s="3">
        <v>6</v>
      </c>
      <c r="G52" s="4"/>
      <c r="H52" s="63">
        <f t="shared" si="0"/>
        <v>56.259999999999991</v>
      </c>
      <c r="I52" s="19">
        <f t="shared" si="3"/>
        <v>0</v>
      </c>
      <c r="J52" s="118"/>
      <c r="K52" s="118"/>
      <c r="L52" s="121" t="s">
        <v>57</v>
      </c>
      <c r="M52" s="276">
        <v>43877</v>
      </c>
      <c r="N52" s="148"/>
      <c r="O52" s="144"/>
      <c r="P52" s="3"/>
      <c r="Q52" s="4"/>
      <c r="R52" s="3"/>
      <c r="S52" s="3"/>
      <c r="T52" s="67"/>
      <c r="U52" s="71">
        <f t="shared" si="1"/>
        <v>0</v>
      </c>
      <c r="V52" s="123"/>
      <c r="W52" s="125"/>
      <c r="X52" s="16"/>
      <c r="Y52" s="16"/>
      <c r="Z52" s="79"/>
      <c r="AA52" s="18"/>
      <c r="AB52" s="18"/>
      <c r="AC52" s="18"/>
      <c r="AD52" s="80"/>
    </row>
    <row r="53" spans="1:30" ht="12.75" customHeight="1" x14ac:dyDescent="0.2">
      <c r="A53" s="265">
        <v>43878</v>
      </c>
      <c r="B53" s="3">
        <v>2</v>
      </c>
      <c r="C53" s="3">
        <v>6</v>
      </c>
      <c r="D53" s="4">
        <v>0.5</v>
      </c>
      <c r="E53" s="3">
        <v>1</v>
      </c>
      <c r="F53" s="3">
        <v>6</v>
      </c>
      <c r="G53" s="4"/>
      <c r="H53" s="63">
        <f t="shared" si="0"/>
        <v>56.259999999999991</v>
      </c>
      <c r="I53" s="19">
        <f t="shared" si="3"/>
        <v>0</v>
      </c>
      <c r="J53" s="118"/>
      <c r="K53" s="118"/>
      <c r="L53" s="121" t="s">
        <v>57</v>
      </c>
      <c r="M53" s="276">
        <v>43878</v>
      </c>
      <c r="N53" s="148"/>
      <c r="O53" s="144"/>
      <c r="P53" s="3"/>
      <c r="Q53" s="4"/>
      <c r="R53" s="3"/>
      <c r="S53" s="3"/>
      <c r="T53" s="67"/>
      <c r="U53" s="71">
        <f t="shared" si="1"/>
        <v>0</v>
      </c>
      <c r="V53" s="123"/>
      <c r="W53" s="125"/>
      <c r="X53" s="16"/>
      <c r="Y53" s="16"/>
      <c r="Z53" s="79"/>
      <c r="AA53" s="18"/>
      <c r="AB53" s="18"/>
      <c r="AC53" s="18"/>
      <c r="AD53" s="80"/>
    </row>
    <row r="54" spans="1:30" ht="12.75" customHeight="1" x14ac:dyDescent="0.2">
      <c r="A54" s="265">
        <v>43879</v>
      </c>
      <c r="B54" s="3">
        <v>2</v>
      </c>
      <c r="C54" s="3">
        <v>8</v>
      </c>
      <c r="D54" s="4">
        <v>0.5</v>
      </c>
      <c r="E54" s="3">
        <v>1</v>
      </c>
      <c r="F54" s="3">
        <v>6</v>
      </c>
      <c r="G54" s="4"/>
      <c r="H54" s="63">
        <f t="shared" si="0"/>
        <v>58.58</v>
      </c>
      <c r="I54" s="19">
        <f t="shared" si="3"/>
        <v>2.3200000000000074</v>
      </c>
      <c r="J54" s="118">
        <v>6</v>
      </c>
      <c r="K54" s="118">
        <v>24</v>
      </c>
      <c r="L54" s="121" t="s">
        <v>58</v>
      </c>
      <c r="M54" s="276">
        <v>43879</v>
      </c>
      <c r="N54" s="148"/>
      <c r="O54" s="144"/>
      <c r="P54" s="3"/>
      <c r="Q54" s="4"/>
      <c r="R54" s="3"/>
      <c r="S54" s="3"/>
      <c r="T54" s="67"/>
      <c r="U54" s="71">
        <f t="shared" si="1"/>
        <v>0</v>
      </c>
      <c r="V54" s="123"/>
      <c r="W54" s="125"/>
      <c r="X54" s="16">
        <v>10</v>
      </c>
      <c r="Y54" s="16">
        <v>0</v>
      </c>
      <c r="Z54" s="79"/>
      <c r="AA54" s="18"/>
      <c r="AB54" s="18"/>
      <c r="AC54" s="18"/>
      <c r="AD54" s="80"/>
    </row>
    <row r="55" spans="1:30" ht="12.75" customHeight="1" x14ac:dyDescent="0.2">
      <c r="A55" s="265">
        <v>43880</v>
      </c>
      <c r="B55" s="3">
        <v>2</v>
      </c>
      <c r="C55" s="3">
        <v>8</v>
      </c>
      <c r="D55" s="4">
        <v>0.5</v>
      </c>
      <c r="E55" s="3">
        <v>1</v>
      </c>
      <c r="F55" s="3">
        <v>6</v>
      </c>
      <c r="G55" s="4"/>
      <c r="H55" s="63">
        <f t="shared" si="0"/>
        <v>58.58</v>
      </c>
      <c r="I55" s="19">
        <f t="shared" si="3"/>
        <v>0</v>
      </c>
      <c r="J55" s="118"/>
      <c r="K55" s="118"/>
      <c r="L55" s="121" t="s">
        <v>57</v>
      </c>
      <c r="M55" s="276">
        <v>43880</v>
      </c>
      <c r="N55" s="148"/>
      <c r="O55" s="144"/>
      <c r="P55" s="3"/>
      <c r="Q55" s="4"/>
      <c r="R55" s="3"/>
      <c r="S55" s="3"/>
      <c r="T55" s="67"/>
      <c r="U55" s="71">
        <f t="shared" si="1"/>
        <v>0</v>
      </c>
      <c r="V55" s="123"/>
      <c r="W55" s="125"/>
      <c r="X55" s="16"/>
      <c r="Y55" s="16"/>
      <c r="Z55" s="79"/>
      <c r="AA55" s="18"/>
      <c r="AB55" s="18"/>
      <c r="AC55" s="18"/>
      <c r="AD55" s="80"/>
    </row>
    <row r="56" spans="1:30" ht="12.75" customHeight="1" x14ac:dyDescent="0.2">
      <c r="A56" s="265">
        <v>43881</v>
      </c>
      <c r="B56" s="3">
        <v>2</v>
      </c>
      <c r="C56" s="3">
        <v>8</v>
      </c>
      <c r="D56" s="4">
        <v>0.5</v>
      </c>
      <c r="E56" s="3">
        <v>1</v>
      </c>
      <c r="F56" s="3">
        <v>6</v>
      </c>
      <c r="G56" s="4"/>
      <c r="H56" s="63">
        <f t="shared" si="0"/>
        <v>58.58</v>
      </c>
      <c r="I56" s="19">
        <f t="shared" si="3"/>
        <v>0</v>
      </c>
      <c r="J56" s="118"/>
      <c r="K56" s="118"/>
      <c r="L56" s="121" t="s">
        <v>57</v>
      </c>
      <c r="M56" s="276">
        <v>43881</v>
      </c>
      <c r="N56" s="148"/>
      <c r="O56" s="144"/>
      <c r="P56" s="3"/>
      <c r="Q56" s="4"/>
      <c r="R56" s="3"/>
      <c r="S56" s="3"/>
      <c r="T56" s="67"/>
      <c r="U56" s="71">
        <f t="shared" si="1"/>
        <v>0</v>
      </c>
      <c r="V56" s="123"/>
      <c r="W56" s="125"/>
      <c r="X56" s="16"/>
      <c r="Y56" s="16"/>
      <c r="Z56" s="79"/>
      <c r="AA56" s="18"/>
      <c r="AB56" s="18"/>
      <c r="AC56" s="18"/>
      <c r="AD56" s="80"/>
    </row>
    <row r="57" spans="1:30" ht="12.75" customHeight="1" x14ac:dyDescent="0.2">
      <c r="A57" s="265">
        <v>43882</v>
      </c>
      <c r="B57" s="3">
        <v>2</v>
      </c>
      <c r="C57" s="3">
        <v>10</v>
      </c>
      <c r="D57" s="4"/>
      <c r="E57" s="3">
        <v>1</v>
      </c>
      <c r="F57" s="3">
        <v>6</v>
      </c>
      <c r="G57" s="4"/>
      <c r="H57" s="63">
        <f t="shared" si="0"/>
        <v>60.319999999999993</v>
      </c>
      <c r="I57" s="19">
        <f t="shared" si="3"/>
        <v>1.7399999999999949</v>
      </c>
      <c r="J57" s="118">
        <v>4</v>
      </c>
      <c r="K57" s="118">
        <v>24</v>
      </c>
      <c r="L57" s="121" t="s">
        <v>58</v>
      </c>
      <c r="M57" s="276">
        <v>43882</v>
      </c>
      <c r="N57" s="148"/>
      <c r="O57" s="144"/>
      <c r="P57" s="3"/>
      <c r="Q57" s="4"/>
      <c r="R57" s="3"/>
      <c r="S57" s="3"/>
      <c r="T57" s="67"/>
      <c r="U57" s="71">
        <f t="shared" si="1"/>
        <v>0</v>
      </c>
      <c r="V57" s="123"/>
      <c r="W57" s="125"/>
      <c r="X57" s="16">
        <v>10</v>
      </c>
      <c r="Y57" s="16">
        <v>0</v>
      </c>
      <c r="Z57" s="79"/>
      <c r="AA57" s="18"/>
      <c r="AB57" s="18"/>
      <c r="AC57" s="18"/>
      <c r="AD57" s="80"/>
    </row>
    <row r="58" spans="1:30" ht="12.75" customHeight="1" x14ac:dyDescent="0.2">
      <c r="A58" s="265">
        <v>43883</v>
      </c>
      <c r="B58" s="3">
        <v>2</v>
      </c>
      <c r="C58" s="3">
        <v>10</v>
      </c>
      <c r="D58" s="4"/>
      <c r="E58" s="3">
        <v>1</v>
      </c>
      <c r="F58" s="3">
        <v>6</v>
      </c>
      <c r="G58" s="4"/>
      <c r="H58" s="63">
        <f t="shared" si="0"/>
        <v>60.319999999999993</v>
      </c>
      <c r="I58" s="19">
        <f t="shared" si="3"/>
        <v>0</v>
      </c>
      <c r="J58" s="118"/>
      <c r="K58" s="118"/>
      <c r="L58" s="121" t="s">
        <v>57</v>
      </c>
      <c r="M58" s="276">
        <v>43883</v>
      </c>
      <c r="N58" s="148"/>
      <c r="O58" s="144"/>
      <c r="P58" s="3"/>
      <c r="Q58" s="4"/>
      <c r="R58" s="3"/>
      <c r="S58" s="3"/>
      <c r="T58" s="67"/>
      <c r="U58" s="71">
        <f t="shared" si="1"/>
        <v>0</v>
      </c>
      <c r="V58" s="123"/>
      <c r="W58" s="125"/>
      <c r="X58" s="16"/>
      <c r="Y58" s="16"/>
      <c r="Z58" s="79"/>
      <c r="AA58" s="18"/>
      <c r="AB58" s="18"/>
      <c r="AC58" s="18"/>
      <c r="AD58" s="80"/>
    </row>
    <row r="59" spans="1:30" ht="12.75" customHeight="1" x14ac:dyDescent="0.2">
      <c r="A59" s="265">
        <v>43884</v>
      </c>
      <c r="B59" s="3">
        <v>2</v>
      </c>
      <c r="C59" s="3">
        <v>10</v>
      </c>
      <c r="D59" s="4"/>
      <c r="E59" s="3">
        <v>1</v>
      </c>
      <c r="F59" s="3">
        <v>6</v>
      </c>
      <c r="G59" s="4"/>
      <c r="H59" s="63">
        <f t="shared" si="0"/>
        <v>60.319999999999993</v>
      </c>
      <c r="I59" s="19">
        <f t="shared" si="3"/>
        <v>0</v>
      </c>
      <c r="J59" s="118"/>
      <c r="K59" s="118"/>
      <c r="L59" s="121" t="s">
        <v>57</v>
      </c>
      <c r="M59" s="276">
        <v>43884</v>
      </c>
      <c r="N59" s="148"/>
      <c r="O59" s="144"/>
      <c r="P59" s="3"/>
      <c r="Q59" s="4"/>
      <c r="R59" s="3"/>
      <c r="S59" s="3"/>
      <c r="T59" s="67"/>
      <c r="U59" s="71">
        <f t="shared" si="1"/>
        <v>0</v>
      </c>
      <c r="V59" s="123"/>
      <c r="W59" s="125"/>
      <c r="X59" s="16"/>
      <c r="Y59" s="16"/>
      <c r="Z59" s="79"/>
      <c r="AA59" s="18"/>
      <c r="AB59" s="18"/>
      <c r="AC59" s="18"/>
      <c r="AD59" s="80"/>
    </row>
    <row r="60" spans="1:30" ht="12.75" customHeight="1" x14ac:dyDescent="0.2">
      <c r="A60" s="265">
        <v>43885</v>
      </c>
      <c r="B60" s="3">
        <v>2</v>
      </c>
      <c r="C60" s="3">
        <v>10</v>
      </c>
      <c r="D60" s="4"/>
      <c r="E60" s="3">
        <v>1</v>
      </c>
      <c r="F60" s="3">
        <v>6</v>
      </c>
      <c r="G60" s="4"/>
      <c r="H60" s="63">
        <f t="shared" si="0"/>
        <v>60.319999999999993</v>
      </c>
      <c r="I60" s="19">
        <f t="shared" si="3"/>
        <v>0</v>
      </c>
      <c r="J60" s="118"/>
      <c r="K60" s="118"/>
      <c r="L60" s="121" t="s">
        <v>57</v>
      </c>
      <c r="M60" s="276">
        <v>43885</v>
      </c>
      <c r="N60" s="148"/>
      <c r="O60" s="144"/>
      <c r="P60" s="3"/>
      <c r="Q60" s="4"/>
      <c r="R60" s="3"/>
      <c r="S60" s="3"/>
      <c r="T60" s="67"/>
      <c r="U60" s="71">
        <f t="shared" si="1"/>
        <v>0</v>
      </c>
      <c r="V60" s="123"/>
      <c r="W60" s="125"/>
      <c r="X60" s="16"/>
      <c r="Y60" s="16"/>
      <c r="Z60" s="79"/>
      <c r="AA60" s="18"/>
      <c r="AB60" s="18"/>
      <c r="AC60" s="18"/>
      <c r="AD60" s="80"/>
    </row>
    <row r="61" spans="1:30" ht="12.75" customHeight="1" x14ac:dyDescent="0.2">
      <c r="A61" s="265">
        <v>43886</v>
      </c>
      <c r="B61" s="3">
        <v>3</v>
      </c>
      <c r="C61" s="3">
        <v>0</v>
      </c>
      <c r="D61" s="4"/>
      <c r="E61" s="3">
        <v>1</v>
      </c>
      <c r="F61" s="3">
        <v>6</v>
      </c>
      <c r="G61" s="4"/>
      <c r="H61" s="63">
        <f t="shared" si="0"/>
        <v>62.64</v>
      </c>
      <c r="I61" s="19">
        <f t="shared" si="3"/>
        <v>2.3200000000000074</v>
      </c>
      <c r="J61" s="118">
        <v>6</v>
      </c>
      <c r="K61" s="118">
        <v>24</v>
      </c>
      <c r="L61" s="121" t="s">
        <v>58</v>
      </c>
      <c r="M61" s="276">
        <v>43886</v>
      </c>
      <c r="N61" s="148"/>
      <c r="O61" s="144"/>
      <c r="P61" s="3"/>
      <c r="Q61" s="4"/>
      <c r="R61" s="3"/>
      <c r="S61" s="3"/>
      <c r="T61" s="67"/>
      <c r="U61" s="71">
        <f t="shared" si="1"/>
        <v>0</v>
      </c>
      <c r="V61" s="123"/>
      <c r="W61" s="125"/>
      <c r="X61" s="16">
        <v>10</v>
      </c>
      <c r="Y61" s="16">
        <v>0</v>
      </c>
      <c r="Z61" s="79"/>
      <c r="AA61" s="18"/>
      <c r="AB61" s="18"/>
      <c r="AC61" s="18"/>
      <c r="AD61" s="80"/>
    </row>
    <row r="62" spans="1:30" ht="12.75" customHeight="1" x14ac:dyDescent="0.2">
      <c r="A62" s="265">
        <v>43887</v>
      </c>
      <c r="B62" s="3">
        <v>3</v>
      </c>
      <c r="C62" s="3">
        <v>0</v>
      </c>
      <c r="D62" s="4"/>
      <c r="E62" s="3">
        <v>1</v>
      </c>
      <c r="F62" s="3">
        <v>6</v>
      </c>
      <c r="G62" s="4"/>
      <c r="H62" s="63">
        <f t="shared" si="0"/>
        <v>62.64</v>
      </c>
      <c r="I62" s="19">
        <f t="shared" si="3"/>
        <v>0</v>
      </c>
      <c r="J62" s="118"/>
      <c r="K62" s="118"/>
      <c r="L62" s="121" t="s">
        <v>57</v>
      </c>
      <c r="M62" s="276">
        <v>43887</v>
      </c>
      <c r="N62" s="148"/>
      <c r="O62" s="144"/>
      <c r="P62" s="3"/>
      <c r="Q62" s="4"/>
      <c r="R62" s="3"/>
      <c r="S62" s="3"/>
      <c r="T62" s="67"/>
      <c r="U62" s="71">
        <f t="shared" si="1"/>
        <v>0</v>
      </c>
      <c r="V62" s="123"/>
      <c r="W62" s="125"/>
      <c r="X62" s="16"/>
      <c r="Y62" s="16"/>
      <c r="Z62" s="79"/>
      <c r="AA62" s="18"/>
      <c r="AB62" s="18"/>
      <c r="AC62" s="18"/>
      <c r="AD62" s="80"/>
    </row>
    <row r="63" spans="1:30" ht="12.75" customHeight="1" x14ac:dyDescent="0.2">
      <c r="A63" s="265">
        <v>43888</v>
      </c>
      <c r="B63" s="3">
        <v>3</v>
      </c>
      <c r="C63" s="3">
        <v>0</v>
      </c>
      <c r="D63" s="4"/>
      <c r="E63" s="3">
        <v>1</v>
      </c>
      <c r="F63" s="3">
        <v>6</v>
      </c>
      <c r="G63" s="4"/>
      <c r="H63" s="63">
        <f t="shared" si="0"/>
        <v>62.64</v>
      </c>
      <c r="I63" s="19">
        <f t="shared" si="3"/>
        <v>0</v>
      </c>
      <c r="J63" s="118"/>
      <c r="K63" s="118"/>
      <c r="L63" s="121" t="s">
        <v>57</v>
      </c>
      <c r="M63" s="276">
        <v>43888</v>
      </c>
      <c r="N63" s="148"/>
      <c r="O63" s="144"/>
      <c r="P63" s="3"/>
      <c r="Q63" s="4"/>
      <c r="R63" s="3"/>
      <c r="S63" s="3"/>
      <c r="T63" s="67"/>
      <c r="U63" s="71">
        <f t="shared" si="1"/>
        <v>0</v>
      </c>
      <c r="V63" s="123"/>
      <c r="W63" s="125"/>
      <c r="X63" s="16"/>
      <c r="Y63" s="16"/>
      <c r="Z63" s="79"/>
      <c r="AA63" s="18"/>
      <c r="AB63" s="18"/>
      <c r="AC63" s="18"/>
      <c r="AD63" s="80"/>
    </row>
    <row r="64" spans="1:30" ht="12.75" customHeight="1" x14ac:dyDescent="0.2">
      <c r="A64" s="265">
        <v>43889</v>
      </c>
      <c r="B64" s="3">
        <v>3</v>
      </c>
      <c r="C64" s="3">
        <v>1</v>
      </c>
      <c r="D64" s="4">
        <v>0.5</v>
      </c>
      <c r="E64" s="3">
        <v>1</v>
      </c>
      <c r="F64" s="3">
        <v>6</v>
      </c>
      <c r="G64" s="4"/>
      <c r="H64" s="134">
        <f t="shared" si="0"/>
        <v>64.38</v>
      </c>
      <c r="I64" s="19">
        <f>H64-H63+U63</f>
        <v>1.7399999999999949</v>
      </c>
      <c r="J64" s="118">
        <v>4</v>
      </c>
      <c r="K64" s="118">
        <v>24</v>
      </c>
      <c r="L64" s="121" t="s">
        <v>58</v>
      </c>
      <c r="M64" s="276">
        <v>43889</v>
      </c>
      <c r="N64" s="148"/>
      <c r="O64" s="144"/>
      <c r="P64" s="3"/>
      <c r="Q64" s="4"/>
      <c r="R64" s="3"/>
      <c r="S64" s="3"/>
      <c r="T64" s="67"/>
      <c r="U64" s="71">
        <f t="shared" si="1"/>
        <v>0</v>
      </c>
      <c r="V64" s="123"/>
      <c r="W64" s="125"/>
      <c r="X64" s="16">
        <v>10</v>
      </c>
      <c r="Y64" s="16">
        <v>0</v>
      </c>
      <c r="Z64" s="79"/>
      <c r="AA64" s="18"/>
      <c r="AB64" s="18"/>
      <c r="AC64" s="18"/>
      <c r="AD64" s="80"/>
    </row>
    <row r="65" spans="1:30" ht="12.75" customHeight="1" thickBot="1" x14ac:dyDescent="0.25">
      <c r="A65" s="265">
        <v>43890</v>
      </c>
      <c r="B65" s="3">
        <v>3</v>
      </c>
      <c r="C65" s="3">
        <v>1</v>
      </c>
      <c r="D65" s="4">
        <v>0.5</v>
      </c>
      <c r="E65" s="3">
        <v>1</v>
      </c>
      <c r="F65" s="3">
        <v>6</v>
      </c>
      <c r="G65" s="4"/>
      <c r="H65" s="63">
        <f t="shared" ref="H65" si="4">((B65*12)+C65+D65)*1.16+((E65*12)+F65+G65)*1.16</f>
        <v>64.38</v>
      </c>
      <c r="I65" s="19">
        <f t="shared" ref="I65:I66" si="5">H65-H64+U64</f>
        <v>0</v>
      </c>
      <c r="J65" s="118"/>
      <c r="K65" s="118"/>
      <c r="L65" s="121" t="s">
        <v>57</v>
      </c>
      <c r="M65" s="276">
        <v>43890</v>
      </c>
      <c r="N65" s="148"/>
      <c r="O65" s="144"/>
      <c r="P65" s="3"/>
      <c r="Q65" s="4"/>
      <c r="R65" s="3"/>
      <c r="S65" s="3"/>
      <c r="T65" s="67"/>
      <c r="U65" s="71">
        <f t="shared" ref="U65" si="6">((O65*12)+P65+Q65)*1.16-((R65*12)+S65+T65)*1.16</f>
        <v>0</v>
      </c>
      <c r="V65" s="123"/>
      <c r="W65" s="125"/>
      <c r="X65" s="16"/>
      <c r="Y65" s="16"/>
      <c r="Z65" s="79"/>
      <c r="AA65" s="18"/>
      <c r="AB65" s="18"/>
      <c r="AC65" s="18"/>
      <c r="AD65" s="80"/>
    </row>
    <row r="66" spans="1:30" ht="12.75" customHeight="1" x14ac:dyDescent="0.2">
      <c r="A66" s="457">
        <v>43891</v>
      </c>
      <c r="B66" s="291">
        <v>3</v>
      </c>
      <c r="C66" s="291">
        <v>1</v>
      </c>
      <c r="D66" s="306">
        <v>0.5</v>
      </c>
      <c r="E66" s="291">
        <v>1</v>
      </c>
      <c r="F66" s="291">
        <v>6</v>
      </c>
      <c r="G66" s="307"/>
      <c r="H66" s="302">
        <f t="shared" si="0"/>
        <v>64.38</v>
      </c>
      <c r="I66" s="20">
        <f t="shared" si="5"/>
        <v>0</v>
      </c>
      <c r="J66" s="278"/>
      <c r="K66" s="278"/>
      <c r="L66" s="372" t="s">
        <v>57</v>
      </c>
      <c r="M66" s="458">
        <v>43891</v>
      </c>
      <c r="N66" s="308"/>
      <c r="O66" s="295"/>
      <c r="P66" s="291"/>
      <c r="Q66" s="306"/>
      <c r="R66" s="291"/>
      <c r="S66" s="291"/>
      <c r="T66" s="307"/>
      <c r="U66" s="297">
        <f t="shared" si="1"/>
        <v>0</v>
      </c>
      <c r="V66" s="298"/>
      <c r="W66" s="126"/>
      <c r="X66" s="16"/>
      <c r="Y66" s="16"/>
      <c r="Z66" s="300"/>
      <c r="AA66" s="226"/>
      <c r="AB66" s="226"/>
      <c r="AC66" s="226"/>
      <c r="AD66" s="301"/>
    </row>
    <row r="67" spans="1:30" ht="12.75" customHeight="1" x14ac:dyDescent="0.2">
      <c r="A67" s="265">
        <v>43892</v>
      </c>
      <c r="B67" s="93">
        <v>3</v>
      </c>
      <c r="C67" s="93">
        <v>1</v>
      </c>
      <c r="D67" s="303">
        <v>0.5</v>
      </c>
      <c r="E67" s="93">
        <v>1</v>
      </c>
      <c r="F67" s="93">
        <v>6</v>
      </c>
      <c r="G67" s="303"/>
      <c r="H67" s="62">
        <f t="shared" si="0"/>
        <v>64.38</v>
      </c>
      <c r="I67" s="28">
        <f t="shared" si="3"/>
        <v>0</v>
      </c>
      <c r="J67" s="258"/>
      <c r="K67" s="258"/>
      <c r="L67" s="282" t="s">
        <v>57</v>
      </c>
      <c r="M67" s="276">
        <v>43892</v>
      </c>
      <c r="N67" s="304"/>
      <c r="O67" s="284"/>
      <c r="P67" s="93"/>
      <c r="Q67" s="303"/>
      <c r="R67" s="93"/>
      <c r="S67" s="93"/>
      <c r="T67" s="305"/>
      <c r="U67" s="220">
        <f t="shared" si="1"/>
        <v>0</v>
      </c>
      <c r="V67" s="285"/>
      <c r="W67" s="286"/>
      <c r="X67" s="152"/>
      <c r="Y67" s="153"/>
      <c r="Z67" s="288"/>
      <c r="AA67" s="289"/>
      <c r="AB67" s="289"/>
      <c r="AC67" s="289"/>
      <c r="AD67" s="290"/>
    </row>
    <row r="68" spans="1:30" ht="12.75" customHeight="1" x14ac:dyDescent="0.2">
      <c r="A68" s="265">
        <v>43893</v>
      </c>
      <c r="B68" s="3">
        <v>3</v>
      </c>
      <c r="C68" s="3">
        <v>3</v>
      </c>
      <c r="D68" s="4">
        <v>0.5</v>
      </c>
      <c r="E68" s="3">
        <v>1</v>
      </c>
      <c r="F68" s="3">
        <v>6</v>
      </c>
      <c r="G68" s="4"/>
      <c r="H68" s="63">
        <f t="shared" si="0"/>
        <v>66.7</v>
      </c>
      <c r="I68" s="19">
        <f t="shared" si="3"/>
        <v>2.3200000000000074</v>
      </c>
      <c r="J68" s="118">
        <v>6</v>
      </c>
      <c r="K68" s="118">
        <v>24</v>
      </c>
      <c r="L68" s="121" t="s">
        <v>58</v>
      </c>
      <c r="M68" s="276">
        <v>43893</v>
      </c>
      <c r="N68" s="148"/>
      <c r="O68" s="144"/>
      <c r="P68" s="3"/>
      <c r="Q68" s="4"/>
      <c r="R68" s="3"/>
      <c r="S68" s="3"/>
      <c r="T68" s="67"/>
      <c r="U68" s="71">
        <f t="shared" si="1"/>
        <v>0</v>
      </c>
      <c r="V68" s="123"/>
      <c r="W68" s="125"/>
      <c r="X68" s="16">
        <v>10</v>
      </c>
      <c r="Y68" s="16">
        <v>0</v>
      </c>
      <c r="Z68" s="79"/>
      <c r="AA68" s="18"/>
      <c r="AB68" s="18"/>
      <c r="AC68" s="18"/>
      <c r="AD68" s="80"/>
    </row>
    <row r="69" spans="1:30" ht="12.75" customHeight="1" x14ac:dyDescent="0.2">
      <c r="A69" s="265">
        <v>43894</v>
      </c>
      <c r="B69" s="3">
        <v>3</v>
      </c>
      <c r="C69" s="3">
        <v>3</v>
      </c>
      <c r="D69" s="4">
        <v>0.5</v>
      </c>
      <c r="E69" s="3">
        <v>1</v>
      </c>
      <c r="F69" s="3">
        <v>6</v>
      </c>
      <c r="G69" s="4"/>
      <c r="H69" s="63">
        <f t="shared" si="0"/>
        <v>66.7</v>
      </c>
      <c r="I69" s="19">
        <f t="shared" si="3"/>
        <v>0</v>
      </c>
      <c r="J69" s="118"/>
      <c r="K69" s="118"/>
      <c r="L69" s="121" t="s">
        <v>57</v>
      </c>
      <c r="M69" s="276">
        <v>43894</v>
      </c>
      <c r="N69" s="148"/>
      <c r="O69" s="144"/>
      <c r="P69" s="3"/>
      <c r="Q69" s="4"/>
      <c r="R69" s="3"/>
      <c r="S69" s="3"/>
      <c r="T69" s="67"/>
      <c r="U69" s="71">
        <f t="shared" si="1"/>
        <v>0</v>
      </c>
      <c r="V69" s="123"/>
      <c r="W69" s="125"/>
      <c r="X69" s="16"/>
      <c r="Y69" s="16"/>
      <c r="Z69" s="79"/>
      <c r="AA69" s="18"/>
      <c r="AB69" s="18"/>
      <c r="AC69" s="18"/>
      <c r="AD69" s="80"/>
    </row>
    <row r="70" spans="1:30" ht="12.75" customHeight="1" x14ac:dyDescent="0.2">
      <c r="A70" s="265">
        <v>43895</v>
      </c>
      <c r="B70" s="3">
        <v>3</v>
      </c>
      <c r="C70" s="3">
        <v>3</v>
      </c>
      <c r="D70" s="4">
        <v>0.5</v>
      </c>
      <c r="E70" s="3">
        <v>1</v>
      </c>
      <c r="F70" s="3">
        <v>6</v>
      </c>
      <c r="G70" s="4"/>
      <c r="H70" s="63">
        <f t="shared" si="0"/>
        <v>66.7</v>
      </c>
      <c r="I70" s="19">
        <f t="shared" si="3"/>
        <v>0</v>
      </c>
      <c r="J70" s="118"/>
      <c r="K70" s="118"/>
      <c r="L70" s="121" t="s">
        <v>57</v>
      </c>
      <c r="M70" s="276">
        <v>43895</v>
      </c>
      <c r="N70" s="148"/>
      <c r="O70" s="144"/>
      <c r="P70" s="3"/>
      <c r="Q70" s="4"/>
      <c r="R70" s="3"/>
      <c r="S70" s="3"/>
      <c r="T70" s="67"/>
      <c r="U70" s="71">
        <f t="shared" si="1"/>
        <v>0</v>
      </c>
      <c r="V70" s="123"/>
      <c r="W70" s="125"/>
      <c r="X70" s="16"/>
      <c r="Y70" s="16"/>
      <c r="Z70" s="79"/>
      <c r="AA70" s="18"/>
      <c r="AB70" s="18"/>
      <c r="AC70" s="18"/>
      <c r="AD70" s="80"/>
    </row>
    <row r="71" spans="1:30" ht="12.75" customHeight="1" x14ac:dyDescent="0.2">
      <c r="A71" s="265">
        <v>43896</v>
      </c>
      <c r="B71" s="3">
        <v>3</v>
      </c>
      <c r="C71" s="3">
        <v>5</v>
      </c>
      <c r="D71" s="4"/>
      <c r="E71" s="3">
        <v>1</v>
      </c>
      <c r="F71" s="3">
        <v>6</v>
      </c>
      <c r="G71" s="4"/>
      <c r="H71" s="63">
        <f t="shared" si="0"/>
        <v>68.44</v>
      </c>
      <c r="I71" s="19">
        <f t="shared" si="3"/>
        <v>1.7399999999999949</v>
      </c>
      <c r="J71" s="118">
        <v>4</v>
      </c>
      <c r="K71" s="118">
        <v>24</v>
      </c>
      <c r="L71" s="121" t="s">
        <v>58</v>
      </c>
      <c r="M71" s="276">
        <v>43896</v>
      </c>
      <c r="N71" s="148"/>
      <c r="O71" s="144"/>
      <c r="P71" s="3"/>
      <c r="Q71" s="4"/>
      <c r="R71" s="3"/>
      <c r="S71" s="3"/>
      <c r="T71" s="67"/>
      <c r="U71" s="71">
        <f t="shared" si="1"/>
        <v>0</v>
      </c>
      <c r="V71" s="123"/>
      <c r="W71" s="125"/>
      <c r="X71" s="16">
        <v>10</v>
      </c>
      <c r="Y71" s="16">
        <v>0</v>
      </c>
      <c r="Z71" s="79"/>
      <c r="AA71" s="18"/>
      <c r="AB71" s="18"/>
      <c r="AC71" s="18"/>
      <c r="AD71" s="80"/>
    </row>
    <row r="72" spans="1:30" ht="12.75" customHeight="1" x14ac:dyDescent="0.2">
      <c r="A72" s="265">
        <v>43897</v>
      </c>
      <c r="B72" s="3">
        <v>3</v>
      </c>
      <c r="C72" s="3">
        <v>5</v>
      </c>
      <c r="D72" s="4"/>
      <c r="E72" s="3">
        <v>1</v>
      </c>
      <c r="F72" s="3">
        <v>6</v>
      </c>
      <c r="G72" s="4"/>
      <c r="H72" s="63">
        <f t="shared" si="0"/>
        <v>68.44</v>
      </c>
      <c r="I72" s="19">
        <f t="shared" si="3"/>
        <v>0</v>
      </c>
      <c r="J72" s="118"/>
      <c r="K72" s="118"/>
      <c r="L72" s="121" t="s">
        <v>57</v>
      </c>
      <c r="M72" s="276">
        <v>43897</v>
      </c>
      <c r="N72" s="148"/>
      <c r="O72" s="144"/>
      <c r="P72" s="3"/>
      <c r="Q72" s="4"/>
      <c r="R72" s="3"/>
      <c r="S72" s="3"/>
      <c r="T72" s="67"/>
      <c r="U72" s="71">
        <f t="shared" si="1"/>
        <v>0</v>
      </c>
      <c r="V72" s="123"/>
      <c r="W72" s="125"/>
      <c r="X72" s="16"/>
      <c r="Y72" s="16"/>
      <c r="Z72" s="79"/>
      <c r="AA72" s="18"/>
      <c r="AB72" s="18"/>
      <c r="AC72" s="18"/>
      <c r="AD72" s="80"/>
    </row>
    <row r="73" spans="1:30" ht="12.75" customHeight="1" x14ac:dyDescent="0.2">
      <c r="A73" s="265">
        <v>43898</v>
      </c>
      <c r="B73" s="3">
        <v>3</v>
      </c>
      <c r="C73" s="3">
        <v>5</v>
      </c>
      <c r="D73" s="4"/>
      <c r="E73" s="3">
        <v>1</v>
      </c>
      <c r="F73" s="3">
        <v>6</v>
      </c>
      <c r="G73" s="4"/>
      <c r="H73" s="63">
        <f t="shared" si="0"/>
        <v>68.44</v>
      </c>
      <c r="I73" s="19">
        <f t="shared" si="3"/>
        <v>0</v>
      </c>
      <c r="J73" s="118"/>
      <c r="K73" s="118"/>
      <c r="L73" s="121" t="s">
        <v>57</v>
      </c>
      <c r="M73" s="276">
        <v>43898</v>
      </c>
      <c r="N73" s="148"/>
      <c r="O73" s="144"/>
      <c r="P73" s="3"/>
      <c r="Q73" s="4"/>
      <c r="R73" s="3"/>
      <c r="S73" s="3"/>
      <c r="T73" s="67"/>
      <c r="U73" s="71">
        <f t="shared" si="1"/>
        <v>0</v>
      </c>
      <c r="V73" s="123"/>
      <c r="W73" s="125"/>
      <c r="X73" s="16"/>
      <c r="Y73" s="16"/>
      <c r="Z73" s="79"/>
      <c r="AA73" s="18"/>
      <c r="AB73" s="18"/>
      <c r="AC73" s="18"/>
      <c r="AD73" s="80"/>
    </row>
    <row r="74" spans="1:30" ht="12.75" customHeight="1" x14ac:dyDescent="0.2">
      <c r="A74" s="265">
        <v>43899</v>
      </c>
      <c r="B74" s="3">
        <v>3</v>
      </c>
      <c r="C74" s="3">
        <v>5</v>
      </c>
      <c r="D74" s="4"/>
      <c r="E74" s="3">
        <v>1</v>
      </c>
      <c r="F74" s="3">
        <v>6</v>
      </c>
      <c r="G74" s="4"/>
      <c r="H74" s="63">
        <f t="shared" si="0"/>
        <v>68.44</v>
      </c>
      <c r="I74" s="19">
        <f t="shared" si="3"/>
        <v>0</v>
      </c>
      <c r="J74" s="118"/>
      <c r="K74" s="118"/>
      <c r="L74" s="121" t="s">
        <v>57</v>
      </c>
      <c r="M74" s="276">
        <v>43899</v>
      </c>
      <c r="N74" s="148"/>
      <c r="O74" s="144"/>
      <c r="P74" s="3"/>
      <c r="Q74" s="4"/>
      <c r="R74" s="3"/>
      <c r="S74" s="3"/>
      <c r="T74" s="67"/>
      <c r="U74" s="71">
        <f t="shared" si="1"/>
        <v>0</v>
      </c>
      <c r="V74" s="123"/>
      <c r="W74" s="125"/>
      <c r="X74" s="16"/>
      <c r="Y74" s="16"/>
      <c r="Z74" s="79"/>
      <c r="AA74" s="18"/>
      <c r="AB74" s="18"/>
      <c r="AC74" s="18"/>
      <c r="AD74" s="80"/>
    </row>
    <row r="75" spans="1:30" ht="12.75" customHeight="1" x14ac:dyDescent="0.2">
      <c r="A75" s="265">
        <v>43900</v>
      </c>
      <c r="B75" s="3">
        <v>3</v>
      </c>
      <c r="C75" s="3">
        <v>7</v>
      </c>
      <c r="D75" s="4"/>
      <c r="E75" s="3">
        <v>1</v>
      </c>
      <c r="F75" s="3">
        <v>6</v>
      </c>
      <c r="G75" s="4"/>
      <c r="H75" s="63">
        <f t="shared" ref="H75:H138" si="7">((B75*12)+C75+D75)*1.16+((E75*12)+F75+G75)*1.16</f>
        <v>70.759999999999991</v>
      </c>
      <c r="I75" s="19">
        <f t="shared" si="3"/>
        <v>2.3199999999999932</v>
      </c>
      <c r="J75" s="118">
        <v>6</v>
      </c>
      <c r="K75" s="118">
        <v>24</v>
      </c>
      <c r="L75" s="121" t="s">
        <v>58</v>
      </c>
      <c r="M75" s="276">
        <v>43900</v>
      </c>
      <c r="N75" s="148"/>
      <c r="O75" s="144"/>
      <c r="P75" s="3"/>
      <c r="Q75" s="4"/>
      <c r="R75" s="3"/>
      <c r="S75" s="3"/>
      <c r="T75" s="67"/>
      <c r="U75" s="71">
        <f t="shared" ref="U75:U138" si="8">((O75*12)+P75+Q75)*1.16-((R75*12)+S75+T75)*1.16</f>
        <v>0</v>
      </c>
      <c r="V75" s="123"/>
      <c r="W75" s="125"/>
      <c r="X75" s="16">
        <v>10</v>
      </c>
      <c r="Y75" s="16">
        <v>0</v>
      </c>
      <c r="Z75" s="79"/>
      <c r="AA75" s="18"/>
      <c r="AB75" s="18"/>
      <c r="AC75" s="18"/>
      <c r="AD75" s="80"/>
    </row>
    <row r="76" spans="1:30" ht="12.75" customHeight="1" x14ac:dyDescent="0.2">
      <c r="A76" s="265">
        <v>43901</v>
      </c>
      <c r="B76" s="3">
        <v>3</v>
      </c>
      <c r="C76" s="3">
        <v>7</v>
      </c>
      <c r="D76" s="4"/>
      <c r="E76" s="3">
        <v>1</v>
      </c>
      <c r="F76" s="3">
        <v>6</v>
      </c>
      <c r="G76" s="4"/>
      <c r="H76" s="63">
        <f t="shared" si="7"/>
        <v>70.759999999999991</v>
      </c>
      <c r="I76" s="19">
        <f t="shared" si="3"/>
        <v>0</v>
      </c>
      <c r="J76" s="118"/>
      <c r="K76" s="118"/>
      <c r="L76" s="121" t="s">
        <v>57</v>
      </c>
      <c r="M76" s="276">
        <v>43901</v>
      </c>
      <c r="N76" s="148"/>
      <c r="O76" s="144"/>
      <c r="P76" s="3"/>
      <c r="Q76" s="4"/>
      <c r="R76" s="3"/>
      <c r="S76" s="3"/>
      <c r="T76" s="67"/>
      <c r="U76" s="71">
        <f t="shared" si="8"/>
        <v>0</v>
      </c>
      <c r="V76" s="123"/>
      <c r="W76" s="125"/>
      <c r="X76" s="16"/>
      <c r="Y76" s="16"/>
      <c r="Z76" s="79"/>
      <c r="AA76" s="18"/>
      <c r="AB76" s="18"/>
      <c r="AC76" s="18"/>
      <c r="AD76" s="80"/>
    </row>
    <row r="77" spans="1:30" ht="12.75" customHeight="1" x14ac:dyDescent="0.2">
      <c r="A77" s="265">
        <v>43902</v>
      </c>
      <c r="B77" s="3">
        <v>3</v>
      </c>
      <c r="C77" s="3">
        <v>7</v>
      </c>
      <c r="D77" s="4"/>
      <c r="E77" s="3">
        <v>1</v>
      </c>
      <c r="F77" s="3">
        <v>6</v>
      </c>
      <c r="G77" s="4"/>
      <c r="H77" s="63">
        <f t="shared" si="7"/>
        <v>70.759999999999991</v>
      </c>
      <c r="I77" s="19">
        <f t="shared" si="3"/>
        <v>0</v>
      </c>
      <c r="J77" s="118"/>
      <c r="K77" s="118"/>
      <c r="L77" s="121" t="s">
        <v>57</v>
      </c>
      <c r="M77" s="276">
        <v>43902</v>
      </c>
      <c r="N77" s="148"/>
      <c r="O77" s="144"/>
      <c r="P77" s="3"/>
      <c r="Q77" s="4"/>
      <c r="R77" s="3"/>
      <c r="S77" s="3"/>
      <c r="T77" s="67"/>
      <c r="U77" s="71">
        <f t="shared" si="8"/>
        <v>0</v>
      </c>
      <c r="V77" s="123"/>
      <c r="W77" s="125"/>
      <c r="X77" s="16"/>
      <c r="Y77" s="16"/>
      <c r="Z77" s="79"/>
      <c r="AA77" s="18"/>
      <c r="AB77" s="18"/>
      <c r="AC77" s="18"/>
      <c r="AD77" s="80"/>
    </row>
    <row r="78" spans="1:30" ht="12.75" customHeight="1" x14ac:dyDescent="0.2">
      <c r="A78" s="265">
        <v>43903</v>
      </c>
      <c r="B78" s="3">
        <v>3</v>
      </c>
      <c r="C78" s="3">
        <v>8</v>
      </c>
      <c r="D78" s="4">
        <v>0.5</v>
      </c>
      <c r="E78" s="3">
        <v>1</v>
      </c>
      <c r="F78" s="3">
        <v>6</v>
      </c>
      <c r="G78" s="4"/>
      <c r="H78" s="63">
        <f t="shared" si="7"/>
        <v>72.5</v>
      </c>
      <c r="I78" s="19">
        <f t="shared" si="3"/>
        <v>1.7400000000000091</v>
      </c>
      <c r="J78" s="118">
        <v>4</v>
      </c>
      <c r="K78" s="118">
        <v>24</v>
      </c>
      <c r="L78" s="121" t="s">
        <v>58</v>
      </c>
      <c r="M78" s="276">
        <v>43903</v>
      </c>
      <c r="N78" s="148"/>
      <c r="O78" s="144"/>
      <c r="P78" s="3"/>
      <c r="Q78" s="4"/>
      <c r="R78" s="3"/>
      <c r="S78" s="3"/>
      <c r="T78" s="67"/>
      <c r="U78" s="71">
        <f t="shared" si="8"/>
        <v>0</v>
      </c>
      <c r="V78" s="123"/>
      <c r="W78" s="125"/>
      <c r="X78" s="16">
        <v>10</v>
      </c>
      <c r="Y78" s="16">
        <v>0</v>
      </c>
      <c r="Z78" s="79"/>
      <c r="AA78" s="18"/>
      <c r="AB78" s="18"/>
      <c r="AC78" s="18"/>
      <c r="AD78" s="80"/>
    </row>
    <row r="79" spans="1:30" ht="12.75" customHeight="1" x14ac:dyDescent="0.2">
      <c r="A79" s="265">
        <v>43904</v>
      </c>
      <c r="B79" s="3">
        <v>3</v>
      </c>
      <c r="C79" s="3">
        <v>8</v>
      </c>
      <c r="D79" s="4">
        <v>0.5</v>
      </c>
      <c r="E79" s="3">
        <v>1</v>
      </c>
      <c r="F79" s="3">
        <v>6</v>
      </c>
      <c r="G79" s="4"/>
      <c r="H79" s="63">
        <f t="shared" si="7"/>
        <v>72.5</v>
      </c>
      <c r="I79" s="19">
        <f t="shared" si="3"/>
        <v>0</v>
      </c>
      <c r="J79" s="118"/>
      <c r="K79" s="118"/>
      <c r="L79" s="121" t="s">
        <v>57</v>
      </c>
      <c r="M79" s="276">
        <v>43904</v>
      </c>
      <c r="N79" s="148"/>
      <c r="O79" s="144"/>
      <c r="P79" s="3"/>
      <c r="Q79" s="4"/>
      <c r="R79" s="3"/>
      <c r="S79" s="3"/>
      <c r="T79" s="67"/>
      <c r="U79" s="71">
        <f t="shared" si="8"/>
        <v>0</v>
      </c>
      <c r="V79" s="123"/>
      <c r="W79" s="125"/>
      <c r="X79" s="16"/>
      <c r="Y79" s="16"/>
      <c r="Z79" s="79"/>
      <c r="AA79" s="18"/>
      <c r="AB79" s="18"/>
      <c r="AC79" s="18"/>
      <c r="AD79" s="80"/>
    </row>
    <row r="80" spans="1:30" ht="12.75" customHeight="1" x14ac:dyDescent="0.2">
      <c r="A80" s="265">
        <v>43905</v>
      </c>
      <c r="B80" s="3">
        <v>3</v>
      </c>
      <c r="C80" s="3">
        <v>8</v>
      </c>
      <c r="D80" s="4">
        <v>0.5</v>
      </c>
      <c r="E80" s="3">
        <v>1</v>
      </c>
      <c r="F80" s="3">
        <v>6</v>
      </c>
      <c r="G80" s="4"/>
      <c r="H80" s="63">
        <f t="shared" si="7"/>
        <v>72.5</v>
      </c>
      <c r="I80" s="19">
        <f t="shared" si="3"/>
        <v>0</v>
      </c>
      <c r="J80" s="118"/>
      <c r="K80" s="118"/>
      <c r="L80" s="121" t="s">
        <v>57</v>
      </c>
      <c r="M80" s="276">
        <v>43905</v>
      </c>
      <c r="N80" s="148"/>
      <c r="O80" s="144"/>
      <c r="P80" s="3"/>
      <c r="Q80" s="4"/>
      <c r="R80" s="3"/>
      <c r="S80" s="3"/>
      <c r="T80" s="67"/>
      <c r="U80" s="71">
        <f t="shared" si="8"/>
        <v>0</v>
      </c>
      <c r="V80" s="123"/>
      <c r="W80" s="125"/>
      <c r="X80" s="16"/>
      <c r="Y80" s="16"/>
      <c r="Z80" s="79"/>
      <c r="AA80" s="18"/>
      <c r="AB80" s="18"/>
      <c r="AC80" s="18"/>
      <c r="AD80" s="80"/>
    </row>
    <row r="81" spans="1:30" ht="12.75" customHeight="1" x14ac:dyDescent="0.2">
      <c r="A81" s="265">
        <v>43906</v>
      </c>
      <c r="B81" s="3">
        <v>3</v>
      </c>
      <c r="C81" s="3">
        <v>8</v>
      </c>
      <c r="D81" s="4">
        <v>0.5</v>
      </c>
      <c r="E81" s="3">
        <v>1</v>
      </c>
      <c r="F81" s="3">
        <v>6</v>
      </c>
      <c r="G81" s="4"/>
      <c r="H81" s="63">
        <f t="shared" si="7"/>
        <v>72.5</v>
      </c>
      <c r="I81" s="19">
        <f t="shared" si="3"/>
        <v>0</v>
      </c>
      <c r="J81" s="118"/>
      <c r="K81" s="118"/>
      <c r="L81" s="121" t="s">
        <v>57</v>
      </c>
      <c r="M81" s="276">
        <v>43906</v>
      </c>
      <c r="N81" s="148"/>
      <c r="O81" s="144"/>
      <c r="P81" s="3"/>
      <c r="Q81" s="4"/>
      <c r="R81" s="3"/>
      <c r="S81" s="3"/>
      <c r="T81" s="67"/>
      <c r="U81" s="71">
        <f t="shared" si="8"/>
        <v>0</v>
      </c>
      <c r="V81" s="123"/>
      <c r="W81" s="125"/>
      <c r="X81" s="16"/>
      <c r="Y81" s="16"/>
      <c r="Z81" s="79"/>
      <c r="AA81" s="18"/>
      <c r="AB81" s="18"/>
      <c r="AC81" s="18"/>
      <c r="AD81" s="80"/>
    </row>
    <row r="82" spans="1:30" ht="12.75" customHeight="1" x14ac:dyDescent="0.2">
      <c r="A82" s="265">
        <v>43907</v>
      </c>
      <c r="B82" s="3">
        <v>3</v>
      </c>
      <c r="C82" s="3">
        <v>10</v>
      </c>
      <c r="D82" s="4">
        <v>0.5</v>
      </c>
      <c r="E82" s="3">
        <v>1</v>
      </c>
      <c r="F82" s="3">
        <v>6</v>
      </c>
      <c r="G82" s="4"/>
      <c r="H82" s="63">
        <f t="shared" si="7"/>
        <v>74.819999999999993</v>
      </c>
      <c r="I82" s="19">
        <f t="shared" si="3"/>
        <v>2.3199999999999932</v>
      </c>
      <c r="J82" s="118">
        <v>6</v>
      </c>
      <c r="K82" s="118">
        <v>24</v>
      </c>
      <c r="L82" s="121" t="s">
        <v>58</v>
      </c>
      <c r="M82" s="276">
        <v>43907</v>
      </c>
      <c r="N82" s="148"/>
      <c r="O82" s="144"/>
      <c r="P82" s="3"/>
      <c r="Q82" s="4"/>
      <c r="R82" s="3"/>
      <c r="S82" s="3"/>
      <c r="T82" s="67"/>
      <c r="U82" s="71">
        <f t="shared" si="8"/>
        <v>0</v>
      </c>
      <c r="V82" s="123"/>
      <c r="W82" s="125"/>
      <c r="X82" s="16">
        <v>10</v>
      </c>
      <c r="Y82" s="16">
        <v>0</v>
      </c>
      <c r="Z82" s="79"/>
      <c r="AA82" s="18"/>
      <c r="AB82" s="18"/>
      <c r="AC82" s="18"/>
      <c r="AD82" s="80"/>
    </row>
    <row r="83" spans="1:30" ht="12.75" customHeight="1" x14ac:dyDescent="0.2">
      <c r="A83" s="265">
        <v>43908</v>
      </c>
      <c r="B83" s="3">
        <v>3</v>
      </c>
      <c r="C83" s="3">
        <v>10</v>
      </c>
      <c r="D83" s="4">
        <v>0.5</v>
      </c>
      <c r="E83" s="3">
        <v>1</v>
      </c>
      <c r="F83" s="3">
        <v>6</v>
      </c>
      <c r="G83" s="4"/>
      <c r="H83" s="63">
        <f t="shared" si="7"/>
        <v>74.819999999999993</v>
      </c>
      <c r="I83" s="19">
        <f t="shared" si="3"/>
        <v>0</v>
      </c>
      <c r="J83" s="118"/>
      <c r="K83" s="118"/>
      <c r="L83" s="121" t="s">
        <v>57</v>
      </c>
      <c r="M83" s="276">
        <v>43908</v>
      </c>
      <c r="N83" s="148"/>
      <c r="O83" s="144"/>
      <c r="P83" s="3"/>
      <c r="Q83" s="4"/>
      <c r="R83" s="3"/>
      <c r="S83" s="3"/>
      <c r="T83" s="67"/>
      <c r="U83" s="71">
        <f t="shared" si="8"/>
        <v>0</v>
      </c>
      <c r="V83" s="123"/>
      <c r="W83" s="125"/>
      <c r="X83" s="16"/>
      <c r="Y83" s="16"/>
      <c r="Z83" s="79"/>
      <c r="AA83" s="18"/>
      <c r="AB83" s="18"/>
      <c r="AC83" s="18"/>
      <c r="AD83" s="80"/>
    </row>
    <row r="84" spans="1:30" ht="12.75" customHeight="1" x14ac:dyDescent="0.2">
      <c r="A84" s="265">
        <v>43909</v>
      </c>
      <c r="B84" s="3">
        <v>3</v>
      </c>
      <c r="C84" s="3">
        <v>10</v>
      </c>
      <c r="D84" s="4">
        <v>0.5</v>
      </c>
      <c r="E84" s="3">
        <v>1</v>
      </c>
      <c r="F84" s="3">
        <v>6</v>
      </c>
      <c r="G84" s="4"/>
      <c r="H84" s="63">
        <f t="shared" si="7"/>
        <v>74.819999999999993</v>
      </c>
      <c r="I84" s="19">
        <f t="shared" si="3"/>
        <v>0</v>
      </c>
      <c r="J84" s="118"/>
      <c r="K84" s="118"/>
      <c r="L84" s="121" t="s">
        <v>57</v>
      </c>
      <c r="M84" s="276">
        <v>43909</v>
      </c>
      <c r="N84" s="148"/>
      <c r="O84" s="144"/>
      <c r="P84" s="3"/>
      <c r="Q84" s="4"/>
      <c r="R84" s="3"/>
      <c r="S84" s="3"/>
      <c r="T84" s="67"/>
      <c r="U84" s="71">
        <f t="shared" si="8"/>
        <v>0</v>
      </c>
      <c r="V84" s="123"/>
      <c r="W84" s="125"/>
      <c r="X84" s="16"/>
      <c r="Y84" s="16"/>
      <c r="Z84" s="79"/>
      <c r="AA84" s="18"/>
      <c r="AB84" s="18"/>
      <c r="AC84" s="18"/>
      <c r="AD84" s="80"/>
    </row>
    <row r="85" spans="1:30" ht="12.75" customHeight="1" x14ac:dyDescent="0.2">
      <c r="A85" s="265">
        <v>43910</v>
      </c>
      <c r="B85" s="3">
        <v>4</v>
      </c>
      <c r="C85" s="3">
        <v>0</v>
      </c>
      <c r="D85" s="4"/>
      <c r="E85" s="3">
        <v>1</v>
      </c>
      <c r="F85" s="3">
        <v>6</v>
      </c>
      <c r="G85" s="4"/>
      <c r="H85" s="63">
        <f t="shared" si="7"/>
        <v>76.559999999999988</v>
      </c>
      <c r="I85" s="19">
        <f t="shared" si="3"/>
        <v>1.7399999999999949</v>
      </c>
      <c r="J85" s="118">
        <v>4</v>
      </c>
      <c r="K85" s="118">
        <v>24</v>
      </c>
      <c r="L85" s="121" t="s">
        <v>58</v>
      </c>
      <c r="M85" s="276">
        <v>43910</v>
      </c>
      <c r="N85" s="148"/>
      <c r="O85" s="144"/>
      <c r="P85" s="3"/>
      <c r="Q85" s="4"/>
      <c r="R85" s="3"/>
      <c r="S85" s="3"/>
      <c r="T85" s="67"/>
      <c r="U85" s="71">
        <f t="shared" si="8"/>
        <v>0</v>
      </c>
      <c r="V85" s="123"/>
      <c r="W85" s="125"/>
      <c r="X85" s="16">
        <v>10</v>
      </c>
      <c r="Y85" s="16">
        <v>0</v>
      </c>
      <c r="Z85" s="79"/>
      <c r="AA85" s="18"/>
      <c r="AB85" s="18"/>
      <c r="AC85" s="18"/>
      <c r="AD85" s="80"/>
    </row>
    <row r="86" spans="1:30" ht="12.75" customHeight="1" x14ac:dyDescent="0.2">
      <c r="A86" s="265">
        <v>43911</v>
      </c>
      <c r="B86" s="3">
        <v>4</v>
      </c>
      <c r="C86" s="3">
        <v>0</v>
      </c>
      <c r="D86" s="4"/>
      <c r="E86" s="3">
        <v>1</v>
      </c>
      <c r="F86" s="3">
        <v>6</v>
      </c>
      <c r="G86" s="4"/>
      <c r="H86" s="63">
        <f t="shared" si="7"/>
        <v>76.559999999999988</v>
      </c>
      <c r="I86" s="19">
        <f t="shared" si="3"/>
        <v>0</v>
      </c>
      <c r="J86" s="118"/>
      <c r="K86" s="118"/>
      <c r="L86" s="121" t="s">
        <v>57</v>
      </c>
      <c r="M86" s="276">
        <v>43911</v>
      </c>
      <c r="N86" s="148"/>
      <c r="O86" s="144"/>
      <c r="P86" s="3"/>
      <c r="Q86" s="4"/>
      <c r="R86" s="3"/>
      <c r="S86" s="3"/>
      <c r="T86" s="67"/>
      <c r="U86" s="71">
        <f t="shared" si="8"/>
        <v>0</v>
      </c>
      <c r="V86" s="123"/>
      <c r="W86" s="125"/>
      <c r="X86" s="16"/>
      <c r="Y86" s="16"/>
      <c r="Z86" s="79"/>
      <c r="AA86" s="18"/>
      <c r="AB86" s="18"/>
      <c r="AC86" s="18"/>
      <c r="AD86" s="80"/>
    </row>
    <row r="87" spans="1:30" ht="12.75" customHeight="1" x14ac:dyDescent="0.2">
      <c r="A87" s="265">
        <v>43912</v>
      </c>
      <c r="B87" s="3">
        <v>4</v>
      </c>
      <c r="C87" s="3">
        <v>0</v>
      </c>
      <c r="D87" s="4"/>
      <c r="E87" s="3">
        <v>1</v>
      </c>
      <c r="F87" s="3">
        <v>6</v>
      </c>
      <c r="G87" s="4"/>
      <c r="H87" s="63">
        <f t="shared" si="7"/>
        <v>76.559999999999988</v>
      </c>
      <c r="I87" s="19">
        <f t="shared" si="3"/>
        <v>0</v>
      </c>
      <c r="J87" s="118"/>
      <c r="K87" s="118"/>
      <c r="L87" s="121" t="s">
        <v>57</v>
      </c>
      <c r="M87" s="276">
        <v>43912</v>
      </c>
      <c r="N87" s="148"/>
      <c r="O87" s="144"/>
      <c r="P87" s="3"/>
      <c r="Q87" s="4"/>
      <c r="R87" s="3"/>
      <c r="S87" s="3"/>
      <c r="T87" s="67"/>
      <c r="U87" s="71">
        <f t="shared" si="8"/>
        <v>0</v>
      </c>
      <c r="V87" s="123"/>
      <c r="W87" s="125"/>
      <c r="X87" s="16"/>
      <c r="Y87" s="16"/>
      <c r="Z87" s="79"/>
      <c r="AA87" s="18"/>
      <c r="AB87" s="18"/>
      <c r="AC87" s="18"/>
      <c r="AD87" s="80"/>
    </row>
    <row r="88" spans="1:30" ht="12.75" customHeight="1" x14ac:dyDescent="0.2">
      <c r="A88" s="265">
        <v>43913</v>
      </c>
      <c r="B88" s="3">
        <v>4</v>
      </c>
      <c r="C88" s="3">
        <v>0</v>
      </c>
      <c r="D88" s="4"/>
      <c r="E88" s="3">
        <v>1</v>
      </c>
      <c r="F88" s="3">
        <v>6</v>
      </c>
      <c r="G88" s="4"/>
      <c r="H88" s="63">
        <f t="shared" si="7"/>
        <v>76.559999999999988</v>
      </c>
      <c r="I88" s="19">
        <f t="shared" si="3"/>
        <v>0</v>
      </c>
      <c r="J88" s="118"/>
      <c r="K88" s="118"/>
      <c r="L88" s="121" t="s">
        <v>57</v>
      </c>
      <c r="M88" s="276">
        <v>43913</v>
      </c>
      <c r="N88" s="148"/>
      <c r="O88" s="144"/>
      <c r="P88" s="3"/>
      <c r="Q88" s="4"/>
      <c r="R88" s="3"/>
      <c r="S88" s="3"/>
      <c r="T88" s="67"/>
      <c r="U88" s="71">
        <f t="shared" si="8"/>
        <v>0</v>
      </c>
      <c r="V88" s="123"/>
      <c r="W88" s="125"/>
      <c r="X88" s="16"/>
      <c r="Y88" s="16"/>
      <c r="Z88" s="79"/>
      <c r="AA88" s="18"/>
      <c r="AB88" s="18"/>
      <c r="AC88" s="18"/>
      <c r="AD88" s="80"/>
    </row>
    <row r="89" spans="1:30" ht="12.75" customHeight="1" x14ac:dyDescent="0.2">
      <c r="A89" s="265">
        <v>43914</v>
      </c>
      <c r="B89" s="3">
        <v>4</v>
      </c>
      <c r="C89" s="3">
        <v>2</v>
      </c>
      <c r="D89" s="4"/>
      <c r="E89" s="3">
        <v>1</v>
      </c>
      <c r="F89" s="3">
        <v>6</v>
      </c>
      <c r="G89" s="4"/>
      <c r="H89" s="63">
        <f t="shared" si="7"/>
        <v>78.88</v>
      </c>
      <c r="I89" s="19">
        <f t="shared" si="3"/>
        <v>2.3200000000000074</v>
      </c>
      <c r="J89" s="118">
        <v>6</v>
      </c>
      <c r="K89" s="118">
        <v>24</v>
      </c>
      <c r="L89" s="121" t="s">
        <v>58</v>
      </c>
      <c r="M89" s="276">
        <v>43914</v>
      </c>
      <c r="N89" s="148"/>
      <c r="O89" s="144"/>
      <c r="P89" s="3"/>
      <c r="Q89" s="4"/>
      <c r="R89" s="3"/>
      <c r="S89" s="3"/>
      <c r="T89" s="67"/>
      <c r="U89" s="71">
        <f t="shared" si="8"/>
        <v>0</v>
      </c>
      <c r="V89" s="123"/>
      <c r="W89" s="125"/>
      <c r="X89" s="16">
        <v>10</v>
      </c>
      <c r="Y89" s="16">
        <v>0</v>
      </c>
      <c r="Z89" s="79"/>
      <c r="AA89" s="18"/>
      <c r="AB89" s="18"/>
      <c r="AC89" s="18"/>
      <c r="AD89" s="80"/>
    </row>
    <row r="90" spans="1:30" ht="12.75" customHeight="1" x14ac:dyDescent="0.2">
      <c r="A90" s="265">
        <v>43915</v>
      </c>
      <c r="B90" s="3">
        <v>4</v>
      </c>
      <c r="C90" s="3">
        <v>2</v>
      </c>
      <c r="D90" s="4"/>
      <c r="E90" s="3">
        <v>1</v>
      </c>
      <c r="F90" s="3">
        <v>6</v>
      </c>
      <c r="G90" s="4"/>
      <c r="H90" s="63">
        <f t="shared" si="7"/>
        <v>78.88</v>
      </c>
      <c r="I90" s="19">
        <f t="shared" si="3"/>
        <v>0</v>
      </c>
      <c r="J90" s="118"/>
      <c r="K90" s="118"/>
      <c r="L90" s="121" t="s">
        <v>57</v>
      </c>
      <c r="M90" s="276">
        <v>43915</v>
      </c>
      <c r="N90" s="148"/>
      <c r="O90" s="144"/>
      <c r="P90" s="3"/>
      <c r="Q90" s="4"/>
      <c r="R90" s="3"/>
      <c r="S90" s="3"/>
      <c r="T90" s="67"/>
      <c r="U90" s="71">
        <f t="shared" si="8"/>
        <v>0</v>
      </c>
      <c r="V90" s="123"/>
      <c r="W90" s="125"/>
      <c r="X90" s="16"/>
      <c r="Y90" s="16"/>
      <c r="Z90" s="79"/>
      <c r="AA90" s="18"/>
      <c r="AB90" s="18"/>
      <c r="AC90" s="18"/>
      <c r="AD90" s="80"/>
    </row>
    <row r="91" spans="1:30" ht="12.75" customHeight="1" x14ac:dyDescent="0.2">
      <c r="A91" s="265">
        <v>43916</v>
      </c>
      <c r="B91" s="3">
        <v>4</v>
      </c>
      <c r="C91" s="3">
        <v>2</v>
      </c>
      <c r="D91" s="4"/>
      <c r="E91" s="3">
        <v>1</v>
      </c>
      <c r="F91" s="3">
        <v>6</v>
      </c>
      <c r="G91" s="4"/>
      <c r="H91" s="63">
        <f t="shared" si="7"/>
        <v>78.88</v>
      </c>
      <c r="I91" s="19">
        <f t="shared" si="3"/>
        <v>0</v>
      </c>
      <c r="J91" s="118"/>
      <c r="K91" s="118"/>
      <c r="L91" s="121" t="s">
        <v>57</v>
      </c>
      <c r="M91" s="276">
        <v>43916</v>
      </c>
      <c r="N91" s="148"/>
      <c r="O91" s="144"/>
      <c r="P91" s="3"/>
      <c r="Q91" s="4"/>
      <c r="R91" s="3"/>
      <c r="S91" s="3"/>
      <c r="T91" s="67"/>
      <c r="U91" s="71">
        <f t="shared" si="8"/>
        <v>0</v>
      </c>
      <c r="V91" s="123"/>
      <c r="W91" s="125"/>
      <c r="X91" s="16"/>
      <c r="Y91" s="16"/>
      <c r="Z91" s="79"/>
      <c r="AA91" s="18"/>
      <c r="AB91" s="18"/>
      <c r="AC91" s="18"/>
      <c r="AD91" s="80"/>
    </row>
    <row r="92" spans="1:30" ht="12.75" customHeight="1" x14ac:dyDescent="0.2">
      <c r="A92" s="265">
        <v>43917</v>
      </c>
      <c r="B92" s="3">
        <v>4</v>
      </c>
      <c r="C92" s="3">
        <v>3</v>
      </c>
      <c r="D92" s="4">
        <v>0.5</v>
      </c>
      <c r="E92" s="3">
        <v>1</v>
      </c>
      <c r="F92" s="3">
        <v>6</v>
      </c>
      <c r="G92" s="4"/>
      <c r="H92" s="63">
        <f t="shared" si="7"/>
        <v>80.61999999999999</v>
      </c>
      <c r="I92" s="19">
        <f t="shared" ref="I92:I155" si="9">H92-H91+U91</f>
        <v>1.7399999999999949</v>
      </c>
      <c r="J92" s="118">
        <v>4</v>
      </c>
      <c r="K92" s="118">
        <v>24</v>
      </c>
      <c r="L92" s="121" t="s">
        <v>58</v>
      </c>
      <c r="M92" s="276">
        <v>43917</v>
      </c>
      <c r="N92" s="148"/>
      <c r="O92" s="144"/>
      <c r="P92" s="3"/>
      <c r="Q92" s="4"/>
      <c r="R92" s="3"/>
      <c r="S92" s="3"/>
      <c r="T92" s="67"/>
      <c r="U92" s="71">
        <f t="shared" si="8"/>
        <v>0</v>
      </c>
      <c r="V92" s="123"/>
      <c r="W92" s="125"/>
      <c r="X92" s="16">
        <v>10</v>
      </c>
      <c r="Y92" s="16">
        <v>0</v>
      </c>
      <c r="Z92" s="79"/>
      <c r="AA92" s="18"/>
      <c r="AB92" s="18"/>
      <c r="AC92" s="18"/>
      <c r="AD92" s="80"/>
    </row>
    <row r="93" spans="1:30" ht="12.75" customHeight="1" x14ac:dyDescent="0.2">
      <c r="A93" s="265">
        <v>43918</v>
      </c>
      <c r="B93" s="3">
        <v>4</v>
      </c>
      <c r="C93" s="3">
        <v>3</v>
      </c>
      <c r="D93" s="4">
        <v>0.5</v>
      </c>
      <c r="E93" s="3">
        <v>1</v>
      </c>
      <c r="F93" s="3">
        <v>6</v>
      </c>
      <c r="G93" s="4"/>
      <c r="H93" s="63">
        <f t="shared" si="7"/>
        <v>80.61999999999999</v>
      </c>
      <c r="I93" s="19">
        <f t="shared" si="9"/>
        <v>0</v>
      </c>
      <c r="J93" s="118"/>
      <c r="K93" s="118"/>
      <c r="L93" s="121" t="s">
        <v>57</v>
      </c>
      <c r="M93" s="276">
        <v>43918</v>
      </c>
      <c r="N93" s="148"/>
      <c r="O93" s="144"/>
      <c r="P93" s="3"/>
      <c r="Q93" s="4"/>
      <c r="R93" s="3"/>
      <c r="S93" s="3"/>
      <c r="T93" s="67"/>
      <c r="U93" s="71">
        <f t="shared" si="8"/>
        <v>0</v>
      </c>
      <c r="V93" s="123"/>
      <c r="W93" s="125"/>
      <c r="X93" s="16"/>
      <c r="Y93" s="16"/>
      <c r="Z93" s="79"/>
      <c r="AA93" s="18"/>
      <c r="AB93" s="18"/>
      <c r="AC93" s="18"/>
      <c r="AD93" s="80"/>
    </row>
    <row r="94" spans="1:30" ht="12.75" customHeight="1" x14ac:dyDescent="0.2">
      <c r="A94" s="265">
        <v>43919</v>
      </c>
      <c r="B94" s="3">
        <v>4</v>
      </c>
      <c r="C94" s="3">
        <v>3</v>
      </c>
      <c r="D94" s="4">
        <v>0.5</v>
      </c>
      <c r="E94" s="3">
        <v>1</v>
      </c>
      <c r="F94" s="3">
        <v>6</v>
      </c>
      <c r="G94" s="4"/>
      <c r="H94" s="63">
        <f t="shared" si="7"/>
        <v>80.61999999999999</v>
      </c>
      <c r="I94" s="19">
        <f t="shared" si="9"/>
        <v>0</v>
      </c>
      <c r="J94" s="118"/>
      <c r="K94" s="118"/>
      <c r="L94" s="121" t="s">
        <v>57</v>
      </c>
      <c r="M94" s="276">
        <v>43919</v>
      </c>
      <c r="N94" s="148"/>
      <c r="O94" s="144"/>
      <c r="P94" s="3"/>
      <c r="Q94" s="4"/>
      <c r="R94" s="3"/>
      <c r="S94" s="3"/>
      <c r="T94" s="67"/>
      <c r="U94" s="71">
        <f t="shared" si="8"/>
        <v>0</v>
      </c>
      <c r="V94" s="123"/>
      <c r="W94" s="125"/>
      <c r="X94" s="16"/>
      <c r="Y94" s="16"/>
      <c r="Z94" s="79"/>
      <c r="AA94" s="18"/>
      <c r="AB94" s="18"/>
      <c r="AC94" s="18"/>
      <c r="AD94" s="80"/>
    </row>
    <row r="95" spans="1:30" ht="12.75" customHeight="1" x14ac:dyDescent="0.2">
      <c r="A95" s="265">
        <v>43920</v>
      </c>
      <c r="B95" s="3">
        <v>4</v>
      </c>
      <c r="C95" s="3">
        <v>3</v>
      </c>
      <c r="D95" s="4">
        <v>0.5</v>
      </c>
      <c r="E95" s="3">
        <v>1</v>
      </c>
      <c r="F95" s="3">
        <v>6</v>
      </c>
      <c r="G95" s="4"/>
      <c r="H95" s="63">
        <f t="shared" si="7"/>
        <v>80.61999999999999</v>
      </c>
      <c r="I95" s="19">
        <f t="shared" si="9"/>
        <v>0</v>
      </c>
      <c r="J95" s="118"/>
      <c r="K95" s="118"/>
      <c r="L95" s="121" t="s">
        <v>57</v>
      </c>
      <c r="M95" s="276">
        <v>43920</v>
      </c>
      <c r="N95" s="148"/>
      <c r="O95" s="144"/>
      <c r="P95" s="3"/>
      <c r="Q95" s="4"/>
      <c r="R95" s="3"/>
      <c r="S95" s="3"/>
      <c r="T95" s="67"/>
      <c r="U95" s="71">
        <f t="shared" si="8"/>
        <v>0</v>
      </c>
      <c r="V95" s="123"/>
      <c r="W95" s="125"/>
      <c r="X95" s="16"/>
      <c r="Y95" s="16"/>
      <c r="Z95" s="79"/>
      <c r="AA95" s="18"/>
      <c r="AB95" s="18"/>
      <c r="AC95" s="18"/>
      <c r="AD95" s="80"/>
    </row>
    <row r="96" spans="1:30" ht="12.75" customHeight="1" thickBot="1" x14ac:dyDescent="0.25">
      <c r="A96" s="265">
        <v>43921</v>
      </c>
      <c r="B96" s="3">
        <v>4</v>
      </c>
      <c r="C96" s="3">
        <v>5</v>
      </c>
      <c r="D96" s="4">
        <v>0.5</v>
      </c>
      <c r="E96" s="3">
        <v>1</v>
      </c>
      <c r="F96" s="3">
        <v>6</v>
      </c>
      <c r="G96" s="4"/>
      <c r="H96" s="134">
        <f t="shared" si="7"/>
        <v>82.94</v>
      </c>
      <c r="I96" s="19">
        <f t="shared" si="9"/>
        <v>2.3200000000000074</v>
      </c>
      <c r="J96" s="118">
        <v>6</v>
      </c>
      <c r="K96" s="118">
        <v>24</v>
      </c>
      <c r="L96" s="121" t="s">
        <v>58</v>
      </c>
      <c r="M96" s="276">
        <v>43921</v>
      </c>
      <c r="N96" s="148"/>
      <c r="O96" s="144"/>
      <c r="P96" s="3"/>
      <c r="Q96" s="4"/>
      <c r="R96" s="3"/>
      <c r="S96" s="3"/>
      <c r="T96" s="67"/>
      <c r="U96" s="71">
        <f t="shared" si="8"/>
        <v>0</v>
      </c>
      <c r="V96" s="123"/>
      <c r="W96" s="125"/>
      <c r="X96" s="16">
        <v>10</v>
      </c>
      <c r="Y96" s="16">
        <v>0</v>
      </c>
      <c r="Z96" s="79"/>
      <c r="AA96" s="18"/>
      <c r="AB96" s="18"/>
      <c r="AC96" s="18"/>
      <c r="AD96" s="80"/>
    </row>
    <row r="97" spans="1:30" ht="12.75" customHeight="1" x14ac:dyDescent="0.2">
      <c r="A97" s="457">
        <v>43922</v>
      </c>
      <c r="B97" s="291">
        <v>4</v>
      </c>
      <c r="C97" s="291">
        <v>5</v>
      </c>
      <c r="D97" s="306">
        <v>0.5</v>
      </c>
      <c r="E97" s="291">
        <v>1</v>
      </c>
      <c r="F97" s="291">
        <v>6</v>
      </c>
      <c r="G97" s="307"/>
      <c r="H97" s="302">
        <f t="shared" si="7"/>
        <v>82.94</v>
      </c>
      <c r="I97" s="20">
        <f t="shared" si="9"/>
        <v>0</v>
      </c>
      <c r="J97" s="278"/>
      <c r="K97" s="278"/>
      <c r="L97" s="293" t="s">
        <v>57</v>
      </c>
      <c r="M97" s="458">
        <v>43922</v>
      </c>
      <c r="N97" s="359"/>
      <c r="O97" s="181"/>
      <c r="P97" s="173"/>
      <c r="Q97" s="357"/>
      <c r="R97" s="173"/>
      <c r="S97" s="173"/>
      <c r="T97" s="358"/>
      <c r="U97" s="182">
        <f t="shared" si="8"/>
        <v>0</v>
      </c>
      <c r="V97" s="183"/>
      <c r="W97" s="360"/>
      <c r="X97" s="27"/>
      <c r="Y97" s="27"/>
      <c r="Z97" s="300"/>
      <c r="AA97" s="226"/>
      <c r="AB97" s="226"/>
      <c r="AC97" s="226"/>
      <c r="AD97" s="301"/>
    </row>
    <row r="98" spans="1:30" ht="12.75" customHeight="1" x14ac:dyDescent="0.2">
      <c r="A98" s="265">
        <v>43923</v>
      </c>
      <c r="B98" s="93">
        <v>4</v>
      </c>
      <c r="C98" s="93">
        <v>5</v>
      </c>
      <c r="D98" s="303">
        <v>0.5</v>
      </c>
      <c r="E98" s="93">
        <v>1</v>
      </c>
      <c r="F98" s="93">
        <v>6</v>
      </c>
      <c r="G98" s="303"/>
      <c r="H98" s="62">
        <f t="shared" si="7"/>
        <v>82.94</v>
      </c>
      <c r="I98" s="28">
        <f t="shared" si="9"/>
        <v>0</v>
      </c>
      <c r="J98" s="258"/>
      <c r="K98" s="258"/>
      <c r="L98" s="282" t="s">
        <v>57</v>
      </c>
      <c r="M98" s="276">
        <v>43923</v>
      </c>
      <c r="N98" s="147"/>
      <c r="O98" s="362"/>
      <c r="P98" s="170"/>
      <c r="Q98" s="361"/>
      <c r="R98" s="170"/>
      <c r="S98" s="170"/>
      <c r="T98" s="363"/>
      <c r="U98" s="77">
        <f t="shared" si="8"/>
        <v>0</v>
      </c>
      <c r="V98" s="122"/>
      <c r="W98" s="124"/>
      <c r="X98" s="70"/>
      <c r="Y98" s="153"/>
      <c r="Z98" s="288"/>
      <c r="AA98" s="289"/>
      <c r="AB98" s="289"/>
      <c r="AC98" s="289"/>
      <c r="AD98" s="290"/>
    </row>
    <row r="99" spans="1:30" ht="12.75" customHeight="1" x14ac:dyDescent="0.2">
      <c r="A99" s="265">
        <v>43924</v>
      </c>
      <c r="B99" s="3">
        <v>4</v>
      </c>
      <c r="C99" s="3">
        <v>7</v>
      </c>
      <c r="D99" s="4"/>
      <c r="E99" s="3">
        <v>1</v>
      </c>
      <c r="F99" s="3">
        <v>6</v>
      </c>
      <c r="G99" s="4"/>
      <c r="H99" s="63">
        <f t="shared" si="7"/>
        <v>84.679999999999993</v>
      </c>
      <c r="I99" s="19">
        <f t="shared" si="9"/>
        <v>1.7399999999999949</v>
      </c>
      <c r="J99" s="118">
        <v>4</v>
      </c>
      <c r="K99" s="118">
        <v>24</v>
      </c>
      <c r="L99" s="121" t="s">
        <v>58</v>
      </c>
      <c r="M99" s="276">
        <v>43924</v>
      </c>
      <c r="N99" s="148"/>
      <c r="O99" s="144"/>
      <c r="P99" s="3"/>
      <c r="Q99" s="4"/>
      <c r="R99" s="3"/>
      <c r="S99" s="3"/>
      <c r="T99" s="67"/>
      <c r="U99" s="71">
        <f t="shared" si="8"/>
        <v>0</v>
      </c>
      <c r="V99" s="123"/>
      <c r="W99" s="125"/>
      <c r="X99" s="16">
        <v>10</v>
      </c>
      <c r="Y99" s="16">
        <v>0</v>
      </c>
      <c r="Z99" s="79"/>
      <c r="AA99" s="18"/>
      <c r="AB99" s="18"/>
      <c r="AC99" s="18"/>
      <c r="AD99" s="80"/>
    </row>
    <row r="100" spans="1:30" ht="12.75" customHeight="1" x14ac:dyDescent="0.2">
      <c r="A100" s="265">
        <v>43925</v>
      </c>
      <c r="B100" s="3">
        <v>4</v>
      </c>
      <c r="C100" s="3">
        <v>7</v>
      </c>
      <c r="D100" s="4"/>
      <c r="E100" s="3">
        <v>1</v>
      </c>
      <c r="F100" s="3">
        <v>6</v>
      </c>
      <c r="G100" s="4"/>
      <c r="H100" s="63">
        <f>((B100*12)+C100+D100)*1.16+((E100*12)+F100+G100)*1.16</f>
        <v>84.679999999999993</v>
      </c>
      <c r="I100" s="19">
        <f t="shared" si="9"/>
        <v>0</v>
      </c>
      <c r="J100" s="118"/>
      <c r="K100" s="118"/>
      <c r="L100" s="121" t="s">
        <v>57</v>
      </c>
      <c r="M100" s="276">
        <v>43925</v>
      </c>
      <c r="N100" s="148"/>
      <c r="O100" s="144"/>
      <c r="P100" s="3"/>
      <c r="Q100" s="4"/>
      <c r="R100" s="3"/>
      <c r="S100" s="3"/>
      <c r="T100" s="67"/>
      <c r="U100" s="71">
        <f t="shared" si="8"/>
        <v>0</v>
      </c>
      <c r="V100" s="123"/>
      <c r="W100" s="125"/>
      <c r="X100" s="16"/>
      <c r="Y100" s="16"/>
      <c r="Z100" s="79"/>
      <c r="AA100" s="18"/>
      <c r="AB100" s="18"/>
      <c r="AC100" s="18"/>
      <c r="AD100" s="80"/>
    </row>
    <row r="101" spans="1:30" x14ac:dyDescent="0.2">
      <c r="A101" s="265">
        <v>43926</v>
      </c>
      <c r="B101" s="3">
        <v>4</v>
      </c>
      <c r="C101" s="3">
        <v>7</v>
      </c>
      <c r="D101" s="4"/>
      <c r="E101" s="3">
        <v>1</v>
      </c>
      <c r="F101" s="3">
        <v>6</v>
      </c>
      <c r="G101" s="4"/>
      <c r="H101" s="63">
        <f>((B101*12)+C101+D101)*1.16+((E101*12)+F101+G101)*1.16</f>
        <v>84.679999999999993</v>
      </c>
      <c r="I101" s="19">
        <f t="shared" si="9"/>
        <v>0</v>
      </c>
      <c r="J101" s="118"/>
      <c r="K101" s="118"/>
      <c r="L101" s="121" t="s">
        <v>57</v>
      </c>
      <c r="M101" s="276">
        <v>43926</v>
      </c>
      <c r="N101" s="148"/>
      <c r="O101" s="144"/>
      <c r="P101" s="3"/>
      <c r="Q101" s="4"/>
      <c r="R101" s="3"/>
      <c r="S101" s="3"/>
      <c r="T101" s="67"/>
      <c r="U101" s="71">
        <f t="shared" si="8"/>
        <v>0</v>
      </c>
      <c r="V101" s="123"/>
      <c r="W101" s="125"/>
      <c r="X101" s="16"/>
      <c r="Y101" s="16"/>
      <c r="Z101" s="79"/>
      <c r="AA101" s="18"/>
      <c r="AB101" s="18"/>
      <c r="AC101" s="18"/>
      <c r="AD101" s="80"/>
    </row>
    <row r="102" spans="1:30" x14ac:dyDescent="0.2">
      <c r="A102" s="265">
        <v>43927</v>
      </c>
      <c r="B102" s="3">
        <v>4</v>
      </c>
      <c r="C102" s="3">
        <v>7</v>
      </c>
      <c r="D102" s="4"/>
      <c r="E102" s="3">
        <v>1</v>
      </c>
      <c r="F102" s="3">
        <v>6</v>
      </c>
      <c r="G102" s="4"/>
      <c r="H102" s="63">
        <f t="shared" si="7"/>
        <v>84.679999999999993</v>
      </c>
      <c r="I102" s="19">
        <f t="shared" si="9"/>
        <v>0</v>
      </c>
      <c r="J102" s="118"/>
      <c r="K102" s="118"/>
      <c r="L102" s="121" t="s">
        <v>57</v>
      </c>
      <c r="M102" s="276">
        <v>43927</v>
      </c>
      <c r="N102" s="148"/>
      <c r="O102" s="144"/>
      <c r="P102" s="3"/>
      <c r="Q102" s="4"/>
      <c r="R102" s="3"/>
      <c r="S102" s="3"/>
      <c r="T102" s="67"/>
      <c r="U102" s="71">
        <f t="shared" si="8"/>
        <v>0</v>
      </c>
      <c r="V102" s="123"/>
      <c r="W102" s="125"/>
      <c r="X102" s="16"/>
      <c r="Y102" s="16"/>
      <c r="Z102" s="79"/>
      <c r="AA102" s="18"/>
      <c r="AB102" s="18"/>
      <c r="AC102" s="18"/>
      <c r="AD102" s="80"/>
    </row>
    <row r="103" spans="1:30" x14ac:dyDescent="0.2">
      <c r="A103" s="265">
        <v>43928</v>
      </c>
      <c r="B103" s="3">
        <v>4</v>
      </c>
      <c r="C103" s="3">
        <v>9</v>
      </c>
      <c r="D103" s="4"/>
      <c r="E103" s="3">
        <v>1</v>
      </c>
      <c r="F103" s="3">
        <v>6</v>
      </c>
      <c r="G103" s="4"/>
      <c r="H103" s="63">
        <f t="shared" si="7"/>
        <v>86.999999999999986</v>
      </c>
      <c r="I103" s="19">
        <f t="shared" si="9"/>
        <v>2.3199999999999932</v>
      </c>
      <c r="J103" s="118">
        <v>6</v>
      </c>
      <c r="K103" s="118">
        <v>24</v>
      </c>
      <c r="L103" s="121" t="s">
        <v>58</v>
      </c>
      <c r="M103" s="276">
        <v>43928</v>
      </c>
      <c r="N103" s="148"/>
      <c r="O103" s="144"/>
      <c r="P103" s="3"/>
      <c r="Q103" s="4"/>
      <c r="R103" s="3"/>
      <c r="S103" s="3"/>
      <c r="T103" s="67"/>
      <c r="U103" s="71">
        <f t="shared" si="8"/>
        <v>0</v>
      </c>
      <c r="V103" s="123"/>
      <c r="W103" s="125"/>
      <c r="X103" s="16">
        <v>10</v>
      </c>
      <c r="Y103" s="16">
        <v>0</v>
      </c>
      <c r="Z103" s="79"/>
      <c r="AA103" s="18"/>
      <c r="AB103" s="18"/>
      <c r="AC103" s="18"/>
      <c r="AD103" s="80"/>
    </row>
    <row r="104" spans="1:30" x14ac:dyDescent="0.2">
      <c r="A104" s="265">
        <v>43929</v>
      </c>
      <c r="B104" s="3">
        <v>4</v>
      </c>
      <c r="C104" s="3">
        <v>9</v>
      </c>
      <c r="D104" s="4"/>
      <c r="E104" s="3">
        <v>1</v>
      </c>
      <c r="F104" s="3">
        <v>6</v>
      </c>
      <c r="G104" s="4"/>
      <c r="H104" s="63">
        <f t="shared" si="7"/>
        <v>86.999999999999986</v>
      </c>
      <c r="I104" s="19">
        <f t="shared" si="9"/>
        <v>0</v>
      </c>
      <c r="J104" s="118"/>
      <c r="K104" s="118"/>
      <c r="L104" s="121" t="s">
        <v>57</v>
      </c>
      <c r="M104" s="276">
        <v>43929</v>
      </c>
      <c r="N104" s="148"/>
      <c r="O104" s="144"/>
      <c r="P104" s="3"/>
      <c r="Q104" s="4"/>
      <c r="R104" s="3"/>
      <c r="S104" s="3"/>
      <c r="T104" s="67"/>
      <c r="U104" s="71">
        <f t="shared" si="8"/>
        <v>0</v>
      </c>
      <c r="V104" s="123"/>
      <c r="W104" s="125"/>
      <c r="X104" s="16"/>
      <c r="Y104" s="16"/>
      <c r="Z104" s="79"/>
      <c r="AA104" s="18"/>
      <c r="AB104" s="18"/>
      <c r="AC104" s="18"/>
      <c r="AD104" s="80"/>
    </row>
    <row r="105" spans="1:30" x14ac:dyDescent="0.2">
      <c r="A105" s="265">
        <v>43930</v>
      </c>
      <c r="B105" s="3">
        <v>4</v>
      </c>
      <c r="C105" s="3">
        <v>9</v>
      </c>
      <c r="D105" s="4"/>
      <c r="E105" s="3">
        <v>1</v>
      </c>
      <c r="F105" s="3">
        <v>6</v>
      </c>
      <c r="G105" s="4"/>
      <c r="H105" s="63">
        <f t="shared" si="7"/>
        <v>86.999999999999986</v>
      </c>
      <c r="I105" s="19">
        <f t="shared" si="9"/>
        <v>0</v>
      </c>
      <c r="J105" s="118"/>
      <c r="K105" s="118"/>
      <c r="L105" s="121" t="s">
        <v>57</v>
      </c>
      <c r="M105" s="276">
        <v>43930</v>
      </c>
      <c r="N105" s="148"/>
      <c r="O105" s="144"/>
      <c r="P105" s="3"/>
      <c r="Q105" s="4"/>
      <c r="R105" s="3"/>
      <c r="S105" s="3"/>
      <c r="T105" s="67"/>
      <c r="U105" s="71">
        <f t="shared" si="8"/>
        <v>0</v>
      </c>
      <c r="V105" s="123"/>
      <c r="W105" s="125"/>
      <c r="X105" s="16"/>
      <c r="Y105" s="16"/>
      <c r="Z105" s="79"/>
      <c r="AA105" s="18"/>
      <c r="AB105" s="18"/>
      <c r="AC105" s="18"/>
      <c r="AD105" s="80"/>
    </row>
    <row r="106" spans="1:30" x14ac:dyDescent="0.2">
      <c r="A106" s="265">
        <v>43931</v>
      </c>
      <c r="B106" s="3">
        <v>4</v>
      </c>
      <c r="C106" s="3">
        <v>10</v>
      </c>
      <c r="D106" s="4">
        <v>0.5</v>
      </c>
      <c r="E106" s="3">
        <v>1</v>
      </c>
      <c r="F106" s="3">
        <v>6</v>
      </c>
      <c r="G106" s="4"/>
      <c r="H106" s="63">
        <f t="shared" si="7"/>
        <v>88.74</v>
      </c>
      <c r="I106" s="19">
        <f t="shared" si="9"/>
        <v>1.7400000000000091</v>
      </c>
      <c r="J106" s="118">
        <v>4</v>
      </c>
      <c r="K106" s="118">
        <v>24</v>
      </c>
      <c r="L106" s="121" t="s">
        <v>58</v>
      </c>
      <c r="M106" s="276">
        <v>43931</v>
      </c>
      <c r="N106" s="148"/>
      <c r="O106" s="144"/>
      <c r="P106" s="3"/>
      <c r="Q106" s="4"/>
      <c r="R106" s="3"/>
      <c r="S106" s="3"/>
      <c r="T106" s="67"/>
      <c r="U106" s="71">
        <f t="shared" si="8"/>
        <v>0</v>
      </c>
      <c r="V106" s="123"/>
      <c r="W106" s="125"/>
      <c r="X106" s="16">
        <v>10</v>
      </c>
      <c r="Y106" s="16">
        <v>0</v>
      </c>
      <c r="Z106" s="79"/>
      <c r="AA106" s="18"/>
      <c r="AB106" s="18"/>
      <c r="AC106" s="18"/>
      <c r="AD106" s="80"/>
    </row>
    <row r="107" spans="1:30" x14ac:dyDescent="0.2">
      <c r="A107" s="265">
        <v>43932</v>
      </c>
      <c r="B107" s="3">
        <v>4</v>
      </c>
      <c r="C107" s="3">
        <v>10</v>
      </c>
      <c r="D107" s="4">
        <v>0.5</v>
      </c>
      <c r="E107" s="3">
        <v>1</v>
      </c>
      <c r="F107" s="3">
        <v>6</v>
      </c>
      <c r="G107" s="4"/>
      <c r="H107" s="63">
        <f t="shared" si="7"/>
        <v>88.74</v>
      </c>
      <c r="I107" s="19">
        <f t="shared" si="9"/>
        <v>0</v>
      </c>
      <c r="J107" s="118"/>
      <c r="K107" s="118"/>
      <c r="L107" s="121" t="s">
        <v>57</v>
      </c>
      <c r="M107" s="276">
        <v>43932</v>
      </c>
      <c r="N107" s="148"/>
      <c r="O107" s="144"/>
      <c r="P107" s="3"/>
      <c r="Q107" s="4"/>
      <c r="R107" s="3"/>
      <c r="S107" s="3"/>
      <c r="T107" s="67"/>
      <c r="U107" s="71">
        <f t="shared" si="8"/>
        <v>0</v>
      </c>
      <c r="V107" s="123"/>
      <c r="W107" s="125"/>
      <c r="X107" s="16"/>
      <c r="Y107" s="16"/>
      <c r="Z107" s="79"/>
      <c r="AA107" s="18"/>
      <c r="AB107" s="18"/>
      <c r="AC107" s="18"/>
      <c r="AD107" s="80"/>
    </row>
    <row r="108" spans="1:30" x14ac:dyDescent="0.2">
      <c r="A108" s="265">
        <v>43933</v>
      </c>
      <c r="B108" s="3">
        <v>4</v>
      </c>
      <c r="C108" s="3">
        <v>10</v>
      </c>
      <c r="D108" s="4">
        <v>0.5</v>
      </c>
      <c r="E108" s="3">
        <v>1</v>
      </c>
      <c r="F108" s="3">
        <v>6</v>
      </c>
      <c r="G108" s="4"/>
      <c r="H108" s="63">
        <f t="shared" si="7"/>
        <v>88.74</v>
      </c>
      <c r="I108" s="19">
        <f t="shared" si="9"/>
        <v>0</v>
      </c>
      <c r="J108" s="118"/>
      <c r="K108" s="118"/>
      <c r="L108" s="121" t="s">
        <v>57</v>
      </c>
      <c r="M108" s="276">
        <v>43933</v>
      </c>
      <c r="N108" s="148"/>
      <c r="O108" s="144"/>
      <c r="P108" s="3"/>
      <c r="Q108" s="4"/>
      <c r="R108" s="3"/>
      <c r="S108" s="3"/>
      <c r="T108" s="67"/>
      <c r="U108" s="71">
        <f t="shared" si="8"/>
        <v>0</v>
      </c>
      <c r="V108" s="123"/>
      <c r="W108" s="125"/>
      <c r="X108" s="16"/>
      <c r="Y108" s="16"/>
      <c r="Z108" s="79"/>
      <c r="AA108" s="18"/>
      <c r="AB108" s="18"/>
      <c r="AC108" s="18"/>
      <c r="AD108" s="80"/>
    </row>
    <row r="109" spans="1:30" x14ac:dyDescent="0.2">
      <c r="A109" s="265">
        <v>43934</v>
      </c>
      <c r="B109" s="3">
        <v>4</v>
      </c>
      <c r="C109" s="3">
        <v>10</v>
      </c>
      <c r="D109" s="4">
        <v>0.5</v>
      </c>
      <c r="E109" s="3">
        <v>1</v>
      </c>
      <c r="F109" s="3">
        <v>6</v>
      </c>
      <c r="G109" s="4"/>
      <c r="H109" s="63">
        <f t="shared" si="7"/>
        <v>88.74</v>
      </c>
      <c r="I109" s="19">
        <f t="shared" si="9"/>
        <v>0</v>
      </c>
      <c r="J109" s="118"/>
      <c r="K109" s="118"/>
      <c r="L109" s="121" t="s">
        <v>57</v>
      </c>
      <c r="M109" s="276">
        <v>43934</v>
      </c>
      <c r="N109" s="148"/>
      <c r="O109" s="144"/>
      <c r="P109" s="3"/>
      <c r="Q109" s="4"/>
      <c r="R109" s="3"/>
      <c r="S109" s="3"/>
      <c r="T109" s="67"/>
      <c r="U109" s="71">
        <f t="shared" si="8"/>
        <v>0</v>
      </c>
      <c r="V109" s="123"/>
      <c r="W109" s="125"/>
      <c r="X109" s="16"/>
      <c r="Y109" s="16"/>
      <c r="Z109" s="79"/>
      <c r="AA109" s="18"/>
      <c r="AB109" s="18"/>
      <c r="AC109" s="18"/>
      <c r="AD109" s="80"/>
    </row>
    <row r="110" spans="1:30" x14ac:dyDescent="0.2">
      <c r="A110" s="265">
        <v>43935</v>
      </c>
      <c r="B110" s="3">
        <v>5</v>
      </c>
      <c r="C110" s="3">
        <v>0</v>
      </c>
      <c r="D110" s="4">
        <v>0.5</v>
      </c>
      <c r="E110" s="3">
        <v>1</v>
      </c>
      <c r="F110" s="3">
        <v>6</v>
      </c>
      <c r="G110" s="4"/>
      <c r="H110" s="63">
        <f t="shared" si="7"/>
        <v>91.059999999999988</v>
      </c>
      <c r="I110" s="19">
        <f t="shared" si="9"/>
        <v>2.3199999999999932</v>
      </c>
      <c r="J110" s="118">
        <v>6</v>
      </c>
      <c r="K110" s="118">
        <v>24</v>
      </c>
      <c r="L110" s="121" t="s">
        <v>58</v>
      </c>
      <c r="M110" s="276">
        <v>43935</v>
      </c>
      <c r="N110" s="148"/>
      <c r="O110" s="144"/>
      <c r="P110" s="3"/>
      <c r="Q110" s="4"/>
      <c r="R110" s="3"/>
      <c r="S110" s="3"/>
      <c r="T110" s="67"/>
      <c r="U110" s="71">
        <f t="shared" si="8"/>
        <v>0</v>
      </c>
      <c r="V110" s="123"/>
      <c r="W110" s="125"/>
      <c r="X110" s="16">
        <v>10</v>
      </c>
      <c r="Y110" s="16">
        <v>0</v>
      </c>
      <c r="Z110" s="79"/>
      <c r="AA110" s="18"/>
      <c r="AB110" s="18"/>
      <c r="AC110" s="18"/>
      <c r="AD110" s="80"/>
    </row>
    <row r="111" spans="1:30" x14ac:dyDescent="0.2">
      <c r="A111" s="265">
        <v>43936</v>
      </c>
      <c r="B111" s="3">
        <v>5</v>
      </c>
      <c r="C111" s="3">
        <v>0</v>
      </c>
      <c r="D111" s="4">
        <v>0.5</v>
      </c>
      <c r="E111" s="3">
        <v>1</v>
      </c>
      <c r="F111" s="3">
        <v>6</v>
      </c>
      <c r="G111" s="4"/>
      <c r="H111" s="63">
        <f t="shared" si="7"/>
        <v>91.059999999999988</v>
      </c>
      <c r="I111" s="19">
        <f t="shared" si="9"/>
        <v>0</v>
      </c>
      <c r="J111" s="118"/>
      <c r="K111" s="118"/>
      <c r="L111" s="121" t="s">
        <v>57</v>
      </c>
      <c r="M111" s="276">
        <v>43936</v>
      </c>
      <c r="N111" s="148"/>
      <c r="O111" s="144"/>
      <c r="P111" s="3"/>
      <c r="Q111" s="4"/>
      <c r="R111" s="3"/>
      <c r="S111" s="3"/>
      <c r="T111" s="67"/>
      <c r="U111" s="71">
        <f t="shared" si="8"/>
        <v>0</v>
      </c>
      <c r="V111" s="123"/>
      <c r="W111" s="125"/>
      <c r="X111" s="16"/>
      <c r="Y111" s="16"/>
      <c r="Z111" s="79"/>
      <c r="AA111" s="18"/>
      <c r="AB111" s="18"/>
      <c r="AC111" s="18"/>
      <c r="AD111" s="80"/>
    </row>
    <row r="112" spans="1:30" x14ac:dyDescent="0.2">
      <c r="A112" s="265">
        <v>43937</v>
      </c>
      <c r="B112" s="3">
        <v>5</v>
      </c>
      <c r="C112" s="3">
        <v>0</v>
      </c>
      <c r="D112" s="4">
        <v>0.5</v>
      </c>
      <c r="E112" s="3">
        <v>1</v>
      </c>
      <c r="F112" s="3">
        <v>6</v>
      </c>
      <c r="G112" s="4"/>
      <c r="H112" s="63">
        <f t="shared" si="7"/>
        <v>91.059999999999988</v>
      </c>
      <c r="I112" s="19">
        <f t="shared" si="9"/>
        <v>0</v>
      </c>
      <c r="J112" s="118"/>
      <c r="K112" s="118"/>
      <c r="L112" s="121" t="s">
        <v>57</v>
      </c>
      <c r="M112" s="276">
        <v>43937</v>
      </c>
      <c r="N112" s="148"/>
      <c r="O112" s="144"/>
      <c r="P112" s="3"/>
      <c r="Q112" s="4"/>
      <c r="R112" s="3"/>
      <c r="S112" s="3"/>
      <c r="T112" s="67"/>
      <c r="U112" s="71">
        <f t="shared" si="8"/>
        <v>0</v>
      </c>
      <c r="V112" s="123"/>
      <c r="W112" s="125"/>
      <c r="X112" s="16"/>
      <c r="Y112" s="16"/>
      <c r="Z112" s="79"/>
      <c r="AA112" s="18"/>
      <c r="AB112" s="18"/>
      <c r="AC112" s="18"/>
      <c r="AD112" s="80"/>
    </row>
    <row r="113" spans="1:30" x14ac:dyDescent="0.2">
      <c r="A113" s="265">
        <v>43938</v>
      </c>
      <c r="B113" s="3">
        <v>5</v>
      </c>
      <c r="C113" s="3">
        <v>2</v>
      </c>
      <c r="D113" s="4"/>
      <c r="E113" s="3">
        <v>1</v>
      </c>
      <c r="F113" s="3">
        <v>6</v>
      </c>
      <c r="G113" s="4"/>
      <c r="H113" s="63">
        <f t="shared" si="7"/>
        <v>92.8</v>
      </c>
      <c r="I113" s="19">
        <f t="shared" si="9"/>
        <v>1.7400000000000091</v>
      </c>
      <c r="J113" s="118">
        <v>4</v>
      </c>
      <c r="K113" s="118">
        <v>24</v>
      </c>
      <c r="L113" s="121" t="s">
        <v>58</v>
      </c>
      <c r="M113" s="276">
        <v>43938</v>
      </c>
      <c r="N113" s="148"/>
      <c r="O113" s="144"/>
      <c r="P113" s="3"/>
      <c r="Q113" s="4"/>
      <c r="R113" s="3"/>
      <c r="S113" s="3"/>
      <c r="T113" s="67"/>
      <c r="U113" s="71">
        <f t="shared" si="8"/>
        <v>0</v>
      </c>
      <c r="V113" s="123"/>
      <c r="W113" s="125"/>
      <c r="X113" s="16">
        <v>10</v>
      </c>
      <c r="Y113" s="16">
        <v>0</v>
      </c>
      <c r="Z113" s="79"/>
      <c r="AA113" s="18"/>
      <c r="AB113" s="18"/>
      <c r="AC113" s="18"/>
      <c r="AD113" s="80"/>
    </row>
    <row r="114" spans="1:30" x14ac:dyDescent="0.2">
      <c r="A114" s="265">
        <v>43939</v>
      </c>
      <c r="B114" s="3">
        <v>5</v>
      </c>
      <c r="C114" s="3">
        <v>2</v>
      </c>
      <c r="D114" s="4"/>
      <c r="E114" s="3">
        <v>1</v>
      </c>
      <c r="F114" s="3">
        <v>6</v>
      </c>
      <c r="G114" s="4"/>
      <c r="H114" s="63">
        <f t="shared" si="7"/>
        <v>92.8</v>
      </c>
      <c r="I114" s="19">
        <f t="shared" si="9"/>
        <v>0</v>
      </c>
      <c r="J114" s="118"/>
      <c r="K114" s="118"/>
      <c r="L114" s="121" t="s">
        <v>57</v>
      </c>
      <c r="M114" s="276">
        <v>43939</v>
      </c>
      <c r="N114" s="148"/>
      <c r="O114" s="144"/>
      <c r="P114" s="3"/>
      <c r="Q114" s="4"/>
      <c r="R114" s="3"/>
      <c r="S114" s="3"/>
      <c r="T114" s="67"/>
      <c r="U114" s="71">
        <f t="shared" si="8"/>
        <v>0</v>
      </c>
      <c r="V114" s="123"/>
      <c r="W114" s="125"/>
      <c r="X114" s="16"/>
      <c r="Y114" s="16"/>
      <c r="Z114" s="79"/>
      <c r="AA114" s="18"/>
      <c r="AB114" s="18"/>
      <c r="AC114" s="18"/>
      <c r="AD114" s="80"/>
    </row>
    <row r="115" spans="1:30" x14ac:dyDescent="0.2">
      <c r="A115" s="265">
        <v>43940</v>
      </c>
      <c r="B115" s="3">
        <v>5</v>
      </c>
      <c r="C115" s="3">
        <v>2</v>
      </c>
      <c r="D115" s="4"/>
      <c r="E115" s="3">
        <v>1</v>
      </c>
      <c r="F115" s="3">
        <v>6</v>
      </c>
      <c r="G115" s="4"/>
      <c r="H115" s="63">
        <f t="shared" si="7"/>
        <v>92.8</v>
      </c>
      <c r="I115" s="19">
        <f t="shared" si="9"/>
        <v>0</v>
      </c>
      <c r="J115" s="118"/>
      <c r="K115" s="118"/>
      <c r="L115" s="121" t="s">
        <v>57</v>
      </c>
      <c r="M115" s="276">
        <v>43940</v>
      </c>
      <c r="N115" s="148"/>
      <c r="O115" s="144"/>
      <c r="P115" s="3"/>
      <c r="Q115" s="4"/>
      <c r="R115" s="3"/>
      <c r="S115" s="3"/>
      <c r="T115" s="67"/>
      <c r="U115" s="71">
        <f t="shared" si="8"/>
        <v>0</v>
      </c>
      <c r="V115" s="123"/>
      <c r="W115" s="125"/>
      <c r="X115" s="16"/>
      <c r="Y115" s="16"/>
      <c r="Z115" s="79"/>
      <c r="AA115" s="18"/>
      <c r="AB115" s="18"/>
      <c r="AC115" s="18"/>
      <c r="AD115" s="80"/>
    </row>
    <row r="116" spans="1:30" x14ac:dyDescent="0.2">
      <c r="A116" s="265">
        <v>43941</v>
      </c>
      <c r="B116" s="3">
        <v>5</v>
      </c>
      <c r="C116" s="3">
        <v>2</v>
      </c>
      <c r="D116" s="4"/>
      <c r="E116" s="3">
        <v>1</v>
      </c>
      <c r="F116" s="3">
        <v>6</v>
      </c>
      <c r="G116" s="4"/>
      <c r="H116" s="63">
        <f t="shared" si="7"/>
        <v>92.8</v>
      </c>
      <c r="I116" s="19">
        <f t="shared" si="9"/>
        <v>0</v>
      </c>
      <c r="J116" s="118"/>
      <c r="K116" s="118"/>
      <c r="L116" s="121" t="s">
        <v>57</v>
      </c>
      <c r="M116" s="276">
        <v>43941</v>
      </c>
      <c r="N116" s="148"/>
      <c r="O116" s="144"/>
      <c r="P116" s="3"/>
      <c r="Q116" s="4"/>
      <c r="R116" s="3"/>
      <c r="S116" s="3"/>
      <c r="T116" s="67"/>
      <c r="U116" s="71">
        <f t="shared" si="8"/>
        <v>0</v>
      </c>
      <c r="V116" s="123"/>
      <c r="W116" s="125"/>
      <c r="X116" s="16"/>
      <c r="Y116" s="16"/>
      <c r="Z116" s="79"/>
      <c r="AA116" s="18"/>
      <c r="AB116" s="18"/>
      <c r="AC116" s="18"/>
      <c r="AD116" s="80"/>
    </row>
    <row r="117" spans="1:30" x14ac:dyDescent="0.2">
      <c r="A117" s="265">
        <v>43942</v>
      </c>
      <c r="B117" s="3">
        <v>5</v>
      </c>
      <c r="C117" s="3">
        <v>4</v>
      </c>
      <c r="D117" s="4"/>
      <c r="E117" s="3">
        <v>1</v>
      </c>
      <c r="F117" s="3">
        <v>6</v>
      </c>
      <c r="G117" s="4"/>
      <c r="H117" s="63">
        <f t="shared" si="7"/>
        <v>95.11999999999999</v>
      </c>
      <c r="I117" s="19">
        <f t="shared" si="9"/>
        <v>2.3199999999999932</v>
      </c>
      <c r="J117" s="118">
        <v>6</v>
      </c>
      <c r="K117" s="118">
        <v>24</v>
      </c>
      <c r="L117" s="121" t="s">
        <v>58</v>
      </c>
      <c r="M117" s="276">
        <v>43942</v>
      </c>
      <c r="N117" s="148"/>
      <c r="O117" s="144"/>
      <c r="P117" s="3"/>
      <c r="Q117" s="4"/>
      <c r="R117" s="3"/>
      <c r="S117" s="3"/>
      <c r="T117" s="67"/>
      <c r="U117" s="71">
        <f t="shared" si="8"/>
        <v>0</v>
      </c>
      <c r="V117" s="123"/>
      <c r="W117" s="125"/>
      <c r="X117" s="16">
        <v>10</v>
      </c>
      <c r="Y117" s="16">
        <v>0</v>
      </c>
      <c r="Z117" s="79"/>
      <c r="AA117" s="18"/>
      <c r="AB117" s="18"/>
      <c r="AC117" s="18"/>
      <c r="AD117" s="80"/>
    </row>
    <row r="118" spans="1:30" x14ac:dyDescent="0.2">
      <c r="A118" s="265">
        <v>43943</v>
      </c>
      <c r="B118" s="3">
        <v>5</v>
      </c>
      <c r="C118" s="3">
        <v>4</v>
      </c>
      <c r="D118" s="4"/>
      <c r="E118" s="3">
        <v>1</v>
      </c>
      <c r="F118" s="3">
        <v>6</v>
      </c>
      <c r="G118" s="4"/>
      <c r="H118" s="63">
        <f t="shared" si="7"/>
        <v>95.11999999999999</v>
      </c>
      <c r="I118" s="19">
        <f t="shared" si="9"/>
        <v>0</v>
      </c>
      <c r="J118" s="118"/>
      <c r="K118" s="118"/>
      <c r="L118" s="121" t="s">
        <v>57</v>
      </c>
      <c r="M118" s="276">
        <v>43943</v>
      </c>
      <c r="N118" s="148"/>
      <c r="O118" s="144"/>
      <c r="P118" s="3"/>
      <c r="Q118" s="4"/>
      <c r="R118" s="3"/>
      <c r="S118" s="3"/>
      <c r="T118" s="67"/>
      <c r="U118" s="71">
        <f t="shared" si="8"/>
        <v>0</v>
      </c>
      <c r="V118" s="123"/>
      <c r="W118" s="125"/>
      <c r="X118" s="16"/>
      <c r="Y118" s="16"/>
      <c r="Z118" s="79"/>
      <c r="AA118" s="18"/>
      <c r="AB118" s="18"/>
      <c r="AC118" s="18"/>
      <c r="AD118" s="80"/>
    </row>
    <row r="119" spans="1:30" x14ac:dyDescent="0.2">
      <c r="A119" s="265">
        <v>43944</v>
      </c>
      <c r="B119" s="3">
        <v>5</v>
      </c>
      <c r="C119" s="3">
        <v>4</v>
      </c>
      <c r="D119" s="4"/>
      <c r="E119" s="3">
        <v>1</v>
      </c>
      <c r="F119" s="3">
        <v>6</v>
      </c>
      <c r="G119" s="4"/>
      <c r="H119" s="63">
        <f t="shared" si="7"/>
        <v>95.11999999999999</v>
      </c>
      <c r="I119" s="19">
        <f t="shared" si="9"/>
        <v>0</v>
      </c>
      <c r="J119" s="118"/>
      <c r="K119" s="118"/>
      <c r="L119" s="121" t="s">
        <v>57</v>
      </c>
      <c r="M119" s="276">
        <v>43944</v>
      </c>
      <c r="N119" s="148"/>
      <c r="O119" s="144"/>
      <c r="P119" s="3"/>
      <c r="Q119" s="4"/>
      <c r="R119" s="3"/>
      <c r="S119" s="3"/>
      <c r="T119" s="67"/>
      <c r="U119" s="71">
        <f t="shared" si="8"/>
        <v>0</v>
      </c>
      <c r="V119" s="123"/>
      <c r="W119" s="125"/>
      <c r="X119" s="16"/>
      <c r="Y119" s="16"/>
      <c r="Z119" s="79"/>
      <c r="AA119" s="18"/>
      <c r="AB119" s="18"/>
      <c r="AC119" s="18"/>
      <c r="AD119" s="80"/>
    </row>
    <row r="120" spans="1:30" x14ac:dyDescent="0.2">
      <c r="A120" s="265">
        <v>43945</v>
      </c>
      <c r="B120" s="3">
        <v>5</v>
      </c>
      <c r="C120" s="3">
        <v>5</v>
      </c>
      <c r="D120" s="4">
        <v>0.5</v>
      </c>
      <c r="E120" s="3">
        <v>1</v>
      </c>
      <c r="F120" s="3">
        <v>6</v>
      </c>
      <c r="G120" s="4"/>
      <c r="H120" s="63">
        <f t="shared" si="7"/>
        <v>96.859999999999985</v>
      </c>
      <c r="I120" s="19">
        <f t="shared" si="9"/>
        <v>1.7399999999999949</v>
      </c>
      <c r="J120" s="118">
        <v>4</v>
      </c>
      <c r="K120" s="118">
        <v>24</v>
      </c>
      <c r="L120" s="121" t="s">
        <v>58</v>
      </c>
      <c r="M120" s="276">
        <v>43945</v>
      </c>
      <c r="N120" s="148"/>
      <c r="O120" s="144"/>
      <c r="P120" s="3"/>
      <c r="Q120" s="4"/>
      <c r="R120" s="3"/>
      <c r="S120" s="3"/>
      <c r="T120" s="67"/>
      <c r="U120" s="71">
        <f t="shared" si="8"/>
        <v>0</v>
      </c>
      <c r="V120" s="123"/>
      <c r="W120" s="125"/>
      <c r="X120" s="16">
        <v>10</v>
      </c>
      <c r="Y120" s="16">
        <v>0</v>
      </c>
      <c r="Z120" s="79"/>
      <c r="AA120" s="18"/>
      <c r="AB120" s="18"/>
      <c r="AC120" s="18"/>
      <c r="AD120" s="80"/>
    </row>
    <row r="121" spans="1:30" x14ac:dyDescent="0.2">
      <c r="A121" s="265">
        <v>43946</v>
      </c>
      <c r="B121" s="3">
        <v>5</v>
      </c>
      <c r="C121" s="3">
        <v>5</v>
      </c>
      <c r="D121" s="4">
        <v>0.5</v>
      </c>
      <c r="E121" s="3">
        <v>1</v>
      </c>
      <c r="F121" s="3">
        <v>6</v>
      </c>
      <c r="G121" s="4"/>
      <c r="H121" s="63">
        <f t="shared" si="7"/>
        <v>96.859999999999985</v>
      </c>
      <c r="I121" s="19">
        <f t="shared" si="9"/>
        <v>0</v>
      </c>
      <c r="J121" s="118"/>
      <c r="K121" s="118"/>
      <c r="L121" s="121" t="s">
        <v>57</v>
      </c>
      <c r="M121" s="276">
        <v>43946</v>
      </c>
      <c r="N121" s="148"/>
      <c r="O121" s="144"/>
      <c r="P121" s="3"/>
      <c r="Q121" s="4"/>
      <c r="R121" s="3"/>
      <c r="S121" s="3"/>
      <c r="T121" s="67"/>
      <c r="U121" s="71">
        <f t="shared" si="8"/>
        <v>0</v>
      </c>
      <c r="V121" s="123"/>
      <c r="W121" s="125"/>
      <c r="X121" s="16"/>
      <c r="Y121" s="16"/>
      <c r="Z121" s="79"/>
      <c r="AA121" s="18"/>
      <c r="AB121" s="18"/>
      <c r="AC121" s="18"/>
      <c r="AD121" s="80"/>
    </row>
    <row r="122" spans="1:30" x14ac:dyDescent="0.2">
      <c r="A122" s="265">
        <v>43947</v>
      </c>
      <c r="B122" s="3">
        <v>5</v>
      </c>
      <c r="C122" s="3">
        <v>5</v>
      </c>
      <c r="D122" s="4">
        <v>0.5</v>
      </c>
      <c r="E122" s="3">
        <v>1</v>
      </c>
      <c r="F122" s="3">
        <v>6</v>
      </c>
      <c r="G122" s="4"/>
      <c r="H122" s="63">
        <f t="shared" si="7"/>
        <v>96.859999999999985</v>
      </c>
      <c r="I122" s="19">
        <f t="shared" si="9"/>
        <v>0</v>
      </c>
      <c r="J122" s="118"/>
      <c r="K122" s="118"/>
      <c r="L122" s="121" t="s">
        <v>57</v>
      </c>
      <c r="M122" s="276">
        <v>43947</v>
      </c>
      <c r="N122" s="148"/>
      <c r="O122" s="144"/>
      <c r="P122" s="3"/>
      <c r="Q122" s="4"/>
      <c r="R122" s="3"/>
      <c r="S122" s="3"/>
      <c r="T122" s="67"/>
      <c r="U122" s="71">
        <f t="shared" si="8"/>
        <v>0</v>
      </c>
      <c r="V122" s="123"/>
      <c r="W122" s="125"/>
      <c r="X122" s="16"/>
      <c r="Y122" s="16"/>
      <c r="Z122" s="79"/>
      <c r="AA122" s="18"/>
      <c r="AB122" s="18"/>
      <c r="AC122" s="18"/>
      <c r="AD122" s="80"/>
    </row>
    <row r="123" spans="1:30" x14ac:dyDescent="0.2">
      <c r="A123" s="265">
        <v>43948</v>
      </c>
      <c r="B123" s="3">
        <v>5</v>
      </c>
      <c r="C123" s="3">
        <v>5</v>
      </c>
      <c r="D123" s="4">
        <v>0.5</v>
      </c>
      <c r="E123" s="3">
        <v>1</v>
      </c>
      <c r="F123" s="3">
        <v>6</v>
      </c>
      <c r="G123" s="4"/>
      <c r="H123" s="63">
        <f t="shared" si="7"/>
        <v>96.859999999999985</v>
      </c>
      <c r="I123" s="19">
        <f t="shared" si="9"/>
        <v>0</v>
      </c>
      <c r="J123" s="118"/>
      <c r="K123" s="118"/>
      <c r="L123" s="121" t="s">
        <v>57</v>
      </c>
      <c r="M123" s="276">
        <v>43948</v>
      </c>
      <c r="N123" s="148"/>
      <c r="O123" s="144"/>
      <c r="P123" s="3"/>
      <c r="Q123" s="4"/>
      <c r="R123" s="3"/>
      <c r="S123" s="3"/>
      <c r="T123" s="67"/>
      <c r="U123" s="71">
        <f t="shared" si="8"/>
        <v>0</v>
      </c>
      <c r="V123" s="123"/>
      <c r="W123" s="125"/>
      <c r="X123" s="16"/>
      <c r="Y123" s="16"/>
      <c r="Z123" s="79"/>
      <c r="AA123" s="18"/>
      <c r="AB123" s="18"/>
      <c r="AC123" s="18"/>
      <c r="AD123" s="80"/>
    </row>
    <row r="124" spans="1:30" x14ac:dyDescent="0.2">
      <c r="A124" s="265">
        <v>43949</v>
      </c>
      <c r="B124" s="3">
        <v>5</v>
      </c>
      <c r="C124" s="3">
        <v>7</v>
      </c>
      <c r="D124" s="4">
        <v>0.5</v>
      </c>
      <c r="E124" s="3">
        <v>1</v>
      </c>
      <c r="F124" s="3">
        <v>6</v>
      </c>
      <c r="G124" s="4"/>
      <c r="H124" s="63">
        <f t="shared" si="7"/>
        <v>99.179999999999993</v>
      </c>
      <c r="I124" s="19">
        <f t="shared" si="9"/>
        <v>2.3200000000000074</v>
      </c>
      <c r="J124" s="118">
        <v>6</v>
      </c>
      <c r="K124" s="118">
        <v>24</v>
      </c>
      <c r="L124" s="121" t="s">
        <v>58</v>
      </c>
      <c r="M124" s="276">
        <v>43949</v>
      </c>
      <c r="N124" s="148"/>
      <c r="O124" s="144"/>
      <c r="P124" s="3"/>
      <c r="Q124" s="4"/>
      <c r="R124" s="3"/>
      <c r="S124" s="3"/>
      <c r="T124" s="67"/>
      <c r="U124" s="71">
        <f t="shared" si="8"/>
        <v>0</v>
      </c>
      <c r="V124" s="123"/>
      <c r="W124" s="125"/>
      <c r="X124" s="16">
        <v>10</v>
      </c>
      <c r="Y124" s="16">
        <v>0</v>
      </c>
      <c r="Z124" s="79"/>
      <c r="AA124" s="18"/>
      <c r="AB124" s="18"/>
      <c r="AC124" s="18"/>
      <c r="AD124" s="80"/>
    </row>
    <row r="125" spans="1:30" x14ac:dyDescent="0.2">
      <c r="A125" s="265">
        <v>43950</v>
      </c>
      <c r="B125" s="3">
        <v>5</v>
      </c>
      <c r="C125" s="3">
        <v>7</v>
      </c>
      <c r="D125" s="4">
        <v>0.5</v>
      </c>
      <c r="E125" s="3">
        <v>1</v>
      </c>
      <c r="F125" s="3">
        <v>6</v>
      </c>
      <c r="G125" s="4"/>
      <c r="H125" s="63">
        <f t="shared" si="7"/>
        <v>99.179999999999993</v>
      </c>
      <c r="I125" s="19">
        <f t="shared" si="9"/>
        <v>0</v>
      </c>
      <c r="J125" s="118"/>
      <c r="K125" s="118"/>
      <c r="L125" s="121" t="s">
        <v>57</v>
      </c>
      <c r="M125" s="276">
        <v>43950</v>
      </c>
      <c r="N125" s="148"/>
      <c r="O125" s="144"/>
      <c r="P125" s="3"/>
      <c r="Q125" s="4"/>
      <c r="R125" s="3"/>
      <c r="S125" s="3"/>
      <c r="T125" s="67"/>
      <c r="U125" s="71">
        <f t="shared" si="8"/>
        <v>0</v>
      </c>
      <c r="V125" s="123"/>
      <c r="W125" s="125"/>
      <c r="X125" s="16"/>
      <c r="Y125" s="16"/>
      <c r="Z125" s="79"/>
      <c r="AA125" s="18"/>
      <c r="AB125" s="18"/>
      <c r="AC125" s="18"/>
      <c r="AD125" s="80"/>
    </row>
    <row r="126" spans="1:30" ht="13.5" thickBot="1" x14ac:dyDescent="0.25">
      <c r="A126" s="265">
        <v>43951</v>
      </c>
      <c r="B126" s="3">
        <v>5</v>
      </c>
      <c r="C126" s="3">
        <v>7</v>
      </c>
      <c r="D126" s="4">
        <v>0.5</v>
      </c>
      <c r="E126" s="3">
        <v>1</v>
      </c>
      <c r="F126" s="3">
        <v>6</v>
      </c>
      <c r="G126" s="4"/>
      <c r="H126" s="134">
        <f t="shared" si="7"/>
        <v>99.179999999999993</v>
      </c>
      <c r="I126" s="19">
        <f t="shared" si="9"/>
        <v>0</v>
      </c>
      <c r="J126" s="118"/>
      <c r="K126" s="118"/>
      <c r="L126" s="121" t="s">
        <v>57</v>
      </c>
      <c r="M126" s="276">
        <v>43951</v>
      </c>
      <c r="N126" s="148"/>
      <c r="O126" s="144"/>
      <c r="P126" s="3"/>
      <c r="Q126" s="4"/>
      <c r="R126" s="3"/>
      <c r="S126" s="3"/>
      <c r="T126" s="67"/>
      <c r="U126" s="71">
        <f t="shared" si="8"/>
        <v>0</v>
      </c>
      <c r="V126" s="123"/>
      <c r="W126" s="125"/>
      <c r="X126" s="16"/>
      <c r="Y126" s="16"/>
      <c r="Z126" s="79"/>
      <c r="AA126" s="18"/>
      <c r="AB126" s="18"/>
      <c r="AC126" s="18"/>
      <c r="AD126" s="80"/>
    </row>
    <row r="127" spans="1:30" x14ac:dyDescent="0.2">
      <c r="A127" s="446">
        <v>43952</v>
      </c>
      <c r="B127" s="291">
        <v>5</v>
      </c>
      <c r="C127" s="291">
        <v>2</v>
      </c>
      <c r="D127" s="306"/>
      <c r="E127" s="291">
        <v>2</v>
      </c>
      <c r="F127" s="291">
        <v>1</v>
      </c>
      <c r="G127" s="466"/>
      <c r="H127" s="302">
        <f t="shared" si="7"/>
        <v>100.92</v>
      </c>
      <c r="I127" s="356">
        <f t="shared" si="9"/>
        <v>1.7400000000000091</v>
      </c>
      <c r="J127" s="278">
        <v>4</v>
      </c>
      <c r="K127" s="278">
        <v>24</v>
      </c>
      <c r="L127" s="372" t="s">
        <v>58</v>
      </c>
      <c r="M127" s="458">
        <v>43952</v>
      </c>
      <c r="N127" s="308"/>
      <c r="O127" s="295"/>
      <c r="P127" s="291"/>
      <c r="Q127" s="306"/>
      <c r="R127" s="291"/>
      <c r="S127" s="291"/>
      <c r="T127" s="307"/>
      <c r="U127" s="297">
        <f t="shared" si="8"/>
        <v>0</v>
      </c>
      <c r="V127" s="298"/>
      <c r="W127" s="126"/>
      <c r="X127" s="16">
        <v>10</v>
      </c>
      <c r="Y127" s="16">
        <v>0</v>
      </c>
      <c r="Z127" s="300"/>
      <c r="AA127" s="226"/>
      <c r="AB127" s="226"/>
      <c r="AC127" s="226"/>
      <c r="AD127" s="301"/>
    </row>
    <row r="128" spans="1:30" x14ac:dyDescent="0.2">
      <c r="A128" s="265">
        <v>43953</v>
      </c>
      <c r="B128" s="93">
        <v>5</v>
      </c>
      <c r="C128" s="93">
        <v>2</v>
      </c>
      <c r="D128" s="303"/>
      <c r="E128" s="93">
        <v>2</v>
      </c>
      <c r="F128" s="93">
        <v>1</v>
      </c>
      <c r="G128" s="303"/>
      <c r="H128" s="62">
        <f t="shared" si="7"/>
        <v>100.92</v>
      </c>
      <c r="I128" s="28">
        <f t="shared" si="9"/>
        <v>0</v>
      </c>
      <c r="J128" s="258"/>
      <c r="K128" s="258"/>
      <c r="L128" s="282" t="s">
        <v>57</v>
      </c>
      <c r="M128" s="276">
        <v>43953</v>
      </c>
      <c r="N128" s="304"/>
      <c r="O128" s="284"/>
      <c r="P128" s="93"/>
      <c r="Q128" s="303"/>
      <c r="R128" s="93"/>
      <c r="S128" s="93"/>
      <c r="T128" s="305"/>
      <c r="U128" s="220">
        <f t="shared" si="8"/>
        <v>0</v>
      </c>
      <c r="V128" s="285"/>
      <c r="W128" s="286"/>
      <c r="X128" s="152"/>
      <c r="Y128" s="153"/>
      <c r="Z128" s="288"/>
      <c r="AA128" s="289"/>
      <c r="AB128" s="289"/>
      <c r="AC128" s="289"/>
      <c r="AD128" s="290"/>
    </row>
    <row r="129" spans="1:30" x14ac:dyDescent="0.2">
      <c r="A129" s="265">
        <v>43954</v>
      </c>
      <c r="B129" s="3">
        <v>5</v>
      </c>
      <c r="C129" s="3">
        <v>2</v>
      </c>
      <c r="D129" s="4"/>
      <c r="E129" s="3">
        <v>2</v>
      </c>
      <c r="F129" s="3">
        <v>1</v>
      </c>
      <c r="G129" s="4"/>
      <c r="H129" s="63">
        <f t="shared" si="7"/>
        <v>100.92</v>
      </c>
      <c r="I129" s="19">
        <f t="shared" si="9"/>
        <v>0</v>
      </c>
      <c r="J129" s="118"/>
      <c r="K129" s="118"/>
      <c r="L129" s="121" t="s">
        <v>57</v>
      </c>
      <c r="M129" s="276">
        <v>43954</v>
      </c>
      <c r="N129" s="148"/>
      <c r="O129" s="144"/>
      <c r="P129" s="3"/>
      <c r="Q129" s="4"/>
      <c r="R129" s="3"/>
      <c r="S129" s="3"/>
      <c r="T129" s="67"/>
      <c r="U129" s="71">
        <f t="shared" si="8"/>
        <v>0</v>
      </c>
      <c r="V129" s="123"/>
      <c r="W129" s="125"/>
      <c r="X129" s="16"/>
      <c r="Y129" s="16"/>
      <c r="Z129" s="79"/>
      <c r="AA129" s="18"/>
      <c r="AB129" s="18"/>
      <c r="AC129" s="18"/>
      <c r="AD129" s="80"/>
    </row>
    <row r="130" spans="1:30" x14ac:dyDescent="0.2">
      <c r="A130" s="265">
        <v>43955</v>
      </c>
      <c r="B130" s="3">
        <v>5</v>
      </c>
      <c r="C130" s="3">
        <v>2</v>
      </c>
      <c r="D130" s="4"/>
      <c r="E130" s="3">
        <v>2</v>
      </c>
      <c r="F130" s="3">
        <v>1</v>
      </c>
      <c r="G130" s="4"/>
      <c r="H130" s="63">
        <f t="shared" si="7"/>
        <v>100.92</v>
      </c>
      <c r="I130" s="19">
        <f t="shared" si="9"/>
        <v>0</v>
      </c>
      <c r="J130" s="118"/>
      <c r="K130" s="118"/>
      <c r="L130" s="121" t="s">
        <v>57</v>
      </c>
      <c r="M130" s="276">
        <v>43955</v>
      </c>
      <c r="N130" s="148"/>
      <c r="O130" s="144"/>
      <c r="P130" s="3"/>
      <c r="Q130" s="4"/>
      <c r="R130" s="3"/>
      <c r="S130" s="3"/>
      <c r="T130" s="67"/>
      <c r="U130" s="71">
        <f t="shared" si="8"/>
        <v>0</v>
      </c>
      <c r="V130" s="123"/>
      <c r="W130" s="125"/>
      <c r="X130" s="16"/>
      <c r="Y130" s="16"/>
      <c r="Z130" s="79"/>
      <c r="AA130" s="18"/>
      <c r="AB130" s="18"/>
      <c r="AC130" s="18"/>
      <c r="AD130" s="80"/>
    </row>
    <row r="131" spans="1:30" x14ac:dyDescent="0.2">
      <c r="A131" s="265">
        <v>43956</v>
      </c>
      <c r="B131" s="3">
        <v>4</v>
      </c>
      <c r="C131" s="3">
        <v>9</v>
      </c>
      <c r="D131" s="4"/>
      <c r="E131" s="3">
        <v>2</v>
      </c>
      <c r="F131" s="3">
        <v>8</v>
      </c>
      <c r="G131" s="4"/>
      <c r="H131" s="63">
        <f t="shared" si="7"/>
        <v>103.23999999999998</v>
      </c>
      <c r="I131" s="19">
        <f t="shared" si="9"/>
        <v>2.319999999999979</v>
      </c>
      <c r="J131" s="118">
        <v>6</v>
      </c>
      <c r="K131" s="118">
        <v>24</v>
      </c>
      <c r="L131" s="121" t="s">
        <v>58</v>
      </c>
      <c r="M131" s="276">
        <v>43956</v>
      </c>
      <c r="N131" s="148"/>
      <c r="O131" s="144"/>
      <c r="P131" s="3"/>
      <c r="Q131" s="4"/>
      <c r="R131" s="3"/>
      <c r="S131" s="3"/>
      <c r="T131" s="67"/>
      <c r="U131" s="71">
        <f t="shared" si="8"/>
        <v>0</v>
      </c>
      <c r="V131" s="123">
        <v>120</v>
      </c>
      <c r="W131" s="125">
        <v>784235</v>
      </c>
      <c r="X131" s="16">
        <v>10</v>
      </c>
      <c r="Y131" s="16">
        <v>0</v>
      </c>
      <c r="Z131" s="79"/>
      <c r="AA131" s="18"/>
      <c r="AB131" s="18"/>
      <c r="AC131" s="18"/>
      <c r="AD131" s="80"/>
    </row>
    <row r="132" spans="1:30" x14ac:dyDescent="0.2">
      <c r="A132" s="265">
        <v>43957</v>
      </c>
      <c r="B132" s="3">
        <v>4</v>
      </c>
      <c r="C132" s="3">
        <v>9</v>
      </c>
      <c r="D132" s="4"/>
      <c r="E132" s="3">
        <v>2</v>
      </c>
      <c r="F132" s="3">
        <v>8</v>
      </c>
      <c r="G132" s="4"/>
      <c r="H132" s="63">
        <f t="shared" si="7"/>
        <v>103.23999999999998</v>
      </c>
      <c r="I132" s="19">
        <f t="shared" si="9"/>
        <v>0</v>
      </c>
      <c r="J132" s="118"/>
      <c r="K132" s="118"/>
      <c r="L132" s="121" t="s">
        <v>57</v>
      </c>
      <c r="M132" s="276">
        <v>43957</v>
      </c>
      <c r="N132" s="148"/>
      <c r="O132" s="144"/>
      <c r="P132" s="3"/>
      <c r="Q132" s="4"/>
      <c r="R132" s="3"/>
      <c r="S132" s="3"/>
      <c r="T132" s="67"/>
      <c r="U132" s="71">
        <f t="shared" si="8"/>
        <v>0</v>
      </c>
      <c r="V132" s="123"/>
      <c r="W132" s="125"/>
      <c r="X132" s="16"/>
      <c r="Y132" s="16"/>
      <c r="Z132" s="79"/>
      <c r="AA132" s="18"/>
      <c r="AB132" s="18"/>
      <c r="AC132" s="18"/>
      <c r="AD132" s="80"/>
    </row>
    <row r="133" spans="1:30" x14ac:dyDescent="0.2">
      <c r="A133" s="265">
        <v>43958</v>
      </c>
      <c r="B133" s="3">
        <v>4</v>
      </c>
      <c r="C133" s="3">
        <v>9</v>
      </c>
      <c r="D133" s="4"/>
      <c r="E133" s="3">
        <v>2</v>
      </c>
      <c r="F133" s="3">
        <v>8</v>
      </c>
      <c r="G133" s="4"/>
      <c r="H133" s="63">
        <f t="shared" si="7"/>
        <v>103.23999999999998</v>
      </c>
      <c r="I133" s="19">
        <f t="shared" si="9"/>
        <v>0</v>
      </c>
      <c r="J133" s="118"/>
      <c r="K133" s="118"/>
      <c r="L133" s="121" t="s">
        <v>57</v>
      </c>
      <c r="M133" s="276">
        <v>43958</v>
      </c>
      <c r="N133" s="148"/>
      <c r="O133" s="144"/>
      <c r="P133" s="3"/>
      <c r="Q133" s="4"/>
      <c r="R133" s="3"/>
      <c r="S133" s="3"/>
      <c r="T133" s="67"/>
      <c r="U133" s="71">
        <f t="shared" si="8"/>
        <v>0</v>
      </c>
      <c r="V133" s="123"/>
      <c r="W133" s="125"/>
      <c r="X133" s="16"/>
      <c r="Y133" s="16"/>
      <c r="Z133" s="79"/>
      <c r="AA133" s="18"/>
      <c r="AB133" s="18"/>
      <c r="AC133" s="18"/>
      <c r="AD133" s="80"/>
    </row>
    <row r="134" spans="1:30" x14ac:dyDescent="0.2">
      <c r="A134" s="265">
        <v>43959</v>
      </c>
      <c r="B134" s="3">
        <v>4</v>
      </c>
      <c r="C134" s="3">
        <v>10</v>
      </c>
      <c r="D134" s="4">
        <v>0.5</v>
      </c>
      <c r="E134" s="3">
        <v>2</v>
      </c>
      <c r="F134" s="3">
        <v>8</v>
      </c>
      <c r="G134" s="4"/>
      <c r="H134" s="63">
        <f t="shared" si="7"/>
        <v>104.97999999999999</v>
      </c>
      <c r="I134" s="19">
        <f t="shared" si="9"/>
        <v>1.7400000000000091</v>
      </c>
      <c r="J134" s="118">
        <v>4</v>
      </c>
      <c r="K134" s="118">
        <v>24</v>
      </c>
      <c r="L134" s="465" t="s">
        <v>58</v>
      </c>
      <c r="M134" s="276">
        <v>43959</v>
      </c>
      <c r="N134" s="148"/>
      <c r="O134" s="144"/>
      <c r="P134" s="3"/>
      <c r="Q134" s="4"/>
      <c r="R134" s="3"/>
      <c r="S134" s="3"/>
      <c r="T134" s="67"/>
      <c r="U134" s="71">
        <f t="shared" si="8"/>
        <v>0</v>
      </c>
      <c r="V134" s="123"/>
      <c r="W134" s="125"/>
      <c r="X134" s="16">
        <v>10</v>
      </c>
      <c r="Y134" s="16">
        <v>0</v>
      </c>
      <c r="Z134" s="79"/>
      <c r="AA134" s="18"/>
      <c r="AB134" s="18"/>
      <c r="AC134" s="18"/>
      <c r="AD134" s="80"/>
    </row>
    <row r="135" spans="1:30" x14ac:dyDescent="0.2">
      <c r="A135" s="265">
        <v>43960</v>
      </c>
      <c r="B135" s="3">
        <v>4</v>
      </c>
      <c r="C135" s="3">
        <v>10</v>
      </c>
      <c r="D135" s="4">
        <v>0.5</v>
      </c>
      <c r="E135" s="3">
        <v>2</v>
      </c>
      <c r="F135" s="3">
        <v>8</v>
      </c>
      <c r="G135" s="4"/>
      <c r="H135" s="63">
        <f t="shared" si="7"/>
        <v>104.97999999999999</v>
      </c>
      <c r="I135" s="19">
        <f t="shared" si="9"/>
        <v>0</v>
      </c>
      <c r="J135" s="118"/>
      <c r="K135" s="118"/>
      <c r="L135" s="121" t="s">
        <v>57</v>
      </c>
      <c r="M135" s="276">
        <v>43960</v>
      </c>
      <c r="N135" s="148"/>
      <c r="O135" s="144"/>
      <c r="P135" s="3"/>
      <c r="Q135" s="4"/>
      <c r="R135" s="3"/>
      <c r="S135" s="3"/>
      <c r="T135" s="67"/>
      <c r="U135" s="71">
        <f t="shared" si="8"/>
        <v>0</v>
      </c>
      <c r="V135" s="123"/>
      <c r="W135" s="125"/>
      <c r="X135" s="16"/>
      <c r="Y135" s="16"/>
      <c r="Z135" s="79"/>
      <c r="AA135" s="18"/>
      <c r="AB135" s="18"/>
      <c r="AC135" s="18"/>
      <c r="AD135" s="80"/>
    </row>
    <row r="136" spans="1:30" x14ac:dyDescent="0.2">
      <c r="A136" s="265">
        <v>43961</v>
      </c>
      <c r="B136" s="3">
        <v>4</v>
      </c>
      <c r="C136" s="3">
        <v>10</v>
      </c>
      <c r="D136" s="4">
        <v>0.5</v>
      </c>
      <c r="E136" s="3">
        <v>2</v>
      </c>
      <c r="F136" s="3">
        <v>8</v>
      </c>
      <c r="G136" s="4"/>
      <c r="H136" s="63">
        <f t="shared" si="7"/>
        <v>104.97999999999999</v>
      </c>
      <c r="I136" s="19">
        <f t="shared" si="9"/>
        <v>0</v>
      </c>
      <c r="J136" s="118"/>
      <c r="K136" s="118"/>
      <c r="L136" s="121" t="s">
        <v>57</v>
      </c>
      <c r="M136" s="276">
        <v>43961</v>
      </c>
      <c r="N136" s="148"/>
      <c r="O136" s="144"/>
      <c r="P136" s="3"/>
      <c r="Q136" s="4"/>
      <c r="R136" s="3"/>
      <c r="S136" s="3"/>
      <c r="T136" s="67"/>
      <c r="U136" s="71">
        <f t="shared" si="8"/>
        <v>0</v>
      </c>
      <c r="V136" s="123"/>
      <c r="W136" s="125"/>
      <c r="X136" s="16"/>
      <c r="Y136" s="16"/>
      <c r="Z136" s="79"/>
      <c r="AA136" s="18"/>
      <c r="AB136" s="18"/>
      <c r="AC136" s="18"/>
      <c r="AD136" s="80"/>
    </row>
    <row r="137" spans="1:30" x14ac:dyDescent="0.2">
      <c r="A137" s="265">
        <v>43962</v>
      </c>
      <c r="B137" s="3">
        <v>4</v>
      </c>
      <c r="C137" s="3">
        <v>10</v>
      </c>
      <c r="D137" s="4">
        <v>0.5</v>
      </c>
      <c r="E137" s="3">
        <v>2</v>
      </c>
      <c r="F137" s="3">
        <v>8</v>
      </c>
      <c r="G137" s="4"/>
      <c r="H137" s="63">
        <f t="shared" si="7"/>
        <v>104.97999999999999</v>
      </c>
      <c r="I137" s="19">
        <f t="shared" si="9"/>
        <v>0</v>
      </c>
      <c r="J137" s="118"/>
      <c r="K137" s="118"/>
      <c r="L137" s="121" t="s">
        <v>57</v>
      </c>
      <c r="M137" s="276">
        <v>43962</v>
      </c>
      <c r="N137" s="148"/>
      <c r="O137" s="144"/>
      <c r="P137" s="3"/>
      <c r="Q137" s="4"/>
      <c r="R137" s="3"/>
      <c r="S137" s="3"/>
      <c r="T137" s="67"/>
      <c r="U137" s="71">
        <f t="shared" si="8"/>
        <v>0</v>
      </c>
      <c r="V137" s="123"/>
      <c r="W137" s="125"/>
      <c r="X137" s="16"/>
      <c r="Y137" s="16"/>
      <c r="Z137" s="79"/>
      <c r="AA137" s="18"/>
      <c r="AB137" s="18"/>
      <c r="AC137" s="18"/>
      <c r="AD137" s="80"/>
    </row>
    <row r="138" spans="1:30" x14ac:dyDescent="0.2">
      <c r="A138" s="265">
        <v>43963</v>
      </c>
      <c r="B138" s="3">
        <v>5</v>
      </c>
      <c r="C138" s="3">
        <v>0</v>
      </c>
      <c r="D138" s="4">
        <v>0.5</v>
      </c>
      <c r="E138" s="3">
        <v>2</v>
      </c>
      <c r="F138" s="3">
        <v>8</v>
      </c>
      <c r="G138" s="4"/>
      <c r="H138" s="63">
        <f t="shared" si="7"/>
        <v>107.29999999999998</v>
      </c>
      <c r="I138" s="19">
        <f t="shared" si="9"/>
        <v>2.3199999999999932</v>
      </c>
      <c r="J138" s="118">
        <v>6</v>
      </c>
      <c r="K138" s="118">
        <v>24</v>
      </c>
      <c r="L138" s="121" t="s">
        <v>58</v>
      </c>
      <c r="M138" s="276">
        <v>43963</v>
      </c>
      <c r="N138" s="148"/>
      <c r="O138" s="144"/>
      <c r="P138" s="3"/>
      <c r="Q138" s="4"/>
      <c r="R138" s="3"/>
      <c r="S138" s="3"/>
      <c r="T138" s="67"/>
      <c r="U138" s="71">
        <f t="shared" si="8"/>
        <v>0</v>
      </c>
      <c r="V138" s="123"/>
      <c r="W138" s="125"/>
      <c r="X138" s="16">
        <v>10</v>
      </c>
      <c r="Y138" s="16">
        <v>0</v>
      </c>
      <c r="Z138" s="79"/>
      <c r="AA138" s="18"/>
      <c r="AB138" s="18"/>
      <c r="AC138" s="18"/>
      <c r="AD138" s="80"/>
    </row>
    <row r="139" spans="1:30" x14ac:dyDescent="0.2">
      <c r="A139" s="265">
        <v>43964</v>
      </c>
      <c r="B139" s="3">
        <v>5</v>
      </c>
      <c r="C139" s="3">
        <v>0</v>
      </c>
      <c r="D139" s="4">
        <v>0.5</v>
      </c>
      <c r="E139" s="3">
        <v>2</v>
      </c>
      <c r="F139" s="3">
        <v>8</v>
      </c>
      <c r="G139" s="4"/>
      <c r="H139" s="63">
        <f t="shared" ref="H139:H202" si="10">((B139*12)+C139+D139)*1.16+((E139*12)+F139+G139)*1.16</f>
        <v>107.29999999999998</v>
      </c>
      <c r="I139" s="19">
        <f t="shared" si="9"/>
        <v>0</v>
      </c>
      <c r="J139" s="118"/>
      <c r="K139" s="118"/>
      <c r="L139" s="121" t="s">
        <v>57</v>
      </c>
      <c r="M139" s="276">
        <v>43964</v>
      </c>
      <c r="N139" s="148"/>
      <c r="O139" s="144"/>
      <c r="P139" s="3"/>
      <c r="Q139" s="4"/>
      <c r="R139" s="3"/>
      <c r="S139" s="3"/>
      <c r="T139" s="67"/>
      <c r="U139" s="71">
        <f t="shared" ref="U139:U202" si="11">((O139*12)+P139+Q139)*1.16-((R139*12)+S139+T139)*1.16</f>
        <v>0</v>
      </c>
      <c r="V139" s="123"/>
      <c r="W139" s="125"/>
      <c r="X139" s="16"/>
      <c r="Y139" s="16"/>
      <c r="Z139" s="79"/>
      <c r="AA139" s="18"/>
      <c r="AB139" s="18"/>
      <c r="AC139" s="18"/>
      <c r="AD139" s="80"/>
    </row>
    <row r="140" spans="1:30" x14ac:dyDescent="0.2">
      <c r="A140" s="265">
        <v>43965</v>
      </c>
      <c r="B140" s="3">
        <v>5</v>
      </c>
      <c r="C140" s="3">
        <v>0</v>
      </c>
      <c r="D140" s="4">
        <v>0.5</v>
      </c>
      <c r="E140" s="3">
        <v>2</v>
      </c>
      <c r="F140" s="3">
        <v>8</v>
      </c>
      <c r="G140" s="4"/>
      <c r="H140" s="63">
        <f t="shared" si="10"/>
        <v>107.29999999999998</v>
      </c>
      <c r="I140" s="19">
        <f t="shared" si="9"/>
        <v>0</v>
      </c>
      <c r="J140" s="118"/>
      <c r="K140" s="118"/>
      <c r="L140" s="121" t="s">
        <v>57</v>
      </c>
      <c r="M140" s="276">
        <v>43965</v>
      </c>
      <c r="N140" s="148"/>
      <c r="O140" s="144"/>
      <c r="P140" s="3"/>
      <c r="Q140" s="4"/>
      <c r="R140" s="3"/>
      <c r="S140" s="3"/>
      <c r="T140" s="67"/>
      <c r="U140" s="71">
        <f t="shared" si="11"/>
        <v>0</v>
      </c>
      <c r="V140" s="123"/>
      <c r="W140" s="125"/>
      <c r="X140" s="16"/>
      <c r="Y140" s="16"/>
      <c r="Z140" s="79"/>
      <c r="AA140" s="18"/>
      <c r="AB140" s="18"/>
      <c r="AC140" s="18"/>
      <c r="AD140" s="80"/>
    </row>
    <row r="141" spans="1:30" x14ac:dyDescent="0.2">
      <c r="A141" s="265">
        <v>43966</v>
      </c>
      <c r="B141" s="3">
        <v>5</v>
      </c>
      <c r="C141" s="3">
        <v>2</v>
      </c>
      <c r="D141" s="4"/>
      <c r="E141" s="3">
        <v>2</v>
      </c>
      <c r="F141" s="3">
        <v>8</v>
      </c>
      <c r="G141" s="4"/>
      <c r="H141" s="63">
        <f t="shared" si="10"/>
        <v>109.03999999999999</v>
      </c>
      <c r="I141" s="19">
        <f t="shared" si="9"/>
        <v>1.7400000000000091</v>
      </c>
      <c r="J141" s="118">
        <v>4</v>
      </c>
      <c r="K141" s="118">
        <v>24</v>
      </c>
      <c r="L141" s="465" t="s">
        <v>58</v>
      </c>
      <c r="M141" s="276">
        <v>43966</v>
      </c>
      <c r="N141" s="148"/>
      <c r="O141" s="144"/>
      <c r="P141" s="3"/>
      <c r="Q141" s="4"/>
      <c r="R141" s="3"/>
      <c r="S141" s="3"/>
      <c r="T141" s="67"/>
      <c r="U141" s="71">
        <f t="shared" si="11"/>
        <v>0</v>
      </c>
      <c r="V141" s="123"/>
      <c r="W141" s="125"/>
      <c r="X141" s="16">
        <v>10</v>
      </c>
      <c r="Y141" s="16">
        <v>0</v>
      </c>
      <c r="Z141" s="79"/>
      <c r="AA141" s="18"/>
      <c r="AB141" s="18"/>
      <c r="AC141" s="18"/>
      <c r="AD141" s="80"/>
    </row>
    <row r="142" spans="1:30" x14ac:dyDescent="0.2">
      <c r="A142" s="265">
        <v>43967</v>
      </c>
      <c r="B142" s="3">
        <v>5</v>
      </c>
      <c r="C142" s="3">
        <v>2</v>
      </c>
      <c r="D142" s="4"/>
      <c r="E142" s="3">
        <v>2</v>
      </c>
      <c r="F142" s="3">
        <v>8</v>
      </c>
      <c r="G142" s="4"/>
      <c r="H142" s="63">
        <f t="shared" si="10"/>
        <v>109.03999999999999</v>
      </c>
      <c r="I142" s="19">
        <f t="shared" si="9"/>
        <v>0</v>
      </c>
      <c r="J142" s="118"/>
      <c r="K142" s="118"/>
      <c r="L142" s="121" t="s">
        <v>57</v>
      </c>
      <c r="M142" s="276">
        <v>43967</v>
      </c>
      <c r="N142" s="148"/>
      <c r="O142" s="144"/>
      <c r="P142" s="3"/>
      <c r="Q142" s="4"/>
      <c r="R142" s="3"/>
      <c r="S142" s="3"/>
      <c r="T142" s="67"/>
      <c r="U142" s="71">
        <f t="shared" si="11"/>
        <v>0</v>
      </c>
      <c r="V142" s="123"/>
      <c r="W142" s="125"/>
      <c r="X142" s="16"/>
      <c r="Y142" s="16"/>
      <c r="Z142" s="79"/>
      <c r="AA142" s="18"/>
      <c r="AB142" s="18"/>
      <c r="AC142" s="18"/>
      <c r="AD142" s="80"/>
    </row>
    <row r="143" spans="1:30" x14ac:dyDescent="0.2">
      <c r="A143" s="265">
        <v>43968</v>
      </c>
      <c r="B143" s="3">
        <v>5</v>
      </c>
      <c r="C143" s="3">
        <v>2</v>
      </c>
      <c r="D143" s="4"/>
      <c r="E143" s="3">
        <v>2</v>
      </c>
      <c r="F143" s="3">
        <v>8</v>
      </c>
      <c r="G143" s="4"/>
      <c r="H143" s="63">
        <f t="shared" si="10"/>
        <v>109.03999999999999</v>
      </c>
      <c r="I143" s="19">
        <f t="shared" si="9"/>
        <v>0</v>
      </c>
      <c r="J143" s="118"/>
      <c r="K143" s="118"/>
      <c r="L143" s="121" t="s">
        <v>57</v>
      </c>
      <c r="M143" s="276">
        <v>43968</v>
      </c>
      <c r="N143" s="148"/>
      <c r="O143" s="144"/>
      <c r="P143" s="3"/>
      <c r="Q143" s="4"/>
      <c r="R143" s="3"/>
      <c r="S143" s="3"/>
      <c r="T143" s="67"/>
      <c r="U143" s="71">
        <f t="shared" si="11"/>
        <v>0</v>
      </c>
      <c r="V143" s="123"/>
      <c r="W143" s="125"/>
      <c r="X143" s="16"/>
      <c r="Y143" s="16"/>
      <c r="Z143" s="79"/>
      <c r="AA143" s="18"/>
      <c r="AB143" s="18"/>
      <c r="AC143" s="18"/>
      <c r="AD143" s="80"/>
    </row>
    <row r="144" spans="1:30" x14ac:dyDescent="0.2">
      <c r="A144" s="265">
        <v>43969</v>
      </c>
      <c r="B144" s="3">
        <v>5</v>
      </c>
      <c r="C144" s="3">
        <v>2</v>
      </c>
      <c r="D144" s="4"/>
      <c r="E144" s="3">
        <v>2</v>
      </c>
      <c r="F144" s="3">
        <v>8</v>
      </c>
      <c r="G144" s="4"/>
      <c r="H144" s="63">
        <f t="shared" si="10"/>
        <v>109.03999999999999</v>
      </c>
      <c r="I144" s="19">
        <f t="shared" si="9"/>
        <v>0</v>
      </c>
      <c r="J144" s="118"/>
      <c r="K144" s="118"/>
      <c r="L144" s="121" t="s">
        <v>57</v>
      </c>
      <c r="M144" s="276">
        <v>43969</v>
      </c>
      <c r="N144" s="148"/>
      <c r="O144" s="144"/>
      <c r="P144" s="3"/>
      <c r="Q144" s="4"/>
      <c r="R144" s="3"/>
      <c r="S144" s="3"/>
      <c r="T144" s="67"/>
      <c r="U144" s="71">
        <f t="shared" si="11"/>
        <v>0</v>
      </c>
      <c r="V144" s="123"/>
      <c r="W144" s="125"/>
      <c r="X144" s="16"/>
      <c r="Y144" s="16"/>
      <c r="Z144" s="79"/>
      <c r="AA144" s="18"/>
      <c r="AB144" s="18"/>
      <c r="AC144" s="18"/>
      <c r="AD144" s="80"/>
    </row>
    <row r="145" spans="1:30" x14ac:dyDescent="0.2">
      <c r="A145" s="265">
        <v>43970</v>
      </c>
      <c r="B145" s="3">
        <v>5</v>
      </c>
      <c r="C145" s="3">
        <v>4</v>
      </c>
      <c r="D145" s="4"/>
      <c r="E145" s="3">
        <v>2</v>
      </c>
      <c r="F145" s="3">
        <v>8</v>
      </c>
      <c r="G145" s="4"/>
      <c r="H145" s="63">
        <f t="shared" si="10"/>
        <v>111.35999999999999</v>
      </c>
      <c r="I145" s="19">
        <f t="shared" si="9"/>
        <v>2.3199999999999932</v>
      </c>
      <c r="J145" s="118">
        <v>6</v>
      </c>
      <c r="K145" s="118">
        <v>24</v>
      </c>
      <c r="L145" s="121" t="s">
        <v>58</v>
      </c>
      <c r="M145" s="276">
        <v>43970</v>
      </c>
      <c r="N145" s="148"/>
      <c r="O145" s="144"/>
      <c r="P145" s="3"/>
      <c r="Q145" s="4"/>
      <c r="R145" s="3"/>
      <c r="S145" s="3"/>
      <c r="T145" s="67"/>
      <c r="U145" s="71">
        <f t="shared" si="11"/>
        <v>0</v>
      </c>
      <c r="V145" s="123"/>
      <c r="W145" s="125"/>
      <c r="X145" s="16">
        <v>10</v>
      </c>
      <c r="Y145" s="16">
        <v>0</v>
      </c>
      <c r="Z145" s="79"/>
      <c r="AA145" s="18"/>
      <c r="AB145" s="18"/>
      <c r="AC145" s="18"/>
      <c r="AD145" s="80"/>
    </row>
    <row r="146" spans="1:30" x14ac:dyDescent="0.2">
      <c r="A146" s="265">
        <v>43971</v>
      </c>
      <c r="B146" s="3">
        <v>5</v>
      </c>
      <c r="C146" s="3">
        <v>4</v>
      </c>
      <c r="D146" s="4"/>
      <c r="E146" s="3">
        <v>2</v>
      </c>
      <c r="F146" s="3">
        <v>8</v>
      </c>
      <c r="G146" s="4"/>
      <c r="H146" s="63">
        <f t="shared" si="10"/>
        <v>111.35999999999999</v>
      </c>
      <c r="I146" s="19">
        <f t="shared" si="9"/>
        <v>0</v>
      </c>
      <c r="J146" s="118"/>
      <c r="K146" s="118"/>
      <c r="L146" s="121" t="s">
        <v>57</v>
      </c>
      <c r="M146" s="276">
        <v>43971</v>
      </c>
      <c r="N146" s="148"/>
      <c r="O146" s="144"/>
      <c r="P146" s="3"/>
      <c r="Q146" s="4"/>
      <c r="R146" s="3"/>
      <c r="S146" s="3"/>
      <c r="T146" s="67"/>
      <c r="U146" s="71">
        <f t="shared" si="11"/>
        <v>0</v>
      </c>
      <c r="V146" s="123"/>
      <c r="W146" s="125"/>
      <c r="X146" s="16"/>
      <c r="Y146" s="16"/>
      <c r="Z146" s="79"/>
      <c r="AA146" s="18"/>
      <c r="AB146" s="18"/>
      <c r="AC146" s="18"/>
      <c r="AD146" s="80"/>
    </row>
    <row r="147" spans="1:30" x14ac:dyDescent="0.2">
      <c r="A147" s="265">
        <v>43972</v>
      </c>
      <c r="B147" s="3">
        <v>5</v>
      </c>
      <c r="C147" s="3">
        <v>4</v>
      </c>
      <c r="D147" s="4"/>
      <c r="E147" s="3">
        <v>2</v>
      </c>
      <c r="F147" s="3">
        <v>8</v>
      </c>
      <c r="G147" s="4"/>
      <c r="H147" s="63">
        <f t="shared" si="10"/>
        <v>111.35999999999999</v>
      </c>
      <c r="I147" s="19">
        <f t="shared" si="9"/>
        <v>0</v>
      </c>
      <c r="J147" s="118"/>
      <c r="K147" s="118"/>
      <c r="L147" s="121" t="s">
        <v>57</v>
      </c>
      <c r="M147" s="276">
        <v>43972</v>
      </c>
      <c r="N147" s="148"/>
      <c r="O147" s="144"/>
      <c r="P147" s="3"/>
      <c r="Q147" s="4"/>
      <c r="R147" s="3"/>
      <c r="S147" s="3"/>
      <c r="T147" s="67"/>
      <c r="U147" s="71">
        <f t="shared" si="11"/>
        <v>0</v>
      </c>
      <c r="V147" s="123"/>
      <c r="W147" s="125"/>
      <c r="X147" s="16"/>
      <c r="Y147" s="16"/>
      <c r="Z147" s="79"/>
      <c r="AA147" s="18"/>
      <c r="AB147" s="18"/>
      <c r="AC147" s="18"/>
      <c r="AD147" s="80"/>
    </row>
    <row r="148" spans="1:30" x14ac:dyDescent="0.2">
      <c r="A148" s="265">
        <v>43973</v>
      </c>
      <c r="B148" s="3">
        <v>5</v>
      </c>
      <c r="C148" s="3">
        <v>5</v>
      </c>
      <c r="D148" s="4">
        <v>0.5</v>
      </c>
      <c r="E148" s="3">
        <v>2</v>
      </c>
      <c r="F148" s="3">
        <v>8</v>
      </c>
      <c r="G148" s="4"/>
      <c r="H148" s="63">
        <f t="shared" si="10"/>
        <v>113.1</v>
      </c>
      <c r="I148" s="19">
        <f t="shared" si="9"/>
        <v>1.7400000000000091</v>
      </c>
      <c r="J148" s="118">
        <v>4</v>
      </c>
      <c r="K148" s="118">
        <v>24</v>
      </c>
      <c r="L148" s="465" t="s">
        <v>58</v>
      </c>
      <c r="M148" s="276">
        <v>43973</v>
      </c>
      <c r="N148" s="148"/>
      <c r="O148" s="144"/>
      <c r="P148" s="3"/>
      <c r="Q148" s="4"/>
      <c r="R148" s="3"/>
      <c r="S148" s="3"/>
      <c r="T148" s="67"/>
      <c r="U148" s="71">
        <f t="shared" si="11"/>
        <v>0</v>
      </c>
      <c r="V148" s="123"/>
      <c r="W148" s="125"/>
      <c r="X148" s="16">
        <v>10</v>
      </c>
      <c r="Y148" s="16">
        <v>0</v>
      </c>
      <c r="Z148" s="79"/>
      <c r="AA148" s="18"/>
      <c r="AB148" s="18"/>
      <c r="AC148" s="18"/>
      <c r="AD148" s="80"/>
    </row>
    <row r="149" spans="1:30" x14ac:dyDescent="0.2">
      <c r="A149" s="265">
        <v>43974</v>
      </c>
      <c r="B149" s="3">
        <v>5</v>
      </c>
      <c r="C149" s="3">
        <v>5</v>
      </c>
      <c r="D149" s="4">
        <v>0.5</v>
      </c>
      <c r="E149" s="3">
        <v>2</v>
      </c>
      <c r="F149" s="3">
        <v>8</v>
      </c>
      <c r="G149" s="4"/>
      <c r="H149" s="63">
        <f t="shared" si="10"/>
        <v>113.1</v>
      </c>
      <c r="I149" s="19">
        <f t="shared" si="9"/>
        <v>0</v>
      </c>
      <c r="J149" s="118"/>
      <c r="K149" s="118"/>
      <c r="L149" s="121" t="s">
        <v>57</v>
      </c>
      <c r="M149" s="276">
        <v>43974</v>
      </c>
      <c r="N149" s="148"/>
      <c r="O149" s="144"/>
      <c r="P149" s="3"/>
      <c r="Q149" s="4"/>
      <c r="R149" s="3"/>
      <c r="S149" s="3"/>
      <c r="T149" s="67"/>
      <c r="U149" s="71">
        <f t="shared" si="11"/>
        <v>0</v>
      </c>
      <c r="V149" s="123"/>
      <c r="W149" s="125"/>
      <c r="X149" s="16"/>
      <c r="Y149" s="16"/>
      <c r="Z149" s="79"/>
      <c r="AA149" s="18"/>
      <c r="AB149" s="18"/>
      <c r="AC149" s="18"/>
      <c r="AD149" s="80"/>
    </row>
    <row r="150" spans="1:30" x14ac:dyDescent="0.2">
      <c r="A150" s="265">
        <v>43975</v>
      </c>
      <c r="B150" s="3">
        <v>5</v>
      </c>
      <c r="C150" s="3">
        <v>5</v>
      </c>
      <c r="D150" s="4">
        <v>0.5</v>
      </c>
      <c r="E150" s="3">
        <v>2</v>
      </c>
      <c r="F150" s="3">
        <v>8</v>
      </c>
      <c r="G150" s="4"/>
      <c r="H150" s="63">
        <f t="shared" si="10"/>
        <v>113.1</v>
      </c>
      <c r="I150" s="19">
        <f t="shared" si="9"/>
        <v>0</v>
      </c>
      <c r="J150" s="118"/>
      <c r="K150" s="118"/>
      <c r="L150" s="121" t="s">
        <v>57</v>
      </c>
      <c r="M150" s="276">
        <v>43975</v>
      </c>
      <c r="N150" s="148"/>
      <c r="O150" s="144"/>
      <c r="P150" s="3"/>
      <c r="Q150" s="4"/>
      <c r="R150" s="3"/>
      <c r="S150" s="3"/>
      <c r="T150" s="67"/>
      <c r="U150" s="71">
        <f t="shared" si="11"/>
        <v>0</v>
      </c>
      <c r="V150" s="123"/>
      <c r="W150" s="125"/>
      <c r="X150" s="16"/>
      <c r="Y150" s="16"/>
      <c r="Z150" s="79"/>
      <c r="AA150" s="18"/>
      <c r="AB150" s="18"/>
      <c r="AC150" s="18"/>
      <c r="AD150" s="80"/>
    </row>
    <row r="151" spans="1:30" x14ac:dyDescent="0.2">
      <c r="A151" s="265">
        <v>43976</v>
      </c>
      <c r="B151" s="3">
        <v>5</v>
      </c>
      <c r="C151" s="3">
        <v>5</v>
      </c>
      <c r="D151" s="4">
        <v>0.5</v>
      </c>
      <c r="E151" s="3">
        <v>2</v>
      </c>
      <c r="F151" s="3">
        <v>8</v>
      </c>
      <c r="G151" s="4"/>
      <c r="H151" s="63">
        <f t="shared" si="10"/>
        <v>113.1</v>
      </c>
      <c r="I151" s="19">
        <f t="shared" si="9"/>
        <v>0</v>
      </c>
      <c r="J151" s="118"/>
      <c r="K151" s="118"/>
      <c r="L151" s="121" t="s">
        <v>57</v>
      </c>
      <c r="M151" s="276">
        <v>43976</v>
      </c>
      <c r="N151" s="148"/>
      <c r="O151" s="144"/>
      <c r="P151" s="3"/>
      <c r="Q151" s="4"/>
      <c r="R151" s="3"/>
      <c r="S151" s="3"/>
      <c r="T151" s="67"/>
      <c r="U151" s="71">
        <f t="shared" si="11"/>
        <v>0</v>
      </c>
      <c r="V151" s="123"/>
      <c r="W151" s="125"/>
      <c r="X151" s="16"/>
      <c r="Y151" s="16"/>
      <c r="Z151" s="79"/>
      <c r="AA151" s="18"/>
      <c r="AB151" s="18"/>
      <c r="AC151" s="18"/>
      <c r="AD151" s="80"/>
    </row>
    <row r="152" spans="1:30" x14ac:dyDescent="0.2">
      <c r="A152" s="265">
        <v>43977</v>
      </c>
      <c r="B152" s="3">
        <v>5</v>
      </c>
      <c r="C152" s="3">
        <v>7</v>
      </c>
      <c r="D152" s="4">
        <v>0.5</v>
      </c>
      <c r="E152" s="3">
        <v>2</v>
      </c>
      <c r="F152" s="3">
        <v>8</v>
      </c>
      <c r="G152" s="4"/>
      <c r="H152" s="63">
        <f t="shared" si="10"/>
        <v>115.41999999999999</v>
      </c>
      <c r="I152" s="19">
        <f t="shared" si="9"/>
        <v>2.3199999999999932</v>
      </c>
      <c r="J152" s="118">
        <v>6</v>
      </c>
      <c r="K152" s="118">
        <v>24</v>
      </c>
      <c r="L152" s="121" t="s">
        <v>58</v>
      </c>
      <c r="M152" s="276">
        <v>43977</v>
      </c>
      <c r="N152" s="148"/>
      <c r="O152" s="144"/>
      <c r="P152" s="3"/>
      <c r="Q152" s="4"/>
      <c r="R152" s="3"/>
      <c r="S152" s="3"/>
      <c r="T152" s="67"/>
      <c r="U152" s="71">
        <f t="shared" si="11"/>
        <v>0</v>
      </c>
      <c r="V152" s="123"/>
      <c r="W152" s="125"/>
      <c r="X152" s="16">
        <v>10</v>
      </c>
      <c r="Y152" s="16">
        <v>0</v>
      </c>
      <c r="Z152" s="79"/>
      <c r="AA152" s="18"/>
      <c r="AB152" s="18"/>
      <c r="AC152" s="18"/>
      <c r="AD152" s="80"/>
    </row>
    <row r="153" spans="1:30" x14ac:dyDescent="0.2">
      <c r="A153" s="265">
        <v>43978</v>
      </c>
      <c r="B153" s="3">
        <v>5</v>
      </c>
      <c r="C153" s="3">
        <v>7</v>
      </c>
      <c r="D153" s="4">
        <v>0.5</v>
      </c>
      <c r="E153" s="3">
        <v>2</v>
      </c>
      <c r="F153" s="3">
        <v>8</v>
      </c>
      <c r="G153" s="4"/>
      <c r="H153" s="63">
        <f t="shared" si="10"/>
        <v>115.41999999999999</v>
      </c>
      <c r="I153" s="19">
        <f t="shared" si="9"/>
        <v>0</v>
      </c>
      <c r="J153" s="118"/>
      <c r="K153" s="118"/>
      <c r="L153" s="121" t="s">
        <v>57</v>
      </c>
      <c r="M153" s="276">
        <v>43978</v>
      </c>
      <c r="N153" s="148"/>
      <c r="O153" s="144"/>
      <c r="P153" s="3"/>
      <c r="Q153" s="4"/>
      <c r="R153" s="3"/>
      <c r="S153" s="3"/>
      <c r="T153" s="67"/>
      <c r="U153" s="71">
        <f t="shared" si="11"/>
        <v>0</v>
      </c>
      <c r="V153" s="123"/>
      <c r="W153" s="125"/>
      <c r="X153" s="16"/>
      <c r="Y153" s="16"/>
      <c r="Z153" s="79"/>
      <c r="AA153" s="18"/>
      <c r="AB153" s="18"/>
      <c r="AC153" s="18"/>
      <c r="AD153" s="80"/>
    </row>
    <row r="154" spans="1:30" x14ac:dyDescent="0.2">
      <c r="A154" s="265">
        <v>43979</v>
      </c>
      <c r="B154" s="3">
        <v>5</v>
      </c>
      <c r="C154" s="3">
        <v>7</v>
      </c>
      <c r="D154" s="4">
        <v>0.5</v>
      </c>
      <c r="E154" s="3">
        <v>2</v>
      </c>
      <c r="F154" s="3">
        <v>8</v>
      </c>
      <c r="G154" s="4"/>
      <c r="H154" s="63">
        <f t="shared" si="10"/>
        <v>115.41999999999999</v>
      </c>
      <c r="I154" s="19">
        <f t="shared" si="9"/>
        <v>0</v>
      </c>
      <c r="J154" s="118"/>
      <c r="K154" s="118"/>
      <c r="L154" s="121" t="s">
        <v>57</v>
      </c>
      <c r="M154" s="276">
        <v>43979</v>
      </c>
      <c r="N154" s="148"/>
      <c r="O154" s="144"/>
      <c r="P154" s="3"/>
      <c r="Q154" s="4"/>
      <c r="R154" s="3"/>
      <c r="S154" s="3"/>
      <c r="T154" s="67"/>
      <c r="U154" s="71">
        <f t="shared" si="11"/>
        <v>0</v>
      </c>
      <c r="V154" s="123"/>
      <c r="W154" s="125"/>
      <c r="X154" s="16"/>
      <c r="Y154" s="16"/>
      <c r="Z154" s="79"/>
      <c r="AA154" s="18"/>
      <c r="AB154" s="18"/>
      <c r="AC154" s="18"/>
      <c r="AD154" s="80"/>
    </row>
    <row r="155" spans="1:30" x14ac:dyDescent="0.2">
      <c r="A155" s="265">
        <v>43980</v>
      </c>
      <c r="B155" s="3">
        <v>5</v>
      </c>
      <c r="C155" s="3">
        <v>9</v>
      </c>
      <c r="D155" s="4"/>
      <c r="E155" s="3">
        <v>2</v>
      </c>
      <c r="F155" s="3">
        <v>8</v>
      </c>
      <c r="G155" s="4"/>
      <c r="H155" s="63">
        <f t="shared" si="10"/>
        <v>117.16</v>
      </c>
      <c r="I155" s="19">
        <f t="shared" si="9"/>
        <v>1.7400000000000091</v>
      </c>
      <c r="J155" s="118">
        <v>4</v>
      </c>
      <c r="K155" s="118">
        <v>24</v>
      </c>
      <c r="L155" s="465" t="s">
        <v>58</v>
      </c>
      <c r="M155" s="276">
        <v>43980</v>
      </c>
      <c r="N155" s="148"/>
      <c r="O155" s="144"/>
      <c r="P155" s="3"/>
      <c r="Q155" s="4"/>
      <c r="R155" s="3"/>
      <c r="S155" s="3"/>
      <c r="T155" s="67"/>
      <c r="U155" s="71">
        <f t="shared" si="11"/>
        <v>0</v>
      </c>
      <c r="V155" s="123"/>
      <c r="W155" s="125"/>
      <c r="X155" s="16">
        <v>10</v>
      </c>
      <c r="Y155" s="16">
        <v>0</v>
      </c>
      <c r="Z155" s="79"/>
      <c r="AA155" s="18"/>
      <c r="AB155" s="18"/>
      <c r="AC155" s="18"/>
      <c r="AD155" s="80"/>
    </row>
    <row r="156" spans="1:30" x14ac:dyDescent="0.2">
      <c r="A156" s="265">
        <v>43981</v>
      </c>
      <c r="B156" s="3">
        <v>5</v>
      </c>
      <c r="C156" s="3">
        <v>9</v>
      </c>
      <c r="D156" s="4"/>
      <c r="E156" s="3">
        <v>2</v>
      </c>
      <c r="F156" s="3">
        <v>8</v>
      </c>
      <c r="G156" s="4"/>
      <c r="H156" s="63">
        <f t="shared" si="10"/>
        <v>117.16</v>
      </c>
      <c r="I156" s="19">
        <f>H156-H155+U155</f>
        <v>0</v>
      </c>
      <c r="J156" s="118"/>
      <c r="K156" s="118"/>
      <c r="L156" s="121" t="s">
        <v>57</v>
      </c>
      <c r="M156" s="276">
        <v>43981</v>
      </c>
      <c r="N156" s="148"/>
      <c r="O156" s="144"/>
      <c r="P156" s="3"/>
      <c r="Q156" s="4"/>
      <c r="R156" s="3"/>
      <c r="S156" s="3"/>
      <c r="T156" s="67"/>
      <c r="U156" s="71">
        <f t="shared" si="11"/>
        <v>0</v>
      </c>
      <c r="V156" s="123"/>
      <c r="W156" s="125"/>
      <c r="X156" s="16"/>
      <c r="Y156" s="16"/>
      <c r="Z156" s="79"/>
      <c r="AA156" s="18"/>
      <c r="AB156" s="18"/>
      <c r="AC156" s="18"/>
      <c r="AD156" s="80"/>
    </row>
    <row r="157" spans="1:30" ht="13.5" thickBot="1" x14ac:dyDescent="0.25">
      <c r="A157" s="265">
        <v>43982</v>
      </c>
      <c r="B157" s="3">
        <v>5</v>
      </c>
      <c r="C157" s="3">
        <v>9</v>
      </c>
      <c r="D157" s="4"/>
      <c r="E157" s="3">
        <v>2</v>
      </c>
      <c r="F157" s="3">
        <v>8</v>
      </c>
      <c r="G157" s="4"/>
      <c r="H157" s="134">
        <f t="shared" si="10"/>
        <v>117.16</v>
      </c>
      <c r="I157" s="19">
        <f>H157-H156+U156</f>
        <v>0</v>
      </c>
      <c r="J157" s="118"/>
      <c r="K157" s="118"/>
      <c r="L157" s="121" t="s">
        <v>57</v>
      </c>
      <c r="M157" s="276">
        <v>43982</v>
      </c>
      <c r="N157" s="148"/>
      <c r="O157" s="144"/>
      <c r="P157" s="3"/>
      <c r="Q157" s="4"/>
      <c r="R157" s="3"/>
      <c r="S157" s="3"/>
      <c r="T157" s="67"/>
      <c r="U157" s="71">
        <f t="shared" si="11"/>
        <v>0</v>
      </c>
      <c r="V157" s="123"/>
      <c r="W157" s="125"/>
      <c r="X157" s="16"/>
      <c r="Y157" s="16"/>
      <c r="Z157" s="79"/>
      <c r="AA157" s="18"/>
      <c r="AB157" s="18"/>
      <c r="AC157" s="18"/>
      <c r="AD157" s="80"/>
    </row>
    <row r="158" spans="1:30" x14ac:dyDescent="0.2">
      <c r="A158" s="446">
        <v>43983</v>
      </c>
      <c r="B158" s="291">
        <v>5</v>
      </c>
      <c r="C158" s="291">
        <v>9</v>
      </c>
      <c r="D158" s="306"/>
      <c r="E158" s="291">
        <v>2</v>
      </c>
      <c r="F158" s="291">
        <v>8</v>
      </c>
      <c r="G158" s="306"/>
      <c r="H158" s="302">
        <f t="shared" si="10"/>
        <v>117.16</v>
      </c>
      <c r="I158" s="20">
        <f>H158-H157+U157</f>
        <v>0</v>
      </c>
      <c r="J158" s="278"/>
      <c r="K158" s="278"/>
      <c r="L158" s="372" t="s">
        <v>57</v>
      </c>
      <c r="M158" s="276">
        <v>43983</v>
      </c>
      <c r="N158" s="308"/>
      <c r="O158" s="295"/>
      <c r="P158" s="291"/>
      <c r="Q158" s="306"/>
      <c r="R158" s="291"/>
      <c r="S158" s="291"/>
      <c r="T158" s="307"/>
      <c r="U158" s="297">
        <f t="shared" si="11"/>
        <v>0</v>
      </c>
      <c r="V158" s="298"/>
      <c r="W158" s="126"/>
      <c r="X158" s="373"/>
      <c r="Y158" s="374"/>
      <c r="Z158" s="300"/>
      <c r="AA158" s="226"/>
      <c r="AB158" s="226"/>
      <c r="AC158" s="226"/>
      <c r="AD158" s="301"/>
    </row>
    <row r="159" spans="1:30" x14ac:dyDescent="0.2">
      <c r="A159" s="265">
        <v>43984</v>
      </c>
      <c r="B159" s="93">
        <v>5</v>
      </c>
      <c r="C159" s="93">
        <v>11</v>
      </c>
      <c r="D159" s="303"/>
      <c r="E159" s="93">
        <v>2</v>
      </c>
      <c r="F159" s="93">
        <v>8</v>
      </c>
      <c r="G159" s="303"/>
      <c r="H159" s="62">
        <f t="shared" si="10"/>
        <v>119.47999999999999</v>
      </c>
      <c r="I159" s="351">
        <f t="shared" ref="I159:I171" si="12">H159-H158+U158</f>
        <v>2.3199999999999932</v>
      </c>
      <c r="J159" s="258">
        <v>6</v>
      </c>
      <c r="K159" s="258">
        <v>24</v>
      </c>
      <c r="L159" s="282" t="s">
        <v>58</v>
      </c>
      <c r="M159" s="276">
        <v>43984</v>
      </c>
      <c r="N159" s="304"/>
      <c r="O159" s="284"/>
      <c r="P159" s="93"/>
      <c r="Q159" s="303"/>
      <c r="R159" s="93"/>
      <c r="S159" s="93"/>
      <c r="T159" s="305"/>
      <c r="U159" s="220">
        <f t="shared" si="11"/>
        <v>0</v>
      </c>
      <c r="V159" s="285"/>
      <c r="W159" s="286"/>
      <c r="X159" s="287">
        <v>10</v>
      </c>
      <c r="Y159" s="287">
        <v>0</v>
      </c>
      <c r="Z159" s="288"/>
      <c r="AA159" s="289"/>
      <c r="AB159" s="289"/>
      <c r="AC159" s="289"/>
      <c r="AD159" s="290"/>
    </row>
    <row r="160" spans="1:30" x14ac:dyDescent="0.2">
      <c r="A160" s="265">
        <v>43985</v>
      </c>
      <c r="B160" s="3">
        <v>5</v>
      </c>
      <c r="C160" s="3">
        <v>11</v>
      </c>
      <c r="D160" s="4"/>
      <c r="E160" s="3">
        <v>2</v>
      </c>
      <c r="F160" s="3">
        <v>8</v>
      </c>
      <c r="G160" s="4"/>
      <c r="H160" s="63">
        <f t="shared" si="10"/>
        <v>119.47999999999999</v>
      </c>
      <c r="I160" s="19">
        <f t="shared" si="12"/>
        <v>0</v>
      </c>
      <c r="J160" s="118"/>
      <c r="K160" s="118"/>
      <c r="L160" s="121" t="s">
        <v>57</v>
      </c>
      <c r="M160" s="276">
        <v>43985</v>
      </c>
      <c r="N160" s="148"/>
      <c r="O160" s="144"/>
      <c r="P160" s="3"/>
      <c r="Q160" s="4"/>
      <c r="R160" s="3"/>
      <c r="S160" s="3"/>
      <c r="T160" s="67"/>
      <c r="U160" s="71">
        <f t="shared" si="11"/>
        <v>0</v>
      </c>
      <c r="V160" s="123"/>
      <c r="W160" s="125"/>
      <c r="X160" s="16"/>
      <c r="Y160" s="16"/>
      <c r="Z160" s="79"/>
      <c r="AA160" s="18"/>
      <c r="AB160" s="18"/>
      <c r="AC160" s="18"/>
      <c r="AD160" s="80"/>
    </row>
    <row r="161" spans="1:30" x14ac:dyDescent="0.2">
      <c r="A161" s="265">
        <v>43986</v>
      </c>
      <c r="B161" s="3">
        <v>5</v>
      </c>
      <c r="C161" s="3">
        <v>11</v>
      </c>
      <c r="D161" s="4"/>
      <c r="E161" s="3">
        <v>2</v>
      </c>
      <c r="F161" s="3">
        <v>8</v>
      </c>
      <c r="G161" s="4"/>
      <c r="H161" s="63">
        <f t="shared" si="10"/>
        <v>119.47999999999999</v>
      </c>
      <c r="I161" s="19">
        <f t="shared" si="12"/>
        <v>0</v>
      </c>
      <c r="J161" s="118"/>
      <c r="K161" s="118"/>
      <c r="L161" s="121" t="s">
        <v>57</v>
      </c>
      <c r="M161" s="276">
        <v>43986</v>
      </c>
      <c r="N161" s="148"/>
      <c r="O161" s="144"/>
      <c r="P161" s="3"/>
      <c r="Q161" s="4"/>
      <c r="R161" s="3"/>
      <c r="S161" s="3"/>
      <c r="T161" s="67"/>
      <c r="U161" s="71">
        <f t="shared" si="11"/>
        <v>0</v>
      </c>
      <c r="V161" s="123"/>
      <c r="W161" s="125"/>
      <c r="X161" s="16"/>
      <c r="Y161" s="16"/>
      <c r="Z161" s="79"/>
      <c r="AA161" s="18"/>
      <c r="AB161" s="18"/>
      <c r="AC161" s="18"/>
      <c r="AD161" s="80"/>
    </row>
    <row r="162" spans="1:30" x14ac:dyDescent="0.2">
      <c r="A162" s="265">
        <v>43987</v>
      </c>
      <c r="B162" s="3">
        <v>6</v>
      </c>
      <c r="C162" s="3">
        <v>0</v>
      </c>
      <c r="D162" s="4">
        <v>0.5</v>
      </c>
      <c r="E162" s="3">
        <v>2</v>
      </c>
      <c r="F162" s="3">
        <v>8</v>
      </c>
      <c r="G162" s="4"/>
      <c r="H162" s="63">
        <f t="shared" si="10"/>
        <v>121.22</v>
      </c>
      <c r="I162" s="19">
        <f t="shared" si="12"/>
        <v>1.7400000000000091</v>
      </c>
      <c r="J162" s="118">
        <v>4</v>
      </c>
      <c r="K162" s="118">
        <v>24</v>
      </c>
      <c r="L162" s="121" t="s">
        <v>58</v>
      </c>
      <c r="M162" s="276">
        <v>43987</v>
      </c>
      <c r="N162" s="148"/>
      <c r="O162" s="144"/>
      <c r="P162" s="3"/>
      <c r="Q162" s="4"/>
      <c r="R162" s="3"/>
      <c r="S162" s="3"/>
      <c r="T162" s="67"/>
      <c r="U162" s="71">
        <f t="shared" si="11"/>
        <v>0</v>
      </c>
      <c r="V162" s="123"/>
      <c r="W162" s="125"/>
      <c r="X162" s="16">
        <v>10</v>
      </c>
      <c r="Y162" s="16">
        <v>0</v>
      </c>
      <c r="Z162" s="79"/>
      <c r="AA162" s="18"/>
      <c r="AB162" s="18"/>
      <c r="AC162" s="18"/>
      <c r="AD162" s="80"/>
    </row>
    <row r="163" spans="1:30" x14ac:dyDescent="0.2">
      <c r="A163" s="265">
        <v>43988</v>
      </c>
      <c r="B163" s="3">
        <v>6</v>
      </c>
      <c r="C163" s="3">
        <v>0</v>
      </c>
      <c r="D163" s="4">
        <v>0.5</v>
      </c>
      <c r="E163" s="3">
        <v>2</v>
      </c>
      <c r="F163" s="3">
        <v>8</v>
      </c>
      <c r="G163" s="4"/>
      <c r="H163" s="63">
        <f t="shared" si="10"/>
        <v>121.22</v>
      </c>
      <c r="I163" s="19">
        <f t="shared" si="12"/>
        <v>0</v>
      </c>
      <c r="J163" s="118"/>
      <c r="K163" s="118"/>
      <c r="L163" s="121" t="s">
        <v>57</v>
      </c>
      <c r="M163" s="276">
        <v>43988</v>
      </c>
      <c r="N163" s="148"/>
      <c r="O163" s="144"/>
      <c r="P163" s="3"/>
      <c r="Q163" s="4"/>
      <c r="R163" s="3"/>
      <c r="S163" s="3"/>
      <c r="T163" s="67"/>
      <c r="U163" s="71">
        <f t="shared" si="11"/>
        <v>0</v>
      </c>
      <c r="V163" s="123"/>
      <c r="W163" s="125"/>
      <c r="X163" s="16"/>
      <c r="Y163" s="16"/>
      <c r="Z163" s="79"/>
      <c r="AA163" s="18"/>
      <c r="AB163" s="18"/>
      <c r="AC163" s="18"/>
      <c r="AD163" s="80"/>
    </row>
    <row r="164" spans="1:30" x14ac:dyDescent="0.2">
      <c r="A164" s="265">
        <v>43989</v>
      </c>
      <c r="B164" s="3">
        <v>6</v>
      </c>
      <c r="C164" s="3">
        <v>0</v>
      </c>
      <c r="D164" s="4">
        <v>0.5</v>
      </c>
      <c r="E164" s="3">
        <v>2</v>
      </c>
      <c r="F164" s="3">
        <v>8</v>
      </c>
      <c r="G164" s="4"/>
      <c r="H164" s="63">
        <f t="shared" si="10"/>
        <v>121.22</v>
      </c>
      <c r="I164" s="19">
        <f t="shared" si="12"/>
        <v>0</v>
      </c>
      <c r="J164" s="118"/>
      <c r="K164" s="118"/>
      <c r="L164" s="121" t="s">
        <v>57</v>
      </c>
      <c r="M164" s="276">
        <v>43989</v>
      </c>
      <c r="N164" s="148"/>
      <c r="O164" s="144"/>
      <c r="P164" s="3"/>
      <c r="Q164" s="4"/>
      <c r="R164" s="3"/>
      <c r="S164" s="3"/>
      <c r="T164" s="67"/>
      <c r="U164" s="71">
        <f t="shared" si="11"/>
        <v>0</v>
      </c>
      <c r="V164" s="123"/>
      <c r="W164" s="125"/>
      <c r="X164" s="16"/>
      <c r="Y164" s="16"/>
      <c r="Z164" s="79"/>
      <c r="AA164" s="18"/>
      <c r="AB164" s="18"/>
      <c r="AC164" s="18"/>
      <c r="AD164" s="80"/>
    </row>
    <row r="165" spans="1:30" x14ac:dyDescent="0.2">
      <c r="A165" s="265">
        <v>43990</v>
      </c>
      <c r="B165" s="3">
        <v>6</v>
      </c>
      <c r="C165" s="3">
        <v>0</v>
      </c>
      <c r="D165" s="4">
        <v>0.5</v>
      </c>
      <c r="E165" s="3">
        <v>2</v>
      </c>
      <c r="F165" s="3">
        <v>8</v>
      </c>
      <c r="G165" s="4"/>
      <c r="H165" s="63">
        <f t="shared" si="10"/>
        <v>121.22</v>
      </c>
      <c r="I165" s="19">
        <f t="shared" si="12"/>
        <v>0</v>
      </c>
      <c r="J165" s="118"/>
      <c r="K165" s="118"/>
      <c r="L165" s="121" t="s">
        <v>57</v>
      </c>
      <c r="M165" s="276">
        <v>43990</v>
      </c>
      <c r="N165" s="148"/>
      <c r="O165" s="144"/>
      <c r="P165" s="3"/>
      <c r="Q165" s="4"/>
      <c r="R165" s="3"/>
      <c r="S165" s="3"/>
      <c r="T165" s="67"/>
      <c r="U165" s="71">
        <f t="shared" si="11"/>
        <v>0</v>
      </c>
      <c r="V165" s="123"/>
      <c r="W165" s="125"/>
      <c r="X165" s="16"/>
      <c r="Y165" s="16"/>
      <c r="Z165" s="79"/>
      <c r="AA165" s="18"/>
      <c r="AB165" s="18"/>
      <c r="AC165" s="18"/>
      <c r="AD165" s="80"/>
    </row>
    <row r="166" spans="1:30" x14ac:dyDescent="0.2">
      <c r="A166" s="265">
        <v>43991</v>
      </c>
      <c r="B166" s="3">
        <v>6</v>
      </c>
      <c r="C166" s="3">
        <v>2</v>
      </c>
      <c r="D166" s="4">
        <v>0.5</v>
      </c>
      <c r="E166" s="3">
        <v>2</v>
      </c>
      <c r="F166" s="3">
        <v>8</v>
      </c>
      <c r="G166" s="4"/>
      <c r="H166" s="63">
        <f t="shared" si="10"/>
        <v>123.53999999999999</v>
      </c>
      <c r="I166" s="19">
        <f t="shared" si="12"/>
        <v>2.3199999999999932</v>
      </c>
      <c r="J166" s="118">
        <v>6</v>
      </c>
      <c r="K166" s="118">
        <v>24</v>
      </c>
      <c r="L166" s="121" t="s">
        <v>58</v>
      </c>
      <c r="M166" s="276">
        <v>43991</v>
      </c>
      <c r="N166" s="148"/>
      <c r="O166" s="144"/>
      <c r="P166" s="3"/>
      <c r="Q166" s="4"/>
      <c r="R166" s="3"/>
      <c r="S166" s="3"/>
      <c r="T166" s="67"/>
      <c r="U166" s="71">
        <f t="shared" si="11"/>
        <v>0</v>
      </c>
      <c r="V166" s="123"/>
      <c r="W166" s="125"/>
      <c r="X166" s="16">
        <v>10</v>
      </c>
      <c r="Y166" s="16">
        <v>0</v>
      </c>
      <c r="Z166" s="79"/>
      <c r="AA166" s="18"/>
      <c r="AB166" s="18"/>
      <c r="AC166" s="18"/>
      <c r="AD166" s="80"/>
    </row>
    <row r="167" spans="1:30" x14ac:dyDescent="0.2">
      <c r="A167" s="265">
        <v>43992</v>
      </c>
      <c r="B167" s="3">
        <v>6</v>
      </c>
      <c r="C167" s="3">
        <v>2</v>
      </c>
      <c r="D167" s="4">
        <v>0.5</v>
      </c>
      <c r="E167" s="3">
        <v>2</v>
      </c>
      <c r="F167" s="3">
        <v>8</v>
      </c>
      <c r="G167" s="4"/>
      <c r="H167" s="63">
        <f t="shared" si="10"/>
        <v>123.53999999999999</v>
      </c>
      <c r="I167" s="19">
        <f t="shared" si="12"/>
        <v>0</v>
      </c>
      <c r="J167" s="118"/>
      <c r="K167" s="118"/>
      <c r="L167" s="121" t="s">
        <v>57</v>
      </c>
      <c r="M167" s="276">
        <v>43992</v>
      </c>
      <c r="N167" s="148"/>
      <c r="O167" s="144"/>
      <c r="P167" s="3"/>
      <c r="Q167" s="4"/>
      <c r="R167" s="3"/>
      <c r="S167" s="3"/>
      <c r="T167" s="67"/>
      <c r="U167" s="71">
        <f t="shared" si="11"/>
        <v>0</v>
      </c>
      <c r="V167" s="123"/>
      <c r="W167" s="125"/>
      <c r="X167" s="16"/>
      <c r="Y167" s="16"/>
      <c r="Z167" s="79"/>
      <c r="AA167" s="18"/>
      <c r="AB167" s="18"/>
      <c r="AC167" s="18"/>
      <c r="AD167" s="80"/>
    </row>
    <row r="168" spans="1:30" x14ac:dyDescent="0.2">
      <c r="A168" s="265">
        <v>43993</v>
      </c>
      <c r="B168" s="3">
        <v>6</v>
      </c>
      <c r="C168" s="3">
        <v>2</v>
      </c>
      <c r="D168" s="4">
        <v>0.5</v>
      </c>
      <c r="E168" s="3">
        <v>2</v>
      </c>
      <c r="F168" s="3">
        <v>8</v>
      </c>
      <c r="G168" s="4"/>
      <c r="H168" s="63">
        <f t="shared" si="10"/>
        <v>123.53999999999999</v>
      </c>
      <c r="I168" s="19">
        <f t="shared" si="12"/>
        <v>0</v>
      </c>
      <c r="J168" s="118"/>
      <c r="K168" s="118"/>
      <c r="L168" s="121" t="s">
        <v>57</v>
      </c>
      <c r="M168" s="276">
        <v>43993</v>
      </c>
      <c r="N168" s="148"/>
      <c r="O168" s="144"/>
      <c r="P168" s="3"/>
      <c r="Q168" s="4"/>
      <c r="R168" s="3"/>
      <c r="S168" s="3"/>
      <c r="T168" s="67"/>
      <c r="U168" s="71">
        <f t="shared" si="11"/>
        <v>0</v>
      </c>
      <c r="V168" s="123"/>
      <c r="W168" s="125"/>
      <c r="X168" s="16"/>
      <c r="Y168" s="16"/>
      <c r="Z168" s="79"/>
      <c r="AA168" s="18"/>
      <c r="AB168" s="18"/>
      <c r="AC168" s="18"/>
      <c r="AD168" s="80"/>
    </row>
    <row r="169" spans="1:30" x14ac:dyDescent="0.2">
      <c r="A169" s="265">
        <v>43994</v>
      </c>
      <c r="B169" s="3">
        <v>6</v>
      </c>
      <c r="C169" s="3">
        <v>4</v>
      </c>
      <c r="D169" s="4"/>
      <c r="E169" s="3">
        <v>2</v>
      </c>
      <c r="F169" s="3">
        <v>8</v>
      </c>
      <c r="G169" s="4"/>
      <c r="H169" s="63">
        <f t="shared" si="10"/>
        <v>125.28</v>
      </c>
      <c r="I169" s="19">
        <f t="shared" si="12"/>
        <v>1.7400000000000091</v>
      </c>
      <c r="J169" s="118">
        <v>4</v>
      </c>
      <c r="K169" s="118">
        <v>24</v>
      </c>
      <c r="L169" s="121" t="s">
        <v>58</v>
      </c>
      <c r="M169" s="276">
        <v>43994</v>
      </c>
      <c r="N169" s="148"/>
      <c r="O169" s="144"/>
      <c r="P169" s="3"/>
      <c r="Q169" s="4"/>
      <c r="R169" s="3"/>
      <c r="S169" s="3"/>
      <c r="T169" s="67"/>
      <c r="U169" s="71">
        <f t="shared" si="11"/>
        <v>0</v>
      </c>
      <c r="V169" s="123"/>
      <c r="W169" s="125"/>
      <c r="X169" s="16">
        <v>10</v>
      </c>
      <c r="Y169" s="16">
        <v>0</v>
      </c>
      <c r="Z169" s="79"/>
      <c r="AA169" s="18"/>
      <c r="AB169" s="18"/>
      <c r="AC169" s="18"/>
      <c r="AD169" s="80"/>
    </row>
    <row r="170" spans="1:30" x14ac:dyDescent="0.2">
      <c r="A170" s="265">
        <v>43995</v>
      </c>
      <c r="B170" s="3">
        <v>6</v>
      </c>
      <c r="C170" s="3">
        <v>4</v>
      </c>
      <c r="D170" s="4"/>
      <c r="E170" s="3">
        <v>2</v>
      </c>
      <c r="F170" s="3">
        <v>8</v>
      </c>
      <c r="G170" s="4"/>
      <c r="H170" s="63">
        <f t="shared" si="10"/>
        <v>125.28</v>
      </c>
      <c r="I170" s="19">
        <f t="shared" si="12"/>
        <v>0</v>
      </c>
      <c r="J170" s="118"/>
      <c r="K170" s="118"/>
      <c r="L170" s="121" t="s">
        <v>57</v>
      </c>
      <c r="M170" s="276">
        <v>43995</v>
      </c>
      <c r="N170" s="148"/>
      <c r="O170" s="144"/>
      <c r="P170" s="3"/>
      <c r="Q170" s="4"/>
      <c r="R170" s="3"/>
      <c r="S170" s="3"/>
      <c r="T170" s="67"/>
      <c r="U170" s="71">
        <f t="shared" si="11"/>
        <v>0</v>
      </c>
      <c r="V170" s="123"/>
      <c r="W170" s="125"/>
      <c r="X170" s="16"/>
      <c r="Y170" s="16"/>
      <c r="Z170" s="79"/>
      <c r="AA170" s="18"/>
      <c r="AB170" s="18"/>
      <c r="AC170" s="18"/>
      <c r="AD170" s="80"/>
    </row>
    <row r="171" spans="1:30" x14ac:dyDescent="0.2">
      <c r="A171" s="265">
        <v>43996</v>
      </c>
      <c r="B171" s="3">
        <v>6</v>
      </c>
      <c r="C171" s="3">
        <v>4</v>
      </c>
      <c r="D171" s="4"/>
      <c r="E171" s="3">
        <v>2</v>
      </c>
      <c r="F171" s="3">
        <v>8</v>
      </c>
      <c r="G171" s="4"/>
      <c r="H171" s="63">
        <f t="shared" si="10"/>
        <v>125.28</v>
      </c>
      <c r="I171" s="19">
        <f t="shared" si="12"/>
        <v>0</v>
      </c>
      <c r="J171" s="118"/>
      <c r="K171" s="118"/>
      <c r="L171" s="121" t="s">
        <v>57</v>
      </c>
      <c r="M171" s="276">
        <v>43996</v>
      </c>
      <c r="N171" s="148"/>
      <c r="O171" s="144"/>
      <c r="P171" s="3"/>
      <c r="Q171" s="4"/>
      <c r="R171" s="3"/>
      <c r="S171" s="3"/>
      <c r="T171" s="67"/>
      <c r="U171" s="71">
        <f t="shared" si="11"/>
        <v>0</v>
      </c>
      <c r="V171" s="123"/>
      <c r="W171" s="125"/>
      <c r="X171" s="16"/>
      <c r="Y171" s="16"/>
      <c r="Z171" s="79"/>
      <c r="AA171" s="18"/>
      <c r="AB171" s="18"/>
      <c r="AC171" s="18"/>
      <c r="AD171" s="80"/>
    </row>
    <row r="172" spans="1:30" x14ac:dyDescent="0.2">
      <c r="A172" s="265">
        <v>43997</v>
      </c>
      <c r="B172" s="3">
        <v>6</v>
      </c>
      <c r="C172" s="3">
        <v>4</v>
      </c>
      <c r="D172" s="4"/>
      <c r="E172" s="3">
        <v>2</v>
      </c>
      <c r="F172" s="3">
        <v>8</v>
      </c>
      <c r="G172" s="4"/>
      <c r="H172" s="63">
        <f t="shared" si="10"/>
        <v>125.28</v>
      </c>
      <c r="I172" s="19">
        <f>H172-H171+U171</f>
        <v>0</v>
      </c>
      <c r="J172" s="118"/>
      <c r="K172" s="118"/>
      <c r="L172" s="121" t="s">
        <v>57</v>
      </c>
      <c r="M172" s="276">
        <v>43997</v>
      </c>
      <c r="N172" s="148"/>
      <c r="O172" s="144"/>
      <c r="P172" s="3"/>
      <c r="Q172" s="4"/>
      <c r="R172" s="3"/>
      <c r="S172" s="3"/>
      <c r="T172" s="67"/>
      <c r="U172" s="71">
        <f t="shared" si="11"/>
        <v>0</v>
      </c>
      <c r="V172" s="123"/>
      <c r="W172" s="125"/>
      <c r="X172" s="16"/>
      <c r="Y172" s="16"/>
      <c r="Z172" s="79"/>
      <c r="AA172" s="18"/>
      <c r="AB172" s="18"/>
      <c r="AC172" s="18"/>
      <c r="AD172" s="80"/>
    </row>
    <row r="173" spans="1:30" x14ac:dyDescent="0.2">
      <c r="A173" s="265">
        <v>43998</v>
      </c>
      <c r="B173" s="3">
        <v>6</v>
      </c>
      <c r="C173" s="3">
        <v>6</v>
      </c>
      <c r="D173" s="4"/>
      <c r="E173" s="3">
        <v>2</v>
      </c>
      <c r="F173" s="3">
        <v>8</v>
      </c>
      <c r="G173" s="4"/>
      <c r="H173" s="63">
        <f t="shared" si="10"/>
        <v>127.6</v>
      </c>
      <c r="I173" s="19">
        <f t="shared" ref="I173:I237" si="13">H173-H172+U172</f>
        <v>2.3199999999999932</v>
      </c>
      <c r="J173" s="118">
        <v>6</v>
      </c>
      <c r="K173" s="118">
        <v>24</v>
      </c>
      <c r="L173" s="121" t="s">
        <v>58</v>
      </c>
      <c r="M173" s="276">
        <v>43998</v>
      </c>
      <c r="N173" s="148"/>
      <c r="O173" s="144"/>
      <c r="P173" s="3"/>
      <c r="Q173" s="4"/>
      <c r="R173" s="3"/>
      <c r="S173" s="3"/>
      <c r="T173" s="67"/>
      <c r="U173" s="71">
        <f t="shared" si="11"/>
        <v>0</v>
      </c>
      <c r="V173" s="123"/>
      <c r="W173" s="125"/>
      <c r="X173" s="16">
        <v>10</v>
      </c>
      <c r="Y173" s="16">
        <v>0</v>
      </c>
      <c r="Z173" s="79"/>
      <c r="AA173" s="18"/>
      <c r="AB173" s="18"/>
      <c r="AC173" s="18"/>
      <c r="AD173" s="80"/>
    </row>
    <row r="174" spans="1:30" x14ac:dyDescent="0.2">
      <c r="A174" s="265">
        <v>43999</v>
      </c>
      <c r="B174" s="3">
        <v>6</v>
      </c>
      <c r="C174" s="3">
        <v>6</v>
      </c>
      <c r="D174" s="4"/>
      <c r="E174" s="3">
        <v>2</v>
      </c>
      <c r="F174" s="3">
        <v>8</v>
      </c>
      <c r="G174" s="4"/>
      <c r="H174" s="63">
        <f t="shared" si="10"/>
        <v>127.6</v>
      </c>
      <c r="I174" s="19">
        <f t="shared" si="13"/>
        <v>0</v>
      </c>
      <c r="J174" s="118"/>
      <c r="K174" s="118"/>
      <c r="L174" s="121" t="s">
        <v>57</v>
      </c>
      <c r="M174" s="276">
        <v>43999</v>
      </c>
      <c r="N174" s="148"/>
      <c r="O174" s="144"/>
      <c r="P174" s="3"/>
      <c r="Q174" s="4"/>
      <c r="R174" s="3"/>
      <c r="S174" s="3"/>
      <c r="T174" s="67"/>
      <c r="U174" s="71">
        <f t="shared" si="11"/>
        <v>0</v>
      </c>
      <c r="V174" s="123"/>
      <c r="W174" s="125"/>
      <c r="X174" s="16"/>
      <c r="Y174" s="16"/>
      <c r="Z174" s="79"/>
      <c r="AA174" s="18"/>
      <c r="AB174" s="18"/>
      <c r="AC174" s="18"/>
      <c r="AD174" s="80"/>
    </row>
    <row r="175" spans="1:30" x14ac:dyDescent="0.2">
      <c r="A175" s="265">
        <v>44000</v>
      </c>
      <c r="B175" s="3">
        <v>6</v>
      </c>
      <c r="C175" s="3">
        <v>6</v>
      </c>
      <c r="D175" s="4"/>
      <c r="E175" s="3">
        <v>2</v>
      </c>
      <c r="F175" s="3">
        <v>8</v>
      </c>
      <c r="G175" s="4"/>
      <c r="H175" s="63">
        <f t="shared" si="10"/>
        <v>127.6</v>
      </c>
      <c r="I175" s="19">
        <f t="shared" si="13"/>
        <v>0</v>
      </c>
      <c r="J175" s="118"/>
      <c r="K175" s="118"/>
      <c r="L175" s="121" t="s">
        <v>57</v>
      </c>
      <c r="M175" s="276">
        <v>44000</v>
      </c>
      <c r="N175" s="148"/>
      <c r="O175" s="144"/>
      <c r="P175" s="3"/>
      <c r="Q175" s="4"/>
      <c r="R175" s="3"/>
      <c r="S175" s="3"/>
      <c r="T175" s="67"/>
      <c r="U175" s="71">
        <f t="shared" si="11"/>
        <v>0</v>
      </c>
      <c r="V175" s="123"/>
      <c r="W175" s="125"/>
      <c r="X175" s="16"/>
      <c r="Y175" s="16"/>
      <c r="Z175" s="79"/>
      <c r="AA175" s="18"/>
      <c r="AB175" s="18"/>
      <c r="AC175" s="18"/>
      <c r="AD175" s="80"/>
    </row>
    <row r="176" spans="1:30" x14ac:dyDescent="0.2">
      <c r="A176" s="265">
        <v>44001</v>
      </c>
      <c r="B176" s="3">
        <v>6</v>
      </c>
      <c r="C176" s="3">
        <v>7</v>
      </c>
      <c r="D176" s="4">
        <v>0.5</v>
      </c>
      <c r="E176" s="3">
        <v>2</v>
      </c>
      <c r="F176" s="3">
        <v>8</v>
      </c>
      <c r="G176" s="4"/>
      <c r="H176" s="63">
        <f t="shared" si="10"/>
        <v>129.34</v>
      </c>
      <c r="I176" s="19">
        <f t="shared" si="13"/>
        <v>1.7400000000000091</v>
      </c>
      <c r="J176" s="118">
        <v>4</v>
      </c>
      <c r="K176" s="118">
        <v>24</v>
      </c>
      <c r="L176" s="121" t="s">
        <v>58</v>
      </c>
      <c r="M176" s="276">
        <v>44001</v>
      </c>
      <c r="N176" s="148"/>
      <c r="O176" s="144"/>
      <c r="P176" s="3"/>
      <c r="Q176" s="4"/>
      <c r="R176" s="3"/>
      <c r="S176" s="3"/>
      <c r="T176" s="67"/>
      <c r="U176" s="71">
        <f t="shared" si="11"/>
        <v>0</v>
      </c>
      <c r="V176" s="123"/>
      <c r="W176" s="125"/>
      <c r="X176" s="16">
        <v>10</v>
      </c>
      <c r="Y176" s="16">
        <v>0</v>
      </c>
      <c r="Z176" s="79"/>
      <c r="AA176" s="18"/>
      <c r="AB176" s="18"/>
      <c r="AC176" s="18"/>
      <c r="AD176" s="80"/>
    </row>
    <row r="177" spans="1:30" x14ac:dyDescent="0.2">
      <c r="A177" s="265">
        <v>44002</v>
      </c>
      <c r="B177" s="3">
        <v>6</v>
      </c>
      <c r="C177" s="3">
        <v>7</v>
      </c>
      <c r="D177" s="4">
        <v>0.5</v>
      </c>
      <c r="E177" s="3">
        <v>2</v>
      </c>
      <c r="F177" s="3">
        <v>8</v>
      </c>
      <c r="G177" s="4"/>
      <c r="H177" s="63">
        <f t="shared" si="10"/>
        <v>129.34</v>
      </c>
      <c r="I177" s="19">
        <f t="shared" si="13"/>
        <v>0</v>
      </c>
      <c r="J177" s="118"/>
      <c r="K177" s="118"/>
      <c r="L177" s="121" t="s">
        <v>57</v>
      </c>
      <c r="M177" s="276">
        <v>44002</v>
      </c>
      <c r="N177" s="148"/>
      <c r="O177" s="144"/>
      <c r="P177" s="3"/>
      <c r="Q177" s="4"/>
      <c r="R177" s="3"/>
      <c r="S177" s="3"/>
      <c r="T177" s="67"/>
      <c r="U177" s="71">
        <f t="shared" si="11"/>
        <v>0</v>
      </c>
      <c r="V177" s="123"/>
      <c r="W177" s="125"/>
      <c r="X177" s="16"/>
      <c r="Y177" s="16"/>
      <c r="Z177" s="79"/>
      <c r="AA177" s="18"/>
      <c r="AB177" s="18"/>
      <c r="AC177" s="18"/>
      <c r="AD177" s="80"/>
    </row>
    <row r="178" spans="1:30" x14ac:dyDescent="0.2">
      <c r="A178" s="265">
        <v>44003</v>
      </c>
      <c r="B178" s="3">
        <v>6</v>
      </c>
      <c r="C178" s="3">
        <v>7</v>
      </c>
      <c r="D178" s="4">
        <v>0.5</v>
      </c>
      <c r="E178" s="3">
        <v>2</v>
      </c>
      <c r="F178" s="3">
        <v>8</v>
      </c>
      <c r="G178" s="4"/>
      <c r="H178" s="63">
        <f t="shared" si="10"/>
        <v>129.34</v>
      </c>
      <c r="I178" s="19">
        <f t="shared" si="13"/>
        <v>0</v>
      </c>
      <c r="J178" s="118"/>
      <c r="K178" s="118"/>
      <c r="L178" s="121" t="s">
        <v>57</v>
      </c>
      <c r="M178" s="276">
        <v>44003</v>
      </c>
      <c r="N178" s="148"/>
      <c r="O178" s="144"/>
      <c r="P178" s="3"/>
      <c r="Q178" s="4"/>
      <c r="R178" s="3"/>
      <c r="S178" s="3"/>
      <c r="T178" s="67"/>
      <c r="U178" s="71">
        <f t="shared" si="11"/>
        <v>0</v>
      </c>
      <c r="V178" s="123"/>
      <c r="W178" s="125"/>
      <c r="X178" s="16"/>
      <c r="Y178" s="16"/>
      <c r="Z178" s="79"/>
      <c r="AA178" s="18"/>
      <c r="AB178" s="18"/>
      <c r="AC178" s="18"/>
      <c r="AD178" s="80"/>
    </row>
    <row r="179" spans="1:30" x14ac:dyDescent="0.2">
      <c r="A179" s="265">
        <v>44004</v>
      </c>
      <c r="B179" s="3">
        <v>6</v>
      </c>
      <c r="C179" s="3">
        <v>7</v>
      </c>
      <c r="D179" s="4">
        <v>0.5</v>
      </c>
      <c r="E179" s="3">
        <v>2</v>
      </c>
      <c r="F179" s="3">
        <v>8</v>
      </c>
      <c r="G179" s="4"/>
      <c r="H179" s="63">
        <f t="shared" si="10"/>
        <v>129.34</v>
      </c>
      <c r="I179" s="19">
        <f t="shared" si="13"/>
        <v>0</v>
      </c>
      <c r="J179" s="118"/>
      <c r="K179" s="118"/>
      <c r="L179" s="121" t="s">
        <v>57</v>
      </c>
      <c r="M179" s="276">
        <v>44004</v>
      </c>
      <c r="N179" s="148"/>
      <c r="O179" s="144"/>
      <c r="P179" s="3"/>
      <c r="Q179" s="4"/>
      <c r="R179" s="3"/>
      <c r="S179" s="3"/>
      <c r="T179" s="67"/>
      <c r="U179" s="71">
        <f t="shared" si="11"/>
        <v>0</v>
      </c>
      <c r="V179" s="123"/>
      <c r="W179" s="125"/>
      <c r="X179" s="16"/>
      <c r="Y179" s="16"/>
      <c r="Z179" s="79"/>
      <c r="AA179" s="18"/>
      <c r="AB179" s="18"/>
      <c r="AC179" s="18"/>
      <c r="AD179" s="80"/>
    </row>
    <row r="180" spans="1:30" x14ac:dyDescent="0.2">
      <c r="A180" s="265">
        <v>44005</v>
      </c>
      <c r="B180" s="3">
        <v>6</v>
      </c>
      <c r="C180" s="3">
        <v>9</v>
      </c>
      <c r="D180" s="4">
        <v>0.5</v>
      </c>
      <c r="E180" s="3">
        <v>2</v>
      </c>
      <c r="F180" s="3">
        <v>8</v>
      </c>
      <c r="G180" s="4"/>
      <c r="H180" s="63">
        <f t="shared" si="10"/>
        <v>131.66</v>
      </c>
      <c r="I180" s="19">
        <f t="shared" si="13"/>
        <v>2.3199999999999932</v>
      </c>
      <c r="J180" s="118">
        <v>6</v>
      </c>
      <c r="K180" s="118">
        <v>24</v>
      </c>
      <c r="L180" s="121" t="s">
        <v>58</v>
      </c>
      <c r="M180" s="276">
        <v>44005</v>
      </c>
      <c r="N180" s="148"/>
      <c r="O180" s="144"/>
      <c r="P180" s="3"/>
      <c r="Q180" s="4"/>
      <c r="R180" s="3"/>
      <c r="S180" s="3"/>
      <c r="T180" s="67"/>
      <c r="U180" s="71">
        <f t="shared" si="11"/>
        <v>0</v>
      </c>
      <c r="V180" s="123"/>
      <c r="W180" s="125"/>
      <c r="X180" s="16">
        <v>10</v>
      </c>
      <c r="Y180" s="16">
        <v>0</v>
      </c>
      <c r="Z180" s="79"/>
      <c r="AA180" s="18"/>
      <c r="AB180" s="18"/>
      <c r="AC180" s="18"/>
      <c r="AD180" s="80"/>
    </row>
    <row r="181" spans="1:30" x14ac:dyDescent="0.2">
      <c r="A181" s="265">
        <v>44006</v>
      </c>
      <c r="B181" s="3">
        <v>6</v>
      </c>
      <c r="C181" s="3">
        <v>9</v>
      </c>
      <c r="D181" s="4">
        <v>0.5</v>
      </c>
      <c r="E181" s="3">
        <v>2</v>
      </c>
      <c r="F181" s="3">
        <v>8</v>
      </c>
      <c r="G181" s="4"/>
      <c r="H181" s="63">
        <f t="shared" si="10"/>
        <v>131.66</v>
      </c>
      <c r="I181" s="19">
        <f t="shared" si="13"/>
        <v>0</v>
      </c>
      <c r="J181" s="118"/>
      <c r="K181" s="118"/>
      <c r="L181" s="121" t="s">
        <v>57</v>
      </c>
      <c r="M181" s="276">
        <v>44006</v>
      </c>
      <c r="N181" s="148"/>
      <c r="O181" s="144"/>
      <c r="P181" s="3"/>
      <c r="Q181" s="4"/>
      <c r="R181" s="3"/>
      <c r="S181" s="3"/>
      <c r="T181" s="67"/>
      <c r="U181" s="71">
        <f t="shared" si="11"/>
        <v>0</v>
      </c>
      <c r="V181" s="123"/>
      <c r="W181" s="125"/>
      <c r="X181" s="16"/>
      <c r="Y181" s="16"/>
      <c r="Z181" s="79"/>
      <c r="AA181" s="18"/>
      <c r="AB181" s="18"/>
      <c r="AC181" s="18"/>
      <c r="AD181" s="80"/>
    </row>
    <row r="182" spans="1:30" x14ac:dyDescent="0.2">
      <c r="A182" s="265">
        <v>44007</v>
      </c>
      <c r="B182" s="3">
        <v>6</v>
      </c>
      <c r="C182" s="3">
        <v>9</v>
      </c>
      <c r="D182" s="4">
        <v>0.5</v>
      </c>
      <c r="E182" s="3">
        <v>2</v>
      </c>
      <c r="F182" s="3">
        <v>8</v>
      </c>
      <c r="G182" s="4"/>
      <c r="H182" s="63">
        <f t="shared" si="10"/>
        <v>131.66</v>
      </c>
      <c r="I182" s="19">
        <f t="shared" si="13"/>
        <v>0</v>
      </c>
      <c r="J182" s="118"/>
      <c r="K182" s="118"/>
      <c r="L182" s="121" t="s">
        <v>57</v>
      </c>
      <c r="M182" s="276">
        <v>44007</v>
      </c>
      <c r="N182" s="148"/>
      <c r="O182" s="144"/>
      <c r="P182" s="3"/>
      <c r="Q182" s="4"/>
      <c r="R182" s="3"/>
      <c r="S182" s="3"/>
      <c r="T182" s="67"/>
      <c r="U182" s="71">
        <f t="shared" si="11"/>
        <v>0</v>
      </c>
      <c r="V182" s="123"/>
      <c r="W182" s="125"/>
      <c r="X182" s="16"/>
      <c r="Y182" s="16"/>
      <c r="Z182" s="79"/>
      <c r="AA182" s="18"/>
      <c r="AB182" s="18"/>
      <c r="AC182" s="18"/>
      <c r="AD182" s="80"/>
    </row>
    <row r="183" spans="1:30" x14ac:dyDescent="0.2">
      <c r="A183" s="265">
        <v>44008</v>
      </c>
      <c r="B183" s="3">
        <v>6</v>
      </c>
      <c r="C183" s="3">
        <v>5</v>
      </c>
      <c r="D183" s="4"/>
      <c r="E183" s="3">
        <v>3</v>
      </c>
      <c r="F183" s="3">
        <v>2</v>
      </c>
      <c r="G183" s="4"/>
      <c r="H183" s="63">
        <f t="shared" si="10"/>
        <v>133.39999999999998</v>
      </c>
      <c r="I183" s="19">
        <f t="shared" si="13"/>
        <v>1.7399999999999807</v>
      </c>
      <c r="J183" s="118">
        <v>4</v>
      </c>
      <c r="K183" s="118">
        <v>24</v>
      </c>
      <c r="L183" s="121" t="s">
        <v>58</v>
      </c>
      <c r="M183" s="276">
        <v>44008</v>
      </c>
      <c r="N183" s="148"/>
      <c r="O183" s="144"/>
      <c r="P183" s="3"/>
      <c r="Q183" s="4"/>
      <c r="R183" s="3"/>
      <c r="S183" s="3"/>
      <c r="T183" s="67"/>
      <c r="U183" s="71">
        <f t="shared" si="11"/>
        <v>0</v>
      </c>
      <c r="V183" s="123"/>
      <c r="W183" s="125"/>
      <c r="X183" s="16">
        <v>10</v>
      </c>
      <c r="Y183" s="16">
        <v>0</v>
      </c>
      <c r="Z183" s="79"/>
      <c r="AA183" s="18"/>
      <c r="AB183" s="18"/>
      <c r="AC183" s="18"/>
      <c r="AD183" s="80"/>
    </row>
    <row r="184" spans="1:30" x14ac:dyDescent="0.2">
      <c r="A184" s="265">
        <v>44009</v>
      </c>
      <c r="B184" s="3">
        <v>6</v>
      </c>
      <c r="C184" s="3">
        <v>5</v>
      </c>
      <c r="D184" s="4"/>
      <c r="E184" s="3">
        <v>3</v>
      </c>
      <c r="F184" s="3">
        <v>2</v>
      </c>
      <c r="G184" s="4"/>
      <c r="H184" s="63">
        <f t="shared" si="10"/>
        <v>133.39999999999998</v>
      </c>
      <c r="I184" s="19">
        <f t="shared" si="13"/>
        <v>0</v>
      </c>
      <c r="J184" s="118"/>
      <c r="K184" s="118"/>
      <c r="L184" s="121" t="s">
        <v>57</v>
      </c>
      <c r="M184" s="276">
        <v>44009</v>
      </c>
      <c r="N184" s="148"/>
      <c r="O184" s="144"/>
      <c r="P184" s="3"/>
      <c r="Q184" s="4"/>
      <c r="R184" s="3"/>
      <c r="S184" s="3"/>
      <c r="T184" s="67"/>
      <c r="U184" s="71">
        <f t="shared" si="11"/>
        <v>0</v>
      </c>
      <c r="V184" s="123"/>
      <c r="W184" s="125"/>
      <c r="X184" s="16"/>
      <c r="Y184" s="16"/>
      <c r="Z184" s="79"/>
      <c r="AA184" s="18"/>
      <c r="AB184" s="18"/>
      <c r="AC184" s="18"/>
      <c r="AD184" s="80"/>
    </row>
    <row r="185" spans="1:30" x14ac:dyDescent="0.2">
      <c r="A185" s="265">
        <v>44010</v>
      </c>
      <c r="B185" s="3">
        <v>6</v>
      </c>
      <c r="C185" s="3">
        <v>5</v>
      </c>
      <c r="D185" s="4"/>
      <c r="E185" s="3">
        <v>3</v>
      </c>
      <c r="F185" s="3">
        <v>2</v>
      </c>
      <c r="G185" s="4"/>
      <c r="H185" s="63">
        <f t="shared" si="10"/>
        <v>133.39999999999998</v>
      </c>
      <c r="I185" s="19">
        <f t="shared" si="13"/>
        <v>0</v>
      </c>
      <c r="J185" s="118"/>
      <c r="K185" s="118"/>
      <c r="L185" s="121" t="s">
        <v>57</v>
      </c>
      <c r="M185" s="276">
        <v>44010</v>
      </c>
      <c r="N185" s="148"/>
      <c r="O185" s="144"/>
      <c r="P185" s="3"/>
      <c r="Q185" s="4"/>
      <c r="R185" s="3"/>
      <c r="S185" s="3"/>
      <c r="T185" s="67"/>
      <c r="U185" s="71">
        <f t="shared" si="11"/>
        <v>0</v>
      </c>
      <c r="V185" s="123"/>
      <c r="W185" s="125"/>
      <c r="X185" s="16"/>
      <c r="Y185" s="16"/>
      <c r="Z185" s="79"/>
      <c r="AA185" s="18"/>
      <c r="AB185" s="18"/>
      <c r="AC185" s="18"/>
      <c r="AD185" s="80"/>
    </row>
    <row r="186" spans="1:30" x14ac:dyDescent="0.2">
      <c r="A186" s="265">
        <v>44011</v>
      </c>
      <c r="B186" s="3">
        <v>6</v>
      </c>
      <c r="C186" s="3">
        <v>5</v>
      </c>
      <c r="D186" s="4"/>
      <c r="E186" s="3">
        <v>3</v>
      </c>
      <c r="F186" s="3">
        <v>2</v>
      </c>
      <c r="G186" s="4"/>
      <c r="H186" s="63">
        <f t="shared" si="10"/>
        <v>133.39999999999998</v>
      </c>
      <c r="I186" s="19">
        <f t="shared" si="13"/>
        <v>0</v>
      </c>
      <c r="J186" s="118"/>
      <c r="K186" s="118"/>
      <c r="L186" s="121" t="s">
        <v>57</v>
      </c>
      <c r="M186" s="276">
        <v>44011</v>
      </c>
      <c r="N186" s="148"/>
      <c r="O186" s="144"/>
      <c r="P186" s="3"/>
      <c r="Q186" s="4"/>
      <c r="R186" s="3"/>
      <c r="S186" s="3"/>
      <c r="T186" s="67"/>
      <c r="U186" s="71">
        <f t="shared" si="11"/>
        <v>0</v>
      </c>
      <c r="V186" s="123"/>
      <c r="W186" s="125"/>
      <c r="X186" s="16"/>
      <c r="Y186" s="16"/>
      <c r="Z186" s="79"/>
      <c r="AA186" s="18"/>
      <c r="AB186" s="18"/>
      <c r="AC186" s="18"/>
      <c r="AD186" s="80"/>
    </row>
    <row r="187" spans="1:30" ht="13.5" thickBot="1" x14ac:dyDescent="0.25">
      <c r="A187" s="265">
        <v>44012</v>
      </c>
      <c r="B187" s="3">
        <v>5</v>
      </c>
      <c r="C187" s="3">
        <v>11</v>
      </c>
      <c r="D187" s="4"/>
      <c r="E187" s="3">
        <v>3</v>
      </c>
      <c r="F187" s="3">
        <v>10</v>
      </c>
      <c r="G187" s="4"/>
      <c r="H187" s="134">
        <f t="shared" si="10"/>
        <v>135.72</v>
      </c>
      <c r="I187" s="19">
        <f t="shared" si="13"/>
        <v>2.3200000000000216</v>
      </c>
      <c r="J187" s="118">
        <v>6</v>
      </c>
      <c r="K187" s="118">
        <v>24</v>
      </c>
      <c r="L187" s="121" t="s">
        <v>58</v>
      </c>
      <c r="M187" s="276">
        <v>44012</v>
      </c>
      <c r="N187" s="148"/>
      <c r="O187" s="144"/>
      <c r="P187" s="3"/>
      <c r="Q187" s="4"/>
      <c r="R187" s="3"/>
      <c r="S187" s="3"/>
      <c r="T187" s="67"/>
      <c r="U187" s="71">
        <f t="shared" si="11"/>
        <v>0</v>
      </c>
      <c r="V187" s="123"/>
      <c r="W187" s="125"/>
      <c r="X187" s="16">
        <v>10</v>
      </c>
      <c r="Y187" s="16">
        <v>0</v>
      </c>
      <c r="Z187" s="79"/>
      <c r="AA187" s="18"/>
      <c r="AB187" s="18"/>
      <c r="AC187" s="18"/>
      <c r="AD187" s="80"/>
    </row>
    <row r="188" spans="1:30" x14ac:dyDescent="0.2">
      <c r="A188" s="446">
        <v>44013</v>
      </c>
      <c r="B188" s="291">
        <v>5</v>
      </c>
      <c r="C188" s="291">
        <v>11</v>
      </c>
      <c r="D188" s="306"/>
      <c r="E188" s="291">
        <v>3</v>
      </c>
      <c r="F188" s="291">
        <v>10</v>
      </c>
      <c r="G188" s="307"/>
      <c r="H188" s="302">
        <f t="shared" si="10"/>
        <v>135.72</v>
      </c>
      <c r="I188" s="356">
        <f t="shared" si="13"/>
        <v>0</v>
      </c>
      <c r="J188" s="278"/>
      <c r="K188" s="278"/>
      <c r="L188" s="293" t="s">
        <v>57</v>
      </c>
      <c r="M188" s="458">
        <v>44013</v>
      </c>
      <c r="N188" s="308"/>
      <c r="O188" s="295"/>
      <c r="P188" s="291"/>
      <c r="Q188" s="306"/>
      <c r="R188" s="291"/>
      <c r="S188" s="291"/>
      <c r="T188" s="307"/>
      <c r="U188" s="297">
        <f t="shared" si="11"/>
        <v>0</v>
      </c>
      <c r="V188" s="298"/>
      <c r="W188" s="126"/>
      <c r="X188" s="373"/>
      <c r="Y188" s="374"/>
      <c r="Z188" s="300"/>
      <c r="AA188" s="226"/>
      <c r="AB188" s="226"/>
      <c r="AC188" s="226"/>
      <c r="AD188" s="301"/>
    </row>
    <row r="189" spans="1:30" x14ac:dyDescent="0.2">
      <c r="A189" s="265">
        <v>44014</v>
      </c>
      <c r="B189" s="93"/>
      <c r="C189" s="93"/>
      <c r="D189" s="303"/>
      <c r="E189" s="93"/>
      <c r="F189" s="93"/>
      <c r="G189" s="303"/>
      <c r="H189" s="62">
        <f t="shared" si="10"/>
        <v>0</v>
      </c>
      <c r="I189" s="28">
        <f t="shared" si="13"/>
        <v>-135.72</v>
      </c>
      <c r="J189" s="258"/>
      <c r="K189" s="258"/>
      <c r="L189" s="282"/>
      <c r="M189" s="276">
        <v>44014</v>
      </c>
      <c r="N189" s="304"/>
      <c r="O189" s="284"/>
      <c r="P189" s="93"/>
      <c r="Q189" s="303"/>
      <c r="R189" s="93"/>
      <c r="S189" s="93"/>
      <c r="T189" s="305"/>
      <c r="U189" s="220">
        <f t="shared" si="11"/>
        <v>0</v>
      </c>
      <c r="V189" s="285"/>
      <c r="W189" s="286"/>
      <c r="X189" s="287"/>
      <c r="Y189" s="287"/>
      <c r="Z189" s="288"/>
      <c r="AA189" s="289"/>
      <c r="AB189" s="289"/>
      <c r="AC189" s="289"/>
      <c r="AD189" s="290"/>
    </row>
    <row r="190" spans="1:30" x14ac:dyDescent="0.2">
      <c r="A190" s="265">
        <v>44015</v>
      </c>
      <c r="B190" s="3"/>
      <c r="C190" s="3"/>
      <c r="D190" s="4"/>
      <c r="E190" s="3"/>
      <c r="F190" s="3"/>
      <c r="G190" s="4"/>
      <c r="H190" s="63">
        <f t="shared" si="10"/>
        <v>0</v>
      </c>
      <c r="I190" s="19">
        <f t="shared" si="13"/>
        <v>0</v>
      </c>
      <c r="J190" s="118"/>
      <c r="K190" s="118"/>
      <c r="L190" s="121"/>
      <c r="M190" s="276">
        <v>44015</v>
      </c>
      <c r="N190" s="148"/>
      <c r="O190" s="144"/>
      <c r="P190" s="3"/>
      <c r="Q190" s="4"/>
      <c r="R190" s="3"/>
      <c r="S190" s="3"/>
      <c r="T190" s="67"/>
      <c r="U190" s="71">
        <f t="shared" si="11"/>
        <v>0</v>
      </c>
      <c r="V190" s="123"/>
      <c r="W190" s="125"/>
      <c r="X190" s="16"/>
      <c r="Y190" s="16"/>
      <c r="Z190" s="79"/>
      <c r="AA190" s="18"/>
      <c r="AB190" s="18"/>
      <c r="AC190" s="18"/>
      <c r="AD190" s="80"/>
    </row>
    <row r="191" spans="1:30" x14ac:dyDescent="0.2">
      <c r="A191" s="265">
        <v>44016</v>
      </c>
      <c r="B191" s="3"/>
      <c r="C191" s="3"/>
      <c r="D191" s="4"/>
      <c r="E191" s="3"/>
      <c r="F191" s="3"/>
      <c r="G191" s="4"/>
      <c r="H191" s="63">
        <f t="shared" si="10"/>
        <v>0</v>
      </c>
      <c r="I191" s="19">
        <f t="shared" si="13"/>
        <v>0</v>
      </c>
      <c r="J191" s="118"/>
      <c r="K191" s="118"/>
      <c r="L191" s="121"/>
      <c r="M191" s="276">
        <v>44016</v>
      </c>
      <c r="N191" s="148"/>
      <c r="O191" s="144"/>
      <c r="P191" s="3"/>
      <c r="Q191" s="4"/>
      <c r="R191" s="3"/>
      <c r="S191" s="3"/>
      <c r="T191" s="67"/>
      <c r="U191" s="71">
        <f t="shared" si="11"/>
        <v>0</v>
      </c>
      <c r="V191" s="123"/>
      <c r="W191" s="125"/>
      <c r="X191" s="16"/>
      <c r="Y191" s="16"/>
      <c r="Z191" s="79"/>
      <c r="AA191" s="18"/>
      <c r="AB191" s="18"/>
      <c r="AC191" s="18"/>
      <c r="AD191" s="80"/>
    </row>
    <row r="192" spans="1:30" x14ac:dyDescent="0.2">
      <c r="A192" s="265">
        <v>44017</v>
      </c>
      <c r="B192" s="3"/>
      <c r="C192" s="3"/>
      <c r="D192" s="4"/>
      <c r="E192" s="3"/>
      <c r="F192" s="3"/>
      <c r="G192" s="4"/>
      <c r="H192" s="63">
        <f t="shared" si="10"/>
        <v>0</v>
      </c>
      <c r="I192" s="19">
        <f t="shared" si="13"/>
        <v>0</v>
      </c>
      <c r="J192" s="118"/>
      <c r="K192" s="118"/>
      <c r="L192" s="121"/>
      <c r="M192" s="276">
        <v>44017</v>
      </c>
      <c r="N192" s="148"/>
      <c r="O192" s="144"/>
      <c r="P192" s="3"/>
      <c r="Q192" s="4"/>
      <c r="R192" s="3"/>
      <c r="S192" s="3"/>
      <c r="T192" s="67"/>
      <c r="U192" s="71">
        <f t="shared" si="11"/>
        <v>0</v>
      </c>
      <c r="V192" s="123"/>
      <c r="W192" s="125"/>
      <c r="X192" s="16"/>
      <c r="Y192" s="16"/>
      <c r="Z192" s="79"/>
      <c r="AA192" s="18"/>
      <c r="AB192" s="18"/>
      <c r="AC192" s="18"/>
      <c r="AD192" s="80"/>
    </row>
    <row r="193" spans="1:30" x14ac:dyDescent="0.2">
      <c r="A193" s="265">
        <v>44018</v>
      </c>
      <c r="B193" s="3"/>
      <c r="C193" s="3"/>
      <c r="D193" s="4"/>
      <c r="E193" s="3"/>
      <c r="F193" s="3"/>
      <c r="G193" s="4"/>
      <c r="H193" s="63">
        <f t="shared" si="10"/>
        <v>0</v>
      </c>
      <c r="I193" s="19">
        <f t="shared" si="13"/>
        <v>0</v>
      </c>
      <c r="J193" s="118"/>
      <c r="K193" s="118"/>
      <c r="L193" s="121"/>
      <c r="M193" s="276">
        <v>44018</v>
      </c>
      <c r="N193" s="148"/>
      <c r="O193" s="144"/>
      <c r="P193" s="3"/>
      <c r="Q193" s="4"/>
      <c r="R193" s="3"/>
      <c r="S193" s="3"/>
      <c r="T193" s="67"/>
      <c r="U193" s="71">
        <f t="shared" si="11"/>
        <v>0</v>
      </c>
      <c r="V193" s="123"/>
      <c r="W193" s="125"/>
      <c r="X193" s="16"/>
      <c r="Y193" s="16"/>
      <c r="Z193" s="79"/>
      <c r="AA193" s="18"/>
      <c r="AB193" s="18"/>
      <c r="AC193" s="18"/>
      <c r="AD193" s="80"/>
    </row>
    <row r="194" spans="1:30" x14ac:dyDescent="0.2">
      <c r="A194" s="265">
        <v>44019</v>
      </c>
      <c r="B194" s="3"/>
      <c r="C194" s="3"/>
      <c r="D194" s="4"/>
      <c r="E194" s="3"/>
      <c r="F194" s="3"/>
      <c r="G194" s="4"/>
      <c r="H194" s="63">
        <f t="shared" si="10"/>
        <v>0</v>
      </c>
      <c r="I194" s="19">
        <f t="shared" si="13"/>
        <v>0</v>
      </c>
      <c r="J194" s="118"/>
      <c r="K194" s="118"/>
      <c r="L194" s="121"/>
      <c r="M194" s="276">
        <v>44019</v>
      </c>
      <c r="N194" s="148"/>
      <c r="O194" s="144"/>
      <c r="P194" s="3"/>
      <c r="Q194" s="4"/>
      <c r="R194" s="3"/>
      <c r="S194" s="3"/>
      <c r="T194" s="67"/>
      <c r="U194" s="71">
        <f t="shared" si="11"/>
        <v>0</v>
      </c>
      <c r="V194" s="123"/>
      <c r="W194" s="125"/>
      <c r="X194" s="16"/>
      <c r="Y194" s="16"/>
      <c r="Z194" s="79"/>
      <c r="AA194" s="18"/>
      <c r="AB194" s="18"/>
      <c r="AC194" s="18"/>
      <c r="AD194" s="80"/>
    </row>
    <row r="195" spans="1:30" x14ac:dyDescent="0.2">
      <c r="A195" s="265">
        <v>44020</v>
      </c>
      <c r="B195" s="3"/>
      <c r="C195" s="3"/>
      <c r="D195" s="4"/>
      <c r="E195" s="3"/>
      <c r="F195" s="3"/>
      <c r="G195" s="4"/>
      <c r="H195" s="63">
        <f t="shared" si="10"/>
        <v>0</v>
      </c>
      <c r="I195" s="19">
        <f t="shared" si="13"/>
        <v>0</v>
      </c>
      <c r="J195" s="118"/>
      <c r="K195" s="118"/>
      <c r="L195" s="121"/>
      <c r="M195" s="276">
        <v>44020</v>
      </c>
      <c r="N195" s="148"/>
      <c r="O195" s="144"/>
      <c r="P195" s="3"/>
      <c r="Q195" s="4"/>
      <c r="R195" s="3"/>
      <c r="S195" s="3"/>
      <c r="T195" s="67"/>
      <c r="U195" s="71">
        <f t="shared" si="11"/>
        <v>0</v>
      </c>
      <c r="V195" s="123"/>
      <c r="W195" s="125"/>
      <c r="X195" s="16"/>
      <c r="Y195" s="16"/>
      <c r="Z195" s="79"/>
      <c r="AA195" s="18"/>
      <c r="AB195" s="18"/>
      <c r="AC195" s="18"/>
      <c r="AD195" s="80"/>
    </row>
    <row r="196" spans="1:30" x14ac:dyDescent="0.2">
      <c r="A196" s="265">
        <v>44021</v>
      </c>
      <c r="B196" s="3"/>
      <c r="C196" s="3"/>
      <c r="D196" s="4"/>
      <c r="E196" s="3"/>
      <c r="F196" s="3"/>
      <c r="G196" s="4"/>
      <c r="H196" s="63">
        <f t="shared" si="10"/>
        <v>0</v>
      </c>
      <c r="I196" s="19">
        <f t="shared" si="13"/>
        <v>0</v>
      </c>
      <c r="J196" s="118"/>
      <c r="K196" s="118"/>
      <c r="L196" s="121"/>
      <c r="M196" s="276">
        <v>44021</v>
      </c>
      <c r="N196" s="148"/>
      <c r="O196" s="144"/>
      <c r="P196" s="3"/>
      <c r="Q196" s="4"/>
      <c r="R196" s="3"/>
      <c r="S196" s="3"/>
      <c r="T196" s="67"/>
      <c r="U196" s="71">
        <f t="shared" si="11"/>
        <v>0</v>
      </c>
      <c r="V196" s="123"/>
      <c r="W196" s="125"/>
      <c r="X196" s="16"/>
      <c r="Y196" s="16"/>
      <c r="Z196" s="79"/>
      <c r="AA196" s="18"/>
      <c r="AB196" s="18"/>
      <c r="AC196" s="18"/>
      <c r="AD196" s="80"/>
    </row>
    <row r="197" spans="1:30" x14ac:dyDescent="0.2">
      <c r="A197" s="265">
        <v>44022</v>
      </c>
      <c r="B197" s="3"/>
      <c r="C197" s="3"/>
      <c r="D197" s="4"/>
      <c r="E197" s="3"/>
      <c r="F197" s="3"/>
      <c r="G197" s="4"/>
      <c r="H197" s="63">
        <f t="shared" si="10"/>
        <v>0</v>
      </c>
      <c r="I197" s="19">
        <f t="shared" si="13"/>
        <v>0</v>
      </c>
      <c r="J197" s="118"/>
      <c r="K197" s="118"/>
      <c r="L197" s="121"/>
      <c r="M197" s="276">
        <v>44022</v>
      </c>
      <c r="N197" s="148"/>
      <c r="O197" s="144"/>
      <c r="P197" s="3"/>
      <c r="Q197" s="4"/>
      <c r="R197" s="3"/>
      <c r="S197" s="3"/>
      <c r="T197" s="67"/>
      <c r="U197" s="71">
        <f t="shared" si="11"/>
        <v>0</v>
      </c>
      <c r="V197" s="123"/>
      <c r="W197" s="125"/>
      <c r="X197" s="16"/>
      <c r="Y197" s="16"/>
      <c r="Z197" s="79"/>
      <c r="AA197" s="18"/>
      <c r="AB197" s="18"/>
      <c r="AC197" s="18"/>
      <c r="AD197" s="80"/>
    </row>
    <row r="198" spans="1:30" x14ac:dyDescent="0.2">
      <c r="A198" s="265">
        <v>44023</v>
      </c>
      <c r="B198" s="3"/>
      <c r="C198" s="3"/>
      <c r="D198" s="4"/>
      <c r="E198" s="3"/>
      <c r="F198" s="3"/>
      <c r="G198" s="4"/>
      <c r="H198" s="63">
        <f t="shared" si="10"/>
        <v>0</v>
      </c>
      <c r="I198" s="19">
        <f t="shared" si="13"/>
        <v>0</v>
      </c>
      <c r="J198" s="118"/>
      <c r="K198" s="118"/>
      <c r="L198" s="121"/>
      <c r="M198" s="276">
        <v>44023</v>
      </c>
      <c r="N198" s="148"/>
      <c r="O198" s="144"/>
      <c r="P198" s="3"/>
      <c r="Q198" s="4"/>
      <c r="R198" s="3"/>
      <c r="S198" s="3"/>
      <c r="T198" s="67"/>
      <c r="U198" s="71">
        <f t="shared" si="11"/>
        <v>0</v>
      </c>
      <c r="V198" s="123"/>
      <c r="W198" s="125"/>
      <c r="X198" s="16"/>
      <c r="Y198" s="16"/>
      <c r="Z198" s="79"/>
      <c r="AA198" s="18"/>
      <c r="AB198" s="18"/>
      <c r="AC198" s="18"/>
      <c r="AD198" s="80"/>
    </row>
    <row r="199" spans="1:30" x14ac:dyDescent="0.2">
      <c r="A199" s="265">
        <v>44024</v>
      </c>
      <c r="B199" s="3"/>
      <c r="C199" s="3"/>
      <c r="D199" s="4"/>
      <c r="E199" s="3"/>
      <c r="F199" s="3"/>
      <c r="G199" s="4"/>
      <c r="H199" s="63">
        <f t="shared" si="10"/>
        <v>0</v>
      </c>
      <c r="I199" s="19">
        <f t="shared" si="13"/>
        <v>0</v>
      </c>
      <c r="J199" s="118"/>
      <c r="K199" s="118"/>
      <c r="L199" s="121"/>
      <c r="M199" s="276">
        <v>44024</v>
      </c>
      <c r="N199" s="148"/>
      <c r="O199" s="144"/>
      <c r="P199" s="3"/>
      <c r="Q199" s="4"/>
      <c r="R199" s="3"/>
      <c r="S199" s="3"/>
      <c r="T199" s="67"/>
      <c r="U199" s="71">
        <f t="shared" si="11"/>
        <v>0</v>
      </c>
      <c r="V199" s="123"/>
      <c r="W199" s="125"/>
      <c r="X199" s="16"/>
      <c r="Y199" s="16"/>
      <c r="Z199" s="79"/>
      <c r="AA199" s="18"/>
      <c r="AB199" s="18"/>
      <c r="AC199" s="18"/>
      <c r="AD199" s="80"/>
    </row>
    <row r="200" spans="1:30" x14ac:dyDescent="0.2">
      <c r="A200" s="265">
        <v>44025</v>
      </c>
      <c r="B200" s="3"/>
      <c r="C200" s="3"/>
      <c r="D200" s="4"/>
      <c r="E200" s="3"/>
      <c r="F200" s="3"/>
      <c r="G200" s="4"/>
      <c r="H200" s="63">
        <f t="shared" si="10"/>
        <v>0</v>
      </c>
      <c r="I200" s="19">
        <f t="shared" si="13"/>
        <v>0</v>
      </c>
      <c r="J200" s="118"/>
      <c r="K200" s="118"/>
      <c r="L200" s="121"/>
      <c r="M200" s="276">
        <v>44025</v>
      </c>
      <c r="N200" s="148"/>
      <c r="O200" s="144"/>
      <c r="P200" s="3"/>
      <c r="Q200" s="4"/>
      <c r="R200" s="3"/>
      <c r="S200" s="3"/>
      <c r="T200" s="67"/>
      <c r="U200" s="71">
        <f t="shared" si="11"/>
        <v>0</v>
      </c>
      <c r="V200" s="123"/>
      <c r="W200" s="125"/>
      <c r="X200" s="16"/>
      <c r="Y200" s="16"/>
      <c r="Z200" s="79"/>
      <c r="AA200" s="18"/>
      <c r="AB200" s="18"/>
      <c r="AC200" s="18"/>
      <c r="AD200" s="80"/>
    </row>
    <row r="201" spans="1:30" x14ac:dyDescent="0.2">
      <c r="A201" s="265">
        <v>44026</v>
      </c>
      <c r="B201" s="3"/>
      <c r="C201" s="3"/>
      <c r="D201" s="4"/>
      <c r="E201" s="3"/>
      <c r="F201" s="3"/>
      <c r="G201" s="4"/>
      <c r="H201" s="63">
        <f t="shared" si="10"/>
        <v>0</v>
      </c>
      <c r="I201" s="19">
        <f t="shared" si="13"/>
        <v>0</v>
      </c>
      <c r="J201" s="118"/>
      <c r="K201" s="118"/>
      <c r="L201" s="121"/>
      <c r="M201" s="276">
        <v>44026</v>
      </c>
      <c r="N201" s="148"/>
      <c r="O201" s="144"/>
      <c r="P201" s="3"/>
      <c r="Q201" s="4"/>
      <c r="R201" s="3"/>
      <c r="S201" s="3"/>
      <c r="T201" s="67"/>
      <c r="U201" s="71">
        <f t="shared" si="11"/>
        <v>0</v>
      </c>
      <c r="V201" s="123"/>
      <c r="W201" s="125"/>
      <c r="X201" s="16"/>
      <c r="Y201" s="16"/>
      <c r="Z201" s="79"/>
      <c r="AA201" s="18"/>
      <c r="AB201" s="18"/>
      <c r="AC201" s="18"/>
      <c r="AD201" s="80"/>
    </row>
    <row r="202" spans="1:30" x14ac:dyDescent="0.2">
      <c r="A202" s="265">
        <v>44027</v>
      </c>
      <c r="B202" s="3"/>
      <c r="C202" s="3"/>
      <c r="D202" s="4"/>
      <c r="E202" s="3"/>
      <c r="F202" s="3"/>
      <c r="G202" s="4"/>
      <c r="H202" s="63">
        <f t="shared" si="10"/>
        <v>0</v>
      </c>
      <c r="I202" s="19">
        <f t="shared" si="13"/>
        <v>0</v>
      </c>
      <c r="J202" s="118"/>
      <c r="K202" s="118"/>
      <c r="L202" s="121"/>
      <c r="M202" s="276">
        <v>44027</v>
      </c>
      <c r="N202" s="148"/>
      <c r="O202" s="144"/>
      <c r="P202" s="3"/>
      <c r="Q202" s="4"/>
      <c r="R202" s="3"/>
      <c r="S202" s="3"/>
      <c r="T202" s="67"/>
      <c r="U202" s="71">
        <f t="shared" si="11"/>
        <v>0</v>
      </c>
      <c r="V202" s="123"/>
      <c r="W202" s="125"/>
      <c r="X202" s="16"/>
      <c r="Y202" s="16"/>
      <c r="Z202" s="79"/>
      <c r="AA202" s="18"/>
      <c r="AB202" s="18"/>
      <c r="AC202" s="18"/>
      <c r="AD202" s="80"/>
    </row>
    <row r="203" spans="1:30" x14ac:dyDescent="0.2">
      <c r="A203" s="265">
        <v>44028</v>
      </c>
      <c r="B203" s="3"/>
      <c r="C203" s="3"/>
      <c r="D203" s="4"/>
      <c r="E203" s="3"/>
      <c r="F203" s="3"/>
      <c r="G203" s="4"/>
      <c r="H203" s="63">
        <f t="shared" ref="H203:H266" si="14">((B203*12)+C203+D203)*1.16+((E203*12)+F203+G203)*1.16</f>
        <v>0</v>
      </c>
      <c r="I203" s="19">
        <f t="shared" si="13"/>
        <v>0</v>
      </c>
      <c r="J203" s="118"/>
      <c r="K203" s="118"/>
      <c r="L203" s="121"/>
      <c r="M203" s="276">
        <v>44028</v>
      </c>
      <c r="N203" s="148"/>
      <c r="O203" s="144"/>
      <c r="P203" s="3"/>
      <c r="Q203" s="4"/>
      <c r="R203" s="3"/>
      <c r="S203" s="3"/>
      <c r="T203" s="67"/>
      <c r="U203" s="71">
        <f t="shared" ref="U203:U266" si="15">((O203*12)+P203+Q203)*1.16-((R203*12)+S203+T203)*1.16</f>
        <v>0</v>
      </c>
      <c r="V203" s="123"/>
      <c r="W203" s="125"/>
      <c r="X203" s="16"/>
      <c r="Y203" s="16"/>
      <c r="Z203" s="79"/>
      <c r="AA203" s="18"/>
      <c r="AB203" s="18"/>
      <c r="AC203" s="18"/>
      <c r="AD203" s="80"/>
    </row>
    <row r="204" spans="1:30" x14ac:dyDescent="0.2">
      <c r="A204" s="265">
        <v>44029</v>
      </c>
      <c r="B204" s="3"/>
      <c r="C204" s="3"/>
      <c r="D204" s="4"/>
      <c r="E204" s="3"/>
      <c r="F204" s="3"/>
      <c r="G204" s="4"/>
      <c r="H204" s="63">
        <f t="shared" si="14"/>
        <v>0</v>
      </c>
      <c r="I204" s="19">
        <f t="shared" si="13"/>
        <v>0</v>
      </c>
      <c r="J204" s="118"/>
      <c r="K204" s="118"/>
      <c r="L204" s="121"/>
      <c r="M204" s="276">
        <v>44029</v>
      </c>
      <c r="N204" s="148"/>
      <c r="O204" s="144"/>
      <c r="P204" s="3"/>
      <c r="Q204" s="4"/>
      <c r="R204" s="3"/>
      <c r="S204" s="3"/>
      <c r="T204" s="67"/>
      <c r="U204" s="71">
        <f t="shared" si="15"/>
        <v>0</v>
      </c>
      <c r="V204" s="123"/>
      <c r="W204" s="125"/>
      <c r="X204" s="16"/>
      <c r="Y204" s="16"/>
      <c r="Z204" s="79"/>
      <c r="AA204" s="18"/>
      <c r="AB204" s="18"/>
      <c r="AC204" s="18"/>
      <c r="AD204" s="80"/>
    </row>
    <row r="205" spans="1:30" x14ac:dyDescent="0.2">
      <c r="A205" s="265">
        <v>44030</v>
      </c>
      <c r="B205" s="3"/>
      <c r="C205" s="3"/>
      <c r="D205" s="4"/>
      <c r="E205" s="3"/>
      <c r="F205" s="3"/>
      <c r="G205" s="4"/>
      <c r="H205" s="63">
        <f t="shared" si="14"/>
        <v>0</v>
      </c>
      <c r="I205" s="19">
        <f t="shared" si="13"/>
        <v>0</v>
      </c>
      <c r="J205" s="118"/>
      <c r="K205" s="118"/>
      <c r="L205" s="121"/>
      <c r="M205" s="276">
        <v>44030</v>
      </c>
      <c r="N205" s="148"/>
      <c r="O205" s="144"/>
      <c r="P205" s="3"/>
      <c r="Q205" s="4"/>
      <c r="R205" s="3"/>
      <c r="S205" s="3"/>
      <c r="T205" s="67"/>
      <c r="U205" s="71">
        <f t="shared" si="15"/>
        <v>0</v>
      </c>
      <c r="V205" s="123"/>
      <c r="W205" s="125"/>
      <c r="X205" s="16"/>
      <c r="Y205" s="16"/>
      <c r="Z205" s="79"/>
      <c r="AA205" s="18"/>
      <c r="AB205" s="18"/>
      <c r="AC205" s="18"/>
      <c r="AD205" s="80"/>
    </row>
    <row r="206" spans="1:30" x14ac:dyDescent="0.2">
      <c r="A206" s="265">
        <v>44031</v>
      </c>
      <c r="B206" s="3"/>
      <c r="C206" s="3"/>
      <c r="D206" s="4"/>
      <c r="E206" s="3"/>
      <c r="F206" s="3"/>
      <c r="G206" s="4"/>
      <c r="H206" s="63">
        <f t="shared" si="14"/>
        <v>0</v>
      </c>
      <c r="I206" s="19">
        <f t="shared" si="13"/>
        <v>0</v>
      </c>
      <c r="J206" s="118"/>
      <c r="K206" s="118"/>
      <c r="L206" s="121"/>
      <c r="M206" s="276">
        <v>44031</v>
      </c>
      <c r="N206" s="148"/>
      <c r="O206" s="144"/>
      <c r="P206" s="3"/>
      <c r="Q206" s="4"/>
      <c r="R206" s="3"/>
      <c r="S206" s="3"/>
      <c r="T206" s="67"/>
      <c r="U206" s="71">
        <f t="shared" si="15"/>
        <v>0</v>
      </c>
      <c r="V206" s="123"/>
      <c r="W206" s="125"/>
      <c r="X206" s="16"/>
      <c r="Y206" s="16"/>
      <c r="Z206" s="79"/>
      <c r="AA206" s="18"/>
      <c r="AB206" s="18"/>
      <c r="AC206" s="18"/>
      <c r="AD206" s="80"/>
    </row>
    <row r="207" spans="1:30" x14ac:dyDescent="0.2">
      <c r="A207" s="265">
        <v>44032</v>
      </c>
      <c r="B207" s="3"/>
      <c r="C207" s="3"/>
      <c r="D207" s="4"/>
      <c r="E207" s="3"/>
      <c r="F207" s="3"/>
      <c r="G207" s="4"/>
      <c r="H207" s="63">
        <f t="shared" si="14"/>
        <v>0</v>
      </c>
      <c r="I207" s="19">
        <f t="shared" si="13"/>
        <v>0</v>
      </c>
      <c r="J207" s="118"/>
      <c r="K207" s="118"/>
      <c r="L207" s="121"/>
      <c r="M207" s="276">
        <v>44032</v>
      </c>
      <c r="N207" s="148"/>
      <c r="O207" s="144"/>
      <c r="P207" s="3"/>
      <c r="Q207" s="4"/>
      <c r="R207" s="3"/>
      <c r="S207" s="3"/>
      <c r="T207" s="67"/>
      <c r="U207" s="71">
        <f t="shared" si="15"/>
        <v>0</v>
      </c>
      <c r="V207" s="123"/>
      <c r="W207" s="125"/>
      <c r="X207" s="16"/>
      <c r="Y207" s="16"/>
      <c r="Z207" s="79"/>
      <c r="AA207" s="18"/>
      <c r="AB207" s="18"/>
      <c r="AC207" s="18"/>
      <c r="AD207" s="80"/>
    </row>
    <row r="208" spans="1:30" x14ac:dyDescent="0.2">
      <c r="A208" s="265">
        <v>44033</v>
      </c>
      <c r="B208" s="3"/>
      <c r="C208" s="3"/>
      <c r="D208" s="4"/>
      <c r="E208" s="3"/>
      <c r="F208" s="3"/>
      <c r="G208" s="4"/>
      <c r="H208" s="63">
        <f t="shared" si="14"/>
        <v>0</v>
      </c>
      <c r="I208" s="19">
        <f t="shared" si="13"/>
        <v>0</v>
      </c>
      <c r="J208" s="118"/>
      <c r="K208" s="118"/>
      <c r="L208" s="121"/>
      <c r="M208" s="276">
        <v>44033</v>
      </c>
      <c r="N208" s="148"/>
      <c r="O208" s="144"/>
      <c r="P208" s="3"/>
      <c r="Q208" s="4"/>
      <c r="R208" s="3"/>
      <c r="S208" s="3"/>
      <c r="T208" s="67"/>
      <c r="U208" s="71">
        <f t="shared" si="15"/>
        <v>0</v>
      </c>
      <c r="V208" s="123"/>
      <c r="W208" s="125"/>
      <c r="X208" s="16"/>
      <c r="Y208" s="16"/>
      <c r="Z208" s="79"/>
      <c r="AA208" s="18"/>
      <c r="AB208" s="18"/>
      <c r="AC208" s="18"/>
      <c r="AD208" s="80"/>
    </row>
    <row r="209" spans="1:30" x14ac:dyDescent="0.2">
      <c r="A209" s="265">
        <v>44034</v>
      </c>
      <c r="B209" s="3"/>
      <c r="C209" s="3"/>
      <c r="D209" s="4"/>
      <c r="E209" s="3"/>
      <c r="F209" s="3"/>
      <c r="G209" s="4"/>
      <c r="H209" s="63">
        <f t="shared" si="14"/>
        <v>0</v>
      </c>
      <c r="I209" s="19">
        <f t="shared" si="13"/>
        <v>0</v>
      </c>
      <c r="J209" s="118"/>
      <c r="K209" s="118"/>
      <c r="L209" s="121"/>
      <c r="M209" s="276">
        <v>44034</v>
      </c>
      <c r="N209" s="148"/>
      <c r="O209" s="144"/>
      <c r="P209" s="3"/>
      <c r="Q209" s="4"/>
      <c r="R209" s="3"/>
      <c r="S209" s="3"/>
      <c r="T209" s="67"/>
      <c r="U209" s="71">
        <f t="shared" si="15"/>
        <v>0</v>
      </c>
      <c r="V209" s="123"/>
      <c r="W209" s="125"/>
      <c r="X209" s="16"/>
      <c r="Y209" s="16"/>
      <c r="Z209" s="79"/>
      <c r="AA209" s="18"/>
      <c r="AB209" s="18"/>
      <c r="AC209" s="18"/>
      <c r="AD209" s="80"/>
    </row>
    <row r="210" spans="1:30" x14ac:dyDescent="0.2">
      <c r="A210" s="265">
        <v>44035</v>
      </c>
      <c r="B210" s="3"/>
      <c r="C210" s="3"/>
      <c r="D210" s="4"/>
      <c r="E210" s="3"/>
      <c r="F210" s="3"/>
      <c r="G210" s="4"/>
      <c r="H210" s="63">
        <f t="shared" si="14"/>
        <v>0</v>
      </c>
      <c r="I210" s="19">
        <f t="shared" si="13"/>
        <v>0</v>
      </c>
      <c r="J210" s="118"/>
      <c r="K210" s="118"/>
      <c r="L210" s="121"/>
      <c r="M210" s="276">
        <v>44035</v>
      </c>
      <c r="N210" s="148"/>
      <c r="O210" s="144"/>
      <c r="P210" s="3"/>
      <c r="Q210" s="4"/>
      <c r="R210" s="3"/>
      <c r="S210" s="3"/>
      <c r="T210" s="67"/>
      <c r="U210" s="71">
        <f t="shared" si="15"/>
        <v>0</v>
      </c>
      <c r="V210" s="123"/>
      <c r="W210" s="125"/>
      <c r="X210" s="16"/>
      <c r="Y210" s="16"/>
      <c r="Z210" s="79"/>
      <c r="AA210" s="18"/>
      <c r="AB210" s="18"/>
      <c r="AC210" s="18"/>
      <c r="AD210" s="80"/>
    </row>
    <row r="211" spans="1:30" x14ac:dyDescent="0.2">
      <c r="A211" s="265">
        <v>44036</v>
      </c>
      <c r="B211" s="3"/>
      <c r="C211" s="3"/>
      <c r="D211" s="4"/>
      <c r="E211" s="3"/>
      <c r="F211" s="3"/>
      <c r="G211" s="4"/>
      <c r="H211" s="63">
        <f t="shared" si="14"/>
        <v>0</v>
      </c>
      <c r="I211" s="19">
        <f t="shared" si="13"/>
        <v>0</v>
      </c>
      <c r="J211" s="118"/>
      <c r="K211" s="118"/>
      <c r="L211" s="121"/>
      <c r="M211" s="276">
        <v>44036</v>
      </c>
      <c r="N211" s="148"/>
      <c r="O211" s="144"/>
      <c r="P211" s="3"/>
      <c r="Q211" s="4"/>
      <c r="R211" s="3"/>
      <c r="S211" s="3"/>
      <c r="T211" s="67"/>
      <c r="U211" s="71">
        <f t="shared" si="15"/>
        <v>0</v>
      </c>
      <c r="V211" s="123"/>
      <c r="W211" s="125"/>
      <c r="X211" s="16"/>
      <c r="Y211" s="16"/>
      <c r="Z211" s="79"/>
      <c r="AA211" s="18"/>
      <c r="AB211" s="18"/>
      <c r="AC211" s="18"/>
      <c r="AD211" s="80"/>
    </row>
    <row r="212" spans="1:30" x14ac:dyDescent="0.2">
      <c r="A212" s="265">
        <v>44037</v>
      </c>
      <c r="B212" s="3"/>
      <c r="C212" s="3"/>
      <c r="D212" s="4"/>
      <c r="E212" s="3"/>
      <c r="F212" s="3"/>
      <c r="G212" s="4"/>
      <c r="H212" s="63">
        <f t="shared" si="14"/>
        <v>0</v>
      </c>
      <c r="I212" s="19">
        <f t="shared" si="13"/>
        <v>0</v>
      </c>
      <c r="J212" s="118"/>
      <c r="K212" s="118"/>
      <c r="L212" s="121"/>
      <c r="M212" s="276">
        <v>44037</v>
      </c>
      <c r="N212" s="148"/>
      <c r="O212" s="144"/>
      <c r="P212" s="3"/>
      <c r="Q212" s="4"/>
      <c r="R212" s="3"/>
      <c r="S212" s="3"/>
      <c r="T212" s="67"/>
      <c r="U212" s="71">
        <f t="shared" si="15"/>
        <v>0</v>
      </c>
      <c r="V212" s="123"/>
      <c r="W212" s="125"/>
      <c r="X212" s="16"/>
      <c r="Y212" s="16"/>
      <c r="Z212" s="79"/>
      <c r="AA212" s="18"/>
      <c r="AB212" s="18"/>
      <c r="AC212" s="18"/>
      <c r="AD212" s="80"/>
    </row>
    <row r="213" spans="1:30" x14ac:dyDescent="0.2">
      <c r="A213" s="265">
        <v>44038</v>
      </c>
      <c r="B213" s="3"/>
      <c r="C213" s="3"/>
      <c r="D213" s="4"/>
      <c r="E213" s="3"/>
      <c r="F213" s="3"/>
      <c r="G213" s="4"/>
      <c r="H213" s="63">
        <f t="shared" si="14"/>
        <v>0</v>
      </c>
      <c r="I213" s="19">
        <f t="shared" si="13"/>
        <v>0</v>
      </c>
      <c r="J213" s="118"/>
      <c r="K213" s="118"/>
      <c r="L213" s="121"/>
      <c r="M213" s="276">
        <v>44038</v>
      </c>
      <c r="N213" s="148"/>
      <c r="O213" s="144"/>
      <c r="P213" s="3"/>
      <c r="Q213" s="4"/>
      <c r="R213" s="3"/>
      <c r="S213" s="3"/>
      <c r="T213" s="67"/>
      <c r="U213" s="71">
        <f t="shared" si="15"/>
        <v>0</v>
      </c>
      <c r="V213" s="123"/>
      <c r="W213" s="125"/>
      <c r="X213" s="16"/>
      <c r="Y213" s="16"/>
      <c r="Z213" s="79"/>
      <c r="AA213" s="18"/>
      <c r="AB213" s="18"/>
      <c r="AC213" s="18"/>
      <c r="AD213" s="80"/>
    </row>
    <row r="214" spans="1:30" x14ac:dyDescent="0.2">
      <c r="A214" s="265">
        <v>44039</v>
      </c>
      <c r="B214" s="3"/>
      <c r="C214" s="3"/>
      <c r="D214" s="4"/>
      <c r="E214" s="3"/>
      <c r="F214" s="3"/>
      <c r="G214" s="4"/>
      <c r="H214" s="63">
        <f t="shared" si="14"/>
        <v>0</v>
      </c>
      <c r="I214" s="19">
        <f t="shared" si="13"/>
        <v>0</v>
      </c>
      <c r="J214" s="118"/>
      <c r="K214" s="118"/>
      <c r="L214" s="121"/>
      <c r="M214" s="276">
        <v>44039</v>
      </c>
      <c r="N214" s="148"/>
      <c r="O214" s="144"/>
      <c r="P214" s="3"/>
      <c r="Q214" s="4"/>
      <c r="R214" s="3"/>
      <c r="S214" s="3"/>
      <c r="T214" s="67"/>
      <c r="U214" s="71">
        <f t="shared" si="15"/>
        <v>0</v>
      </c>
      <c r="V214" s="123"/>
      <c r="W214" s="125"/>
      <c r="X214" s="16"/>
      <c r="Y214" s="16"/>
      <c r="Z214" s="79"/>
      <c r="AA214" s="18"/>
      <c r="AB214" s="18"/>
      <c r="AC214" s="18"/>
      <c r="AD214" s="80"/>
    </row>
    <row r="215" spans="1:30" x14ac:dyDescent="0.2">
      <c r="A215" s="265">
        <v>44040</v>
      </c>
      <c r="B215" s="3"/>
      <c r="C215" s="3"/>
      <c r="D215" s="4"/>
      <c r="E215" s="3"/>
      <c r="F215" s="3"/>
      <c r="G215" s="4"/>
      <c r="H215" s="63">
        <f t="shared" si="14"/>
        <v>0</v>
      </c>
      <c r="I215" s="19">
        <f t="shared" si="13"/>
        <v>0</v>
      </c>
      <c r="J215" s="118"/>
      <c r="K215" s="118"/>
      <c r="L215" s="121"/>
      <c r="M215" s="276">
        <v>44040</v>
      </c>
      <c r="N215" s="148"/>
      <c r="O215" s="144"/>
      <c r="P215" s="3"/>
      <c r="Q215" s="4"/>
      <c r="R215" s="3"/>
      <c r="S215" s="3"/>
      <c r="T215" s="67"/>
      <c r="U215" s="71">
        <f t="shared" si="15"/>
        <v>0</v>
      </c>
      <c r="V215" s="123"/>
      <c r="W215" s="125"/>
      <c r="X215" s="16"/>
      <c r="Y215" s="16"/>
      <c r="Z215" s="79"/>
      <c r="AA215" s="18"/>
      <c r="AB215" s="18"/>
      <c r="AC215" s="18"/>
      <c r="AD215" s="80"/>
    </row>
    <row r="216" spans="1:30" x14ac:dyDescent="0.2">
      <c r="A216" s="265">
        <v>44041</v>
      </c>
      <c r="B216" s="3"/>
      <c r="C216" s="3"/>
      <c r="D216" s="4"/>
      <c r="E216" s="3"/>
      <c r="F216" s="3"/>
      <c r="G216" s="4"/>
      <c r="H216" s="63">
        <f t="shared" si="14"/>
        <v>0</v>
      </c>
      <c r="I216" s="19">
        <f t="shared" si="13"/>
        <v>0</v>
      </c>
      <c r="J216" s="118"/>
      <c r="K216" s="118"/>
      <c r="L216" s="121"/>
      <c r="M216" s="276">
        <v>44041</v>
      </c>
      <c r="N216" s="148"/>
      <c r="O216" s="144"/>
      <c r="P216" s="3"/>
      <c r="Q216" s="4"/>
      <c r="R216" s="3"/>
      <c r="S216" s="3"/>
      <c r="T216" s="67"/>
      <c r="U216" s="71">
        <f t="shared" si="15"/>
        <v>0</v>
      </c>
      <c r="V216" s="123"/>
      <c r="W216" s="125"/>
      <c r="X216" s="16"/>
      <c r="Y216" s="16"/>
      <c r="Z216" s="79"/>
      <c r="AA216" s="18"/>
      <c r="AB216" s="18"/>
      <c r="AC216" s="18"/>
      <c r="AD216" s="80"/>
    </row>
    <row r="217" spans="1:30" x14ac:dyDescent="0.2">
      <c r="A217" s="265">
        <v>44042</v>
      </c>
      <c r="B217" s="3"/>
      <c r="C217" s="3"/>
      <c r="D217" s="4"/>
      <c r="E217" s="3"/>
      <c r="F217" s="3"/>
      <c r="G217" s="4"/>
      <c r="H217" s="63">
        <f t="shared" si="14"/>
        <v>0</v>
      </c>
      <c r="I217" s="19">
        <f t="shared" si="13"/>
        <v>0</v>
      </c>
      <c r="J217" s="118"/>
      <c r="K217" s="118"/>
      <c r="L217" s="121"/>
      <c r="M217" s="276">
        <v>44042</v>
      </c>
      <c r="N217" s="148"/>
      <c r="O217" s="144"/>
      <c r="P217" s="3"/>
      <c r="Q217" s="4"/>
      <c r="R217" s="3"/>
      <c r="S217" s="3"/>
      <c r="T217" s="67"/>
      <c r="U217" s="71">
        <f t="shared" si="15"/>
        <v>0</v>
      </c>
      <c r="V217" s="123"/>
      <c r="W217" s="125"/>
      <c r="X217" s="16"/>
      <c r="Y217" s="16"/>
      <c r="Z217" s="79"/>
      <c r="AA217" s="18"/>
      <c r="AB217" s="18"/>
      <c r="AC217" s="18"/>
      <c r="AD217" s="80"/>
    </row>
    <row r="218" spans="1:30" ht="13.5" thickBot="1" x14ac:dyDescent="0.25">
      <c r="A218" s="265">
        <v>44043</v>
      </c>
      <c r="B218" s="3"/>
      <c r="C218" s="3"/>
      <c r="D218" s="4"/>
      <c r="E218" s="3"/>
      <c r="F218" s="3"/>
      <c r="G218" s="4"/>
      <c r="H218" s="134">
        <f t="shared" si="14"/>
        <v>0</v>
      </c>
      <c r="I218" s="19">
        <f t="shared" si="13"/>
        <v>0</v>
      </c>
      <c r="J218" s="118"/>
      <c r="K218" s="118"/>
      <c r="L218" s="121"/>
      <c r="M218" s="276">
        <v>44043</v>
      </c>
      <c r="N218" s="148"/>
      <c r="O218" s="144"/>
      <c r="P218" s="3"/>
      <c r="Q218" s="4"/>
      <c r="R218" s="3"/>
      <c r="S218" s="3"/>
      <c r="T218" s="67"/>
      <c r="U218" s="71">
        <f t="shared" si="15"/>
        <v>0</v>
      </c>
      <c r="V218" s="123"/>
      <c r="W218" s="125"/>
      <c r="X218" s="16"/>
      <c r="Y218" s="16"/>
      <c r="Z218" s="79"/>
      <c r="AA218" s="18"/>
      <c r="AB218" s="18"/>
      <c r="AC218" s="18"/>
      <c r="AD218" s="80"/>
    </row>
    <row r="219" spans="1:30" x14ac:dyDescent="0.2">
      <c r="A219" s="265">
        <v>44044</v>
      </c>
      <c r="B219" s="291"/>
      <c r="C219" s="291"/>
      <c r="D219" s="306"/>
      <c r="E219" s="291"/>
      <c r="F219" s="291"/>
      <c r="G219" s="307"/>
      <c r="H219" s="302">
        <f t="shared" si="14"/>
        <v>0</v>
      </c>
      <c r="I219" s="356">
        <f t="shared" si="13"/>
        <v>0</v>
      </c>
      <c r="J219" s="278"/>
      <c r="K219" s="278"/>
      <c r="L219" s="293"/>
      <c r="M219" s="276">
        <v>44044</v>
      </c>
      <c r="N219" s="308"/>
      <c r="O219" s="295"/>
      <c r="P219" s="291"/>
      <c r="Q219" s="306"/>
      <c r="R219" s="291"/>
      <c r="S219" s="291"/>
      <c r="T219" s="307"/>
      <c r="U219" s="297">
        <f t="shared" si="15"/>
        <v>0</v>
      </c>
      <c r="V219" s="298"/>
      <c r="W219" s="126"/>
      <c r="X219" s="299"/>
      <c r="Y219" s="299"/>
      <c r="Z219" s="300"/>
      <c r="AA219" s="226"/>
      <c r="AB219" s="226"/>
      <c r="AC219" s="226"/>
      <c r="AD219" s="301"/>
    </row>
    <row r="220" spans="1:30" x14ac:dyDescent="0.2">
      <c r="A220" s="265">
        <v>44045</v>
      </c>
      <c r="B220" s="93"/>
      <c r="C220" s="93"/>
      <c r="D220" s="303"/>
      <c r="E220" s="93"/>
      <c r="F220" s="93"/>
      <c r="G220" s="303"/>
      <c r="H220" s="241">
        <f t="shared" si="14"/>
        <v>0</v>
      </c>
      <c r="I220" s="177">
        <f t="shared" si="13"/>
        <v>0</v>
      </c>
      <c r="J220" s="258"/>
      <c r="K220" s="258"/>
      <c r="L220" s="282"/>
      <c r="M220" s="276">
        <v>44045</v>
      </c>
      <c r="N220" s="304"/>
      <c r="O220" s="284"/>
      <c r="P220" s="93"/>
      <c r="Q220" s="303"/>
      <c r="R220" s="93"/>
      <c r="S220" s="93"/>
      <c r="T220" s="305"/>
      <c r="U220" s="220">
        <f t="shared" si="15"/>
        <v>0</v>
      </c>
      <c r="V220" s="285"/>
      <c r="W220" s="286"/>
      <c r="X220" s="287"/>
      <c r="Y220" s="287"/>
      <c r="Z220" s="288"/>
      <c r="AA220" s="289"/>
      <c r="AB220" s="289"/>
      <c r="AC220" s="289"/>
      <c r="AD220" s="290"/>
    </row>
    <row r="221" spans="1:30" x14ac:dyDescent="0.2">
      <c r="A221" s="265">
        <v>44046</v>
      </c>
      <c r="B221" s="3"/>
      <c r="C221" s="3"/>
      <c r="D221" s="4"/>
      <c r="E221" s="3"/>
      <c r="F221" s="3"/>
      <c r="G221" s="4"/>
      <c r="H221" s="242">
        <f t="shared" si="14"/>
        <v>0</v>
      </c>
      <c r="I221" s="386">
        <f t="shared" si="13"/>
        <v>0</v>
      </c>
      <c r="J221" s="118"/>
      <c r="K221" s="118"/>
      <c r="L221" s="121"/>
      <c r="M221" s="276">
        <v>44046</v>
      </c>
      <c r="N221" s="148"/>
      <c r="O221" s="144"/>
      <c r="P221" s="3"/>
      <c r="Q221" s="4"/>
      <c r="R221" s="3"/>
      <c r="S221" s="3"/>
      <c r="T221" s="67"/>
      <c r="U221" s="71">
        <f t="shared" si="15"/>
        <v>0</v>
      </c>
      <c r="V221" s="123"/>
      <c r="W221" s="125"/>
      <c r="X221" s="16"/>
      <c r="Y221" s="16"/>
      <c r="Z221" s="79"/>
      <c r="AA221" s="18"/>
      <c r="AB221" s="18"/>
      <c r="AC221" s="18"/>
      <c r="AD221" s="80"/>
    </row>
    <row r="222" spans="1:30" x14ac:dyDescent="0.2">
      <c r="A222" s="265">
        <v>44047</v>
      </c>
      <c r="B222" s="3"/>
      <c r="C222" s="3"/>
      <c r="D222" s="4"/>
      <c r="E222" s="3"/>
      <c r="F222" s="3"/>
      <c r="G222" s="4"/>
      <c r="H222" s="242">
        <f t="shared" si="14"/>
        <v>0</v>
      </c>
      <c r="I222" s="386">
        <f t="shared" si="13"/>
        <v>0</v>
      </c>
      <c r="J222" s="118"/>
      <c r="K222" s="118"/>
      <c r="L222" s="121"/>
      <c r="M222" s="276">
        <v>44047</v>
      </c>
      <c r="N222" s="148"/>
      <c r="O222" s="144"/>
      <c r="P222" s="3"/>
      <c r="Q222" s="4"/>
      <c r="R222" s="3"/>
      <c r="S222" s="3"/>
      <c r="T222" s="67"/>
      <c r="U222" s="71">
        <f t="shared" si="15"/>
        <v>0</v>
      </c>
      <c r="V222" s="123"/>
      <c r="W222" s="125"/>
      <c r="X222" s="16"/>
      <c r="Y222" s="16"/>
      <c r="Z222" s="79"/>
      <c r="AA222" s="18"/>
      <c r="AB222" s="18"/>
      <c r="AC222" s="18"/>
      <c r="AD222" s="80"/>
    </row>
    <row r="223" spans="1:30" x14ac:dyDescent="0.2">
      <c r="A223" s="265">
        <v>44048</v>
      </c>
      <c r="B223" s="3"/>
      <c r="C223" s="3"/>
      <c r="D223" s="4"/>
      <c r="E223" s="3"/>
      <c r="F223" s="3"/>
      <c r="G223" s="4"/>
      <c r="H223" s="242">
        <f t="shared" si="14"/>
        <v>0</v>
      </c>
      <c r="I223" s="386">
        <f t="shared" si="13"/>
        <v>0</v>
      </c>
      <c r="J223" s="118"/>
      <c r="K223" s="118"/>
      <c r="L223" s="121"/>
      <c r="M223" s="276">
        <v>44048</v>
      </c>
      <c r="N223" s="148"/>
      <c r="O223" s="144"/>
      <c r="P223" s="3"/>
      <c r="Q223" s="4"/>
      <c r="R223" s="3"/>
      <c r="S223" s="3"/>
      <c r="T223" s="67"/>
      <c r="U223" s="71">
        <f t="shared" si="15"/>
        <v>0</v>
      </c>
      <c r="V223" s="123"/>
      <c r="W223" s="125"/>
      <c r="X223" s="16"/>
      <c r="Y223" s="16"/>
      <c r="Z223" s="79"/>
      <c r="AA223" s="18"/>
      <c r="AB223" s="18"/>
      <c r="AC223" s="18"/>
      <c r="AD223" s="80"/>
    </row>
    <row r="224" spans="1:30" x14ac:dyDescent="0.2">
      <c r="A224" s="265">
        <v>44049</v>
      </c>
      <c r="B224" s="3"/>
      <c r="C224" s="3"/>
      <c r="D224" s="4"/>
      <c r="E224" s="3"/>
      <c r="F224" s="3"/>
      <c r="G224" s="4"/>
      <c r="H224" s="242">
        <f t="shared" si="14"/>
        <v>0</v>
      </c>
      <c r="I224" s="386">
        <f t="shared" si="13"/>
        <v>0</v>
      </c>
      <c r="J224" s="118"/>
      <c r="K224" s="118"/>
      <c r="L224" s="121"/>
      <c r="M224" s="276">
        <v>44049</v>
      </c>
      <c r="N224" s="148"/>
      <c r="O224" s="144"/>
      <c r="P224" s="3"/>
      <c r="Q224" s="4"/>
      <c r="R224" s="3"/>
      <c r="S224" s="3"/>
      <c r="T224" s="67"/>
      <c r="U224" s="71">
        <f t="shared" si="15"/>
        <v>0</v>
      </c>
      <c r="V224" s="123"/>
      <c r="W224" s="125"/>
      <c r="X224" s="16"/>
      <c r="Y224" s="16"/>
      <c r="Z224" s="79"/>
      <c r="AA224" s="18"/>
      <c r="AB224" s="18"/>
      <c r="AC224" s="18"/>
      <c r="AD224" s="80"/>
    </row>
    <row r="225" spans="1:30" x14ac:dyDescent="0.2">
      <c r="A225" s="265">
        <v>44050</v>
      </c>
      <c r="B225" s="3"/>
      <c r="C225" s="3"/>
      <c r="D225" s="4"/>
      <c r="E225" s="3"/>
      <c r="F225" s="3"/>
      <c r="G225" s="4"/>
      <c r="H225" s="242">
        <f t="shared" si="14"/>
        <v>0</v>
      </c>
      <c r="I225" s="386">
        <f t="shared" si="13"/>
        <v>0</v>
      </c>
      <c r="J225" s="118"/>
      <c r="K225" s="118"/>
      <c r="L225" s="121"/>
      <c r="M225" s="276">
        <v>44050</v>
      </c>
      <c r="N225" s="148"/>
      <c r="O225" s="144"/>
      <c r="P225" s="3"/>
      <c r="Q225" s="4"/>
      <c r="R225" s="3"/>
      <c r="S225" s="3"/>
      <c r="T225" s="67"/>
      <c r="U225" s="71">
        <f t="shared" si="15"/>
        <v>0</v>
      </c>
      <c r="V225" s="123"/>
      <c r="W225" s="125"/>
      <c r="X225" s="16"/>
      <c r="Y225" s="16"/>
      <c r="Z225" s="79"/>
      <c r="AA225" s="18"/>
      <c r="AB225" s="18"/>
      <c r="AC225" s="18"/>
      <c r="AD225" s="80"/>
    </row>
    <row r="226" spans="1:30" x14ac:dyDescent="0.2">
      <c r="A226" s="265">
        <v>44051</v>
      </c>
      <c r="B226" s="3"/>
      <c r="C226" s="3"/>
      <c r="D226" s="4"/>
      <c r="E226" s="3"/>
      <c r="F226" s="3"/>
      <c r="G226" s="4"/>
      <c r="H226" s="242">
        <f t="shared" si="14"/>
        <v>0</v>
      </c>
      <c r="I226" s="386">
        <f t="shared" si="13"/>
        <v>0</v>
      </c>
      <c r="J226" s="118"/>
      <c r="K226" s="118"/>
      <c r="L226" s="121"/>
      <c r="M226" s="276">
        <v>44051</v>
      </c>
      <c r="N226" s="148"/>
      <c r="O226" s="144"/>
      <c r="P226" s="3"/>
      <c r="Q226" s="4"/>
      <c r="R226" s="3"/>
      <c r="S226" s="3"/>
      <c r="T226" s="67"/>
      <c r="U226" s="71">
        <f t="shared" si="15"/>
        <v>0</v>
      </c>
      <c r="V226" s="123"/>
      <c r="W226" s="125"/>
      <c r="X226" s="16"/>
      <c r="Y226" s="16"/>
      <c r="Z226" s="79"/>
      <c r="AA226" s="18"/>
      <c r="AB226" s="18"/>
      <c r="AC226" s="18"/>
      <c r="AD226" s="80"/>
    </row>
    <row r="227" spans="1:30" x14ac:dyDescent="0.2">
      <c r="A227" s="265">
        <v>44052</v>
      </c>
      <c r="B227" s="3"/>
      <c r="C227" s="3"/>
      <c r="D227" s="4"/>
      <c r="E227" s="3"/>
      <c r="F227" s="3"/>
      <c r="G227" s="4"/>
      <c r="H227" s="242">
        <f t="shared" si="14"/>
        <v>0</v>
      </c>
      <c r="I227" s="386">
        <f t="shared" si="13"/>
        <v>0</v>
      </c>
      <c r="J227" s="118"/>
      <c r="K227" s="118"/>
      <c r="L227" s="121"/>
      <c r="M227" s="276">
        <v>44052</v>
      </c>
      <c r="N227" s="148"/>
      <c r="O227" s="144"/>
      <c r="P227" s="3"/>
      <c r="Q227" s="4"/>
      <c r="R227" s="3"/>
      <c r="S227" s="3"/>
      <c r="T227" s="67"/>
      <c r="U227" s="71">
        <f t="shared" si="15"/>
        <v>0</v>
      </c>
      <c r="V227" s="123"/>
      <c r="W227" s="125"/>
      <c r="X227" s="16"/>
      <c r="Y227" s="16"/>
      <c r="Z227" s="79"/>
      <c r="AA227" s="18"/>
      <c r="AB227" s="18"/>
      <c r="AC227" s="18"/>
      <c r="AD227" s="80"/>
    </row>
    <row r="228" spans="1:30" x14ac:dyDescent="0.2">
      <c r="A228" s="265">
        <v>44053</v>
      </c>
      <c r="B228" s="3"/>
      <c r="C228" s="3"/>
      <c r="D228" s="4"/>
      <c r="E228" s="3"/>
      <c r="F228" s="3"/>
      <c r="G228" s="4"/>
      <c r="H228" s="242">
        <f t="shared" si="14"/>
        <v>0</v>
      </c>
      <c r="I228" s="386">
        <f t="shared" si="13"/>
        <v>0</v>
      </c>
      <c r="J228" s="118"/>
      <c r="K228" s="118"/>
      <c r="L228" s="121"/>
      <c r="M228" s="276">
        <v>44053</v>
      </c>
      <c r="N228" s="148"/>
      <c r="O228" s="144"/>
      <c r="P228" s="3"/>
      <c r="Q228" s="4"/>
      <c r="R228" s="3"/>
      <c r="S228" s="3"/>
      <c r="T228" s="67"/>
      <c r="U228" s="71">
        <f t="shared" si="15"/>
        <v>0</v>
      </c>
      <c r="V228" s="123"/>
      <c r="W228" s="125"/>
      <c r="X228" s="16"/>
      <c r="Y228" s="16"/>
      <c r="Z228" s="79"/>
      <c r="AA228" s="18"/>
      <c r="AB228" s="18"/>
      <c r="AC228" s="18"/>
      <c r="AD228" s="80"/>
    </row>
    <row r="229" spans="1:30" x14ac:dyDescent="0.2">
      <c r="A229" s="265">
        <v>44054</v>
      </c>
      <c r="B229" s="3"/>
      <c r="C229" s="3"/>
      <c r="D229" s="4"/>
      <c r="E229" s="3"/>
      <c r="F229" s="3"/>
      <c r="G229" s="4"/>
      <c r="H229" s="242">
        <f t="shared" si="14"/>
        <v>0</v>
      </c>
      <c r="I229" s="386">
        <f t="shared" si="13"/>
        <v>0</v>
      </c>
      <c r="J229" s="118"/>
      <c r="K229" s="118"/>
      <c r="L229" s="121"/>
      <c r="M229" s="276">
        <v>44054</v>
      </c>
      <c r="N229" s="148"/>
      <c r="O229" s="144"/>
      <c r="P229" s="3"/>
      <c r="Q229" s="4"/>
      <c r="R229" s="3"/>
      <c r="S229" s="3"/>
      <c r="T229" s="67"/>
      <c r="U229" s="71">
        <f t="shared" si="15"/>
        <v>0</v>
      </c>
      <c r="V229" s="123"/>
      <c r="W229" s="125"/>
      <c r="X229" s="16"/>
      <c r="Y229" s="16"/>
      <c r="Z229" s="79"/>
      <c r="AA229" s="18"/>
      <c r="AB229" s="18"/>
      <c r="AC229" s="18"/>
      <c r="AD229" s="80"/>
    </row>
    <row r="230" spans="1:30" x14ac:dyDescent="0.2">
      <c r="A230" s="265">
        <v>44055</v>
      </c>
      <c r="B230" s="3"/>
      <c r="C230" s="3"/>
      <c r="D230" s="4"/>
      <c r="E230" s="3"/>
      <c r="F230" s="3"/>
      <c r="G230" s="4"/>
      <c r="H230" s="242">
        <f t="shared" si="14"/>
        <v>0</v>
      </c>
      <c r="I230" s="386">
        <f t="shared" si="13"/>
        <v>0</v>
      </c>
      <c r="J230" s="118"/>
      <c r="K230" s="118"/>
      <c r="L230" s="121"/>
      <c r="M230" s="276">
        <v>44055</v>
      </c>
      <c r="N230" s="148"/>
      <c r="O230" s="144"/>
      <c r="P230" s="3"/>
      <c r="Q230" s="4"/>
      <c r="R230" s="3"/>
      <c r="S230" s="3"/>
      <c r="T230" s="67"/>
      <c r="U230" s="71">
        <f t="shared" si="15"/>
        <v>0</v>
      </c>
      <c r="V230" s="123"/>
      <c r="W230" s="125"/>
      <c r="X230" s="16"/>
      <c r="Y230" s="16"/>
      <c r="Z230" s="79"/>
      <c r="AA230" s="18"/>
      <c r="AB230" s="18"/>
      <c r="AC230" s="18"/>
      <c r="AD230" s="80"/>
    </row>
    <row r="231" spans="1:30" x14ac:dyDescent="0.2">
      <c r="A231" s="265">
        <v>44056</v>
      </c>
      <c r="B231" s="3"/>
      <c r="C231" s="3"/>
      <c r="D231" s="4"/>
      <c r="E231" s="3"/>
      <c r="F231" s="3"/>
      <c r="G231" s="4"/>
      <c r="H231" s="242">
        <f t="shared" si="14"/>
        <v>0</v>
      </c>
      <c r="I231" s="386">
        <f t="shared" si="13"/>
        <v>0</v>
      </c>
      <c r="J231" s="118"/>
      <c r="K231" s="118"/>
      <c r="L231" s="121"/>
      <c r="M231" s="276">
        <v>44056</v>
      </c>
      <c r="N231" s="148"/>
      <c r="O231" s="144"/>
      <c r="P231" s="3"/>
      <c r="Q231" s="4"/>
      <c r="R231" s="3"/>
      <c r="S231" s="3"/>
      <c r="T231" s="67"/>
      <c r="U231" s="71">
        <f t="shared" si="15"/>
        <v>0</v>
      </c>
      <c r="V231" s="123"/>
      <c r="W231" s="125"/>
      <c r="X231" s="16"/>
      <c r="Y231" s="16"/>
      <c r="Z231" s="79"/>
      <c r="AA231" s="18"/>
      <c r="AB231" s="18"/>
      <c r="AC231" s="18"/>
      <c r="AD231" s="80"/>
    </row>
    <row r="232" spans="1:30" x14ac:dyDescent="0.2">
      <c r="A232" s="265">
        <v>44057</v>
      </c>
      <c r="B232" s="3"/>
      <c r="C232" s="3"/>
      <c r="D232" s="4"/>
      <c r="E232" s="3"/>
      <c r="F232" s="3"/>
      <c r="G232" s="4"/>
      <c r="H232" s="242">
        <f t="shared" si="14"/>
        <v>0</v>
      </c>
      <c r="I232" s="386">
        <f t="shared" si="13"/>
        <v>0</v>
      </c>
      <c r="J232" s="118"/>
      <c r="K232" s="118"/>
      <c r="L232" s="121"/>
      <c r="M232" s="276">
        <v>44057</v>
      </c>
      <c r="N232" s="148"/>
      <c r="O232" s="144"/>
      <c r="P232" s="3"/>
      <c r="Q232" s="4"/>
      <c r="R232" s="3"/>
      <c r="S232" s="3"/>
      <c r="T232" s="67"/>
      <c r="U232" s="71">
        <f t="shared" si="15"/>
        <v>0</v>
      </c>
      <c r="V232" s="123"/>
      <c r="W232" s="125"/>
      <c r="X232" s="16"/>
      <c r="Y232" s="16"/>
      <c r="Z232" s="79"/>
      <c r="AA232" s="18"/>
      <c r="AB232" s="18"/>
      <c r="AC232" s="18"/>
      <c r="AD232" s="80"/>
    </row>
    <row r="233" spans="1:30" x14ac:dyDescent="0.2">
      <c r="A233" s="265">
        <v>44058</v>
      </c>
      <c r="B233" s="3"/>
      <c r="C233" s="3"/>
      <c r="D233" s="4"/>
      <c r="E233" s="3"/>
      <c r="F233" s="3"/>
      <c r="G233" s="4"/>
      <c r="H233" s="242">
        <f t="shared" si="14"/>
        <v>0</v>
      </c>
      <c r="I233" s="386">
        <f t="shared" si="13"/>
        <v>0</v>
      </c>
      <c r="J233" s="118"/>
      <c r="K233" s="118"/>
      <c r="L233" s="121"/>
      <c r="M233" s="276">
        <v>44058</v>
      </c>
      <c r="N233" s="148"/>
      <c r="O233" s="144"/>
      <c r="P233" s="3"/>
      <c r="Q233" s="4"/>
      <c r="R233" s="3"/>
      <c r="S233" s="3"/>
      <c r="T233" s="67"/>
      <c r="U233" s="71">
        <f t="shared" si="15"/>
        <v>0</v>
      </c>
      <c r="V233" s="123"/>
      <c r="W233" s="125"/>
      <c r="X233" s="16"/>
      <c r="Y233" s="16"/>
      <c r="Z233" s="79"/>
      <c r="AA233" s="18"/>
      <c r="AB233" s="18"/>
      <c r="AC233" s="18"/>
      <c r="AD233" s="80"/>
    </row>
    <row r="234" spans="1:30" x14ac:dyDescent="0.2">
      <c r="A234" s="265">
        <v>44059</v>
      </c>
      <c r="B234" s="3"/>
      <c r="C234" s="3"/>
      <c r="D234" s="4"/>
      <c r="E234" s="3"/>
      <c r="F234" s="3"/>
      <c r="G234" s="4"/>
      <c r="H234" s="242">
        <f t="shared" si="14"/>
        <v>0</v>
      </c>
      <c r="I234" s="386">
        <f t="shared" si="13"/>
        <v>0</v>
      </c>
      <c r="J234" s="118"/>
      <c r="K234" s="118"/>
      <c r="L234" s="121"/>
      <c r="M234" s="276">
        <v>44059</v>
      </c>
      <c r="N234" s="148"/>
      <c r="O234" s="144"/>
      <c r="P234" s="3"/>
      <c r="Q234" s="4"/>
      <c r="R234" s="3"/>
      <c r="S234" s="3"/>
      <c r="T234" s="67"/>
      <c r="U234" s="71">
        <f t="shared" si="15"/>
        <v>0</v>
      </c>
      <c r="V234" s="123"/>
      <c r="W234" s="125"/>
      <c r="X234" s="16"/>
      <c r="Y234" s="16"/>
      <c r="Z234" s="79"/>
      <c r="AA234" s="18"/>
      <c r="AB234" s="18"/>
      <c r="AC234" s="18"/>
      <c r="AD234" s="80"/>
    </row>
    <row r="235" spans="1:30" x14ac:dyDescent="0.2">
      <c r="A235" s="265">
        <v>44060</v>
      </c>
      <c r="B235" s="3"/>
      <c r="C235" s="3"/>
      <c r="D235" s="4"/>
      <c r="E235" s="3"/>
      <c r="F235" s="3"/>
      <c r="G235" s="4"/>
      <c r="H235" s="242">
        <f t="shared" si="14"/>
        <v>0</v>
      </c>
      <c r="I235" s="386">
        <f t="shared" si="13"/>
        <v>0</v>
      </c>
      <c r="J235" s="118"/>
      <c r="K235" s="118"/>
      <c r="L235" s="121"/>
      <c r="M235" s="276">
        <v>44060</v>
      </c>
      <c r="N235" s="148"/>
      <c r="O235" s="144"/>
      <c r="P235" s="3"/>
      <c r="Q235" s="4"/>
      <c r="R235" s="3"/>
      <c r="S235" s="3"/>
      <c r="T235" s="67"/>
      <c r="U235" s="71">
        <f t="shared" si="15"/>
        <v>0</v>
      </c>
      <c r="V235" s="123"/>
      <c r="W235" s="125"/>
      <c r="X235" s="16"/>
      <c r="Y235" s="16"/>
      <c r="Z235" s="79"/>
      <c r="AA235" s="18"/>
      <c r="AB235" s="18"/>
      <c r="AC235" s="18"/>
      <c r="AD235" s="80"/>
    </row>
    <row r="236" spans="1:30" x14ac:dyDescent="0.2">
      <c r="A236" s="265">
        <v>44061</v>
      </c>
      <c r="B236" s="3"/>
      <c r="C236" s="3"/>
      <c r="D236" s="4"/>
      <c r="E236" s="3"/>
      <c r="F236" s="3"/>
      <c r="G236" s="4"/>
      <c r="H236" s="242">
        <f t="shared" si="14"/>
        <v>0</v>
      </c>
      <c r="I236" s="386">
        <f t="shared" si="13"/>
        <v>0</v>
      </c>
      <c r="J236" s="383"/>
      <c r="K236" s="118"/>
      <c r="L236" s="121"/>
      <c r="M236" s="276">
        <v>44061</v>
      </c>
      <c r="N236" s="148"/>
      <c r="O236" s="144"/>
      <c r="P236" s="3"/>
      <c r="Q236" s="4"/>
      <c r="R236" s="3"/>
      <c r="S236" s="3"/>
      <c r="T236" s="67"/>
      <c r="U236" s="71">
        <f t="shared" si="15"/>
        <v>0</v>
      </c>
      <c r="V236" s="123"/>
      <c r="W236" s="125"/>
      <c r="X236" s="16"/>
      <c r="Y236" s="16"/>
      <c r="Z236" s="79"/>
      <c r="AA236" s="18"/>
      <c r="AB236" s="18"/>
      <c r="AC236" s="18"/>
      <c r="AD236" s="80"/>
    </row>
    <row r="237" spans="1:30" x14ac:dyDescent="0.2">
      <c r="A237" s="265">
        <v>44062</v>
      </c>
      <c r="B237" s="3"/>
      <c r="C237" s="3"/>
      <c r="D237" s="4"/>
      <c r="E237" s="3"/>
      <c r="F237" s="3"/>
      <c r="G237" s="4"/>
      <c r="H237" s="63">
        <f t="shared" si="14"/>
        <v>0</v>
      </c>
      <c r="I237" s="386">
        <f t="shared" si="13"/>
        <v>0</v>
      </c>
      <c r="J237" s="118"/>
      <c r="K237" s="118"/>
      <c r="L237" s="121"/>
      <c r="M237" s="276">
        <v>44062</v>
      </c>
      <c r="N237" s="148"/>
      <c r="O237" s="144"/>
      <c r="P237" s="3"/>
      <c r="Q237" s="4"/>
      <c r="R237" s="3"/>
      <c r="S237" s="3"/>
      <c r="T237" s="67"/>
      <c r="U237" s="71">
        <f t="shared" si="15"/>
        <v>0</v>
      </c>
      <c r="V237" s="123"/>
      <c r="W237" s="125"/>
      <c r="X237" s="16"/>
      <c r="Y237" s="16"/>
      <c r="Z237" s="79"/>
      <c r="AA237" s="18"/>
      <c r="AB237" s="18"/>
      <c r="AC237" s="18"/>
      <c r="AD237" s="80"/>
    </row>
    <row r="238" spans="1:30" x14ac:dyDescent="0.2">
      <c r="A238" s="265">
        <v>44063</v>
      </c>
      <c r="B238" s="3"/>
      <c r="C238" s="3"/>
      <c r="D238" s="4"/>
      <c r="E238" s="3"/>
      <c r="F238" s="3"/>
      <c r="G238" s="4"/>
      <c r="H238" s="63">
        <f t="shared" si="14"/>
        <v>0</v>
      </c>
      <c r="I238" s="386">
        <f t="shared" ref="I238:I243" si="16">H238-H237+U237</f>
        <v>0</v>
      </c>
      <c r="J238" s="118"/>
      <c r="K238" s="118"/>
      <c r="L238" s="121"/>
      <c r="M238" s="276">
        <v>44063</v>
      </c>
      <c r="N238" s="148"/>
      <c r="O238" s="144"/>
      <c r="P238" s="3"/>
      <c r="Q238" s="4"/>
      <c r="R238" s="3"/>
      <c r="S238" s="3"/>
      <c r="T238" s="67"/>
      <c r="U238" s="71">
        <f t="shared" si="15"/>
        <v>0</v>
      </c>
      <c r="V238" s="123"/>
      <c r="W238" s="125"/>
      <c r="X238" s="16"/>
      <c r="Y238" s="16"/>
      <c r="Z238" s="79"/>
      <c r="AA238" s="18"/>
      <c r="AB238" s="18"/>
      <c r="AC238" s="18"/>
      <c r="AD238" s="80"/>
    </row>
    <row r="239" spans="1:30" x14ac:dyDescent="0.2">
      <c r="A239" s="265">
        <v>44064</v>
      </c>
      <c r="B239" s="3"/>
      <c r="C239" s="3"/>
      <c r="D239" s="4"/>
      <c r="E239" s="3"/>
      <c r="F239" s="3"/>
      <c r="G239" s="4"/>
      <c r="H239" s="63">
        <f t="shared" si="14"/>
        <v>0</v>
      </c>
      <c r="I239" s="386">
        <f t="shared" si="16"/>
        <v>0</v>
      </c>
      <c r="J239" s="118"/>
      <c r="K239" s="118"/>
      <c r="L239" s="121"/>
      <c r="M239" s="276">
        <v>44064</v>
      </c>
      <c r="N239" s="148"/>
      <c r="O239" s="144"/>
      <c r="P239" s="3"/>
      <c r="Q239" s="4"/>
      <c r="R239" s="3"/>
      <c r="S239" s="3"/>
      <c r="T239" s="67"/>
      <c r="U239" s="71">
        <f t="shared" si="15"/>
        <v>0</v>
      </c>
      <c r="V239" s="123"/>
      <c r="W239" s="125"/>
      <c r="X239" s="16"/>
      <c r="Y239" s="16"/>
      <c r="Z239" s="79"/>
      <c r="AA239" s="18"/>
      <c r="AB239" s="18"/>
      <c r="AC239" s="18"/>
      <c r="AD239" s="80"/>
    </row>
    <row r="240" spans="1:30" x14ac:dyDescent="0.2">
      <c r="A240" s="265">
        <v>44065</v>
      </c>
      <c r="B240" s="3"/>
      <c r="C240" s="3"/>
      <c r="D240" s="4"/>
      <c r="E240" s="3"/>
      <c r="F240" s="3"/>
      <c r="G240" s="4"/>
      <c r="H240" s="63">
        <f t="shared" si="14"/>
        <v>0</v>
      </c>
      <c r="I240" s="386">
        <f t="shared" si="16"/>
        <v>0</v>
      </c>
      <c r="J240" s="118"/>
      <c r="K240" s="118"/>
      <c r="L240" s="121"/>
      <c r="M240" s="276">
        <v>44065</v>
      </c>
      <c r="N240" s="148"/>
      <c r="O240" s="144"/>
      <c r="P240" s="3"/>
      <c r="Q240" s="4"/>
      <c r="R240" s="3"/>
      <c r="S240" s="3"/>
      <c r="T240" s="67"/>
      <c r="U240" s="71">
        <f t="shared" si="15"/>
        <v>0</v>
      </c>
      <c r="V240" s="123"/>
      <c r="W240" s="125"/>
      <c r="X240" s="16"/>
      <c r="Y240" s="16"/>
      <c r="Z240" s="79"/>
      <c r="AA240" s="18"/>
      <c r="AB240" s="18"/>
      <c r="AC240" s="18"/>
      <c r="AD240" s="80"/>
    </row>
    <row r="241" spans="1:30" x14ac:dyDescent="0.2">
      <c r="A241" s="265">
        <v>44066</v>
      </c>
      <c r="B241" s="3"/>
      <c r="C241" s="3"/>
      <c r="D241" s="4"/>
      <c r="E241" s="3"/>
      <c r="F241" s="3"/>
      <c r="G241" s="4"/>
      <c r="H241" s="63">
        <f t="shared" si="14"/>
        <v>0</v>
      </c>
      <c r="I241" s="386">
        <f t="shared" si="16"/>
        <v>0</v>
      </c>
      <c r="J241" s="118"/>
      <c r="K241" s="118"/>
      <c r="L241" s="121"/>
      <c r="M241" s="276">
        <v>44066</v>
      </c>
      <c r="N241" s="148"/>
      <c r="O241" s="144"/>
      <c r="P241" s="3"/>
      <c r="Q241" s="4"/>
      <c r="R241" s="3"/>
      <c r="S241" s="3"/>
      <c r="T241" s="67"/>
      <c r="U241" s="71">
        <f t="shared" si="15"/>
        <v>0</v>
      </c>
      <c r="V241" s="123"/>
      <c r="W241" s="125"/>
      <c r="X241" s="16"/>
      <c r="Y241" s="16"/>
      <c r="Z241" s="79"/>
      <c r="AA241" s="18"/>
      <c r="AB241" s="18"/>
      <c r="AC241" s="18"/>
      <c r="AD241" s="80"/>
    </row>
    <row r="242" spans="1:30" x14ac:dyDescent="0.2">
      <c r="A242" s="265">
        <v>44067</v>
      </c>
      <c r="B242" s="3"/>
      <c r="C242" s="3"/>
      <c r="D242" s="4"/>
      <c r="E242" s="3"/>
      <c r="F242" s="3"/>
      <c r="G242" s="4"/>
      <c r="H242" s="63">
        <f t="shared" si="14"/>
        <v>0</v>
      </c>
      <c r="I242" s="386">
        <f t="shared" si="16"/>
        <v>0</v>
      </c>
      <c r="J242" s="118"/>
      <c r="K242" s="118"/>
      <c r="L242" s="121"/>
      <c r="M242" s="276">
        <v>44067</v>
      </c>
      <c r="N242" s="148"/>
      <c r="O242" s="144"/>
      <c r="P242" s="3"/>
      <c r="Q242" s="4"/>
      <c r="R242" s="3"/>
      <c r="S242" s="3"/>
      <c r="T242" s="67"/>
      <c r="U242" s="71">
        <f t="shared" si="15"/>
        <v>0</v>
      </c>
      <c r="V242" s="123"/>
      <c r="W242" s="125"/>
      <c r="X242" s="16"/>
      <c r="Y242" s="16"/>
      <c r="Z242" s="79"/>
      <c r="AA242" s="18"/>
      <c r="AB242" s="18"/>
      <c r="AC242" s="18"/>
      <c r="AD242" s="80"/>
    </row>
    <row r="243" spans="1:30" x14ac:dyDescent="0.2">
      <c r="A243" s="265">
        <v>44068</v>
      </c>
      <c r="B243" s="3"/>
      <c r="C243" s="3"/>
      <c r="D243" s="4"/>
      <c r="E243" s="3"/>
      <c r="F243" s="3"/>
      <c r="G243" s="4"/>
      <c r="H243" s="63">
        <f t="shared" si="14"/>
        <v>0</v>
      </c>
      <c r="I243" s="386">
        <f t="shared" si="16"/>
        <v>0</v>
      </c>
      <c r="J243" s="118"/>
      <c r="K243" s="118"/>
      <c r="L243" s="121"/>
      <c r="M243" s="276">
        <v>44068</v>
      </c>
      <c r="N243" s="148"/>
      <c r="O243" s="144"/>
      <c r="P243" s="3"/>
      <c r="Q243" s="4"/>
      <c r="R243" s="3"/>
      <c r="S243" s="3"/>
      <c r="T243" s="67"/>
      <c r="U243" s="71">
        <f t="shared" si="15"/>
        <v>0</v>
      </c>
      <c r="V243" s="123"/>
      <c r="W243" s="125"/>
      <c r="X243" s="16"/>
      <c r="Y243" s="16"/>
      <c r="Z243" s="79"/>
      <c r="AA243" s="18"/>
      <c r="AB243" s="18"/>
      <c r="AC243" s="18"/>
      <c r="AD243" s="80"/>
    </row>
    <row r="244" spans="1:30" x14ac:dyDescent="0.2">
      <c r="A244" s="265">
        <v>44069</v>
      </c>
      <c r="B244" s="3"/>
      <c r="C244" s="3"/>
      <c r="D244" s="4"/>
      <c r="E244" s="3"/>
      <c r="F244" s="3"/>
      <c r="G244" s="4"/>
      <c r="H244" s="63">
        <f t="shared" si="14"/>
        <v>0</v>
      </c>
      <c r="I244" s="386">
        <f t="shared" ref="I244:I307" si="17">H244-H243+U243</f>
        <v>0</v>
      </c>
      <c r="J244" s="118"/>
      <c r="K244" s="118"/>
      <c r="L244" s="121"/>
      <c r="M244" s="276">
        <v>44069</v>
      </c>
      <c r="N244" s="148"/>
      <c r="O244" s="144"/>
      <c r="P244" s="3"/>
      <c r="Q244" s="4"/>
      <c r="R244" s="3"/>
      <c r="S244" s="3"/>
      <c r="T244" s="67"/>
      <c r="U244" s="71">
        <f t="shared" si="15"/>
        <v>0</v>
      </c>
      <c r="V244" s="123"/>
      <c r="W244" s="125"/>
      <c r="X244" s="16"/>
      <c r="Y244" s="16"/>
      <c r="Z244" s="79"/>
      <c r="AA244" s="18"/>
      <c r="AB244" s="18"/>
      <c r="AC244" s="18"/>
      <c r="AD244" s="80"/>
    </row>
    <row r="245" spans="1:30" x14ac:dyDescent="0.2">
      <c r="A245" s="265">
        <v>44070</v>
      </c>
      <c r="B245" s="3"/>
      <c r="C245" s="3"/>
      <c r="D245" s="4"/>
      <c r="E245" s="3"/>
      <c r="F245" s="3"/>
      <c r="G245" s="4"/>
      <c r="H245" s="63">
        <f t="shared" si="14"/>
        <v>0</v>
      </c>
      <c r="I245" s="386">
        <f t="shared" si="17"/>
        <v>0</v>
      </c>
      <c r="J245" s="118"/>
      <c r="K245" s="118"/>
      <c r="L245" s="121"/>
      <c r="M245" s="276">
        <v>44070</v>
      </c>
      <c r="N245" s="148"/>
      <c r="O245" s="144"/>
      <c r="P245" s="3"/>
      <c r="Q245" s="4"/>
      <c r="R245" s="3"/>
      <c r="S245" s="3"/>
      <c r="T245" s="67"/>
      <c r="U245" s="71">
        <f t="shared" si="15"/>
        <v>0</v>
      </c>
      <c r="V245" s="123"/>
      <c r="W245" s="125"/>
      <c r="X245" s="16"/>
      <c r="Y245" s="16"/>
      <c r="Z245" s="79"/>
      <c r="AA245" s="18"/>
      <c r="AB245" s="18"/>
      <c r="AC245" s="18"/>
      <c r="AD245" s="80"/>
    </row>
    <row r="246" spans="1:30" x14ac:dyDescent="0.2">
      <c r="A246" s="265">
        <v>44071</v>
      </c>
      <c r="B246" s="3"/>
      <c r="C246" s="3"/>
      <c r="D246" s="4"/>
      <c r="E246" s="3"/>
      <c r="F246" s="3"/>
      <c r="G246" s="4"/>
      <c r="H246" s="63">
        <f t="shared" si="14"/>
        <v>0</v>
      </c>
      <c r="I246" s="386">
        <f t="shared" si="17"/>
        <v>0</v>
      </c>
      <c r="J246" s="118"/>
      <c r="K246" s="118"/>
      <c r="L246" s="121"/>
      <c r="M246" s="276">
        <v>44071</v>
      </c>
      <c r="N246" s="148"/>
      <c r="O246" s="144"/>
      <c r="P246" s="3"/>
      <c r="Q246" s="4"/>
      <c r="R246" s="3"/>
      <c r="S246" s="3"/>
      <c r="T246" s="67"/>
      <c r="U246" s="71">
        <f t="shared" si="15"/>
        <v>0</v>
      </c>
      <c r="V246" s="123"/>
      <c r="W246" s="125"/>
      <c r="X246" s="16"/>
      <c r="Y246" s="16"/>
      <c r="Z246" s="79"/>
      <c r="AA246" s="18"/>
      <c r="AB246" s="18"/>
      <c r="AC246" s="18"/>
      <c r="AD246" s="80"/>
    </row>
    <row r="247" spans="1:30" x14ac:dyDescent="0.2">
      <c r="A247" s="265">
        <v>44072</v>
      </c>
      <c r="B247" s="3"/>
      <c r="C247" s="3"/>
      <c r="D247" s="4"/>
      <c r="E247" s="3"/>
      <c r="F247" s="3"/>
      <c r="G247" s="4"/>
      <c r="H247" s="63">
        <f t="shared" si="14"/>
        <v>0</v>
      </c>
      <c r="I247" s="386">
        <f t="shared" si="17"/>
        <v>0</v>
      </c>
      <c r="J247" s="118"/>
      <c r="K247" s="118"/>
      <c r="L247" s="121"/>
      <c r="M247" s="276">
        <v>44072</v>
      </c>
      <c r="N247" s="148"/>
      <c r="O247" s="144"/>
      <c r="P247" s="3"/>
      <c r="Q247" s="4"/>
      <c r="R247" s="3"/>
      <c r="S247" s="3"/>
      <c r="T247" s="67"/>
      <c r="U247" s="71">
        <f t="shared" si="15"/>
        <v>0</v>
      </c>
      <c r="V247" s="123"/>
      <c r="W247" s="125"/>
      <c r="X247" s="16"/>
      <c r="Y247" s="16"/>
      <c r="Z247" s="79"/>
      <c r="AA247" s="18"/>
      <c r="AB247" s="18"/>
      <c r="AC247" s="18"/>
      <c r="AD247" s="80"/>
    </row>
    <row r="248" spans="1:30" x14ac:dyDescent="0.2">
      <c r="A248" s="265">
        <v>44073</v>
      </c>
      <c r="B248" s="3"/>
      <c r="C248" s="3"/>
      <c r="D248" s="4"/>
      <c r="E248" s="3"/>
      <c r="F248" s="3"/>
      <c r="G248" s="4"/>
      <c r="H248" s="63">
        <f t="shared" si="14"/>
        <v>0</v>
      </c>
      <c r="I248" s="386">
        <f t="shared" si="17"/>
        <v>0</v>
      </c>
      <c r="J248" s="118"/>
      <c r="K248" s="118"/>
      <c r="L248" s="121"/>
      <c r="M248" s="276">
        <v>44073</v>
      </c>
      <c r="N248" s="148"/>
      <c r="O248" s="144"/>
      <c r="P248" s="3"/>
      <c r="Q248" s="4"/>
      <c r="R248" s="3"/>
      <c r="S248" s="3"/>
      <c r="T248" s="67"/>
      <c r="U248" s="71">
        <f t="shared" si="15"/>
        <v>0</v>
      </c>
      <c r="V248" s="123"/>
      <c r="W248" s="125"/>
      <c r="X248" s="16"/>
      <c r="Y248" s="16"/>
      <c r="Z248" s="79"/>
      <c r="AA248" s="18"/>
      <c r="AB248" s="18"/>
      <c r="AC248" s="18"/>
      <c r="AD248" s="80"/>
    </row>
    <row r="249" spans="1:30" ht="13.5" thickBot="1" x14ac:dyDescent="0.25">
      <c r="A249" s="265">
        <v>44074</v>
      </c>
      <c r="B249" s="3"/>
      <c r="C249" s="3"/>
      <c r="D249" s="4"/>
      <c r="E249" s="3"/>
      <c r="F249" s="3"/>
      <c r="G249" s="4"/>
      <c r="H249" s="134">
        <f t="shared" si="14"/>
        <v>0</v>
      </c>
      <c r="I249" s="386">
        <f t="shared" si="17"/>
        <v>0</v>
      </c>
      <c r="J249" s="118"/>
      <c r="K249" s="118"/>
      <c r="L249" s="121"/>
      <c r="M249" s="276">
        <v>44074</v>
      </c>
      <c r="N249" s="148"/>
      <c r="O249" s="144"/>
      <c r="P249" s="3"/>
      <c r="Q249" s="4"/>
      <c r="R249" s="3"/>
      <c r="S249" s="3"/>
      <c r="T249" s="67"/>
      <c r="U249" s="71">
        <f t="shared" si="15"/>
        <v>0</v>
      </c>
      <c r="V249" s="123"/>
      <c r="W249" s="125"/>
      <c r="X249" s="16"/>
      <c r="Y249" s="16"/>
      <c r="Z249" s="79"/>
      <c r="AA249" s="18"/>
      <c r="AB249" s="18"/>
      <c r="AC249" s="18"/>
      <c r="AD249" s="80"/>
    </row>
    <row r="250" spans="1:30" x14ac:dyDescent="0.2">
      <c r="A250" s="265">
        <v>44075</v>
      </c>
      <c r="B250" s="291"/>
      <c r="C250" s="291"/>
      <c r="D250" s="306"/>
      <c r="E250" s="291"/>
      <c r="F250" s="291"/>
      <c r="G250" s="307"/>
      <c r="H250" s="302">
        <f t="shared" si="14"/>
        <v>0</v>
      </c>
      <c r="I250" s="356">
        <f t="shared" si="17"/>
        <v>0</v>
      </c>
      <c r="J250" s="278"/>
      <c r="K250" s="278"/>
      <c r="L250" s="293"/>
      <c r="M250" s="276">
        <v>44075</v>
      </c>
      <c r="N250" s="308"/>
      <c r="O250" s="295"/>
      <c r="P250" s="291"/>
      <c r="Q250" s="306"/>
      <c r="R250" s="291"/>
      <c r="S250" s="291"/>
      <c r="T250" s="307"/>
      <c r="U250" s="297">
        <f t="shared" si="15"/>
        <v>0</v>
      </c>
      <c r="V250" s="298"/>
      <c r="W250" s="126"/>
      <c r="X250" s="299"/>
      <c r="Y250" s="299"/>
      <c r="Z250" s="300"/>
      <c r="AA250" s="226"/>
      <c r="AB250" s="226"/>
      <c r="AC250" s="226"/>
      <c r="AD250" s="301"/>
    </row>
    <row r="251" spans="1:30" x14ac:dyDescent="0.2">
      <c r="A251" s="265">
        <v>44076</v>
      </c>
      <c r="B251" s="93"/>
      <c r="C251" s="93"/>
      <c r="D251" s="303"/>
      <c r="E251" s="93"/>
      <c r="F251" s="93"/>
      <c r="G251" s="303"/>
      <c r="H251" s="62">
        <f t="shared" si="14"/>
        <v>0</v>
      </c>
      <c r="I251" s="112">
        <f t="shared" si="17"/>
        <v>0</v>
      </c>
      <c r="J251" s="258"/>
      <c r="K251" s="258"/>
      <c r="L251" s="282"/>
      <c r="M251" s="276">
        <v>44076</v>
      </c>
      <c r="N251" s="304"/>
      <c r="O251" s="284"/>
      <c r="P251" s="93"/>
      <c r="Q251" s="303"/>
      <c r="R251" s="93"/>
      <c r="S251" s="93"/>
      <c r="T251" s="305"/>
      <c r="U251" s="220">
        <f t="shared" si="15"/>
        <v>0</v>
      </c>
      <c r="V251" s="285"/>
      <c r="W251" s="286"/>
      <c r="X251" s="287"/>
      <c r="Y251" s="287"/>
      <c r="Z251" s="288"/>
      <c r="AA251" s="289"/>
      <c r="AB251" s="289"/>
      <c r="AC251" s="289"/>
      <c r="AD251" s="290"/>
    </row>
    <row r="252" spans="1:30" x14ac:dyDescent="0.2">
      <c r="A252" s="265">
        <v>44077</v>
      </c>
      <c r="B252" s="3"/>
      <c r="C252" s="3"/>
      <c r="D252" s="4"/>
      <c r="E252" s="3"/>
      <c r="F252" s="3"/>
      <c r="G252" s="4"/>
      <c r="H252" s="63">
        <f t="shared" si="14"/>
        <v>0</v>
      </c>
      <c r="I252" s="19">
        <f t="shared" si="17"/>
        <v>0</v>
      </c>
      <c r="J252" s="118"/>
      <c r="K252" s="118"/>
      <c r="L252" s="121"/>
      <c r="M252" s="276">
        <v>44077</v>
      </c>
      <c r="N252" s="148"/>
      <c r="O252" s="144"/>
      <c r="P252" s="3"/>
      <c r="Q252" s="4"/>
      <c r="R252" s="3"/>
      <c r="S252" s="3"/>
      <c r="T252" s="67"/>
      <c r="U252" s="71">
        <f t="shared" si="15"/>
        <v>0</v>
      </c>
      <c r="V252" s="123"/>
      <c r="W252" s="125"/>
      <c r="X252" s="16"/>
      <c r="Y252" s="16"/>
      <c r="Z252" s="79"/>
      <c r="AA252" s="18"/>
      <c r="AB252" s="18"/>
      <c r="AC252" s="18"/>
      <c r="AD252" s="80"/>
    </row>
    <row r="253" spans="1:30" x14ac:dyDescent="0.2">
      <c r="A253" s="265">
        <v>44078</v>
      </c>
      <c r="B253" s="3"/>
      <c r="C253" s="3"/>
      <c r="D253" s="4"/>
      <c r="E253" s="3"/>
      <c r="F253" s="3"/>
      <c r="G253" s="4"/>
      <c r="H253" s="63">
        <f t="shared" si="14"/>
        <v>0</v>
      </c>
      <c r="I253" s="19">
        <f t="shared" si="17"/>
        <v>0</v>
      </c>
      <c r="J253" s="118"/>
      <c r="K253" s="118"/>
      <c r="L253" s="121"/>
      <c r="M253" s="276">
        <v>44078</v>
      </c>
      <c r="N253" s="148"/>
      <c r="O253" s="144"/>
      <c r="P253" s="3"/>
      <c r="Q253" s="4"/>
      <c r="R253" s="3"/>
      <c r="S253" s="3"/>
      <c r="T253" s="67"/>
      <c r="U253" s="71">
        <f t="shared" si="15"/>
        <v>0</v>
      </c>
      <c r="V253" s="123"/>
      <c r="W253" s="125"/>
      <c r="X253" s="16"/>
      <c r="Y253" s="16"/>
      <c r="Z253" s="79"/>
      <c r="AA253" s="18"/>
      <c r="AB253" s="18"/>
      <c r="AC253" s="18"/>
      <c r="AD253" s="80"/>
    </row>
    <row r="254" spans="1:30" x14ac:dyDescent="0.2">
      <c r="A254" s="265">
        <v>44079</v>
      </c>
      <c r="B254" s="3"/>
      <c r="C254" s="3"/>
      <c r="D254" s="4"/>
      <c r="E254" s="3"/>
      <c r="F254" s="3"/>
      <c r="G254" s="4"/>
      <c r="H254" s="63">
        <f t="shared" si="14"/>
        <v>0</v>
      </c>
      <c r="I254" s="19">
        <f t="shared" si="17"/>
        <v>0</v>
      </c>
      <c r="J254" s="118"/>
      <c r="K254" s="118"/>
      <c r="L254" s="121"/>
      <c r="M254" s="276">
        <v>44079</v>
      </c>
      <c r="N254" s="148"/>
      <c r="O254" s="144"/>
      <c r="P254" s="3"/>
      <c r="Q254" s="4"/>
      <c r="R254" s="3"/>
      <c r="S254" s="3"/>
      <c r="T254" s="67"/>
      <c r="U254" s="71">
        <f t="shared" si="15"/>
        <v>0</v>
      </c>
      <c r="V254" s="123"/>
      <c r="W254" s="125"/>
      <c r="X254" s="16"/>
      <c r="Y254" s="16"/>
      <c r="Z254" s="79"/>
      <c r="AA254" s="18"/>
      <c r="AB254" s="18"/>
      <c r="AC254" s="18"/>
      <c r="AD254" s="80"/>
    </row>
    <row r="255" spans="1:30" x14ac:dyDescent="0.2">
      <c r="A255" s="265">
        <v>44080</v>
      </c>
      <c r="B255" s="3"/>
      <c r="C255" s="3"/>
      <c r="D255" s="4"/>
      <c r="E255" s="3"/>
      <c r="F255" s="3"/>
      <c r="G255" s="4"/>
      <c r="H255" s="63">
        <f t="shared" si="14"/>
        <v>0</v>
      </c>
      <c r="I255" s="19">
        <f t="shared" si="17"/>
        <v>0</v>
      </c>
      <c r="J255" s="118"/>
      <c r="K255" s="118"/>
      <c r="L255" s="121"/>
      <c r="M255" s="276">
        <v>44080</v>
      </c>
      <c r="N255" s="148"/>
      <c r="O255" s="144"/>
      <c r="P255" s="3"/>
      <c r="Q255" s="4"/>
      <c r="R255" s="3"/>
      <c r="S255" s="3"/>
      <c r="T255" s="67"/>
      <c r="U255" s="71">
        <f t="shared" si="15"/>
        <v>0</v>
      </c>
      <c r="V255" s="123"/>
      <c r="W255" s="125"/>
      <c r="X255" s="16"/>
      <c r="Y255" s="16"/>
      <c r="Z255" s="79"/>
      <c r="AA255" s="18"/>
      <c r="AB255" s="18"/>
      <c r="AC255" s="18"/>
      <c r="AD255" s="80"/>
    </row>
    <row r="256" spans="1:30" x14ac:dyDescent="0.2">
      <c r="A256" s="265">
        <v>44081</v>
      </c>
      <c r="B256" s="3"/>
      <c r="C256" s="3"/>
      <c r="D256" s="4"/>
      <c r="E256" s="3"/>
      <c r="F256" s="3"/>
      <c r="G256" s="4"/>
      <c r="H256" s="63">
        <f t="shared" si="14"/>
        <v>0</v>
      </c>
      <c r="I256" s="19">
        <f t="shared" si="17"/>
        <v>0</v>
      </c>
      <c r="J256" s="118"/>
      <c r="K256" s="118"/>
      <c r="L256" s="121"/>
      <c r="M256" s="276">
        <v>44081</v>
      </c>
      <c r="N256" s="148"/>
      <c r="O256" s="144"/>
      <c r="P256" s="3"/>
      <c r="Q256" s="4"/>
      <c r="R256" s="3"/>
      <c r="S256" s="3"/>
      <c r="T256" s="67"/>
      <c r="U256" s="71">
        <f t="shared" si="15"/>
        <v>0</v>
      </c>
      <c r="V256" s="123"/>
      <c r="W256" s="125"/>
      <c r="X256" s="16"/>
      <c r="Y256" s="16"/>
      <c r="Z256" s="79"/>
      <c r="AA256" s="18"/>
      <c r="AB256" s="18"/>
      <c r="AC256" s="18"/>
      <c r="AD256" s="80"/>
    </row>
    <row r="257" spans="1:30" x14ac:dyDescent="0.2">
      <c r="A257" s="265">
        <v>44082</v>
      </c>
      <c r="B257" s="3"/>
      <c r="C257" s="3"/>
      <c r="D257" s="4"/>
      <c r="E257" s="3"/>
      <c r="F257" s="3"/>
      <c r="G257" s="4"/>
      <c r="H257" s="63">
        <f t="shared" si="14"/>
        <v>0</v>
      </c>
      <c r="I257" s="19">
        <f t="shared" si="17"/>
        <v>0</v>
      </c>
      <c r="J257" s="118"/>
      <c r="K257" s="118"/>
      <c r="L257" s="121"/>
      <c r="M257" s="276">
        <v>44082</v>
      </c>
      <c r="N257" s="148"/>
      <c r="O257" s="144"/>
      <c r="P257" s="3"/>
      <c r="Q257" s="4"/>
      <c r="R257" s="3"/>
      <c r="S257" s="3"/>
      <c r="T257" s="67"/>
      <c r="U257" s="71">
        <f t="shared" si="15"/>
        <v>0</v>
      </c>
      <c r="V257" s="123"/>
      <c r="W257" s="125"/>
      <c r="X257" s="16"/>
      <c r="Y257" s="16"/>
      <c r="Z257" s="79"/>
      <c r="AA257" s="18"/>
      <c r="AB257" s="18"/>
      <c r="AC257" s="18"/>
      <c r="AD257" s="80"/>
    </row>
    <row r="258" spans="1:30" x14ac:dyDescent="0.2">
      <c r="A258" s="265">
        <v>44083</v>
      </c>
      <c r="B258" s="3"/>
      <c r="C258" s="3"/>
      <c r="D258" s="4"/>
      <c r="E258" s="3"/>
      <c r="F258" s="3"/>
      <c r="G258" s="4"/>
      <c r="H258" s="63">
        <f t="shared" si="14"/>
        <v>0</v>
      </c>
      <c r="I258" s="19">
        <f t="shared" si="17"/>
        <v>0</v>
      </c>
      <c r="J258" s="118"/>
      <c r="K258" s="118"/>
      <c r="L258" s="121"/>
      <c r="M258" s="276">
        <v>44083</v>
      </c>
      <c r="N258" s="148"/>
      <c r="O258" s="144"/>
      <c r="P258" s="3"/>
      <c r="Q258" s="4"/>
      <c r="R258" s="3"/>
      <c r="S258" s="3"/>
      <c r="T258" s="67"/>
      <c r="U258" s="71">
        <f t="shared" si="15"/>
        <v>0</v>
      </c>
      <c r="V258" s="123"/>
      <c r="W258" s="125"/>
      <c r="X258" s="16"/>
      <c r="Y258" s="16"/>
      <c r="Z258" s="79"/>
      <c r="AA258" s="18"/>
      <c r="AB258" s="18"/>
      <c r="AC258" s="18"/>
      <c r="AD258" s="80"/>
    </row>
    <row r="259" spans="1:30" x14ac:dyDescent="0.2">
      <c r="A259" s="265">
        <v>44084</v>
      </c>
      <c r="B259" s="3"/>
      <c r="C259" s="3"/>
      <c r="D259" s="4"/>
      <c r="E259" s="3"/>
      <c r="F259" s="3"/>
      <c r="G259" s="4"/>
      <c r="H259" s="63">
        <f t="shared" si="14"/>
        <v>0</v>
      </c>
      <c r="I259" s="19">
        <f t="shared" si="17"/>
        <v>0</v>
      </c>
      <c r="J259" s="118"/>
      <c r="K259" s="118"/>
      <c r="L259" s="121"/>
      <c r="M259" s="276">
        <v>44084</v>
      </c>
      <c r="N259" s="148"/>
      <c r="O259" s="144"/>
      <c r="P259" s="3"/>
      <c r="Q259" s="4"/>
      <c r="R259" s="3"/>
      <c r="S259" s="3"/>
      <c r="T259" s="67"/>
      <c r="U259" s="71">
        <f t="shared" si="15"/>
        <v>0</v>
      </c>
      <c r="V259" s="123"/>
      <c r="W259" s="125"/>
      <c r="X259" s="16"/>
      <c r="Y259" s="16"/>
      <c r="Z259" s="79"/>
      <c r="AA259" s="18"/>
      <c r="AB259" s="18"/>
      <c r="AC259" s="18"/>
      <c r="AD259" s="80"/>
    </row>
    <row r="260" spans="1:30" x14ac:dyDescent="0.2">
      <c r="A260" s="265">
        <v>44085</v>
      </c>
      <c r="B260" s="3"/>
      <c r="C260" s="3"/>
      <c r="D260" s="4"/>
      <c r="E260" s="3"/>
      <c r="F260" s="3"/>
      <c r="G260" s="4"/>
      <c r="H260" s="63">
        <f t="shared" si="14"/>
        <v>0</v>
      </c>
      <c r="I260" s="19">
        <f t="shared" si="17"/>
        <v>0</v>
      </c>
      <c r="J260" s="118"/>
      <c r="K260" s="118"/>
      <c r="L260" s="121"/>
      <c r="M260" s="276">
        <v>44085</v>
      </c>
      <c r="N260" s="148"/>
      <c r="O260" s="144"/>
      <c r="P260" s="3"/>
      <c r="Q260" s="4"/>
      <c r="R260" s="3"/>
      <c r="S260" s="3"/>
      <c r="T260" s="67"/>
      <c r="U260" s="71">
        <f t="shared" si="15"/>
        <v>0</v>
      </c>
      <c r="V260" s="123"/>
      <c r="W260" s="125"/>
      <c r="X260" s="16"/>
      <c r="Y260" s="16"/>
      <c r="Z260" s="79"/>
      <c r="AA260" s="18"/>
      <c r="AB260" s="18"/>
      <c r="AC260" s="18"/>
      <c r="AD260" s="80"/>
    </row>
    <row r="261" spans="1:30" x14ac:dyDescent="0.2">
      <c r="A261" s="265">
        <v>44086</v>
      </c>
      <c r="B261" s="3"/>
      <c r="C261" s="3"/>
      <c r="D261" s="4"/>
      <c r="E261" s="3"/>
      <c r="F261" s="3"/>
      <c r="G261" s="4"/>
      <c r="H261" s="63">
        <f t="shared" si="14"/>
        <v>0</v>
      </c>
      <c r="I261" s="19">
        <f t="shared" si="17"/>
        <v>0</v>
      </c>
      <c r="J261" s="118"/>
      <c r="K261" s="118"/>
      <c r="L261" s="121"/>
      <c r="M261" s="276">
        <v>44086</v>
      </c>
      <c r="N261" s="148"/>
      <c r="O261" s="144"/>
      <c r="P261" s="3"/>
      <c r="Q261" s="4"/>
      <c r="R261" s="3"/>
      <c r="S261" s="3"/>
      <c r="T261" s="67"/>
      <c r="U261" s="71">
        <f t="shared" si="15"/>
        <v>0</v>
      </c>
      <c r="V261" s="123"/>
      <c r="W261" s="125"/>
      <c r="X261" s="16"/>
      <c r="Y261" s="16"/>
      <c r="Z261" s="79"/>
      <c r="AA261" s="18"/>
      <c r="AB261" s="18"/>
      <c r="AC261" s="18"/>
      <c r="AD261" s="80"/>
    </row>
    <row r="262" spans="1:30" x14ac:dyDescent="0.2">
      <c r="A262" s="265">
        <v>44087</v>
      </c>
      <c r="B262" s="3"/>
      <c r="C262" s="3"/>
      <c r="D262" s="4"/>
      <c r="E262" s="3"/>
      <c r="F262" s="3"/>
      <c r="G262" s="4"/>
      <c r="H262" s="63">
        <f t="shared" si="14"/>
        <v>0</v>
      </c>
      <c r="I262" s="19">
        <f t="shared" si="17"/>
        <v>0</v>
      </c>
      <c r="J262" s="118"/>
      <c r="K262" s="118"/>
      <c r="L262" s="121"/>
      <c r="M262" s="276">
        <v>44087</v>
      </c>
      <c r="N262" s="148"/>
      <c r="O262" s="144"/>
      <c r="P262" s="3"/>
      <c r="Q262" s="4"/>
      <c r="R262" s="3"/>
      <c r="S262" s="3"/>
      <c r="T262" s="67"/>
      <c r="U262" s="71">
        <f t="shared" si="15"/>
        <v>0</v>
      </c>
      <c r="V262" s="123"/>
      <c r="W262" s="125"/>
      <c r="X262" s="16"/>
      <c r="Y262" s="16"/>
      <c r="Z262" s="79"/>
      <c r="AA262" s="18"/>
      <c r="AB262" s="18"/>
      <c r="AC262" s="18"/>
      <c r="AD262" s="80"/>
    </row>
    <row r="263" spans="1:30" x14ac:dyDescent="0.2">
      <c r="A263" s="265">
        <v>44088</v>
      </c>
      <c r="B263" s="3"/>
      <c r="C263" s="3"/>
      <c r="D263" s="4"/>
      <c r="E263" s="3"/>
      <c r="F263" s="3"/>
      <c r="G263" s="4"/>
      <c r="H263" s="63">
        <f t="shared" si="14"/>
        <v>0</v>
      </c>
      <c r="I263" s="19">
        <f t="shared" si="17"/>
        <v>0</v>
      </c>
      <c r="J263" s="118"/>
      <c r="K263" s="118"/>
      <c r="L263" s="121"/>
      <c r="M263" s="276">
        <v>44088</v>
      </c>
      <c r="N263" s="148"/>
      <c r="O263" s="144"/>
      <c r="P263" s="3"/>
      <c r="Q263" s="4"/>
      <c r="R263" s="3"/>
      <c r="S263" s="3"/>
      <c r="T263" s="67"/>
      <c r="U263" s="71">
        <f t="shared" si="15"/>
        <v>0</v>
      </c>
      <c r="V263" s="123"/>
      <c r="W263" s="125"/>
      <c r="X263" s="16"/>
      <c r="Y263" s="16"/>
      <c r="Z263" s="79"/>
      <c r="AA263" s="18"/>
      <c r="AB263" s="18"/>
      <c r="AC263" s="18"/>
      <c r="AD263" s="80"/>
    </row>
    <row r="264" spans="1:30" x14ac:dyDescent="0.2">
      <c r="A264" s="265">
        <v>44089</v>
      </c>
      <c r="B264" s="3"/>
      <c r="C264" s="3"/>
      <c r="D264" s="4"/>
      <c r="E264" s="3"/>
      <c r="F264" s="3"/>
      <c r="G264" s="4"/>
      <c r="H264" s="63">
        <f t="shared" si="14"/>
        <v>0</v>
      </c>
      <c r="I264" s="19">
        <f t="shared" si="17"/>
        <v>0</v>
      </c>
      <c r="J264" s="118"/>
      <c r="K264" s="118"/>
      <c r="L264" s="121"/>
      <c r="M264" s="276">
        <v>44089</v>
      </c>
      <c r="N264" s="148"/>
      <c r="O264" s="144"/>
      <c r="P264" s="3"/>
      <c r="Q264" s="4"/>
      <c r="R264" s="3"/>
      <c r="S264" s="3"/>
      <c r="T264" s="67"/>
      <c r="U264" s="71">
        <f t="shared" si="15"/>
        <v>0</v>
      </c>
      <c r="V264" s="123"/>
      <c r="W264" s="125"/>
      <c r="X264" s="16"/>
      <c r="Y264" s="16"/>
      <c r="Z264" s="79"/>
      <c r="AA264" s="18"/>
      <c r="AB264" s="18"/>
      <c r="AC264" s="18"/>
      <c r="AD264" s="80"/>
    </row>
    <row r="265" spans="1:30" x14ac:dyDescent="0.2">
      <c r="A265" s="265">
        <v>44090</v>
      </c>
      <c r="B265" s="3"/>
      <c r="C265" s="3"/>
      <c r="D265" s="4"/>
      <c r="E265" s="3"/>
      <c r="F265" s="3"/>
      <c r="G265" s="4"/>
      <c r="H265" s="63">
        <f t="shared" si="14"/>
        <v>0</v>
      </c>
      <c r="I265" s="19">
        <f t="shared" si="17"/>
        <v>0</v>
      </c>
      <c r="J265" s="118"/>
      <c r="K265" s="118"/>
      <c r="L265" s="121"/>
      <c r="M265" s="276">
        <v>44090</v>
      </c>
      <c r="N265" s="148"/>
      <c r="O265" s="144"/>
      <c r="P265" s="3"/>
      <c r="Q265" s="4"/>
      <c r="R265" s="3"/>
      <c r="S265" s="3"/>
      <c r="T265" s="67"/>
      <c r="U265" s="71">
        <f t="shared" si="15"/>
        <v>0</v>
      </c>
      <c r="V265" s="123"/>
      <c r="W265" s="125"/>
      <c r="X265" s="16"/>
      <c r="Y265" s="16"/>
      <c r="Z265" s="79"/>
      <c r="AA265" s="18"/>
      <c r="AB265" s="18"/>
      <c r="AC265" s="18"/>
      <c r="AD265" s="80"/>
    </row>
    <row r="266" spans="1:30" x14ac:dyDescent="0.2">
      <c r="A266" s="265">
        <v>44091</v>
      </c>
      <c r="B266" s="3"/>
      <c r="C266" s="3"/>
      <c r="D266" s="4"/>
      <c r="E266" s="3"/>
      <c r="F266" s="3"/>
      <c r="G266" s="4"/>
      <c r="H266" s="63">
        <f t="shared" si="14"/>
        <v>0</v>
      </c>
      <c r="I266" s="19">
        <f t="shared" si="17"/>
        <v>0</v>
      </c>
      <c r="J266" s="118"/>
      <c r="K266" s="118"/>
      <c r="L266" s="121"/>
      <c r="M266" s="276">
        <v>44091</v>
      </c>
      <c r="N266" s="148"/>
      <c r="O266" s="144"/>
      <c r="P266" s="3"/>
      <c r="Q266" s="4"/>
      <c r="R266" s="3"/>
      <c r="S266" s="3"/>
      <c r="T266" s="67"/>
      <c r="U266" s="71">
        <f t="shared" si="15"/>
        <v>0</v>
      </c>
      <c r="V266" s="123"/>
      <c r="W266" s="125"/>
      <c r="X266" s="16"/>
      <c r="Y266" s="16"/>
      <c r="Z266" s="79"/>
      <c r="AA266" s="18"/>
      <c r="AB266" s="18"/>
      <c r="AC266" s="18"/>
      <c r="AD266" s="80"/>
    </row>
    <row r="267" spans="1:30" x14ac:dyDescent="0.2">
      <c r="A267" s="265">
        <v>44092</v>
      </c>
      <c r="B267" s="3"/>
      <c r="C267" s="3"/>
      <c r="D267" s="4"/>
      <c r="E267" s="3"/>
      <c r="F267" s="3"/>
      <c r="G267" s="4"/>
      <c r="H267" s="63">
        <f t="shared" ref="H267:H330" si="18">((B267*12)+C267+D267)*1.16+((E267*12)+F267+G267)*1.16</f>
        <v>0</v>
      </c>
      <c r="I267" s="19">
        <f t="shared" si="17"/>
        <v>0</v>
      </c>
      <c r="J267" s="118"/>
      <c r="K267" s="118"/>
      <c r="L267" s="121"/>
      <c r="M267" s="276">
        <v>44092</v>
      </c>
      <c r="N267" s="148"/>
      <c r="O267" s="144"/>
      <c r="P267" s="3"/>
      <c r="Q267" s="4"/>
      <c r="R267" s="3"/>
      <c r="S267" s="3"/>
      <c r="T267" s="67"/>
      <c r="U267" s="71">
        <f t="shared" ref="U267:U330" si="19">((O267*12)+P267+Q267)*1.16-((R267*12)+S267+T267)*1.16</f>
        <v>0</v>
      </c>
      <c r="V267" s="123"/>
      <c r="W267" s="125"/>
      <c r="X267" s="16"/>
      <c r="Y267" s="16"/>
      <c r="Z267" s="79"/>
      <c r="AA267" s="18"/>
      <c r="AB267" s="18"/>
      <c r="AC267" s="18"/>
      <c r="AD267" s="80"/>
    </row>
    <row r="268" spans="1:30" x14ac:dyDescent="0.2">
      <c r="A268" s="265">
        <v>44093</v>
      </c>
      <c r="B268" s="3"/>
      <c r="C268" s="3"/>
      <c r="D268" s="4"/>
      <c r="E268" s="3"/>
      <c r="F268" s="3"/>
      <c r="G268" s="4"/>
      <c r="H268" s="63">
        <f t="shared" si="18"/>
        <v>0</v>
      </c>
      <c r="I268" s="19">
        <f t="shared" si="17"/>
        <v>0</v>
      </c>
      <c r="J268" s="118"/>
      <c r="K268" s="118"/>
      <c r="L268" s="121"/>
      <c r="M268" s="276">
        <v>44093</v>
      </c>
      <c r="N268" s="148"/>
      <c r="O268" s="144"/>
      <c r="P268" s="3"/>
      <c r="Q268" s="4"/>
      <c r="R268" s="3"/>
      <c r="S268" s="3"/>
      <c r="T268" s="67"/>
      <c r="U268" s="71">
        <f t="shared" si="19"/>
        <v>0</v>
      </c>
      <c r="V268" s="123"/>
      <c r="W268" s="125"/>
      <c r="X268" s="16"/>
      <c r="Y268" s="16"/>
      <c r="Z268" s="79"/>
      <c r="AA268" s="18"/>
      <c r="AB268" s="18"/>
      <c r="AC268" s="18"/>
      <c r="AD268" s="80"/>
    </row>
    <row r="269" spans="1:30" x14ac:dyDescent="0.2">
      <c r="A269" s="265">
        <v>44094</v>
      </c>
      <c r="B269" s="3"/>
      <c r="C269" s="3"/>
      <c r="D269" s="4"/>
      <c r="E269" s="3"/>
      <c r="F269" s="3"/>
      <c r="G269" s="4"/>
      <c r="H269" s="63">
        <f t="shared" si="18"/>
        <v>0</v>
      </c>
      <c r="I269" s="19">
        <f t="shared" si="17"/>
        <v>0</v>
      </c>
      <c r="J269" s="118"/>
      <c r="K269" s="118"/>
      <c r="L269" s="121"/>
      <c r="M269" s="276">
        <v>44094</v>
      </c>
      <c r="N269" s="148"/>
      <c r="O269" s="144"/>
      <c r="P269" s="3"/>
      <c r="Q269" s="4"/>
      <c r="R269" s="3"/>
      <c r="S269" s="3"/>
      <c r="T269" s="67"/>
      <c r="U269" s="71">
        <f t="shared" si="19"/>
        <v>0</v>
      </c>
      <c r="V269" s="123"/>
      <c r="W269" s="125"/>
      <c r="X269" s="16"/>
      <c r="Y269" s="16"/>
      <c r="Z269" s="79"/>
      <c r="AA269" s="18"/>
      <c r="AB269" s="18"/>
      <c r="AC269" s="18"/>
      <c r="AD269" s="80"/>
    </row>
    <row r="270" spans="1:30" x14ac:dyDescent="0.2">
      <c r="A270" s="265">
        <v>44095</v>
      </c>
      <c r="B270" s="3"/>
      <c r="C270" s="3"/>
      <c r="D270" s="4"/>
      <c r="E270" s="3"/>
      <c r="F270" s="3"/>
      <c r="G270" s="4"/>
      <c r="H270" s="63">
        <f t="shared" si="18"/>
        <v>0</v>
      </c>
      <c r="I270" s="19">
        <f t="shared" si="17"/>
        <v>0</v>
      </c>
      <c r="J270" s="118"/>
      <c r="K270" s="118"/>
      <c r="L270" s="121"/>
      <c r="M270" s="276">
        <v>44095</v>
      </c>
      <c r="N270" s="148"/>
      <c r="O270" s="144"/>
      <c r="P270" s="3"/>
      <c r="Q270" s="4"/>
      <c r="R270" s="3"/>
      <c r="S270" s="3"/>
      <c r="T270" s="67"/>
      <c r="U270" s="71">
        <f t="shared" si="19"/>
        <v>0</v>
      </c>
      <c r="V270" s="123"/>
      <c r="W270" s="125"/>
      <c r="X270" s="16"/>
      <c r="Y270" s="16"/>
      <c r="Z270" s="79"/>
      <c r="AA270" s="18"/>
      <c r="AB270" s="18"/>
      <c r="AC270" s="18"/>
      <c r="AD270" s="80"/>
    </row>
    <row r="271" spans="1:30" x14ac:dyDescent="0.2">
      <c r="A271" s="265">
        <v>44096</v>
      </c>
      <c r="B271" s="3"/>
      <c r="C271" s="3"/>
      <c r="D271" s="4"/>
      <c r="E271" s="3"/>
      <c r="F271" s="3"/>
      <c r="G271" s="4"/>
      <c r="H271" s="63">
        <f t="shared" si="18"/>
        <v>0</v>
      </c>
      <c r="I271" s="19">
        <f t="shared" si="17"/>
        <v>0</v>
      </c>
      <c r="J271" s="118"/>
      <c r="K271" s="118"/>
      <c r="L271" s="121"/>
      <c r="M271" s="276">
        <v>44096</v>
      </c>
      <c r="N271" s="148"/>
      <c r="O271" s="144"/>
      <c r="P271" s="3"/>
      <c r="Q271" s="4"/>
      <c r="R271" s="3"/>
      <c r="S271" s="3"/>
      <c r="T271" s="67"/>
      <c r="U271" s="71">
        <f t="shared" si="19"/>
        <v>0</v>
      </c>
      <c r="V271" s="123"/>
      <c r="W271" s="125"/>
      <c r="X271" s="16"/>
      <c r="Y271" s="16"/>
      <c r="Z271" s="79"/>
      <c r="AA271" s="18"/>
      <c r="AB271" s="18"/>
      <c r="AC271" s="18"/>
      <c r="AD271" s="80"/>
    </row>
    <row r="272" spans="1:30" x14ac:dyDescent="0.2">
      <c r="A272" s="265">
        <v>44097</v>
      </c>
      <c r="B272" s="3"/>
      <c r="C272" s="3"/>
      <c r="D272" s="4"/>
      <c r="E272" s="3"/>
      <c r="F272" s="3"/>
      <c r="G272" s="4"/>
      <c r="H272" s="63">
        <f t="shared" si="18"/>
        <v>0</v>
      </c>
      <c r="I272" s="19">
        <f t="shared" si="17"/>
        <v>0</v>
      </c>
      <c r="J272" s="118"/>
      <c r="K272" s="118"/>
      <c r="L272" s="121"/>
      <c r="M272" s="276">
        <v>44097</v>
      </c>
      <c r="N272" s="148"/>
      <c r="O272" s="144"/>
      <c r="P272" s="3"/>
      <c r="Q272" s="4"/>
      <c r="R272" s="3"/>
      <c r="S272" s="3"/>
      <c r="T272" s="67"/>
      <c r="U272" s="71">
        <f t="shared" si="19"/>
        <v>0</v>
      </c>
      <c r="V272" s="123"/>
      <c r="W272" s="125"/>
      <c r="X272" s="16"/>
      <c r="Y272" s="16"/>
      <c r="Z272" s="79"/>
      <c r="AA272" s="18"/>
      <c r="AB272" s="18"/>
      <c r="AC272" s="18"/>
      <c r="AD272" s="80"/>
    </row>
    <row r="273" spans="1:30" x14ac:dyDescent="0.2">
      <c r="A273" s="265">
        <v>44098</v>
      </c>
      <c r="B273" s="3"/>
      <c r="C273" s="3"/>
      <c r="D273" s="4"/>
      <c r="E273" s="3"/>
      <c r="F273" s="3"/>
      <c r="G273" s="4"/>
      <c r="H273" s="63">
        <f t="shared" si="18"/>
        <v>0</v>
      </c>
      <c r="I273" s="19">
        <f t="shared" si="17"/>
        <v>0</v>
      </c>
      <c r="J273" s="118"/>
      <c r="K273" s="118"/>
      <c r="L273" s="121"/>
      <c r="M273" s="276">
        <v>44098</v>
      </c>
      <c r="N273" s="148"/>
      <c r="O273" s="144"/>
      <c r="P273" s="3"/>
      <c r="Q273" s="4"/>
      <c r="R273" s="3"/>
      <c r="S273" s="3"/>
      <c r="T273" s="67"/>
      <c r="U273" s="71">
        <f t="shared" si="19"/>
        <v>0</v>
      </c>
      <c r="V273" s="123"/>
      <c r="W273" s="125"/>
      <c r="X273" s="16"/>
      <c r="Y273" s="16"/>
      <c r="Z273" s="79"/>
      <c r="AA273" s="18"/>
      <c r="AB273" s="18"/>
      <c r="AC273" s="18"/>
      <c r="AD273" s="80"/>
    </row>
    <row r="274" spans="1:30" x14ac:dyDescent="0.2">
      <c r="A274" s="265">
        <v>44099</v>
      </c>
      <c r="B274" s="3"/>
      <c r="C274" s="3"/>
      <c r="D274" s="4"/>
      <c r="E274" s="3"/>
      <c r="F274" s="3"/>
      <c r="G274" s="4"/>
      <c r="H274" s="63">
        <f t="shared" si="18"/>
        <v>0</v>
      </c>
      <c r="I274" s="19">
        <f t="shared" si="17"/>
        <v>0</v>
      </c>
      <c r="J274" s="118"/>
      <c r="K274" s="118"/>
      <c r="L274" s="121"/>
      <c r="M274" s="276">
        <v>44099</v>
      </c>
      <c r="N274" s="148"/>
      <c r="O274" s="144"/>
      <c r="P274" s="3"/>
      <c r="Q274" s="4"/>
      <c r="R274" s="3"/>
      <c r="S274" s="3"/>
      <c r="T274" s="67"/>
      <c r="U274" s="71">
        <f t="shared" si="19"/>
        <v>0</v>
      </c>
      <c r="V274" s="123"/>
      <c r="W274" s="125"/>
      <c r="X274" s="16"/>
      <c r="Y274" s="16"/>
      <c r="Z274" s="79"/>
      <c r="AA274" s="18"/>
      <c r="AB274" s="18"/>
      <c r="AC274" s="18"/>
      <c r="AD274" s="80"/>
    </row>
    <row r="275" spans="1:30" x14ac:dyDescent="0.2">
      <c r="A275" s="265">
        <v>44100</v>
      </c>
      <c r="B275" s="3"/>
      <c r="C275" s="3"/>
      <c r="D275" s="4"/>
      <c r="E275" s="3"/>
      <c r="F275" s="3"/>
      <c r="G275" s="4"/>
      <c r="H275" s="63">
        <f t="shared" si="18"/>
        <v>0</v>
      </c>
      <c r="I275" s="19">
        <f t="shared" si="17"/>
        <v>0</v>
      </c>
      <c r="J275" s="118"/>
      <c r="K275" s="118"/>
      <c r="L275" s="121"/>
      <c r="M275" s="276">
        <v>44100</v>
      </c>
      <c r="N275" s="148"/>
      <c r="O275" s="144"/>
      <c r="P275" s="3"/>
      <c r="Q275" s="4"/>
      <c r="R275" s="3"/>
      <c r="S275" s="3"/>
      <c r="T275" s="67"/>
      <c r="U275" s="71">
        <f t="shared" si="19"/>
        <v>0</v>
      </c>
      <c r="V275" s="123"/>
      <c r="W275" s="125"/>
      <c r="X275" s="16"/>
      <c r="Y275" s="16"/>
      <c r="Z275" s="79"/>
      <c r="AA275" s="18"/>
      <c r="AB275" s="18"/>
      <c r="AC275" s="18"/>
      <c r="AD275" s="80"/>
    </row>
    <row r="276" spans="1:30" x14ac:dyDescent="0.2">
      <c r="A276" s="265">
        <v>44101</v>
      </c>
      <c r="B276" s="3"/>
      <c r="C276" s="3"/>
      <c r="D276" s="4"/>
      <c r="E276" s="3"/>
      <c r="F276" s="3"/>
      <c r="G276" s="4"/>
      <c r="H276" s="63">
        <f t="shared" si="18"/>
        <v>0</v>
      </c>
      <c r="I276" s="19">
        <f t="shared" si="17"/>
        <v>0</v>
      </c>
      <c r="J276" s="118"/>
      <c r="K276" s="118"/>
      <c r="L276" s="121"/>
      <c r="M276" s="276">
        <v>44101</v>
      </c>
      <c r="N276" s="148"/>
      <c r="O276" s="144"/>
      <c r="P276" s="3"/>
      <c r="Q276" s="4"/>
      <c r="R276" s="3"/>
      <c r="S276" s="3"/>
      <c r="T276" s="67"/>
      <c r="U276" s="71">
        <f t="shared" si="19"/>
        <v>0</v>
      </c>
      <c r="V276" s="123"/>
      <c r="W276" s="125"/>
      <c r="X276" s="16"/>
      <c r="Y276" s="16"/>
      <c r="Z276" s="79"/>
      <c r="AA276" s="18"/>
      <c r="AB276" s="18"/>
      <c r="AC276" s="18"/>
      <c r="AD276" s="80"/>
    </row>
    <row r="277" spans="1:30" x14ac:dyDescent="0.2">
      <c r="A277" s="265">
        <v>44102</v>
      </c>
      <c r="B277" s="3"/>
      <c r="C277" s="3"/>
      <c r="D277" s="4"/>
      <c r="E277" s="3"/>
      <c r="F277" s="3"/>
      <c r="G277" s="4"/>
      <c r="H277" s="63">
        <f t="shared" si="18"/>
        <v>0</v>
      </c>
      <c r="I277" s="19">
        <f t="shared" si="17"/>
        <v>0</v>
      </c>
      <c r="J277" s="118"/>
      <c r="K277" s="118"/>
      <c r="L277" s="121"/>
      <c r="M277" s="276">
        <v>44102</v>
      </c>
      <c r="N277" s="148"/>
      <c r="O277" s="144"/>
      <c r="P277" s="3"/>
      <c r="Q277" s="4"/>
      <c r="R277" s="3"/>
      <c r="S277" s="3"/>
      <c r="T277" s="67"/>
      <c r="U277" s="71">
        <f t="shared" si="19"/>
        <v>0</v>
      </c>
      <c r="V277" s="123"/>
      <c r="W277" s="125"/>
      <c r="X277" s="16"/>
      <c r="Y277" s="16"/>
      <c r="Z277" s="79"/>
      <c r="AA277" s="18"/>
      <c r="AB277" s="18"/>
      <c r="AC277" s="18"/>
      <c r="AD277" s="80"/>
    </row>
    <row r="278" spans="1:30" x14ac:dyDescent="0.2">
      <c r="A278" s="265">
        <v>44103</v>
      </c>
      <c r="B278" s="3"/>
      <c r="C278" s="3"/>
      <c r="D278" s="4"/>
      <c r="E278" s="3"/>
      <c r="F278" s="3"/>
      <c r="G278" s="4"/>
      <c r="H278" s="63">
        <f t="shared" si="18"/>
        <v>0</v>
      </c>
      <c r="I278" s="19">
        <f t="shared" si="17"/>
        <v>0</v>
      </c>
      <c r="J278" s="118"/>
      <c r="K278" s="118"/>
      <c r="L278" s="121"/>
      <c r="M278" s="276">
        <v>44103</v>
      </c>
      <c r="N278" s="148"/>
      <c r="O278" s="144"/>
      <c r="P278" s="3"/>
      <c r="Q278" s="4"/>
      <c r="R278" s="3"/>
      <c r="S278" s="3"/>
      <c r="T278" s="67"/>
      <c r="U278" s="71">
        <f t="shared" si="19"/>
        <v>0</v>
      </c>
      <c r="V278" s="123"/>
      <c r="W278" s="125"/>
      <c r="X278" s="16"/>
      <c r="Y278" s="16"/>
      <c r="Z278" s="79"/>
      <c r="AA278" s="18"/>
      <c r="AB278" s="18"/>
      <c r="AC278" s="18"/>
      <c r="AD278" s="80"/>
    </row>
    <row r="279" spans="1:30" ht="13.5" thickBot="1" x14ac:dyDescent="0.25">
      <c r="A279" s="265">
        <v>44104</v>
      </c>
      <c r="B279" s="3"/>
      <c r="C279" s="3"/>
      <c r="D279" s="4"/>
      <c r="E279" s="3"/>
      <c r="F279" s="3"/>
      <c r="G279" s="4"/>
      <c r="H279" s="134">
        <f t="shared" si="18"/>
        <v>0</v>
      </c>
      <c r="I279" s="19">
        <f t="shared" si="17"/>
        <v>0</v>
      </c>
      <c r="J279" s="118"/>
      <c r="K279" s="118"/>
      <c r="L279" s="121"/>
      <c r="M279" s="276">
        <v>44104</v>
      </c>
      <c r="N279" s="148"/>
      <c r="O279" s="144"/>
      <c r="P279" s="3"/>
      <c r="Q279" s="4"/>
      <c r="R279" s="3"/>
      <c r="S279" s="3"/>
      <c r="T279" s="67"/>
      <c r="U279" s="71">
        <f t="shared" si="19"/>
        <v>0</v>
      </c>
      <c r="V279" s="123"/>
      <c r="W279" s="125"/>
      <c r="X279" s="16"/>
      <c r="Y279" s="16"/>
      <c r="Z279" s="79"/>
      <c r="AA279" s="18"/>
      <c r="AB279" s="18"/>
      <c r="AC279" s="18"/>
      <c r="AD279" s="80"/>
    </row>
    <row r="280" spans="1:30" x14ac:dyDescent="0.2">
      <c r="A280" s="265">
        <v>44105</v>
      </c>
      <c r="B280" s="291"/>
      <c r="C280" s="291"/>
      <c r="D280" s="306"/>
      <c r="E280" s="291"/>
      <c r="F280" s="291"/>
      <c r="G280" s="307"/>
      <c r="H280" s="302">
        <f t="shared" si="18"/>
        <v>0</v>
      </c>
      <c r="I280" s="356">
        <f t="shared" si="17"/>
        <v>0</v>
      </c>
      <c r="J280" s="278"/>
      <c r="K280" s="278"/>
      <c r="L280" s="293"/>
      <c r="M280" s="276">
        <v>44105</v>
      </c>
      <c r="N280" s="308"/>
      <c r="O280" s="295"/>
      <c r="P280" s="291"/>
      <c r="Q280" s="306"/>
      <c r="R280" s="291"/>
      <c r="S280" s="291"/>
      <c r="T280" s="307"/>
      <c r="U280" s="297">
        <f t="shared" si="19"/>
        <v>0</v>
      </c>
      <c r="V280" s="298"/>
      <c r="W280" s="126"/>
      <c r="X280" s="373"/>
      <c r="Y280" s="374"/>
      <c r="Z280" s="300"/>
      <c r="AA280" s="226"/>
      <c r="AB280" s="226"/>
      <c r="AC280" s="226"/>
      <c r="AD280" s="301"/>
    </row>
    <row r="281" spans="1:30" x14ac:dyDescent="0.2">
      <c r="A281" s="265">
        <v>44106</v>
      </c>
      <c r="B281" s="93"/>
      <c r="C281" s="93"/>
      <c r="D281" s="303"/>
      <c r="E281" s="93"/>
      <c r="F281" s="93"/>
      <c r="G281" s="303"/>
      <c r="H281" s="62">
        <f t="shared" si="18"/>
        <v>0</v>
      </c>
      <c r="I281" s="28">
        <f t="shared" si="17"/>
        <v>0</v>
      </c>
      <c r="J281" s="258"/>
      <c r="K281" s="258"/>
      <c r="L281" s="282"/>
      <c r="M281" s="276">
        <v>44106</v>
      </c>
      <c r="N281" s="304"/>
      <c r="O281" s="284"/>
      <c r="P281" s="93"/>
      <c r="Q281" s="303"/>
      <c r="R281" s="93"/>
      <c r="S281" s="93"/>
      <c r="T281" s="305"/>
      <c r="U281" s="220">
        <f t="shared" si="19"/>
        <v>0</v>
      </c>
      <c r="V281" s="285"/>
      <c r="W281" s="286"/>
      <c r="X281" s="287"/>
      <c r="Y281" s="287"/>
      <c r="Z281" s="288"/>
      <c r="AA281" s="289"/>
      <c r="AB281" s="289"/>
      <c r="AC281" s="289"/>
      <c r="AD281" s="290"/>
    </row>
    <row r="282" spans="1:30" x14ac:dyDescent="0.2">
      <c r="A282" s="265">
        <v>44107</v>
      </c>
      <c r="B282" s="3"/>
      <c r="C282" s="3"/>
      <c r="D282" s="4"/>
      <c r="E282" s="3"/>
      <c r="F282" s="3"/>
      <c r="G282" s="4"/>
      <c r="H282" s="63">
        <f t="shared" si="18"/>
        <v>0</v>
      </c>
      <c r="I282" s="19">
        <f t="shared" si="17"/>
        <v>0</v>
      </c>
      <c r="J282" s="118"/>
      <c r="K282" s="118"/>
      <c r="L282" s="121"/>
      <c r="M282" s="276">
        <v>44107</v>
      </c>
      <c r="N282" s="148"/>
      <c r="O282" s="144"/>
      <c r="P282" s="3"/>
      <c r="Q282" s="4"/>
      <c r="R282" s="3"/>
      <c r="S282" s="3"/>
      <c r="T282" s="67"/>
      <c r="U282" s="71">
        <f t="shared" si="19"/>
        <v>0</v>
      </c>
      <c r="V282" s="123"/>
      <c r="W282" s="125"/>
      <c r="X282" s="16"/>
      <c r="Y282" s="16"/>
      <c r="Z282" s="79"/>
      <c r="AA282" s="18"/>
      <c r="AB282" s="18"/>
      <c r="AC282" s="18"/>
      <c r="AD282" s="80"/>
    </row>
    <row r="283" spans="1:30" x14ac:dyDescent="0.2">
      <c r="A283" s="265">
        <v>44108</v>
      </c>
      <c r="B283" s="3"/>
      <c r="C283" s="3"/>
      <c r="D283" s="4"/>
      <c r="E283" s="3"/>
      <c r="F283" s="3"/>
      <c r="G283" s="4"/>
      <c r="H283" s="63">
        <f t="shared" si="18"/>
        <v>0</v>
      </c>
      <c r="I283" s="19">
        <f t="shared" si="17"/>
        <v>0</v>
      </c>
      <c r="J283" s="118"/>
      <c r="K283" s="118"/>
      <c r="L283" s="121"/>
      <c r="M283" s="276">
        <v>44108</v>
      </c>
      <c r="N283" s="148"/>
      <c r="O283" s="144"/>
      <c r="P283" s="3"/>
      <c r="Q283" s="4"/>
      <c r="R283" s="3"/>
      <c r="S283" s="3"/>
      <c r="T283" s="67"/>
      <c r="U283" s="71">
        <f t="shared" si="19"/>
        <v>0</v>
      </c>
      <c r="V283" s="123"/>
      <c r="W283" s="125"/>
      <c r="X283" s="16"/>
      <c r="Y283" s="16"/>
      <c r="Z283" s="79"/>
      <c r="AA283" s="18"/>
      <c r="AB283" s="18"/>
      <c r="AC283" s="18"/>
      <c r="AD283" s="80"/>
    </row>
    <row r="284" spans="1:30" x14ac:dyDescent="0.2">
      <c r="A284" s="265">
        <v>44109</v>
      </c>
      <c r="B284" s="3"/>
      <c r="C284" s="3"/>
      <c r="D284" s="4"/>
      <c r="E284" s="3"/>
      <c r="F284" s="3"/>
      <c r="G284" s="4"/>
      <c r="H284" s="63">
        <f t="shared" si="18"/>
        <v>0</v>
      </c>
      <c r="I284" s="19">
        <f t="shared" si="17"/>
        <v>0</v>
      </c>
      <c r="J284" s="118"/>
      <c r="K284" s="118"/>
      <c r="L284" s="121"/>
      <c r="M284" s="276">
        <v>44109</v>
      </c>
      <c r="N284" s="148"/>
      <c r="O284" s="144"/>
      <c r="P284" s="3"/>
      <c r="Q284" s="4"/>
      <c r="R284" s="3"/>
      <c r="S284" s="3"/>
      <c r="T284" s="67"/>
      <c r="U284" s="71">
        <f t="shared" si="19"/>
        <v>0</v>
      </c>
      <c r="V284" s="123"/>
      <c r="W284" s="125"/>
      <c r="X284" s="16"/>
      <c r="Y284" s="16"/>
      <c r="Z284" s="79"/>
      <c r="AA284" s="18"/>
      <c r="AB284" s="18"/>
      <c r="AC284" s="18"/>
      <c r="AD284" s="80"/>
    </row>
    <row r="285" spans="1:30" x14ac:dyDescent="0.2">
      <c r="A285" s="265">
        <v>44110</v>
      </c>
      <c r="B285" s="3"/>
      <c r="C285" s="3"/>
      <c r="D285" s="4"/>
      <c r="E285" s="3"/>
      <c r="F285" s="3"/>
      <c r="G285" s="4"/>
      <c r="H285" s="63">
        <f t="shared" si="18"/>
        <v>0</v>
      </c>
      <c r="I285" s="19">
        <f t="shared" si="17"/>
        <v>0</v>
      </c>
      <c r="J285" s="118"/>
      <c r="K285" s="118"/>
      <c r="L285" s="121"/>
      <c r="M285" s="276">
        <v>44110</v>
      </c>
      <c r="N285" s="148"/>
      <c r="O285" s="144"/>
      <c r="P285" s="3"/>
      <c r="Q285" s="4"/>
      <c r="R285" s="3"/>
      <c r="S285" s="3"/>
      <c r="T285" s="67"/>
      <c r="U285" s="71">
        <f t="shared" si="19"/>
        <v>0</v>
      </c>
      <c r="V285" s="123"/>
      <c r="W285" s="125"/>
      <c r="X285" s="16"/>
      <c r="Y285" s="16"/>
      <c r="Z285" s="79"/>
      <c r="AA285" s="18"/>
      <c r="AB285" s="18"/>
      <c r="AC285" s="18"/>
      <c r="AD285" s="80"/>
    </row>
    <row r="286" spans="1:30" x14ac:dyDescent="0.2">
      <c r="A286" s="265">
        <v>44111</v>
      </c>
      <c r="B286" s="3"/>
      <c r="C286" s="3"/>
      <c r="D286" s="4"/>
      <c r="E286" s="3"/>
      <c r="F286" s="3"/>
      <c r="G286" s="4"/>
      <c r="H286" s="63">
        <f t="shared" si="18"/>
        <v>0</v>
      </c>
      <c r="I286" s="19">
        <f t="shared" si="17"/>
        <v>0</v>
      </c>
      <c r="J286" s="118"/>
      <c r="K286" s="118"/>
      <c r="L286" s="121"/>
      <c r="M286" s="276">
        <v>44111</v>
      </c>
      <c r="N286" s="148"/>
      <c r="O286" s="144"/>
      <c r="P286" s="3"/>
      <c r="Q286" s="4"/>
      <c r="R286" s="3"/>
      <c r="S286" s="3"/>
      <c r="T286" s="67"/>
      <c r="U286" s="71">
        <f t="shared" si="19"/>
        <v>0</v>
      </c>
      <c r="V286" s="123"/>
      <c r="W286" s="125"/>
      <c r="X286" s="16"/>
      <c r="Y286" s="16"/>
      <c r="Z286" s="79"/>
      <c r="AA286" s="18"/>
      <c r="AB286" s="18"/>
      <c r="AC286" s="18"/>
      <c r="AD286" s="80"/>
    </row>
    <row r="287" spans="1:30" x14ac:dyDescent="0.2">
      <c r="A287" s="265">
        <v>44112</v>
      </c>
      <c r="B287" s="3"/>
      <c r="C287" s="3"/>
      <c r="D287" s="4"/>
      <c r="E287" s="3"/>
      <c r="F287" s="3"/>
      <c r="G287" s="4"/>
      <c r="H287" s="63">
        <f t="shared" si="18"/>
        <v>0</v>
      </c>
      <c r="I287" s="19">
        <f t="shared" si="17"/>
        <v>0</v>
      </c>
      <c r="J287" s="118"/>
      <c r="K287" s="118"/>
      <c r="L287" s="121"/>
      <c r="M287" s="276">
        <v>44112</v>
      </c>
      <c r="N287" s="148"/>
      <c r="O287" s="144"/>
      <c r="P287" s="3"/>
      <c r="Q287" s="4"/>
      <c r="R287" s="3"/>
      <c r="S287" s="3"/>
      <c r="T287" s="67"/>
      <c r="U287" s="71">
        <f t="shared" si="19"/>
        <v>0</v>
      </c>
      <c r="V287" s="123"/>
      <c r="W287" s="125"/>
      <c r="X287" s="16"/>
      <c r="Y287" s="16"/>
      <c r="Z287" s="79"/>
      <c r="AA287" s="18"/>
      <c r="AB287" s="18"/>
      <c r="AC287" s="18"/>
      <c r="AD287" s="80"/>
    </row>
    <row r="288" spans="1:30" x14ac:dyDescent="0.2">
      <c r="A288" s="265">
        <v>44113</v>
      </c>
      <c r="B288" s="3"/>
      <c r="C288" s="3"/>
      <c r="D288" s="4"/>
      <c r="E288" s="3"/>
      <c r="F288" s="3"/>
      <c r="G288" s="4"/>
      <c r="H288" s="63">
        <f t="shared" si="18"/>
        <v>0</v>
      </c>
      <c r="I288" s="19">
        <f t="shared" si="17"/>
        <v>0</v>
      </c>
      <c r="J288" s="118"/>
      <c r="K288" s="118"/>
      <c r="L288" s="121"/>
      <c r="M288" s="276">
        <v>44113</v>
      </c>
      <c r="N288" s="148"/>
      <c r="O288" s="144"/>
      <c r="P288" s="3"/>
      <c r="Q288" s="4"/>
      <c r="R288" s="3"/>
      <c r="S288" s="3"/>
      <c r="T288" s="67"/>
      <c r="U288" s="71">
        <f t="shared" si="19"/>
        <v>0</v>
      </c>
      <c r="V288" s="123"/>
      <c r="W288" s="125"/>
      <c r="X288" s="16"/>
      <c r="Y288" s="16"/>
      <c r="Z288" s="79"/>
      <c r="AA288" s="18"/>
      <c r="AB288" s="18"/>
      <c r="AC288" s="18"/>
      <c r="AD288" s="80"/>
    </row>
    <row r="289" spans="1:30" x14ac:dyDescent="0.2">
      <c r="A289" s="265">
        <v>44114</v>
      </c>
      <c r="B289" s="3"/>
      <c r="C289" s="3"/>
      <c r="D289" s="4"/>
      <c r="E289" s="3"/>
      <c r="F289" s="3"/>
      <c r="G289" s="4"/>
      <c r="H289" s="63">
        <f t="shared" si="18"/>
        <v>0</v>
      </c>
      <c r="I289" s="19">
        <f t="shared" si="17"/>
        <v>0</v>
      </c>
      <c r="J289" s="118"/>
      <c r="K289" s="118"/>
      <c r="L289" s="121"/>
      <c r="M289" s="276">
        <v>44114</v>
      </c>
      <c r="N289" s="148"/>
      <c r="O289" s="144"/>
      <c r="P289" s="3"/>
      <c r="Q289" s="4"/>
      <c r="R289" s="3"/>
      <c r="S289" s="3"/>
      <c r="T289" s="67"/>
      <c r="U289" s="71">
        <f t="shared" si="19"/>
        <v>0</v>
      </c>
      <c r="V289" s="123"/>
      <c r="W289" s="125"/>
      <c r="X289" s="16"/>
      <c r="Y289" s="16"/>
      <c r="Z289" s="79"/>
      <c r="AA289" s="18"/>
      <c r="AB289" s="18"/>
      <c r="AC289" s="18"/>
      <c r="AD289" s="80"/>
    </row>
    <row r="290" spans="1:30" x14ac:dyDescent="0.2">
      <c r="A290" s="265">
        <v>44115</v>
      </c>
      <c r="B290" s="3"/>
      <c r="C290" s="3"/>
      <c r="D290" s="4"/>
      <c r="E290" s="3"/>
      <c r="F290" s="3"/>
      <c r="G290" s="4"/>
      <c r="H290" s="63">
        <f t="shared" si="18"/>
        <v>0</v>
      </c>
      <c r="I290" s="19">
        <f t="shared" si="17"/>
        <v>0</v>
      </c>
      <c r="J290" s="118"/>
      <c r="K290" s="118"/>
      <c r="L290" s="121"/>
      <c r="M290" s="276">
        <v>44115</v>
      </c>
      <c r="N290" s="148"/>
      <c r="O290" s="144"/>
      <c r="P290" s="3"/>
      <c r="Q290" s="4"/>
      <c r="R290" s="3"/>
      <c r="S290" s="3"/>
      <c r="T290" s="67"/>
      <c r="U290" s="71">
        <f t="shared" si="19"/>
        <v>0</v>
      </c>
      <c r="V290" s="123"/>
      <c r="W290" s="125"/>
      <c r="X290" s="16"/>
      <c r="Y290" s="16"/>
      <c r="Z290" s="79"/>
      <c r="AA290" s="18"/>
      <c r="AB290" s="18"/>
      <c r="AC290" s="18"/>
      <c r="AD290" s="80"/>
    </row>
    <row r="291" spans="1:30" x14ac:dyDescent="0.2">
      <c r="A291" s="265">
        <v>44116</v>
      </c>
      <c r="B291" s="3"/>
      <c r="C291" s="3"/>
      <c r="D291" s="4"/>
      <c r="E291" s="3"/>
      <c r="F291" s="3"/>
      <c r="G291" s="4"/>
      <c r="H291" s="63">
        <f t="shared" si="18"/>
        <v>0</v>
      </c>
      <c r="I291" s="19">
        <f t="shared" si="17"/>
        <v>0</v>
      </c>
      <c r="J291" s="118"/>
      <c r="K291" s="118"/>
      <c r="L291" s="121"/>
      <c r="M291" s="276">
        <v>44116</v>
      </c>
      <c r="N291" s="148"/>
      <c r="O291" s="144"/>
      <c r="P291" s="3"/>
      <c r="Q291" s="4"/>
      <c r="R291" s="3"/>
      <c r="S291" s="3"/>
      <c r="T291" s="67"/>
      <c r="U291" s="71">
        <f t="shared" si="19"/>
        <v>0</v>
      </c>
      <c r="V291" s="123"/>
      <c r="W291" s="125"/>
      <c r="X291" s="16"/>
      <c r="Y291" s="16"/>
      <c r="Z291" s="79"/>
      <c r="AA291" s="18"/>
      <c r="AB291" s="18"/>
      <c r="AC291" s="18"/>
      <c r="AD291" s="80"/>
    </row>
    <row r="292" spans="1:30" x14ac:dyDescent="0.2">
      <c r="A292" s="265">
        <v>44117</v>
      </c>
      <c r="B292" s="3"/>
      <c r="C292" s="3"/>
      <c r="D292" s="4"/>
      <c r="E292" s="3"/>
      <c r="F292" s="3"/>
      <c r="G292" s="4"/>
      <c r="H292" s="63">
        <f t="shared" si="18"/>
        <v>0</v>
      </c>
      <c r="I292" s="19">
        <f t="shared" si="17"/>
        <v>0</v>
      </c>
      <c r="J292" s="118"/>
      <c r="K292" s="118"/>
      <c r="L292" s="121"/>
      <c r="M292" s="276">
        <v>44117</v>
      </c>
      <c r="N292" s="148"/>
      <c r="O292" s="144"/>
      <c r="P292" s="3"/>
      <c r="Q292" s="4"/>
      <c r="R292" s="3"/>
      <c r="S292" s="3"/>
      <c r="T292" s="67"/>
      <c r="U292" s="71">
        <f t="shared" si="19"/>
        <v>0</v>
      </c>
      <c r="V292" s="123"/>
      <c r="W292" s="125"/>
      <c r="X292" s="16"/>
      <c r="Y292" s="16"/>
      <c r="Z292" s="79"/>
      <c r="AA292" s="18"/>
      <c r="AB292" s="18"/>
      <c r="AC292" s="18"/>
      <c r="AD292" s="80"/>
    </row>
    <row r="293" spans="1:30" x14ac:dyDescent="0.2">
      <c r="A293" s="265">
        <v>44118</v>
      </c>
      <c r="B293" s="3"/>
      <c r="C293" s="3"/>
      <c r="D293" s="4"/>
      <c r="E293" s="3"/>
      <c r="F293" s="3"/>
      <c r="G293" s="4"/>
      <c r="H293" s="63">
        <f t="shared" si="18"/>
        <v>0</v>
      </c>
      <c r="I293" s="19">
        <f t="shared" si="17"/>
        <v>0</v>
      </c>
      <c r="J293" s="118"/>
      <c r="K293" s="118"/>
      <c r="L293" s="121"/>
      <c r="M293" s="276">
        <v>44118</v>
      </c>
      <c r="N293" s="148"/>
      <c r="O293" s="144"/>
      <c r="P293" s="3"/>
      <c r="Q293" s="4"/>
      <c r="R293" s="3"/>
      <c r="S293" s="3"/>
      <c r="T293" s="67"/>
      <c r="U293" s="71">
        <f t="shared" si="19"/>
        <v>0</v>
      </c>
      <c r="V293" s="123"/>
      <c r="W293" s="125"/>
      <c r="X293" s="16"/>
      <c r="Y293" s="16"/>
      <c r="Z293" s="79"/>
      <c r="AA293" s="18"/>
      <c r="AB293" s="18"/>
      <c r="AC293" s="18"/>
      <c r="AD293" s="80"/>
    </row>
    <row r="294" spans="1:30" x14ac:dyDescent="0.2">
      <c r="A294" s="265">
        <v>44119</v>
      </c>
      <c r="B294" s="3"/>
      <c r="C294" s="3"/>
      <c r="D294" s="4"/>
      <c r="E294" s="3"/>
      <c r="F294" s="3"/>
      <c r="G294" s="4"/>
      <c r="H294" s="63">
        <f t="shared" si="18"/>
        <v>0</v>
      </c>
      <c r="I294" s="19">
        <f t="shared" si="17"/>
        <v>0</v>
      </c>
      <c r="J294" s="118"/>
      <c r="K294" s="118"/>
      <c r="L294" s="121"/>
      <c r="M294" s="276">
        <v>44119</v>
      </c>
      <c r="N294" s="148"/>
      <c r="O294" s="144"/>
      <c r="P294" s="3"/>
      <c r="Q294" s="4"/>
      <c r="R294" s="3"/>
      <c r="S294" s="3"/>
      <c r="T294" s="67"/>
      <c r="U294" s="71">
        <f t="shared" si="19"/>
        <v>0</v>
      </c>
      <c r="V294" s="123"/>
      <c r="W294" s="125"/>
      <c r="X294" s="16"/>
      <c r="Y294" s="16"/>
      <c r="Z294" s="79"/>
      <c r="AA294" s="18"/>
      <c r="AB294" s="18"/>
      <c r="AC294" s="18"/>
      <c r="AD294" s="80"/>
    </row>
    <row r="295" spans="1:30" x14ac:dyDescent="0.2">
      <c r="A295" s="265">
        <v>44120</v>
      </c>
      <c r="B295" s="3"/>
      <c r="C295" s="3"/>
      <c r="D295" s="4"/>
      <c r="E295" s="3"/>
      <c r="F295" s="3"/>
      <c r="G295" s="4"/>
      <c r="H295" s="63">
        <f t="shared" si="18"/>
        <v>0</v>
      </c>
      <c r="I295" s="19">
        <f t="shared" si="17"/>
        <v>0</v>
      </c>
      <c r="J295" s="118"/>
      <c r="K295" s="118"/>
      <c r="L295" s="121"/>
      <c r="M295" s="276">
        <v>44120</v>
      </c>
      <c r="N295" s="148"/>
      <c r="O295" s="144"/>
      <c r="P295" s="3"/>
      <c r="Q295" s="4"/>
      <c r="R295" s="3"/>
      <c r="S295" s="3"/>
      <c r="T295" s="67"/>
      <c r="U295" s="71">
        <f t="shared" si="19"/>
        <v>0</v>
      </c>
      <c r="V295" s="123"/>
      <c r="W295" s="125"/>
      <c r="X295" s="16"/>
      <c r="Y295" s="16"/>
      <c r="Z295" s="79"/>
      <c r="AA295" s="18"/>
      <c r="AB295" s="18"/>
      <c r="AC295" s="18"/>
      <c r="AD295" s="80"/>
    </row>
    <row r="296" spans="1:30" x14ac:dyDescent="0.2">
      <c r="A296" s="265">
        <v>44121</v>
      </c>
      <c r="B296" s="3"/>
      <c r="C296" s="3"/>
      <c r="D296" s="4"/>
      <c r="E296" s="3"/>
      <c r="F296" s="3"/>
      <c r="G296" s="4"/>
      <c r="H296" s="63">
        <f t="shared" si="18"/>
        <v>0</v>
      </c>
      <c r="I296" s="19">
        <f t="shared" si="17"/>
        <v>0</v>
      </c>
      <c r="J296" s="118"/>
      <c r="K296" s="118"/>
      <c r="L296" s="121"/>
      <c r="M296" s="276">
        <v>44121</v>
      </c>
      <c r="N296" s="148"/>
      <c r="O296" s="144"/>
      <c r="P296" s="3"/>
      <c r="Q296" s="4"/>
      <c r="R296" s="3"/>
      <c r="S296" s="3"/>
      <c r="T296" s="67"/>
      <c r="U296" s="71">
        <f t="shared" si="19"/>
        <v>0</v>
      </c>
      <c r="V296" s="123"/>
      <c r="W296" s="125"/>
      <c r="X296" s="16"/>
      <c r="Y296" s="16"/>
      <c r="Z296" s="79"/>
      <c r="AA296" s="18"/>
      <c r="AB296" s="18"/>
      <c r="AC296" s="18"/>
      <c r="AD296" s="80"/>
    </row>
    <row r="297" spans="1:30" x14ac:dyDescent="0.2">
      <c r="A297" s="265">
        <v>44122</v>
      </c>
      <c r="B297" s="3"/>
      <c r="C297" s="3"/>
      <c r="D297" s="4"/>
      <c r="E297" s="3"/>
      <c r="F297" s="3"/>
      <c r="G297" s="4"/>
      <c r="H297" s="63">
        <f t="shared" si="18"/>
        <v>0</v>
      </c>
      <c r="I297" s="19">
        <f t="shared" si="17"/>
        <v>0</v>
      </c>
      <c r="J297" s="118"/>
      <c r="K297" s="118"/>
      <c r="L297" s="121"/>
      <c r="M297" s="276">
        <v>44122</v>
      </c>
      <c r="N297" s="148"/>
      <c r="O297" s="144"/>
      <c r="P297" s="3"/>
      <c r="Q297" s="4"/>
      <c r="R297" s="3"/>
      <c r="S297" s="3"/>
      <c r="T297" s="67"/>
      <c r="U297" s="71">
        <f t="shared" si="19"/>
        <v>0</v>
      </c>
      <c r="V297" s="123"/>
      <c r="W297" s="125"/>
      <c r="X297" s="16"/>
      <c r="Y297" s="16"/>
      <c r="Z297" s="79"/>
      <c r="AA297" s="18"/>
      <c r="AB297" s="18"/>
      <c r="AC297" s="18"/>
      <c r="AD297" s="80"/>
    </row>
    <row r="298" spans="1:30" x14ac:dyDescent="0.2">
      <c r="A298" s="265">
        <v>44123</v>
      </c>
      <c r="B298" s="3"/>
      <c r="C298" s="3"/>
      <c r="D298" s="4"/>
      <c r="E298" s="3"/>
      <c r="F298" s="3"/>
      <c r="G298" s="4"/>
      <c r="H298" s="63">
        <f t="shared" si="18"/>
        <v>0</v>
      </c>
      <c r="I298" s="19">
        <f t="shared" si="17"/>
        <v>0</v>
      </c>
      <c r="J298" s="118"/>
      <c r="K298" s="118"/>
      <c r="L298" s="121"/>
      <c r="M298" s="276">
        <v>44123</v>
      </c>
      <c r="N298" s="148"/>
      <c r="O298" s="144"/>
      <c r="P298" s="3"/>
      <c r="Q298" s="4"/>
      <c r="R298" s="3"/>
      <c r="S298" s="3"/>
      <c r="T298" s="67"/>
      <c r="U298" s="71">
        <f t="shared" si="19"/>
        <v>0</v>
      </c>
      <c r="V298" s="123"/>
      <c r="W298" s="125"/>
      <c r="X298" s="16"/>
      <c r="Y298" s="16"/>
      <c r="Z298" s="79"/>
      <c r="AA298" s="18"/>
      <c r="AB298" s="18"/>
      <c r="AC298" s="18"/>
      <c r="AD298" s="80"/>
    </row>
    <row r="299" spans="1:30" x14ac:dyDescent="0.2">
      <c r="A299" s="265">
        <v>44124</v>
      </c>
      <c r="B299" s="3"/>
      <c r="C299" s="3"/>
      <c r="D299" s="4"/>
      <c r="E299" s="3"/>
      <c r="F299" s="3"/>
      <c r="G299" s="4"/>
      <c r="H299" s="63">
        <f t="shared" si="18"/>
        <v>0</v>
      </c>
      <c r="I299" s="19">
        <f t="shared" si="17"/>
        <v>0</v>
      </c>
      <c r="J299" s="118"/>
      <c r="K299" s="118"/>
      <c r="L299" s="121"/>
      <c r="M299" s="276">
        <v>44124</v>
      </c>
      <c r="N299" s="148"/>
      <c r="O299" s="144"/>
      <c r="P299" s="3"/>
      <c r="Q299" s="4"/>
      <c r="R299" s="3"/>
      <c r="S299" s="3"/>
      <c r="T299" s="67"/>
      <c r="U299" s="71">
        <f t="shared" si="19"/>
        <v>0</v>
      </c>
      <c r="V299" s="123"/>
      <c r="W299" s="125"/>
      <c r="X299" s="16"/>
      <c r="Y299" s="16"/>
      <c r="Z299" s="79"/>
      <c r="AA299" s="18"/>
      <c r="AB299" s="18"/>
      <c r="AC299" s="18"/>
      <c r="AD299" s="80"/>
    </row>
    <row r="300" spans="1:30" x14ac:dyDescent="0.2">
      <c r="A300" s="265">
        <v>44125</v>
      </c>
      <c r="B300" s="3"/>
      <c r="C300" s="3"/>
      <c r="D300" s="4"/>
      <c r="E300" s="3"/>
      <c r="F300" s="3"/>
      <c r="G300" s="4"/>
      <c r="H300" s="63">
        <f t="shared" si="18"/>
        <v>0</v>
      </c>
      <c r="I300" s="19">
        <f t="shared" si="17"/>
        <v>0</v>
      </c>
      <c r="J300" s="118"/>
      <c r="K300" s="118"/>
      <c r="L300" s="121"/>
      <c r="M300" s="276">
        <v>44125</v>
      </c>
      <c r="N300" s="148"/>
      <c r="O300" s="144"/>
      <c r="P300" s="3"/>
      <c r="Q300" s="4"/>
      <c r="R300" s="3"/>
      <c r="S300" s="3"/>
      <c r="T300" s="67"/>
      <c r="U300" s="71">
        <f t="shared" si="19"/>
        <v>0</v>
      </c>
      <c r="V300" s="123"/>
      <c r="W300" s="125"/>
      <c r="X300" s="16"/>
      <c r="Y300" s="16"/>
      <c r="Z300" s="79"/>
      <c r="AA300" s="18"/>
      <c r="AB300" s="18"/>
      <c r="AC300" s="18"/>
      <c r="AD300" s="80"/>
    </row>
    <row r="301" spans="1:30" x14ac:dyDescent="0.2">
      <c r="A301" s="265">
        <v>44126</v>
      </c>
      <c r="B301" s="3"/>
      <c r="C301" s="3"/>
      <c r="D301" s="4"/>
      <c r="E301" s="3"/>
      <c r="F301" s="3"/>
      <c r="G301" s="4"/>
      <c r="H301" s="63">
        <f t="shared" si="18"/>
        <v>0</v>
      </c>
      <c r="I301" s="19">
        <f t="shared" si="17"/>
        <v>0</v>
      </c>
      <c r="J301" s="118"/>
      <c r="K301" s="118"/>
      <c r="L301" s="121"/>
      <c r="M301" s="276">
        <v>44126</v>
      </c>
      <c r="N301" s="148"/>
      <c r="O301" s="144"/>
      <c r="P301" s="3"/>
      <c r="Q301" s="4"/>
      <c r="R301" s="3"/>
      <c r="S301" s="3"/>
      <c r="T301" s="67"/>
      <c r="U301" s="71">
        <f t="shared" si="19"/>
        <v>0</v>
      </c>
      <c r="V301" s="123"/>
      <c r="W301" s="125"/>
      <c r="X301" s="16"/>
      <c r="Y301" s="16"/>
      <c r="Z301" s="79"/>
      <c r="AA301" s="18"/>
      <c r="AB301" s="18"/>
      <c r="AC301" s="18"/>
      <c r="AD301" s="80"/>
    </row>
    <row r="302" spans="1:30" x14ac:dyDescent="0.2">
      <c r="A302" s="265">
        <v>44127</v>
      </c>
      <c r="B302" s="3"/>
      <c r="C302" s="3"/>
      <c r="D302" s="4"/>
      <c r="E302" s="3"/>
      <c r="F302" s="3"/>
      <c r="G302" s="4"/>
      <c r="H302" s="63">
        <f t="shared" si="18"/>
        <v>0</v>
      </c>
      <c r="I302" s="19">
        <f t="shared" si="17"/>
        <v>0</v>
      </c>
      <c r="J302" s="118"/>
      <c r="K302" s="118"/>
      <c r="L302" s="121"/>
      <c r="M302" s="276">
        <v>44127</v>
      </c>
      <c r="N302" s="148"/>
      <c r="O302" s="144"/>
      <c r="P302" s="3"/>
      <c r="Q302" s="4"/>
      <c r="R302" s="3"/>
      <c r="S302" s="3"/>
      <c r="T302" s="67"/>
      <c r="U302" s="71">
        <f t="shared" si="19"/>
        <v>0</v>
      </c>
      <c r="V302" s="123"/>
      <c r="W302" s="125"/>
      <c r="X302" s="16"/>
      <c r="Y302" s="16"/>
      <c r="Z302" s="79"/>
      <c r="AA302" s="18"/>
      <c r="AB302" s="18"/>
      <c r="AC302" s="18"/>
      <c r="AD302" s="80"/>
    </row>
    <row r="303" spans="1:30" x14ac:dyDescent="0.2">
      <c r="A303" s="265">
        <v>44128</v>
      </c>
      <c r="B303" s="3"/>
      <c r="C303" s="3"/>
      <c r="D303" s="4"/>
      <c r="E303" s="3"/>
      <c r="F303" s="3"/>
      <c r="G303" s="4"/>
      <c r="H303" s="63">
        <f t="shared" si="18"/>
        <v>0</v>
      </c>
      <c r="I303" s="19">
        <f t="shared" si="17"/>
        <v>0</v>
      </c>
      <c r="J303" s="118"/>
      <c r="K303" s="118"/>
      <c r="L303" s="121"/>
      <c r="M303" s="276">
        <v>44128</v>
      </c>
      <c r="N303" s="148"/>
      <c r="O303" s="144"/>
      <c r="P303" s="3"/>
      <c r="Q303" s="4"/>
      <c r="R303" s="3"/>
      <c r="S303" s="3"/>
      <c r="T303" s="67"/>
      <c r="U303" s="71">
        <f t="shared" si="19"/>
        <v>0</v>
      </c>
      <c r="V303" s="123"/>
      <c r="W303" s="125"/>
      <c r="X303" s="16"/>
      <c r="Y303" s="16"/>
      <c r="Z303" s="79"/>
      <c r="AA303" s="18"/>
      <c r="AB303" s="18"/>
      <c r="AC303" s="18"/>
      <c r="AD303" s="80"/>
    </row>
    <row r="304" spans="1:30" x14ac:dyDescent="0.2">
      <c r="A304" s="265">
        <v>44129</v>
      </c>
      <c r="B304" s="3"/>
      <c r="C304" s="3"/>
      <c r="D304" s="4"/>
      <c r="E304" s="3"/>
      <c r="F304" s="3"/>
      <c r="G304" s="4"/>
      <c r="H304" s="63">
        <f t="shared" si="18"/>
        <v>0</v>
      </c>
      <c r="I304" s="19">
        <f t="shared" si="17"/>
        <v>0</v>
      </c>
      <c r="J304" s="118"/>
      <c r="K304" s="118"/>
      <c r="L304" s="121"/>
      <c r="M304" s="276">
        <v>44129</v>
      </c>
      <c r="N304" s="148"/>
      <c r="O304" s="144"/>
      <c r="P304" s="3"/>
      <c r="Q304" s="4"/>
      <c r="R304" s="3"/>
      <c r="S304" s="3"/>
      <c r="T304" s="67"/>
      <c r="U304" s="71">
        <f t="shared" si="19"/>
        <v>0</v>
      </c>
      <c r="V304" s="123"/>
      <c r="W304" s="125"/>
      <c r="X304" s="16"/>
      <c r="Y304" s="16"/>
      <c r="Z304" s="79"/>
      <c r="AA304" s="18"/>
      <c r="AB304" s="18"/>
      <c r="AC304" s="18"/>
      <c r="AD304" s="80"/>
    </row>
    <row r="305" spans="1:30" x14ac:dyDescent="0.2">
      <c r="A305" s="265">
        <v>44130</v>
      </c>
      <c r="B305" s="3"/>
      <c r="C305" s="3"/>
      <c r="D305" s="4"/>
      <c r="E305" s="3"/>
      <c r="F305" s="3"/>
      <c r="G305" s="4"/>
      <c r="H305" s="63">
        <f t="shared" si="18"/>
        <v>0</v>
      </c>
      <c r="I305" s="19">
        <f t="shared" si="17"/>
        <v>0</v>
      </c>
      <c r="J305" s="118"/>
      <c r="K305" s="118"/>
      <c r="L305" s="121"/>
      <c r="M305" s="276">
        <v>44130</v>
      </c>
      <c r="N305" s="148"/>
      <c r="O305" s="144"/>
      <c r="P305" s="3"/>
      <c r="Q305" s="4"/>
      <c r="R305" s="3"/>
      <c r="S305" s="3"/>
      <c r="T305" s="67"/>
      <c r="U305" s="71">
        <f t="shared" si="19"/>
        <v>0</v>
      </c>
      <c r="V305" s="123"/>
      <c r="W305" s="125"/>
      <c r="X305" s="16"/>
      <c r="Y305" s="16"/>
      <c r="Z305" s="79"/>
      <c r="AA305" s="18"/>
      <c r="AB305" s="18"/>
      <c r="AC305" s="18"/>
      <c r="AD305" s="80"/>
    </row>
    <row r="306" spans="1:30" x14ac:dyDescent="0.2">
      <c r="A306" s="265">
        <v>44131</v>
      </c>
      <c r="B306" s="3"/>
      <c r="C306" s="3"/>
      <c r="D306" s="4"/>
      <c r="E306" s="3"/>
      <c r="F306" s="3"/>
      <c r="G306" s="4"/>
      <c r="H306" s="63">
        <f t="shared" si="18"/>
        <v>0</v>
      </c>
      <c r="I306" s="19">
        <f t="shared" si="17"/>
        <v>0</v>
      </c>
      <c r="J306" s="118"/>
      <c r="K306" s="118"/>
      <c r="L306" s="121"/>
      <c r="M306" s="276">
        <v>44131</v>
      </c>
      <c r="N306" s="148"/>
      <c r="O306" s="144"/>
      <c r="P306" s="3"/>
      <c r="Q306" s="4"/>
      <c r="R306" s="3"/>
      <c r="S306" s="3"/>
      <c r="T306" s="67"/>
      <c r="U306" s="71">
        <f t="shared" si="19"/>
        <v>0</v>
      </c>
      <c r="V306" s="123"/>
      <c r="W306" s="125"/>
      <c r="X306" s="16"/>
      <c r="Y306" s="16"/>
      <c r="Z306" s="79"/>
      <c r="AA306" s="18"/>
      <c r="AB306" s="18"/>
      <c r="AC306" s="18"/>
      <c r="AD306" s="80"/>
    </row>
    <row r="307" spans="1:30" x14ac:dyDescent="0.2">
      <c r="A307" s="265">
        <v>44132</v>
      </c>
      <c r="B307" s="3"/>
      <c r="C307" s="3"/>
      <c r="D307" s="4"/>
      <c r="E307" s="3"/>
      <c r="F307" s="3"/>
      <c r="G307" s="4"/>
      <c r="H307" s="63">
        <f t="shared" si="18"/>
        <v>0</v>
      </c>
      <c r="I307" s="19">
        <f t="shared" si="17"/>
        <v>0</v>
      </c>
      <c r="J307" s="118"/>
      <c r="K307" s="118"/>
      <c r="L307" s="121"/>
      <c r="M307" s="276">
        <v>44132</v>
      </c>
      <c r="N307" s="148"/>
      <c r="O307" s="144"/>
      <c r="P307" s="3"/>
      <c r="Q307" s="4"/>
      <c r="R307" s="3"/>
      <c r="S307" s="3"/>
      <c r="T307" s="67"/>
      <c r="U307" s="71">
        <f t="shared" si="19"/>
        <v>0</v>
      </c>
      <c r="V307" s="123"/>
      <c r="W307" s="125"/>
      <c r="X307" s="16"/>
      <c r="Y307" s="16"/>
      <c r="Z307" s="79"/>
      <c r="AA307" s="18"/>
      <c r="AB307" s="18"/>
      <c r="AC307" s="18"/>
      <c r="AD307" s="80"/>
    </row>
    <row r="308" spans="1:30" x14ac:dyDescent="0.2">
      <c r="A308" s="265">
        <v>44133</v>
      </c>
      <c r="B308" s="3"/>
      <c r="C308" s="3"/>
      <c r="D308" s="4"/>
      <c r="E308" s="3"/>
      <c r="F308" s="3"/>
      <c r="G308" s="4"/>
      <c r="H308" s="63">
        <f t="shared" si="18"/>
        <v>0</v>
      </c>
      <c r="I308" s="19">
        <f>H308-H307+U307</f>
        <v>0</v>
      </c>
      <c r="J308" s="118"/>
      <c r="K308" s="118"/>
      <c r="L308" s="121"/>
      <c r="M308" s="276">
        <v>44133</v>
      </c>
      <c r="N308" s="148"/>
      <c r="O308" s="144"/>
      <c r="P308" s="3"/>
      <c r="Q308" s="4"/>
      <c r="R308" s="3"/>
      <c r="S308" s="3"/>
      <c r="T308" s="67"/>
      <c r="U308" s="71">
        <f t="shared" si="19"/>
        <v>0</v>
      </c>
      <c r="V308" s="123"/>
      <c r="W308" s="125"/>
      <c r="X308" s="16"/>
      <c r="Y308" s="16"/>
      <c r="Z308" s="79"/>
      <c r="AA308" s="18"/>
      <c r="AB308" s="18"/>
      <c r="AC308" s="18"/>
      <c r="AD308" s="80"/>
    </row>
    <row r="309" spans="1:30" x14ac:dyDescent="0.2">
      <c r="A309" s="265">
        <v>44134</v>
      </c>
      <c r="B309" s="3"/>
      <c r="C309" s="3"/>
      <c r="D309" s="4"/>
      <c r="E309" s="3"/>
      <c r="F309" s="3"/>
      <c r="G309" s="4"/>
      <c r="H309" s="63">
        <f t="shared" si="18"/>
        <v>0</v>
      </c>
      <c r="I309" s="19">
        <f>H309-H308+U308</f>
        <v>0</v>
      </c>
      <c r="J309" s="118"/>
      <c r="K309" s="118"/>
      <c r="L309" s="121"/>
      <c r="M309" s="276">
        <v>44134</v>
      </c>
      <c r="N309" s="148"/>
      <c r="O309" s="144"/>
      <c r="P309" s="3"/>
      <c r="Q309" s="4"/>
      <c r="R309" s="3"/>
      <c r="S309" s="3"/>
      <c r="T309" s="67"/>
      <c r="U309" s="71">
        <f t="shared" si="19"/>
        <v>0</v>
      </c>
      <c r="V309" s="123"/>
      <c r="W309" s="125"/>
      <c r="X309" s="16"/>
      <c r="Y309" s="16"/>
      <c r="Z309" s="79"/>
      <c r="AA309" s="18"/>
      <c r="AB309" s="18"/>
      <c r="AC309" s="18"/>
      <c r="AD309" s="80"/>
    </row>
    <row r="310" spans="1:30" ht="13.5" thickBot="1" x14ac:dyDescent="0.25">
      <c r="A310" s="265">
        <v>44135</v>
      </c>
      <c r="B310" s="3"/>
      <c r="C310" s="3"/>
      <c r="D310" s="4"/>
      <c r="E310" s="3"/>
      <c r="F310" s="3"/>
      <c r="G310" s="4"/>
      <c r="H310" s="134">
        <f t="shared" si="18"/>
        <v>0</v>
      </c>
      <c r="I310" s="19">
        <f>H310-H309+U309</f>
        <v>0</v>
      </c>
      <c r="J310" s="118"/>
      <c r="K310" s="118"/>
      <c r="L310" s="121"/>
      <c r="M310" s="276">
        <v>44135</v>
      </c>
      <c r="N310" s="148"/>
      <c r="O310" s="144"/>
      <c r="P310" s="3"/>
      <c r="Q310" s="4"/>
      <c r="R310" s="3"/>
      <c r="S310" s="3"/>
      <c r="T310" s="67"/>
      <c r="U310" s="71">
        <f t="shared" si="19"/>
        <v>0</v>
      </c>
      <c r="V310" s="123"/>
      <c r="W310" s="125"/>
      <c r="X310" s="16"/>
      <c r="Y310" s="16"/>
      <c r="Z310" s="79"/>
      <c r="AA310" s="18"/>
      <c r="AB310" s="18"/>
      <c r="AC310" s="18"/>
      <c r="AD310" s="80"/>
    </row>
    <row r="311" spans="1:30" x14ac:dyDescent="0.2">
      <c r="A311" s="265">
        <v>44136</v>
      </c>
      <c r="B311" s="291"/>
      <c r="C311" s="291"/>
      <c r="D311" s="306"/>
      <c r="E311" s="291"/>
      <c r="F311" s="291"/>
      <c r="G311" s="307"/>
      <c r="H311" s="397">
        <f t="shared" si="18"/>
        <v>0</v>
      </c>
      <c r="I311" s="20">
        <f>H311-H310+U310</f>
        <v>0</v>
      </c>
      <c r="J311" s="278"/>
      <c r="K311" s="278"/>
      <c r="L311" s="293"/>
      <c r="M311" s="276">
        <v>44136</v>
      </c>
      <c r="N311" s="308"/>
      <c r="O311" s="295"/>
      <c r="P311" s="291"/>
      <c r="Q311" s="306"/>
      <c r="R311" s="291"/>
      <c r="S311" s="291"/>
      <c r="T311" s="307"/>
      <c r="U311" s="297">
        <f t="shared" si="19"/>
        <v>0</v>
      </c>
      <c r="V311" s="298"/>
      <c r="W311" s="126"/>
      <c r="X311" s="299"/>
      <c r="Y311" s="299"/>
      <c r="Z311" s="300"/>
      <c r="AA311" s="226"/>
      <c r="AB311" s="226"/>
      <c r="AC311" s="226"/>
      <c r="AD311" s="301"/>
    </row>
    <row r="312" spans="1:30" x14ac:dyDescent="0.2">
      <c r="A312" s="265">
        <v>44137</v>
      </c>
      <c r="B312" s="93"/>
      <c r="C312" s="93"/>
      <c r="D312" s="303"/>
      <c r="E312" s="93"/>
      <c r="F312" s="93"/>
      <c r="G312" s="303"/>
      <c r="H312" s="62">
        <f t="shared" si="18"/>
        <v>0</v>
      </c>
      <c r="I312" s="28">
        <f t="shared" ref="I312:I372" si="20">H312-H311+U311</f>
        <v>0</v>
      </c>
      <c r="J312" s="258"/>
      <c r="K312" s="258"/>
      <c r="L312" s="282"/>
      <c r="M312" s="276">
        <v>44137</v>
      </c>
      <c r="N312" s="304"/>
      <c r="O312" s="284"/>
      <c r="P312" s="93"/>
      <c r="Q312" s="303"/>
      <c r="R312" s="93"/>
      <c r="S312" s="93"/>
      <c r="T312" s="305"/>
      <c r="U312" s="220">
        <f t="shared" si="19"/>
        <v>0</v>
      </c>
      <c r="V312" s="285"/>
      <c r="W312" s="286"/>
      <c r="X312" s="287"/>
      <c r="Y312" s="287"/>
      <c r="Z312" s="288"/>
      <c r="AA312" s="289"/>
      <c r="AB312" s="289"/>
      <c r="AC312" s="289"/>
      <c r="AD312" s="290"/>
    </row>
    <row r="313" spans="1:30" x14ac:dyDescent="0.2">
      <c r="A313" s="265">
        <v>44138</v>
      </c>
      <c r="B313" s="3"/>
      <c r="C313" s="3"/>
      <c r="D313" s="4"/>
      <c r="E313" s="3"/>
      <c r="F313" s="3"/>
      <c r="G313" s="4"/>
      <c r="H313" s="63">
        <f t="shared" si="18"/>
        <v>0</v>
      </c>
      <c r="I313" s="19">
        <f t="shared" si="20"/>
        <v>0</v>
      </c>
      <c r="J313" s="118"/>
      <c r="K313" s="118"/>
      <c r="L313" s="121"/>
      <c r="M313" s="276">
        <v>44138</v>
      </c>
      <c r="N313" s="148"/>
      <c r="O313" s="144"/>
      <c r="P313" s="3"/>
      <c r="Q313" s="4"/>
      <c r="R313" s="3"/>
      <c r="S313" s="3"/>
      <c r="T313" s="67"/>
      <c r="U313" s="71">
        <f t="shared" si="19"/>
        <v>0</v>
      </c>
      <c r="V313" s="123"/>
      <c r="W313" s="125"/>
      <c r="X313" s="16"/>
      <c r="Y313" s="16"/>
      <c r="Z313" s="79"/>
      <c r="AA313" s="18"/>
      <c r="AB313" s="18"/>
      <c r="AC313" s="18"/>
      <c r="AD313" s="80"/>
    </row>
    <row r="314" spans="1:30" x14ac:dyDescent="0.2">
      <c r="A314" s="265">
        <v>44139</v>
      </c>
      <c r="B314" s="3"/>
      <c r="C314" s="3"/>
      <c r="D314" s="4"/>
      <c r="E314" s="3"/>
      <c r="F314" s="3"/>
      <c r="G314" s="4"/>
      <c r="H314" s="63">
        <f t="shared" si="18"/>
        <v>0</v>
      </c>
      <c r="I314" s="19">
        <f t="shared" si="20"/>
        <v>0</v>
      </c>
      <c r="J314" s="118"/>
      <c r="K314" s="118"/>
      <c r="L314" s="121"/>
      <c r="M314" s="276">
        <v>44139</v>
      </c>
      <c r="N314" s="148"/>
      <c r="O314" s="144"/>
      <c r="P314" s="3"/>
      <c r="Q314" s="4"/>
      <c r="R314" s="3"/>
      <c r="S314" s="3"/>
      <c r="T314" s="67"/>
      <c r="U314" s="71">
        <f t="shared" si="19"/>
        <v>0</v>
      </c>
      <c r="V314" s="123"/>
      <c r="W314" s="125"/>
      <c r="X314" s="16"/>
      <c r="Y314" s="16"/>
      <c r="Z314" s="79"/>
      <c r="AA314" s="18"/>
      <c r="AB314" s="18"/>
      <c r="AC314" s="18"/>
      <c r="AD314" s="80"/>
    </row>
    <row r="315" spans="1:30" x14ac:dyDescent="0.2">
      <c r="A315" s="265">
        <v>44140</v>
      </c>
      <c r="B315" s="3"/>
      <c r="C315" s="3"/>
      <c r="D315" s="4"/>
      <c r="E315" s="3"/>
      <c r="F315" s="3"/>
      <c r="G315" s="4"/>
      <c r="H315" s="63">
        <f t="shared" si="18"/>
        <v>0</v>
      </c>
      <c r="I315" s="19">
        <f t="shared" si="20"/>
        <v>0</v>
      </c>
      <c r="J315" s="118"/>
      <c r="K315" s="118"/>
      <c r="L315" s="121"/>
      <c r="M315" s="276">
        <v>44140</v>
      </c>
      <c r="N315" s="148"/>
      <c r="O315" s="144"/>
      <c r="P315" s="3"/>
      <c r="Q315" s="4"/>
      <c r="R315" s="3"/>
      <c r="S315" s="3"/>
      <c r="T315" s="67"/>
      <c r="U315" s="71">
        <f t="shared" si="19"/>
        <v>0</v>
      </c>
      <c r="V315" s="123"/>
      <c r="W315" s="125"/>
      <c r="X315" s="16"/>
      <c r="Y315" s="16"/>
      <c r="Z315" s="79"/>
      <c r="AA315" s="18"/>
      <c r="AB315" s="18"/>
      <c r="AC315" s="18"/>
      <c r="AD315" s="80"/>
    </row>
    <row r="316" spans="1:30" x14ac:dyDescent="0.2">
      <c r="A316" s="265">
        <v>44141</v>
      </c>
      <c r="B316" s="3"/>
      <c r="C316" s="3"/>
      <c r="D316" s="4"/>
      <c r="E316" s="3"/>
      <c r="F316" s="3"/>
      <c r="G316" s="4"/>
      <c r="H316" s="63">
        <f t="shared" si="18"/>
        <v>0</v>
      </c>
      <c r="I316" s="19">
        <f t="shared" si="20"/>
        <v>0</v>
      </c>
      <c r="J316" s="118"/>
      <c r="K316" s="118"/>
      <c r="L316" s="121"/>
      <c r="M316" s="276">
        <v>44141</v>
      </c>
      <c r="N316" s="148"/>
      <c r="O316" s="144"/>
      <c r="P316" s="3"/>
      <c r="Q316" s="4"/>
      <c r="R316" s="3"/>
      <c r="S316" s="3"/>
      <c r="T316" s="67"/>
      <c r="U316" s="71">
        <f t="shared" si="19"/>
        <v>0</v>
      </c>
      <c r="V316" s="123"/>
      <c r="W316" s="125"/>
      <c r="X316" s="16"/>
      <c r="Y316" s="16"/>
      <c r="Z316" s="79"/>
      <c r="AA316" s="18"/>
      <c r="AB316" s="18"/>
      <c r="AC316" s="18"/>
      <c r="AD316" s="80"/>
    </row>
    <row r="317" spans="1:30" x14ac:dyDescent="0.2">
      <c r="A317" s="265">
        <v>44142</v>
      </c>
      <c r="B317" s="3"/>
      <c r="C317" s="3"/>
      <c r="D317" s="4"/>
      <c r="E317" s="3"/>
      <c r="F317" s="3"/>
      <c r="G317" s="4"/>
      <c r="H317" s="63">
        <f t="shared" si="18"/>
        <v>0</v>
      </c>
      <c r="I317" s="19">
        <f t="shared" si="20"/>
        <v>0</v>
      </c>
      <c r="J317" s="118"/>
      <c r="K317" s="118"/>
      <c r="L317" s="121"/>
      <c r="M317" s="276">
        <v>44142</v>
      </c>
      <c r="N317" s="148"/>
      <c r="O317" s="144"/>
      <c r="P317" s="3"/>
      <c r="Q317" s="4"/>
      <c r="R317" s="3"/>
      <c r="S317" s="3"/>
      <c r="T317" s="67"/>
      <c r="U317" s="71">
        <f t="shared" si="19"/>
        <v>0</v>
      </c>
      <c r="V317" s="123"/>
      <c r="W317" s="125"/>
      <c r="X317" s="16"/>
      <c r="Y317" s="16"/>
      <c r="Z317" s="79"/>
      <c r="AA317" s="18"/>
      <c r="AB317" s="18"/>
      <c r="AC317" s="18"/>
      <c r="AD317" s="80"/>
    </row>
    <row r="318" spans="1:30" x14ac:dyDescent="0.2">
      <c r="A318" s="265">
        <v>44143</v>
      </c>
      <c r="B318" s="3"/>
      <c r="C318" s="3"/>
      <c r="D318" s="4"/>
      <c r="E318" s="3"/>
      <c r="F318" s="3"/>
      <c r="G318" s="4"/>
      <c r="H318" s="63">
        <f t="shared" si="18"/>
        <v>0</v>
      </c>
      <c r="I318" s="19">
        <f t="shared" si="20"/>
        <v>0</v>
      </c>
      <c r="J318" s="118"/>
      <c r="K318" s="118"/>
      <c r="L318" s="121"/>
      <c r="M318" s="276">
        <v>44143</v>
      </c>
      <c r="N318" s="148"/>
      <c r="O318" s="144"/>
      <c r="P318" s="3"/>
      <c r="Q318" s="4"/>
      <c r="R318" s="3"/>
      <c r="S318" s="3"/>
      <c r="T318" s="67"/>
      <c r="U318" s="71">
        <f t="shared" si="19"/>
        <v>0</v>
      </c>
      <c r="V318" s="123"/>
      <c r="W318" s="125"/>
      <c r="X318" s="16"/>
      <c r="Y318" s="16"/>
      <c r="Z318" s="79"/>
      <c r="AA318" s="18"/>
      <c r="AB318" s="18"/>
      <c r="AC318" s="18"/>
      <c r="AD318" s="80"/>
    </row>
    <row r="319" spans="1:30" x14ac:dyDescent="0.2">
      <c r="A319" s="265">
        <v>44144</v>
      </c>
      <c r="B319" s="3"/>
      <c r="C319" s="3"/>
      <c r="D319" s="4"/>
      <c r="E319" s="3"/>
      <c r="F319" s="3"/>
      <c r="G319" s="4"/>
      <c r="H319" s="63">
        <f t="shared" si="18"/>
        <v>0</v>
      </c>
      <c r="I319" s="19">
        <f t="shared" si="20"/>
        <v>0</v>
      </c>
      <c r="J319" s="118"/>
      <c r="K319" s="118"/>
      <c r="L319" s="121"/>
      <c r="M319" s="276">
        <v>44144</v>
      </c>
      <c r="N319" s="148"/>
      <c r="O319" s="144"/>
      <c r="P319" s="3"/>
      <c r="Q319" s="4"/>
      <c r="R319" s="3"/>
      <c r="S319" s="3"/>
      <c r="T319" s="67"/>
      <c r="U319" s="71">
        <f t="shared" si="19"/>
        <v>0</v>
      </c>
      <c r="V319" s="123"/>
      <c r="W319" s="125"/>
      <c r="X319" s="16"/>
      <c r="Y319" s="16"/>
      <c r="Z319" s="79"/>
      <c r="AA319" s="18"/>
      <c r="AB319" s="18"/>
      <c r="AC319" s="18"/>
      <c r="AD319" s="80"/>
    </row>
    <row r="320" spans="1:30" x14ac:dyDescent="0.2">
      <c r="A320" s="265">
        <v>44145</v>
      </c>
      <c r="B320" s="3"/>
      <c r="C320" s="3"/>
      <c r="D320" s="4"/>
      <c r="E320" s="3"/>
      <c r="F320" s="3"/>
      <c r="G320" s="4"/>
      <c r="H320" s="63">
        <f t="shared" si="18"/>
        <v>0</v>
      </c>
      <c r="I320" s="19">
        <f t="shared" si="20"/>
        <v>0</v>
      </c>
      <c r="J320" s="118"/>
      <c r="K320" s="118"/>
      <c r="L320" s="121"/>
      <c r="M320" s="276">
        <v>44145</v>
      </c>
      <c r="N320" s="148"/>
      <c r="O320" s="144"/>
      <c r="P320" s="3"/>
      <c r="Q320" s="4"/>
      <c r="R320" s="3"/>
      <c r="S320" s="3"/>
      <c r="T320" s="67"/>
      <c r="U320" s="71">
        <f t="shared" si="19"/>
        <v>0</v>
      </c>
      <c r="V320" s="123"/>
      <c r="W320" s="125"/>
      <c r="X320" s="16"/>
      <c r="Y320" s="16"/>
      <c r="Z320" s="79"/>
      <c r="AA320" s="18"/>
      <c r="AB320" s="18"/>
      <c r="AC320" s="18"/>
      <c r="AD320" s="80"/>
    </row>
    <row r="321" spans="1:30" x14ac:dyDescent="0.2">
      <c r="A321" s="265">
        <v>44146</v>
      </c>
      <c r="B321" s="3"/>
      <c r="C321" s="3"/>
      <c r="D321" s="4"/>
      <c r="E321" s="3"/>
      <c r="F321" s="3"/>
      <c r="G321" s="4"/>
      <c r="H321" s="63">
        <f t="shared" si="18"/>
        <v>0</v>
      </c>
      <c r="I321" s="19">
        <f t="shared" si="20"/>
        <v>0</v>
      </c>
      <c r="J321" s="118"/>
      <c r="K321" s="118"/>
      <c r="L321" s="121"/>
      <c r="M321" s="276">
        <v>44146</v>
      </c>
      <c r="N321" s="148"/>
      <c r="O321" s="144"/>
      <c r="P321" s="3"/>
      <c r="Q321" s="4"/>
      <c r="R321" s="3"/>
      <c r="S321" s="3"/>
      <c r="T321" s="67"/>
      <c r="U321" s="71">
        <f t="shared" si="19"/>
        <v>0</v>
      </c>
      <c r="V321" s="123"/>
      <c r="W321" s="125"/>
      <c r="X321" s="16"/>
      <c r="Y321" s="16"/>
      <c r="Z321" s="79"/>
      <c r="AA321" s="18"/>
      <c r="AB321" s="18"/>
      <c r="AC321" s="18"/>
      <c r="AD321" s="80"/>
    </row>
    <row r="322" spans="1:30" x14ac:dyDescent="0.2">
      <c r="A322" s="265">
        <v>44147</v>
      </c>
      <c r="B322" s="3"/>
      <c r="C322" s="3"/>
      <c r="D322" s="4"/>
      <c r="E322" s="3"/>
      <c r="F322" s="3"/>
      <c r="G322" s="4"/>
      <c r="H322" s="63">
        <f t="shared" si="18"/>
        <v>0</v>
      </c>
      <c r="I322" s="19">
        <f t="shared" si="20"/>
        <v>0</v>
      </c>
      <c r="J322" s="118"/>
      <c r="K322" s="118"/>
      <c r="L322" s="121"/>
      <c r="M322" s="276">
        <v>44147</v>
      </c>
      <c r="N322" s="148"/>
      <c r="O322" s="144"/>
      <c r="P322" s="3"/>
      <c r="Q322" s="4"/>
      <c r="R322" s="3"/>
      <c r="S322" s="3"/>
      <c r="T322" s="67"/>
      <c r="U322" s="71">
        <f t="shared" si="19"/>
        <v>0</v>
      </c>
      <c r="V322" s="123"/>
      <c r="W322" s="125"/>
      <c r="X322" s="16"/>
      <c r="Y322" s="16"/>
      <c r="Z322" s="79"/>
      <c r="AA322" s="18"/>
      <c r="AB322" s="18"/>
      <c r="AC322" s="18"/>
      <c r="AD322" s="80"/>
    </row>
    <row r="323" spans="1:30" x14ac:dyDescent="0.2">
      <c r="A323" s="265">
        <v>44148</v>
      </c>
      <c r="B323" s="3"/>
      <c r="C323" s="3"/>
      <c r="D323" s="4"/>
      <c r="E323" s="3"/>
      <c r="F323" s="3"/>
      <c r="G323" s="4"/>
      <c r="H323" s="63">
        <f t="shared" si="18"/>
        <v>0</v>
      </c>
      <c r="I323" s="19">
        <f t="shared" si="20"/>
        <v>0</v>
      </c>
      <c r="J323" s="118"/>
      <c r="K323" s="118"/>
      <c r="L323" s="121"/>
      <c r="M323" s="276">
        <v>44148</v>
      </c>
      <c r="N323" s="148"/>
      <c r="O323" s="144"/>
      <c r="P323" s="3"/>
      <c r="Q323" s="4"/>
      <c r="R323" s="3"/>
      <c r="S323" s="3"/>
      <c r="T323" s="67"/>
      <c r="U323" s="71">
        <f t="shared" si="19"/>
        <v>0</v>
      </c>
      <c r="V323" s="123"/>
      <c r="W323" s="125"/>
      <c r="X323" s="16"/>
      <c r="Y323" s="16"/>
      <c r="Z323" s="79"/>
      <c r="AA323" s="18"/>
      <c r="AB323" s="18"/>
      <c r="AC323" s="18"/>
      <c r="AD323" s="80"/>
    </row>
    <row r="324" spans="1:30" x14ac:dyDescent="0.2">
      <c r="A324" s="265">
        <v>44149</v>
      </c>
      <c r="B324" s="3"/>
      <c r="C324" s="3"/>
      <c r="D324" s="4"/>
      <c r="E324" s="3"/>
      <c r="F324" s="3"/>
      <c r="G324" s="4"/>
      <c r="H324" s="63">
        <f t="shared" si="18"/>
        <v>0</v>
      </c>
      <c r="I324" s="19">
        <f t="shared" si="20"/>
        <v>0</v>
      </c>
      <c r="J324" s="118"/>
      <c r="K324" s="118"/>
      <c r="L324" s="121"/>
      <c r="M324" s="276">
        <v>44149</v>
      </c>
      <c r="N324" s="148"/>
      <c r="O324" s="144"/>
      <c r="P324" s="3"/>
      <c r="Q324" s="4"/>
      <c r="R324" s="3"/>
      <c r="S324" s="3"/>
      <c r="T324" s="67"/>
      <c r="U324" s="71">
        <f t="shared" si="19"/>
        <v>0</v>
      </c>
      <c r="V324" s="123"/>
      <c r="W324" s="125"/>
      <c r="X324" s="16"/>
      <c r="Y324" s="16"/>
      <c r="Z324" s="79"/>
      <c r="AA324" s="18"/>
      <c r="AB324" s="18"/>
      <c r="AC324" s="18"/>
      <c r="AD324" s="80"/>
    </row>
    <row r="325" spans="1:30" x14ac:dyDescent="0.2">
      <c r="A325" s="265">
        <v>44150</v>
      </c>
      <c r="B325" s="3"/>
      <c r="C325" s="3"/>
      <c r="D325" s="4"/>
      <c r="E325" s="3"/>
      <c r="F325" s="3"/>
      <c r="G325" s="4"/>
      <c r="H325" s="63">
        <f t="shared" si="18"/>
        <v>0</v>
      </c>
      <c r="I325" s="19">
        <f t="shared" si="20"/>
        <v>0</v>
      </c>
      <c r="J325" s="118"/>
      <c r="K325" s="118"/>
      <c r="L325" s="121"/>
      <c r="M325" s="276">
        <v>44150</v>
      </c>
      <c r="N325" s="148"/>
      <c r="O325" s="144"/>
      <c r="P325" s="3"/>
      <c r="Q325" s="4"/>
      <c r="R325" s="3"/>
      <c r="S325" s="3"/>
      <c r="T325" s="67"/>
      <c r="U325" s="71">
        <f t="shared" si="19"/>
        <v>0</v>
      </c>
      <c r="V325" s="123"/>
      <c r="W325" s="125"/>
      <c r="X325" s="16"/>
      <c r="Y325" s="16"/>
      <c r="Z325" s="79"/>
      <c r="AA325" s="18"/>
      <c r="AB325" s="18"/>
      <c r="AC325" s="18"/>
      <c r="AD325" s="80"/>
    </row>
    <row r="326" spans="1:30" x14ac:dyDescent="0.2">
      <c r="A326" s="265">
        <v>44151</v>
      </c>
      <c r="B326" s="3"/>
      <c r="C326" s="3"/>
      <c r="D326" s="4"/>
      <c r="E326" s="3"/>
      <c r="F326" s="3"/>
      <c r="G326" s="4"/>
      <c r="H326" s="63">
        <f t="shared" si="18"/>
        <v>0</v>
      </c>
      <c r="I326" s="19">
        <f t="shared" si="20"/>
        <v>0</v>
      </c>
      <c r="J326" s="118"/>
      <c r="K326" s="118"/>
      <c r="L326" s="121"/>
      <c r="M326" s="276">
        <v>44151</v>
      </c>
      <c r="N326" s="148"/>
      <c r="O326" s="144"/>
      <c r="P326" s="3"/>
      <c r="Q326" s="4"/>
      <c r="R326" s="3"/>
      <c r="S326" s="3"/>
      <c r="T326" s="67"/>
      <c r="U326" s="71">
        <f t="shared" si="19"/>
        <v>0</v>
      </c>
      <c r="V326" s="123"/>
      <c r="W326" s="125"/>
      <c r="X326" s="16"/>
      <c r="Y326" s="16"/>
      <c r="Z326" s="79"/>
      <c r="AA326" s="18"/>
      <c r="AB326" s="18"/>
      <c r="AC326" s="18"/>
      <c r="AD326" s="80"/>
    </row>
    <row r="327" spans="1:30" x14ac:dyDescent="0.2">
      <c r="A327" s="265">
        <v>44152</v>
      </c>
      <c r="B327" s="3"/>
      <c r="C327" s="3"/>
      <c r="D327" s="4"/>
      <c r="E327" s="3"/>
      <c r="F327" s="3"/>
      <c r="G327" s="4"/>
      <c r="H327" s="63">
        <f t="shared" si="18"/>
        <v>0</v>
      </c>
      <c r="I327" s="19">
        <f t="shared" si="20"/>
        <v>0</v>
      </c>
      <c r="J327" s="118"/>
      <c r="K327" s="118"/>
      <c r="L327" s="121"/>
      <c r="M327" s="276">
        <v>44152</v>
      </c>
      <c r="N327" s="148"/>
      <c r="O327" s="144"/>
      <c r="P327" s="3"/>
      <c r="Q327" s="4"/>
      <c r="R327" s="3"/>
      <c r="S327" s="3"/>
      <c r="T327" s="67"/>
      <c r="U327" s="71">
        <f t="shared" si="19"/>
        <v>0</v>
      </c>
      <c r="V327" s="123"/>
      <c r="W327" s="125"/>
      <c r="X327" s="16"/>
      <c r="Y327" s="16"/>
      <c r="Z327" s="79"/>
      <c r="AA327" s="18"/>
      <c r="AB327" s="18"/>
      <c r="AC327" s="18"/>
      <c r="AD327" s="80"/>
    </row>
    <row r="328" spans="1:30" x14ac:dyDescent="0.2">
      <c r="A328" s="265">
        <v>44153</v>
      </c>
      <c r="B328" s="3"/>
      <c r="C328" s="3"/>
      <c r="D328" s="4"/>
      <c r="E328" s="3"/>
      <c r="F328" s="3"/>
      <c r="G328" s="4"/>
      <c r="H328" s="63">
        <f t="shared" si="18"/>
        <v>0</v>
      </c>
      <c r="I328" s="19">
        <f t="shared" si="20"/>
        <v>0</v>
      </c>
      <c r="J328" s="118"/>
      <c r="K328" s="118"/>
      <c r="L328" s="121"/>
      <c r="M328" s="276">
        <v>44153</v>
      </c>
      <c r="N328" s="148"/>
      <c r="O328" s="144"/>
      <c r="P328" s="3"/>
      <c r="Q328" s="4"/>
      <c r="R328" s="3"/>
      <c r="S328" s="3"/>
      <c r="T328" s="67"/>
      <c r="U328" s="71">
        <f t="shared" si="19"/>
        <v>0</v>
      </c>
      <c r="V328" s="123"/>
      <c r="W328" s="125"/>
      <c r="X328" s="16"/>
      <c r="Y328" s="16"/>
      <c r="Z328" s="79"/>
      <c r="AA328" s="18"/>
      <c r="AB328" s="18"/>
      <c r="AC328" s="18"/>
      <c r="AD328" s="80"/>
    </row>
    <row r="329" spans="1:30" x14ac:dyDescent="0.2">
      <c r="A329" s="265">
        <v>44154</v>
      </c>
      <c r="B329" s="3"/>
      <c r="C329" s="3"/>
      <c r="D329" s="4"/>
      <c r="E329" s="3"/>
      <c r="F329" s="3"/>
      <c r="G329" s="4"/>
      <c r="H329" s="63">
        <f t="shared" si="18"/>
        <v>0</v>
      </c>
      <c r="I329" s="19">
        <f t="shared" si="20"/>
        <v>0</v>
      </c>
      <c r="J329" s="118"/>
      <c r="K329" s="118"/>
      <c r="L329" s="121"/>
      <c r="M329" s="276">
        <v>44154</v>
      </c>
      <c r="N329" s="148"/>
      <c r="O329" s="144"/>
      <c r="P329" s="3"/>
      <c r="Q329" s="4"/>
      <c r="R329" s="3"/>
      <c r="S329" s="3"/>
      <c r="T329" s="67"/>
      <c r="U329" s="71">
        <f t="shared" si="19"/>
        <v>0</v>
      </c>
      <c r="V329" s="123"/>
      <c r="W329" s="125"/>
      <c r="X329" s="16"/>
      <c r="Y329" s="16"/>
      <c r="Z329" s="79"/>
      <c r="AA329" s="18"/>
      <c r="AB329" s="18"/>
      <c r="AC329" s="18"/>
      <c r="AD329" s="80"/>
    </row>
    <row r="330" spans="1:30" x14ac:dyDescent="0.2">
      <c r="A330" s="265">
        <v>44155</v>
      </c>
      <c r="B330" s="3"/>
      <c r="C330" s="3"/>
      <c r="D330" s="4"/>
      <c r="E330" s="3"/>
      <c r="F330" s="3"/>
      <c r="G330" s="4"/>
      <c r="H330" s="63">
        <f t="shared" si="18"/>
        <v>0</v>
      </c>
      <c r="I330" s="19">
        <f t="shared" si="20"/>
        <v>0</v>
      </c>
      <c r="J330" s="118"/>
      <c r="K330" s="118"/>
      <c r="L330" s="121"/>
      <c r="M330" s="276">
        <v>44155</v>
      </c>
      <c r="N330" s="148"/>
      <c r="O330" s="144"/>
      <c r="P330" s="3"/>
      <c r="Q330" s="4"/>
      <c r="R330" s="3"/>
      <c r="S330" s="3"/>
      <c r="T330" s="67"/>
      <c r="U330" s="71">
        <f t="shared" si="19"/>
        <v>0</v>
      </c>
      <c r="V330" s="123"/>
      <c r="W330" s="125"/>
      <c r="X330" s="16"/>
      <c r="Y330" s="16"/>
      <c r="Z330" s="79"/>
      <c r="AA330" s="18"/>
      <c r="AB330" s="18"/>
      <c r="AC330" s="18"/>
      <c r="AD330" s="80"/>
    </row>
    <row r="331" spans="1:30" x14ac:dyDescent="0.2">
      <c r="A331" s="265">
        <v>44156</v>
      </c>
      <c r="B331" s="3"/>
      <c r="C331" s="3"/>
      <c r="D331" s="4"/>
      <c r="E331" s="3"/>
      <c r="F331" s="3"/>
      <c r="G331" s="4"/>
      <c r="H331" s="63">
        <f t="shared" ref="H331:H372" si="21">((B331*12)+C331+D331)*1.16+((E331*12)+F331+G331)*1.16</f>
        <v>0</v>
      </c>
      <c r="I331" s="19">
        <f t="shared" si="20"/>
        <v>0</v>
      </c>
      <c r="J331" s="118"/>
      <c r="K331" s="118"/>
      <c r="L331" s="121"/>
      <c r="M331" s="276">
        <v>44156</v>
      </c>
      <c r="N331" s="148"/>
      <c r="O331" s="144"/>
      <c r="P331" s="3"/>
      <c r="Q331" s="4"/>
      <c r="R331" s="3"/>
      <c r="S331" s="3"/>
      <c r="T331" s="67"/>
      <c r="U331" s="71">
        <f t="shared" ref="U331:U372" si="22">((O331*12)+P331+Q331)*1.16-((R331*12)+S331+T331)*1.16</f>
        <v>0</v>
      </c>
      <c r="V331" s="123"/>
      <c r="W331" s="125"/>
      <c r="X331" s="16"/>
      <c r="Y331" s="16"/>
      <c r="Z331" s="79"/>
      <c r="AA331" s="18"/>
      <c r="AB331" s="18"/>
      <c r="AC331" s="18"/>
      <c r="AD331" s="80"/>
    </row>
    <row r="332" spans="1:30" x14ac:dyDescent="0.2">
      <c r="A332" s="265">
        <v>44157</v>
      </c>
      <c r="B332" s="3"/>
      <c r="C332" s="3"/>
      <c r="D332" s="4"/>
      <c r="E332" s="3"/>
      <c r="F332" s="3"/>
      <c r="G332" s="4"/>
      <c r="H332" s="63">
        <f t="shared" si="21"/>
        <v>0</v>
      </c>
      <c r="I332" s="19">
        <f t="shared" si="20"/>
        <v>0</v>
      </c>
      <c r="J332" s="118"/>
      <c r="K332" s="118"/>
      <c r="L332" s="121"/>
      <c r="M332" s="276">
        <v>44157</v>
      </c>
      <c r="N332" s="148"/>
      <c r="O332" s="144"/>
      <c r="P332" s="3"/>
      <c r="Q332" s="4"/>
      <c r="R332" s="3"/>
      <c r="S332" s="3"/>
      <c r="T332" s="67"/>
      <c r="U332" s="71">
        <f t="shared" si="22"/>
        <v>0</v>
      </c>
      <c r="V332" s="123"/>
      <c r="W332" s="125"/>
      <c r="X332" s="16"/>
      <c r="Y332" s="16"/>
      <c r="Z332" s="79"/>
      <c r="AA332" s="18"/>
      <c r="AB332" s="18"/>
      <c r="AC332" s="18"/>
      <c r="AD332" s="80"/>
    </row>
    <row r="333" spans="1:30" x14ac:dyDescent="0.2">
      <c r="A333" s="265">
        <v>44158</v>
      </c>
      <c r="B333" s="3"/>
      <c r="C333" s="3"/>
      <c r="D333" s="4"/>
      <c r="E333" s="3"/>
      <c r="F333" s="3"/>
      <c r="G333" s="4"/>
      <c r="H333" s="63">
        <f t="shared" si="21"/>
        <v>0</v>
      </c>
      <c r="I333" s="19">
        <f t="shared" si="20"/>
        <v>0</v>
      </c>
      <c r="J333" s="118"/>
      <c r="K333" s="118"/>
      <c r="L333" s="121"/>
      <c r="M333" s="276">
        <v>44158</v>
      </c>
      <c r="N333" s="148"/>
      <c r="O333" s="144"/>
      <c r="P333" s="3"/>
      <c r="Q333" s="4"/>
      <c r="R333" s="3"/>
      <c r="S333" s="3"/>
      <c r="T333" s="67"/>
      <c r="U333" s="71">
        <f t="shared" si="22"/>
        <v>0</v>
      </c>
      <c r="V333" s="123"/>
      <c r="W333" s="125"/>
      <c r="X333" s="16"/>
      <c r="Y333" s="16"/>
      <c r="Z333" s="79"/>
      <c r="AA333" s="18"/>
      <c r="AB333" s="18"/>
      <c r="AC333" s="18"/>
      <c r="AD333" s="80"/>
    </row>
    <row r="334" spans="1:30" x14ac:dyDescent="0.2">
      <c r="A334" s="265">
        <v>44159</v>
      </c>
      <c r="B334" s="3"/>
      <c r="C334" s="3"/>
      <c r="D334" s="4"/>
      <c r="E334" s="3"/>
      <c r="F334" s="3"/>
      <c r="G334" s="4"/>
      <c r="H334" s="63">
        <f t="shared" si="21"/>
        <v>0</v>
      </c>
      <c r="I334" s="19">
        <f t="shared" si="20"/>
        <v>0</v>
      </c>
      <c r="J334" s="118"/>
      <c r="K334" s="118"/>
      <c r="L334" s="121"/>
      <c r="M334" s="276">
        <v>44159</v>
      </c>
      <c r="N334" s="148"/>
      <c r="O334" s="144"/>
      <c r="P334" s="3"/>
      <c r="Q334" s="4"/>
      <c r="R334" s="3"/>
      <c r="S334" s="3"/>
      <c r="T334" s="67"/>
      <c r="U334" s="71">
        <f t="shared" si="22"/>
        <v>0</v>
      </c>
      <c r="V334" s="123"/>
      <c r="W334" s="125"/>
      <c r="X334" s="16"/>
      <c r="Y334" s="16"/>
      <c r="Z334" s="79"/>
      <c r="AA334" s="18"/>
      <c r="AB334" s="18"/>
      <c r="AC334" s="18"/>
      <c r="AD334" s="80"/>
    </row>
    <row r="335" spans="1:30" x14ac:dyDescent="0.2">
      <c r="A335" s="265">
        <v>44160</v>
      </c>
      <c r="B335" s="3"/>
      <c r="C335" s="3"/>
      <c r="D335" s="4"/>
      <c r="E335" s="3"/>
      <c r="F335" s="3"/>
      <c r="G335" s="4"/>
      <c r="H335" s="63">
        <f t="shared" si="21"/>
        <v>0</v>
      </c>
      <c r="I335" s="19">
        <f t="shared" si="20"/>
        <v>0</v>
      </c>
      <c r="J335" s="118"/>
      <c r="K335" s="118"/>
      <c r="L335" s="121"/>
      <c r="M335" s="276">
        <v>44160</v>
      </c>
      <c r="N335" s="148"/>
      <c r="O335" s="144"/>
      <c r="P335" s="3"/>
      <c r="Q335" s="4"/>
      <c r="R335" s="3"/>
      <c r="S335" s="3"/>
      <c r="T335" s="67"/>
      <c r="U335" s="71">
        <f t="shared" si="22"/>
        <v>0</v>
      </c>
      <c r="V335" s="123"/>
      <c r="W335" s="125"/>
      <c r="X335" s="16"/>
      <c r="Y335" s="16"/>
      <c r="Z335" s="79"/>
      <c r="AA335" s="18"/>
      <c r="AB335" s="18"/>
      <c r="AC335" s="18"/>
      <c r="AD335" s="80"/>
    </row>
    <row r="336" spans="1:30" x14ac:dyDescent="0.2">
      <c r="A336" s="265">
        <v>44161</v>
      </c>
      <c r="B336" s="3"/>
      <c r="C336" s="3"/>
      <c r="D336" s="4"/>
      <c r="E336" s="3"/>
      <c r="F336" s="3"/>
      <c r="G336" s="4"/>
      <c r="H336" s="63">
        <f t="shared" si="21"/>
        <v>0</v>
      </c>
      <c r="I336" s="19">
        <f t="shared" si="20"/>
        <v>0</v>
      </c>
      <c r="J336" s="118"/>
      <c r="K336" s="118"/>
      <c r="L336" s="121"/>
      <c r="M336" s="276">
        <v>44161</v>
      </c>
      <c r="N336" s="148"/>
      <c r="O336" s="144"/>
      <c r="P336" s="3"/>
      <c r="Q336" s="4"/>
      <c r="R336" s="3"/>
      <c r="S336" s="3"/>
      <c r="T336" s="67"/>
      <c r="U336" s="71">
        <f t="shared" si="22"/>
        <v>0</v>
      </c>
      <c r="V336" s="123"/>
      <c r="W336" s="125"/>
      <c r="X336" s="16"/>
      <c r="Y336" s="16"/>
      <c r="Z336" s="79"/>
      <c r="AA336" s="18"/>
      <c r="AB336" s="18"/>
      <c r="AC336" s="18"/>
      <c r="AD336" s="80"/>
    </row>
    <row r="337" spans="1:30" x14ac:dyDescent="0.2">
      <c r="A337" s="265">
        <v>44162</v>
      </c>
      <c r="B337" s="3"/>
      <c r="C337" s="3"/>
      <c r="D337" s="4"/>
      <c r="E337" s="3"/>
      <c r="F337" s="3"/>
      <c r="G337" s="4"/>
      <c r="H337" s="63">
        <f t="shared" si="21"/>
        <v>0</v>
      </c>
      <c r="I337" s="19">
        <f t="shared" si="20"/>
        <v>0</v>
      </c>
      <c r="J337" s="118"/>
      <c r="K337" s="118"/>
      <c r="L337" s="121"/>
      <c r="M337" s="276">
        <v>44162</v>
      </c>
      <c r="N337" s="148"/>
      <c r="O337" s="144"/>
      <c r="P337" s="3"/>
      <c r="Q337" s="4"/>
      <c r="R337" s="3"/>
      <c r="S337" s="3"/>
      <c r="T337" s="67"/>
      <c r="U337" s="71">
        <f t="shared" si="22"/>
        <v>0</v>
      </c>
      <c r="V337" s="123"/>
      <c r="W337" s="125"/>
      <c r="X337" s="16"/>
      <c r="Y337" s="16"/>
      <c r="Z337" s="79"/>
      <c r="AA337" s="18"/>
      <c r="AB337" s="18"/>
      <c r="AC337" s="18"/>
      <c r="AD337" s="80"/>
    </row>
    <row r="338" spans="1:30" x14ac:dyDescent="0.2">
      <c r="A338" s="265">
        <v>44163</v>
      </c>
      <c r="B338" s="3"/>
      <c r="C338" s="3"/>
      <c r="D338" s="4"/>
      <c r="E338" s="3"/>
      <c r="F338" s="3"/>
      <c r="G338" s="4"/>
      <c r="H338" s="63">
        <f t="shared" si="21"/>
        <v>0</v>
      </c>
      <c r="I338" s="19">
        <f t="shared" si="20"/>
        <v>0</v>
      </c>
      <c r="J338" s="118"/>
      <c r="K338" s="118"/>
      <c r="L338" s="121"/>
      <c r="M338" s="276">
        <v>44163</v>
      </c>
      <c r="N338" s="148"/>
      <c r="O338" s="144"/>
      <c r="P338" s="3"/>
      <c r="Q338" s="4"/>
      <c r="R338" s="3"/>
      <c r="S338" s="3"/>
      <c r="T338" s="67"/>
      <c r="U338" s="71">
        <f t="shared" si="22"/>
        <v>0</v>
      </c>
      <c r="V338" s="123"/>
      <c r="W338" s="125"/>
      <c r="X338" s="16"/>
      <c r="Y338" s="16"/>
      <c r="Z338" s="79"/>
      <c r="AA338" s="18"/>
      <c r="AB338" s="18"/>
      <c r="AC338" s="18"/>
      <c r="AD338" s="80"/>
    </row>
    <row r="339" spans="1:30" x14ac:dyDescent="0.2">
      <c r="A339" s="265">
        <v>44164</v>
      </c>
      <c r="B339" s="3"/>
      <c r="C339" s="3"/>
      <c r="D339" s="4"/>
      <c r="E339" s="3"/>
      <c r="F339" s="3"/>
      <c r="G339" s="4"/>
      <c r="H339" s="63">
        <f t="shared" si="21"/>
        <v>0</v>
      </c>
      <c r="I339" s="19">
        <f t="shared" si="20"/>
        <v>0</v>
      </c>
      <c r="J339" s="118"/>
      <c r="K339" s="118"/>
      <c r="L339" s="121"/>
      <c r="M339" s="276">
        <v>44164</v>
      </c>
      <c r="N339" s="148"/>
      <c r="O339" s="144"/>
      <c r="P339" s="3"/>
      <c r="Q339" s="4"/>
      <c r="R339" s="3"/>
      <c r="S339" s="3"/>
      <c r="T339" s="67"/>
      <c r="U339" s="71">
        <f t="shared" si="22"/>
        <v>0</v>
      </c>
      <c r="V339" s="123"/>
      <c r="W339" s="125"/>
      <c r="X339" s="16"/>
      <c r="Y339" s="16"/>
      <c r="Z339" s="79"/>
      <c r="AA339" s="18"/>
      <c r="AB339" s="18"/>
      <c r="AC339" s="18"/>
      <c r="AD339" s="80"/>
    </row>
    <row r="340" spans="1:30" ht="13.5" thickBot="1" x14ac:dyDescent="0.25">
      <c r="A340" s="265">
        <v>44165</v>
      </c>
      <c r="B340" s="3"/>
      <c r="C340" s="3"/>
      <c r="D340" s="4"/>
      <c r="E340" s="3"/>
      <c r="F340" s="3"/>
      <c r="G340" s="4"/>
      <c r="H340" s="134">
        <f t="shared" si="21"/>
        <v>0</v>
      </c>
      <c r="I340" s="19">
        <f t="shared" si="20"/>
        <v>0</v>
      </c>
      <c r="J340" s="118"/>
      <c r="K340" s="118"/>
      <c r="L340" s="121"/>
      <c r="M340" s="276">
        <v>44165</v>
      </c>
      <c r="N340" s="148"/>
      <c r="O340" s="144"/>
      <c r="P340" s="3"/>
      <c r="Q340" s="4"/>
      <c r="R340" s="3"/>
      <c r="S340" s="3"/>
      <c r="T340" s="67"/>
      <c r="U340" s="71">
        <f t="shared" si="22"/>
        <v>0</v>
      </c>
      <c r="V340" s="123"/>
      <c r="W340" s="125"/>
      <c r="X340" s="16"/>
      <c r="Y340" s="16"/>
      <c r="Z340" s="79"/>
      <c r="AA340" s="18"/>
      <c r="AB340" s="18"/>
      <c r="AC340" s="18"/>
      <c r="AD340" s="80"/>
    </row>
    <row r="341" spans="1:30" x14ac:dyDescent="0.2">
      <c r="A341" s="265">
        <v>44166</v>
      </c>
      <c r="B341" s="291"/>
      <c r="C341" s="291"/>
      <c r="D341" s="306"/>
      <c r="E341" s="291"/>
      <c r="F341" s="291"/>
      <c r="G341" s="307"/>
      <c r="H341" s="302">
        <f t="shared" si="21"/>
        <v>0</v>
      </c>
      <c r="I341" s="356">
        <f t="shared" si="20"/>
        <v>0</v>
      </c>
      <c r="J341" s="278"/>
      <c r="K341" s="278"/>
      <c r="L341" s="293"/>
      <c r="M341" s="276">
        <v>44166</v>
      </c>
      <c r="N341" s="308"/>
      <c r="O341" s="295"/>
      <c r="P341" s="291"/>
      <c r="Q341" s="306"/>
      <c r="R341" s="291"/>
      <c r="S341" s="291"/>
      <c r="T341" s="307"/>
      <c r="U341" s="297">
        <f t="shared" si="22"/>
        <v>0</v>
      </c>
      <c r="V341" s="298"/>
      <c r="W341" s="126"/>
      <c r="X341" s="373"/>
      <c r="Y341" s="374"/>
      <c r="Z341" s="300"/>
      <c r="AA341" s="226"/>
      <c r="AB341" s="226"/>
      <c r="AC341" s="226"/>
      <c r="AD341" s="301"/>
    </row>
    <row r="342" spans="1:30" x14ac:dyDescent="0.2">
      <c r="A342" s="265">
        <v>44167</v>
      </c>
      <c r="B342" s="93"/>
      <c r="C342" s="93"/>
      <c r="D342" s="303"/>
      <c r="E342" s="93"/>
      <c r="F342" s="93"/>
      <c r="G342" s="303"/>
      <c r="H342" s="62">
        <f t="shared" si="21"/>
        <v>0</v>
      </c>
      <c r="I342" s="28">
        <f t="shared" si="20"/>
        <v>0</v>
      </c>
      <c r="J342" s="258"/>
      <c r="K342" s="258"/>
      <c r="L342" s="282"/>
      <c r="M342" s="276">
        <v>44167</v>
      </c>
      <c r="N342" s="304"/>
      <c r="O342" s="284"/>
      <c r="P342" s="93"/>
      <c r="Q342" s="303"/>
      <c r="R342" s="93"/>
      <c r="S342" s="93"/>
      <c r="T342" s="305"/>
      <c r="U342" s="220">
        <f t="shared" si="22"/>
        <v>0</v>
      </c>
      <c r="V342" s="285"/>
      <c r="W342" s="286"/>
      <c r="X342" s="287"/>
      <c r="Y342" s="287"/>
      <c r="Z342" s="288"/>
      <c r="AA342" s="289"/>
      <c r="AB342" s="289"/>
      <c r="AC342" s="289"/>
      <c r="AD342" s="290"/>
    </row>
    <row r="343" spans="1:30" x14ac:dyDescent="0.2">
      <c r="A343" s="265">
        <v>44168</v>
      </c>
      <c r="B343" s="3"/>
      <c r="C343" s="3"/>
      <c r="D343" s="4"/>
      <c r="E343" s="3"/>
      <c r="F343" s="3"/>
      <c r="G343" s="4"/>
      <c r="H343" s="63">
        <f t="shared" si="21"/>
        <v>0</v>
      </c>
      <c r="I343" s="19">
        <f t="shared" si="20"/>
        <v>0</v>
      </c>
      <c r="J343" s="118"/>
      <c r="K343" s="118"/>
      <c r="L343" s="121"/>
      <c r="M343" s="276">
        <v>44168</v>
      </c>
      <c r="N343" s="148"/>
      <c r="O343" s="144"/>
      <c r="P343" s="3"/>
      <c r="Q343" s="4"/>
      <c r="R343" s="3"/>
      <c r="S343" s="3"/>
      <c r="T343" s="67"/>
      <c r="U343" s="71">
        <f t="shared" si="22"/>
        <v>0</v>
      </c>
      <c r="V343" s="123"/>
      <c r="W343" s="125"/>
      <c r="X343" s="16"/>
      <c r="Y343" s="16"/>
      <c r="Z343" s="79"/>
      <c r="AA343" s="18"/>
      <c r="AB343" s="18"/>
      <c r="AC343" s="18"/>
      <c r="AD343" s="80"/>
    </row>
    <row r="344" spans="1:30" x14ac:dyDescent="0.2">
      <c r="A344" s="265">
        <v>44169</v>
      </c>
      <c r="B344" s="3"/>
      <c r="C344" s="3"/>
      <c r="D344" s="4"/>
      <c r="E344" s="3"/>
      <c r="F344" s="3"/>
      <c r="G344" s="4"/>
      <c r="H344" s="63">
        <f t="shared" si="21"/>
        <v>0</v>
      </c>
      <c r="I344" s="19">
        <f t="shared" si="20"/>
        <v>0</v>
      </c>
      <c r="J344" s="118"/>
      <c r="K344" s="118"/>
      <c r="L344" s="121"/>
      <c r="M344" s="276">
        <v>44169</v>
      </c>
      <c r="N344" s="148"/>
      <c r="O344" s="144"/>
      <c r="P344" s="3"/>
      <c r="Q344" s="4"/>
      <c r="R344" s="3"/>
      <c r="S344" s="3"/>
      <c r="T344" s="67"/>
      <c r="U344" s="71">
        <f t="shared" si="22"/>
        <v>0</v>
      </c>
      <c r="V344" s="123"/>
      <c r="W344" s="125"/>
      <c r="X344" s="16"/>
      <c r="Y344" s="16"/>
      <c r="Z344" s="79"/>
      <c r="AA344" s="18"/>
      <c r="AB344" s="18"/>
      <c r="AC344" s="18"/>
      <c r="AD344" s="80"/>
    </row>
    <row r="345" spans="1:30" x14ac:dyDescent="0.2">
      <c r="A345" s="265">
        <v>44170</v>
      </c>
      <c r="B345" s="3"/>
      <c r="C345" s="3"/>
      <c r="D345" s="4"/>
      <c r="E345" s="3"/>
      <c r="F345" s="3"/>
      <c r="G345" s="4"/>
      <c r="H345" s="63">
        <f t="shared" si="21"/>
        <v>0</v>
      </c>
      <c r="I345" s="19">
        <f t="shared" si="20"/>
        <v>0</v>
      </c>
      <c r="J345" s="118"/>
      <c r="K345" s="118"/>
      <c r="L345" s="121"/>
      <c r="M345" s="276">
        <v>44170</v>
      </c>
      <c r="N345" s="148"/>
      <c r="O345" s="144"/>
      <c r="P345" s="3"/>
      <c r="Q345" s="4"/>
      <c r="R345" s="3"/>
      <c r="S345" s="3"/>
      <c r="T345" s="67"/>
      <c r="U345" s="71">
        <f t="shared" si="22"/>
        <v>0</v>
      </c>
      <c r="V345" s="123"/>
      <c r="W345" s="125"/>
      <c r="X345" s="16"/>
      <c r="Y345" s="16"/>
      <c r="Z345" s="79"/>
      <c r="AA345" s="18"/>
      <c r="AB345" s="18"/>
      <c r="AC345" s="18"/>
      <c r="AD345" s="80"/>
    </row>
    <row r="346" spans="1:30" x14ac:dyDescent="0.2">
      <c r="A346" s="265">
        <v>44171</v>
      </c>
      <c r="B346" s="3"/>
      <c r="C346" s="3"/>
      <c r="D346" s="4"/>
      <c r="E346" s="3"/>
      <c r="F346" s="3"/>
      <c r="G346" s="4"/>
      <c r="H346" s="63">
        <f t="shared" si="21"/>
        <v>0</v>
      </c>
      <c r="I346" s="19">
        <f t="shared" si="20"/>
        <v>0</v>
      </c>
      <c r="J346" s="118"/>
      <c r="K346" s="118"/>
      <c r="L346" s="121"/>
      <c r="M346" s="276">
        <v>44171</v>
      </c>
      <c r="N346" s="148"/>
      <c r="O346" s="144"/>
      <c r="P346" s="3"/>
      <c r="Q346" s="4"/>
      <c r="R346" s="3"/>
      <c r="S346" s="3"/>
      <c r="T346" s="67"/>
      <c r="U346" s="71">
        <f t="shared" si="22"/>
        <v>0</v>
      </c>
      <c r="V346" s="123"/>
      <c r="W346" s="125"/>
      <c r="X346" s="16"/>
      <c r="Y346" s="16"/>
      <c r="Z346" s="79"/>
      <c r="AA346" s="18"/>
      <c r="AB346" s="18"/>
      <c r="AC346" s="18"/>
      <c r="AD346" s="80"/>
    </row>
    <row r="347" spans="1:30" x14ac:dyDescent="0.2">
      <c r="A347" s="265">
        <v>44172</v>
      </c>
      <c r="B347" s="3"/>
      <c r="C347" s="3"/>
      <c r="D347" s="4"/>
      <c r="E347" s="3"/>
      <c r="F347" s="3"/>
      <c r="G347" s="4"/>
      <c r="H347" s="63">
        <f t="shared" si="21"/>
        <v>0</v>
      </c>
      <c r="I347" s="19">
        <f t="shared" si="20"/>
        <v>0</v>
      </c>
      <c r="J347" s="118"/>
      <c r="K347" s="118"/>
      <c r="L347" s="121"/>
      <c r="M347" s="276">
        <v>44172</v>
      </c>
      <c r="N347" s="148"/>
      <c r="O347" s="144"/>
      <c r="P347" s="3"/>
      <c r="Q347" s="4"/>
      <c r="R347" s="3"/>
      <c r="S347" s="3"/>
      <c r="T347" s="67"/>
      <c r="U347" s="71">
        <f t="shared" si="22"/>
        <v>0</v>
      </c>
      <c r="V347" s="123"/>
      <c r="W347" s="125"/>
      <c r="X347" s="16"/>
      <c r="Y347" s="16"/>
      <c r="Z347" s="79"/>
      <c r="AA347" s="18"/>
      <c r="AB347" s="18"/>
      <c r="AC347" s="18"/>
      <c r="AD347" s="80"/>
    </row>
    <row r="348" spans="1:30" x14ac:dyDescent="0.2">
      <c r="A348" s="265">
        <v>44173</v>
      </c>
      <c r="B348" s="3"/>
      <c r="C348" s="3"/>
      <c r="D348" s="4"/>
      <c r="E348" s="3"/>
      <c r="F348" s="3"/>
      <c r="G348" s="4"/>
      <c r="H348" s="63">
        <f t="shared" si="21"/>
        <v>0</v>
      </c>
      <c r="I348" s="19">
        <f t="shared" si="20"/>
        <v>0</v>
      </c>
      <c r="J348" s="118"/>
      <c r="K348" s="118"/>
      <c r="L348" s="121"/>
      <c r="M348" s="276">
        <v>44173</v>
      </c>
      <c r="N348" s="148"/>
      <c r="O348" s="144"/>
      <c r="P348" s="3"/>
      <c r="Q348" s="4"/>
      <c r="R348" s="3"/>
      <c r="S348" s="3"/>
      <c r="T348" s="67"/>
      <c r="U348" s="71">
        <f t="shared" si="22"/>
        <v>0</v>
      </c>
      <c r="V348" s="123"/>
      <c r="W348" s="125"/>
      <c r="X348" s="16"/>
      <c r="Y348" s="16"/>
      <c r="Z348" s="79"/>
      <c r="AA348" s="18"/>
      <c r="AB348" s="18"/>
      <c r="AC348" s="18"/>
      <c r="AD348" s="80"/>
    </row>
    <row r="349" spans="1:30" x14ac:dyDescent="0.2">
      <c r="A349" s="265">
        <v>44174</v>
      </c>
      <c r="B349" s="3"/>
      <c r="C349" s="3"/>
      <c r="D349" s="4"/>
      <c r="E349" s="3"/>
      <c r="F349" s="3"/>
      <c r="G349" s="4"/>
      <c r="H349" s="63">
        <f t="shared" si="21"/>
        <v>0</v>
      </c>
      <c r="I349" s="19">
        <f t="shared" si="20"/>
        <v>0</v>
      </c>
      <c r="J349" s="118"/>
      <c r="K349" s="118"/>
      <c r="L349" s="121"/>
      <c r="M349" s="276">
        <v>44174</v>
      </c>
      <c r="N349" s="148"/>
      <c r="O349" s="144"/>
      <c r="P349" s="3"/>
      <c r="Q349" s="4"/>
      <c r="R349" s="3"/>
      <c r="S349" s="3"/>
      <c r="T349" s="67"/>
      <c r="U349" s="71">
        <f t="shared" si="22"/>
        <v>0</v>
      </c>
      <c r="V349" s="123"/>
      <c r="W349" s="125"/>
      <c r="X349" s="16"/>
      <c r="Y349" s="16"/>
      <c r="Z349" s="79"/>
      <c r="AA349" s="18"/>
      <c r="AB349" s="18"/>
      <c r="AC349" s="18"/>
      <c r="AD349" s="80"/>
    </row>
    <row r="350" spans="1:30" x14ac:dyDescent="0.2">
      <c r="A350" s="265">
        <v>44175</v>
      </c>
      <c r="B350" s="3"/>
      <c r="C350" s="3"/>
      <c r="D350" s="4"/>
      <c r="E350" s="3"/>
      <c r="F350" s="3"/>
      <c r="G350" s="4"/>
      <c r="H350" s="63">
        <f t="shared" si="21"/>
        <v>0</v>
      </c>
      <c r="I350" s="19">
        <f t="shared" si="20"/>
        <v>0</v>
      </c>
      <c r="J350" s="118"/>
      <c r="K350" s="118"/>
      <c r="L350" s="121"/>
      <c r="M350" s="276">
        <v>44175</v>
      </c>
      <c r="N350" s="148"/>
      <c r="O350" s="144"/>
      <c r="P350" s="3"/>
      <c r="Q350" s="4"/>
      <c r="R350" s="3"/>
      <c r="S350" s="3"/>
      <c r="T350" s="67"/>
      <c r="U350" s="71">
        <f t="shared" si="22"/>
        <v>0</v>
      </c>
      <c r="V350" s="123"/>
      <c r="W350" s="125"/>
      <c r="X350" s="16"/>
      <c r="Y350" s="16"/>
      <c r="Z350" s="79"/>
      <c r="AA350" s="18"/>
      <c r="AB350" s="18"/>
      <c r="AC350" s="18"/>
      <c r="AD350" s="80"/>
    </row>
    <row r="351" spans="1:30" x14ac:dyDescent="0.2">
      <c r="A351" s="265">
        <v>44176</v>
      </c>
      <c r="B351" s="3"/>
      <c r="C351" s="3"/>
      <c r="D351" s="4"/>
      <c r="E351" s="3"/>
      <c r="F351" s="3"/>
      <c r="G351" s="4"/>
      <c r="H351" s="63">
        <f t="shared" si="21"/>
        <v>0</v>
      </c>
      <c r="I351" s="19">
        <f t="shared" si="20"/>
        <v>0</v>
      </c>
      <c r="J351" s="118"/>
      <c r="K351" s="118"/>
      <c r="L351" s="121"/>
      <c r="M351" s="276">
        <v>44176</v>
      </c>
      <c r="N351" s="148"/>
      <c r="O351" s="144"/>
      <c r="P351" s="3"/>
      <c r="Q351" s="4"/>
      <c r="R351" s="3"/>
      <c r="S351" s="3"/>
      <c r="T351" s="67"/>
      <c r="U351" s="71">
        <f t="shared" si="22"/>
        <v>0</v>
      </c>
      <c r="V351" s="123"/>
      <c r="W351" s="125"/>
      <c r="X351" s="16"/>
      <c r="Y351" s="16"/>
      <c r="Z351" s="79"/>
      <c r="AA351" s="18"/>
      <c r="AB351" s="18"/>
      <c r="AC351" s="18"/>
      <c r="AD351" s="80"/>
    </row>
    <row r="352" spans="1:30" x14ac:dyDescent="0.2">
      <c r="A352" s="265">
        <v>44177</v>
      </c>
      <c r="B352" s="3"/>
      <c r="C352" s="3"/>
      <c r="D352" s="4"/>
      <c r="E352" s="3"/>
      <c r="F352" s="3"/>
      <c r="G352" s="4"/>
      <c r="H352" s="63">
        <f t="shared" si="21"/>
        <v>0</v>
      </c>
      <c r="I352" s="19">
        <f t="shared" si="20"/>
        <v>0</v>
      </c>
      <c r="J352" s="118"/>
      <c r="K352" s="118"/>
      <c r="L352" s="121"/>
      <c r="M352" s="276">
        <v>44177</v>
      </c>
      <c r="N352" s="148"/>
      <c r="O352" s="144"/>
      <c r="P352" s="3"/>
      <c r="Q352" s="4"/>
      <c r="R352" s="3"/>
      <c r="S352" s="3"/>
      <c r="T352" s="67"/>
      <c r="U352" s="71">
        <f t="shared" si="22"/>
        <v>0</v>
      </c>
      <c r="V352" s="123"/>
      <c r="W352" s="125"/>
      <c r="X352" s="16"/>
      <c r="Y352" s="16"/>
      <c r="Z352" s="79"/>
      <c r="AA352" s="18"/>
      <c r="AB352" s="18"/>
      <c r="AC352" s="18"/>
      <c r="AD352" s="80"/>
    </row>
    <row r="353" spans="1:30" x14ac:dyDescent="0.2">
      <c r="A353" s="265">
        <v>44178</v>
      </c>
      <c r="B353" s="3"/>
      <c r="C353" s="3"/>
      <c r="D353" s="4"/>
      <c r="E353" s="3"/>
      <c r="F353" s="3"/>
      <c r="G353" s="4"/>
      <c r="H353" s="63">
        <f t="shared" si="21"/>
        <v>0</v>
      </c>
      <c r="I353" s="19">
        <f t="shared" si="20"/>
        <v>0</v>
      </c>
      <c r="J353" s="118"/>
      <c r="K353" s="118"/>
      <c r="L353" s="121"/>
      <c r="M353" s="276">
        <v>44178</v>
      </c>
      <c r="N353" s="148"/>
      <c r="O353" s="144"/>
      <c r="P353" s="3"/>
      <c r="Q353" s="4"/>
      <c r="R353" s="3"/>
      <c r="S353" s="3"/>
      <c r="T353" s="67"/>
      <c r="U353" s="71">
        <f t="shared" si="22"/>
        <v>0</v>
      </c>
      <c r="V353" s="123"/>
      <c r="W353" s="125"/>
      <c r="X353" s="16"/>
      <c r="Y353" s="16"/>
      <c r="Z353" s="79"/>
      <c r="AA353" s="18"/>
      <c r="AB353" s="18"/>
      <c r="AC353" s="18"/>
      <c r="AD353" s="80"/>
    </row>
    <row r="354" spans="1:30" x14ac:dyDescent="0.2">
      <c r="A354" s="265">
        <v>44179</v>
      </c>
      <c r="B354" s="3"/>
      <c r="C354" s="3"/>
      <c r="D354" s="4"/>
      <c r="E354" s="3"/>
      <c r="F354" s="3"/>
      <c r="G354" s="4"/>
      <c r="H354" s="63">
        <f t="shared" si="21"/>
        <v>0</v>
      </c>
      <c r="I354" s="19">
        <f t="shared" si="20"/>
        <v>0</v>
      </c>
      <c r="J354" s="118"/>
      <c r="K354" s="118"/>
      <c r="L354" s="121"/>
      <c r="M354" s="276">
        <v>44179</v>
      </c>
      <c r="N354" s="148"/>
      <c r="O354" s="144"/>
      <c r="P354" s="3"/>
      <c r="Q354" s="4"/>
      <c r="R354" s="3"/>
      <c r="S354" s="3"/>
      <c r="T354" s="67"/>
      <c r="U354" s="71">
        <f t="shared" si="22"/>
        <v>0</v>
      </c>
      <c r="V354" s="123"/>
      <c r="W354" s="125"/>
      <c r="X354" s="16"/>
      <c r="Y354" s="16"/>
      <c r="Z354" s="79"/>
      <c r="AA354" s="18"/>
      <c r="AB354" s="18"/>
      <c r="AC354" s="18"/>
      <c r="AD354" s="80"/>
    </row>
    <row r="355" spans="1:30" x14ac:dyDescent="0.2">
      <c r="A355" s="265">
        <v>44180</v>
      </c>
      <c r="B355" s="3"/>
      <c r="C355" s="3"/>
      <c r="D355" s="4"/>
      <c r="E355" s="3"/>
      <c r="F355" s="3"/>
      <c r="G355" s="4"/>
      <c r="H355" s="63">
        <f t="shared" si="21"/>
        <v>0</v>
      </c>
      <c r="I355" s="19">
        <f t="shared" si="20"/>
        <v>0</v>
      </c>
      <c r="J355" s="118"/>
      <c r="K355" s="118"/>
      <c r="L355" s="121"/>
      <c r="M355" s="276">
        <v>44180</v>
      </c>
      <c r="N355" s="148"/>
      <c r="O355" s="144"/>
      <c r="P355" s="3"/>
      <c r="Q355" s="4"/>
      <c r="R355" s="3"/>
      <c r="S355" s="3"/>
      <c r="T355" s="67"/>
      <c r="U355" s="71">
        <f t="shared" si="22"/>
        <v>0</v>
      </c>
      <c r="V355" s="123"/>
      <c r="W355" s="125"/>
      <c r="X355" s="16"/>
      <c r="Y355" s="16"/>
      <c r="Z355" s="79"/>
      <c r="AA355" s="18"/>
      <c r="AB355" s="18"/>
      <c r="AC355" s="18"/>
      <c r="AD355" s="80"/>
    </row>
    <row r="356" spans="1:30" x14ac:dyDescent="0.2">
      <c r="A356" s="265">
        <v>44181</v>
      </c>
      <c r="B356" s="3"/>
      <c r="C356" s="3"/>
      <c r="D356" s="4"/>
      <c r="E356" s="3"/>
      <c r="F356" s="3"/>
      <c r="G356" s="4"/>
      <c r="H356" s="63">
        <f t="shared" si="21"/>
        <v>0</v>
      </c>
      <c r="I356" s="19">
        <f t="shared" si="20"/>
        <v>0</v>
      </c>
      <c r="J356" s="118"/>
      <c r="K356" s="118"/>
      <c r="L356" s="121"/>
      <c r="M356" s="276">
        <v>44181</v>
      </c>
      <c r="N356" s="148"/>
      <c r="O356" s="144"/>
      <c r="P356" s="3"/>
      <c r="Q356" s="4"/>
      <c r="R356" s="3"/>
      <c r="S356" s="3"/>
      <c r="T356" s="67"/>
      <c r="U356" s="71">
        <f t="shared" si="22"/>
        <v>0</v>
      </c>
      <c r="V356" s="123"/>
      <c r="W356" s="125"/>
      <c r="X356" s="16"/>
      <c r="Y356" s="16"/>
      <c r="Z356" s="79"/>
      <c r="AA356" s="18"/>
      <c r="AB356" s="18"/>
      <c r="AC356" s="18"/>
      <c r="AD356" s="80"/>
    </row>
    <row r="357" spans="1:30" x14ac:dyDescent="0.2">
      <c r="A357" s="265">
        <v>44182</v>
      </c>
      <c r="B357" s="3"/>
      <c r="C357" s="3"/>
      <c r="D357" s="4"/>
      <c r="E357" s="3"/>
      <c r="F357" s="3"/>
      <c r="G357" s="4"/>
      <c r="H357" s="63">
        <f t="shared" si="21"/>
        <v>0</v>
      </c>
      <c r="I357" s="19">
        <f t="shared" si="20"/>
        <v>0</v>
      </c>
      <c r="J357" s="118"/>
      <c r="K357" s="118"/>
      <c r="L357" s="121"/>
      <c r="M357" s="276">
        <v>44182</v>
      </c>
      <c r="N357" s="148"/>
      <c r="O357" s="144"/>
      <c r="P357" s="3"/>
      <c r="Q357" s="4"/>
      <c r="R357" s="3"/>
      <c r="S357" s="3"/>
      <c r="T357" s="67"/>
      <c r="U357" s="71">
        <f t="shared" si="22"/>
        <v>0</v>
      </c>
      <c r="V357" s="123"/>
      <c r="W357" s="125"/>
      <c r="X357" s="16"/>
      <c r="Y357" s="16"/>
      <c r="Z357" s="79"/>
      <c r="AA357" s="18"/>
      <c r="AB357" s="18"/>
      <c r="AC357" s="18"/>
      <c r="AD357" s="80"/>
    </row>
    <row r="358" spans="1:30" x14ac:dyDescent="0.2">
      <c r="A358" s="265">
        <v>44183</v>
      </c>
      <c r="B358" s="3"/>
      <c r="C358" s="3"/>
      <c r="D358" s="4"/>
      <c r="E358" s="3"/>
      <c r="F358" s="3"/>
      <c r="G358" s="4"/>
      <c r="H358" s="63">
        <f t="shared" si="21"/>
        <v>0</v>
      </c>
      <c r="I358" s="19">
        <f t="shared" si="20"/>
        <v>0</v>
      </c>
      <c r="J358" s="118"/>
      <c r="K358" s="118"/>
      <c r="L358" s="121"/>
      <c r="M358" s="276">
        <v>44183</v>
      </c>
      <c r="N358" s="148"/>
      <c r="O358" s="144"/>
      <c r="P358" s="3"/>
      <c r="Q358" s="4"/>
      <c r="R358" s="3"/>
      <c r="S358" s="3"/>
      <c r="T358" s="67"/>
      <c r="U358" s="71">
        <f t="shared" si="22"/>
        <v>0</v>
      </c>
      <c r="V358" s="123"/>
      <c r="W358" s="125"/>
      <c r="X358" s="16"/>
      <c r="Y358" s="16"/>
      <c r="Z358" s="79"/>
      <c r="AA358" s="18"/>
      <c r="AB358" s="18"/>
      <c r="AC358" s="18"/>
      <c r="AD358" s="80"/>
    </row>
    <row r="359" spans="1:30" x14ac:dyDescent="0.2">
      <c r="A359" s="265">
        <v>44184</v>
      </c>
      <c r="B359" s="3"/>
      <c r="C359" s="3"/>
      <c r="D359" s="4"/>
      <c r="E359" s="3"/>
      <c r="F359" s="3"/>
      <c r="G359" s="4"/>
      <c r="H359" s="63">
        <f t="shared" si="21"/>
        <v>0</v>
      </c>
      <c r="I359" s="19">
        <f t="shared" si="20"/>
        <v>0</v>
      </c>
      <c r="J359" s="118"/>
      <c r="K359" s="118"/>
      <c r="L359" s="121"/>
      <c r="M359" s="276">
        <v>44184</v>
      </c>
      <c r="N359" s="148"/>
      <c r="O359" s="144"/>
      <c r="P359" s="3"/>
      <c r="Q359" s="4"/>
      <c r="R359" s="3"/>
      <c r="S359" s="3"/>
      <c r="T359" s="67"/>
      <c r="U359" s="71">
        <f t="shared" si="22"/>
        <v>0</v>
      </c>
      <c r="V359" s="123"/>
      <c r="W359" s="125"/>
      <c r="X359" s="16"/>
      <c r="Y359" s="16"/>
      <c r="Z359" s="79"/>
      <c r="AA359" s="18"/>
      <c r="AB359" s="18"/>
      <c r="AC359" s="18"/>
      <c r="AD359" s="80"/>
    </row>
    <row r="360" spans="1:30" x14ac:dyDescent="0.2">
      <c r="A360" s="265">
        <v>44185</v>
      </c>
      <c r="B360" s="3"/>
      <c r="C360" s="3"/>
      <c r="D360" s="4"/>
      <c r="E360" s="3"/>
      <c r="F360" s="3"/>
      <c r="G360" s="4"/>
      <c r="H360" s="63">
        <f t="shared" si="21"/>
        <v>0</v>
      </c>
      <c r="I360" s="19">
        <f t="shared" si="20"/>
        <v>0</v>
      </c>
      <c r="J360" s="118"/>
      <c r="K360" s="118"/>
      <c r="L360" s="121"/>
      <c r="M360" s="276">
        <v>44185</v>
      </c>
      <c r="N360" s="148"/>
      <c r="O360" s="144"/>
      <c r="P360" s="3"/>
      <c r="Q360" s="4"/>
      <c r="R360" s="3"/>
      <c r="S360" s="3"/>
      <c r="T360" s="67"/>
      <c r="U360" s="71">
        <f t="shared" si="22"/>
        <v>0</v>
      </c>
      <c r="V360" s="123"/>
      <c r="W360" s="125"/>
      <c r="X360" s="16"/>
      <c r="Y360" s="16"/>
      <c r="Z360" s="79"/>
      <c r="AA360" s="18"/>
      <c r="AB360" s="18"/>
      <c r="AC360" s="18"/>
      <c r="AD360" s="80"/>
    </row>
    <row r="361" spans="1:30" x14ac:dyDescent="0.2">
      <c r="A361" s="265">
        <v>44186</v>
      </c>
      <c r="B361" s="3"/>
      <c r="C361" s="3"/>
      <c r="D361" s="4"/>
      <c r="E361" s="3"/>
      <c r="F361" s="3"/>
      <c r="G361" s="4"/>
      <c r="H361" s="63">
        <f t="shared" si="21"/>
        <v>0</v>
      </c>
      <c r="I361" s="19">
        <f t="shared" si="20"/>
        <v>0</v>
      </c>
      <c r="J361" s="118"/>
      <c r="K361" s="118"/>
      <c r="L361" s="121"/>
      <c r="M361" s="276">
        <v>44186</v>
      </c>
      <c r="N361" s="148"/>
      <c r="O361" s="144"/>
      <c r="P361" s="3"/>
      <c r="Q361" s="4"/>
      <c r="R361" s="3"/>
      <c r="S361" s="3"/>
      <c r="T361" s="67"/>
      <c r="U361" s="71">
        <f t="shared" si="22"/>
        <v>0</v>
      </c>
      <c r="V361" s="123"/>
      <c r="W361" s="125"/>
      <c r="X361" s="16"/>
      <c r="Y361" s="16"/>
      <c r="Z361" s="79"/>
      <c r="AA361" s="18"/>
      <c r="AB361" s="18"/>
      <c r="AC361" s="18"/>
      <c r="AD361" s="80"/>
    </row>
    <row r="362" spans="1:30" x14ac:dyDescent="0.2">
      <c r="A362" s="265">
        <v>44187</v>
      </c>
      <c r="B362" s="3"/>
      <c r="C362" s="3"/>
      <c r="D362" s="4"/>
      <c r="E362" s="3"/>
      <c r="F362" s="3"/>
      <c r="G362" s="4"/>
      <c r="H362" s="63">
        <f t="shared" si="21"/>
        <v>0</v>
      </c>
      <c r="I362" s="19">
        <f t="shared" si="20"/>
        <v>0</v>
      </c>
      <c r="J362" s="118"/>
      <c r="K362" s="118"/>
      <c r="L362" s="121"/>
      <c r="M362" s="276">
        <v>44187</v>
      </c>
      <c r="N362" s="148"/>
      <c r="O362" s="144"/>
      <c r="P362" s="3"/>
      <c r="Q362" s="4"/>
      <c r="R362" s="3"/>
      <c r="S362" s="3"/>
      <c r="T362" s="67"/>
      <c r="U362" s="71">
        <f t="shared" si="22"/>
        <v>0</v>
      </c>
      <c r="V362" s="123"/>
      <c r="W362" s="125"/>
      <c r="X362" s="16"/>
      <c r="Y362" s="16"/>
      <c r="Z362" s="79"/>
      <c r="AA362" s="18"/>
      <c r="AB362" s="18"/>
      <c r="AC362" s="18"/>
      <c r="AD362" s="80"/>
    </row>
    <row r="363" spans="1:30" x14ac:dyDescent="0.2">
      <c r="A363" s="265">
        <v>44188</v>
      </c>
      <c r="B363" s="3"/>
      <c r="C363" s="3"/>
      <c r="D363" s="4"/>
      <c r="E363" s="3"/>
      <c r="F363" s="3"/>
      <c r="G363" s="4"/>
      <c r="H363" s="63">
        <f t="shared" si="21"/>
        <v>0</v>
      </c>
      <c r="I363" s="19">
        <f t="shared" si="20"/>
        <v>0</v>
      </c>
      <c r="J363" s="118"/>
      <c r="K363" s="118"/>
      <c r="L363" s="121"/>
      <c r="M363" s="276">
        <v>44188</v>
      </c>
      <c r="N363" s="148"/>
      <c r="O363" s="144"/>
      <c r="P363" s="3"/>
      <c r="Q363" s="4"/>
      <c r="R363" s="3"/>
      <c r="S363" s="3"/>
      <c r="T363" s="67"/>
      <c r="U363" s="71">
        <f t="shared" si="22"/>
        <v>0</v>
      </c>
      <c r="V363" s="123"/>
      <c r="W363" s="125"/>
      <c r="X363" s="16"/>
      <c r="Y363" s="16"/>
      <c r="Z363" s="79"/>
      <c r="AA363" s="18"/>
      <c r="AB363" s="18"/>
      <c r="AC363" s="18"/>
      <c r="AD363" s="80"/>
    </row>
    <row r="364" spans="1:30" x14ac:dyDescent="0.2">
      <c r="A364" s="265">
        <v>44189</v>
      </c>
      <c r="B364" s="3"/>
      <c r="C364" s="3"/>
      <c r="D364" s="4"/>
      <c r="E364" s="3"/>
      <c r="F364" s="3"/>
      <c r="G364" s="4"/>
      <c r="H364" s="63">
        <f t="shared" si="21"/>
        <v>0</v>
      </c>
      <c r="I364" s="19">
        <f t="shared" si="20"/>
        <v>0</v>
      </c>
      <c r="J364" s="118"/>
      <c r="K364" s="118"/>
      <c r="L364" s="121"/>
      <c r="M364" s="276">
        <v>44189</v>
      </c>
      <c r="N364" s="148"/>
      <c r="O364" s="144"/>
      <c r="P364" s="3"/>
      <c r="Q364" s="4"/>
      <c r="R364" s="3"/>
      <c r="S364" s="3"/>
      <c r="T364" s="67"/>
      <c r="U364" s="71">
        <f t="shared" si="22"/>
        <v>0</v>
      </c>
      <c r="V364" s="123"/>
      <c r="W364" s="125"/>
      <c r="X364" s="16"/>
      <c r="Y364" s="16"/>
      <c r="Z364" s="79"/>
      <c r="AA364" s="18"/>
      <c r="AB364" s="18"/>
      <c r="AC364" s="18"/>
      <c r="AD364" s="80"/>
    </row>
    <row r="365" spans="1:30" x14ac:dyDescent="0.2">
      <c r="A365" s="265">
        <v>44190</v>
      </c>
      <c r="B365" s="3"/>
      <c r="C365" s="3"/>
      <c r="D365" s="4"/>
      <c r="E365" s="3"/>
      <c r="F365" s="3"/>
      <c r="G365" s="4"/>
      <c r="H365" s="63">
        <f t="shared" si="21"/>
        <v>0</v>
      </c>
      <c r="I365" s="19">
        <f t="shared" si="20"/>
        <v>0</v>
      </c>
      <c r="J365" s="118"/>
      <c r="K365" s="118"/>
      <c r="L365" s="121"/>
      <c r="M365" s="276">
        <v>44190</v>
      </c>
      <c r="N365" s="148"/>
      <c r="O365" s="144"/>
      <c r="P365" s="3"/>
      <c r="Q365" s="4"/>
      <c r="R365" s="3"/>
      <c r="S365" s="3"/>
      <c r="T365" s="67"/>
      <c r="U365" s="71">
        <f t="shared" si="22"/>
        <v>0</v>
      </c>
      <c r="V365" s="123"/>
      <c r="W365" s="125"/>
      <c r="X365" s="16"/>
      <c r="Y365" s="16"/>
      <c r="Z365" s="79"/>
      <c r="AA365" s="18"/>
      <c r="AB365" s="18"/>
      <c r="AC365" s="18"/>
      <c r="AD365" s="80"/>
    </row>
    <row r="366" spans="1:30" x14ac:dyDescent="0.2">
      <c r="A366" s="265">
        <v>44191</v>
      </c>
      <c r="B366" s="3"/>
      <c r="C366" s="3"/>
      <c r="D366" s="4"/>
      <c r="E366" s="3"/>
      <c r="F366" s="3"/>
      <c r="G366" s="4"/>
      <c r="H366" s="63">
        <f t="shared" si="21"/>
        <v>0</v>
      </c>
      <c r="I366" s="19">
        <f t="shared" si="20"/>
        <v>0</v>
      </c>
      <c r="J366" s="118"/>
      <c r="K366" s="118"/>
      <c r="L366" s="121"/>
      <c r="M366" s="276">
        <v>44191</v>
      </c>
      <c r="N366" s="148"/>
      <c r="O366" s="144"/>
      <c r="P366" s="3"/>
      <c r="Q366" s="4"/>
      <c r="R366" s="3"/>
      <c r="S366" s="3"/>
      <c r="T366" s="67"/>
      <c r="U366" s="71">
        <f t="shared" si="22"/>
        <v>0</v>
      </c>
      <c r="V366" s="123"/>
      <c r="W366" s="125"/>
      <c r="X366" s="16"/>
      <c r="Y366" s="16"/>
      <c r="Z366" s="79"/>
      <c r="AA366" s="18"/>
      <c r="AB366" s="18"/>
      <c r="AC366" s="18"/>
      <c r="AD366" s="80"/>
    </row>
    <row r="367" spans="1:30" x14ac:dyDescent="0.2">
      <c r="A367" s="265">
        <v>44192</v>
      </c>
      <c r="B367" s="3"/>
      <c r="C367" s="3"/>
      <c r="D367" s="4"/>
      <c r="E367" s="3"/>
      <c r="F367" s="3"/>
      <c r="G367" s="4"/>
      <c r="H367" s="63">
        <f t="shared" si="21"/>
        <v>0</v>
      </c>
      <c r="I367" s="19">
        <f t="shared" si="20"/>
        <v>0</v>
      </c>
      <c r="J367" s="118"/>
      <c r="K367" s="118"/>
      <c r="L367" s="121"/>
      <c r="M367" s="276">
        <v>44192</v>
      </c>
      <c r="N367" s="148"/>
      <c r="O367" s="144"/>
      <c r="P367" s="3"/>
      <c r="Q367" s="4"/>
      <c r="R367" s="3"/>
      <c r="S367" s="3"/>
      <c r="T367" s="67"/>
      <c r="U367" s="71">
        <f t="shared" si="22"/>
        <v>0</v>
      </c>
      <c r="V367" s="123"/>
      <c r="W367" s="125"/>
      <c r="X367" s="16"/>
      <c r="Y367" s="16"/>
      <c r="Z367" s="79"/>
      <c r="AA367" s="18"/>
      <c r="AB367" s="18"/>
      <c r="AC367" s="18"/>
      <c r="AD367" s="80"/>
    </row>
    <row r="368" spans="1:30" x14ac:dyDescent="0.2">
      <c r="A368" s="265">
        <v>44193</v>
      </c>
      <c r="B368" s="3"/>
      <c r="C368" s="3"/>
      <c r="D368" s="4"/>
      <c r="E368" s="3"/>
      <c r="F368" s="3"/>
      <c r="G368" s="4"/>
      <c r="H368" s="63">
        <f t="shared" si="21"/>
        <v>0</v>
      </c>
      <c r="I368" s="19">
        <f t="shared" si="20"/>
        <v>0</v>
      </c>
      <c r="J368" s="118"/>
      <c r="K368" s="118"/>
      <c r="L368" s="121"/>
      <c r="M368" s="276">
        <v>44193</v>
      </c>
      <c r="N368" s="148"/>
      <c r="O368" s="144"/>
      <c r="P368" s="3"/>
      <c r="Q368" s="4"/>
      <c r="R368" s="3"/>
      <c r="S368" s="3"/>
      <c r="T368" s="67"/>
      <c r="U368" s="71">
        <f t="shared" si="22"/>
        <v>0</v>
      </c>
      <c r="V368" s="123"/>
      <c r="W368" s="125"/>
      <c r="X368" s="16"/>
      <c r="Y368" s="16"/>
      <c r="Z368" s="79"/>
      <c r="AA368" s="18"/>
      <c r="AB368" s="18"/>
      <c r="AC368" s="18"/>
      <c r="AD368" s="80"/>
    </row>
    <row r="369" spans="1:30" x14ac:dyDescent="0.2">
      <c r="A369" s="265">
        <v>44194</v>
      </c>
      <c r="B369" s="3"/>
      <c r="C369" s="3"/>
      <c r="D369" s="4"/>
      <c r="E369" s="3"/>
      <c r="F369" s="3"/>
      <c r="G369" s="4"/>
      <c r="H369" s="63">
        <f t="shared" si="21"/>
        <v>0</v>
      </c>
      <c r="I369" s="19">
        <f t="shared" si="20"/>
        <v>0</v>
      </c>
      <c r="J369" s="118"/>
      <c r="K369" s="118"/>
      <c r="L369" s="121"/>
      <c r="M369" s="276">
        <v>44194</v>
      </c>
      <c r="N369" s="148"/>
      <c r="O369" s="144"/>
      <c r="P369" s="3"/>
      <c r="Q369" s="4"/>
      <c r="R369" s="3"/>
      <c r="S369" s="3"/>
      <c r="T369" s="67"/>
      <c r="U369" s="71">
        <f t="shared" si="22"/>
        <v>0</v>
      </c>
      <c r="V369" s="123"/>
      <c r="W369" s="125"/>
      <c r="X369" s="16"/>
      <c r="Y369" s="16"/>
      <c r="Z369" s="79"/>
      <c r="AA369" s="18"/>
      <c r="AB369" s="18"/>
      <c r="AC369" s="18"/>
      <c r="AD369" s="80"/>
    </row>
    <row r="370" spans="1:30" x14ac:dyDescent="0.2">
      <c r="A370" s="265">
        <v>44195</v>
      </c>
      <c r="B370" s="3"/>
      <c r="C370" s="3"/>
      <c r="D370" s="4"/>
      <c r="E370" s="3"/>
      <c r="F370" s="3"/>
      <c r="G370" s="4"/>
      <c r="H370" s="63">
        <f t="shared" si="21"/>
        <v>0</v>
      </c>
      <c r="I370" s="19">
        <f t="shared" si="20"/>
        <v>0</v>
      </c>
      <c r="J370" s="118"/>
      <c r="K370" s="118"/>
      <c r="L370" s="121"/>
      <c r="M370" s="276">
        <v>44195</v>
      </c>
      <c r="N370" s="148"/>
      <c r="O370" s="144"/>
      <c r="P370" s="3"/>
      <c r="Q370" s="4"/>
      <c r="R370" s="3"/>
      <c r="S370" s="3"/>
      <c r="T370" s="67"/>
      <c r="U370" s="71">
        <f t="shared" si="22"/>
        <v>0</v>
      </c>
      <c r="V370" s="123"/>
      <c r="W370" s="125"/>
      <c r="X370" s="16"/>
      <c r="Y370" s="16"/>
      <c r="Z370" s="79"/>
      <c r="AA370" s="18"/>
      <c r="AB370" s="18"/>
      <c r="AC370" s="18"/>
      <c r="AD370" s="80"/>
    </row>
    <row r="371" spans="1:30" ht="13.5" thickBot="1" x14ac:dyDescent="0.25">
      <c r="A371" s="265">
        <v>44196</v>
      </c>
      <c r="B371" s="3"/>
      <c r="C371" s="3"/>
      <c r="D371" s="4"/>
      <c r="E371" s="3"/>
      <c r="F371" s="3"/>
      <c r="G371" s="4"/>
      <c r="H371" s="134">
        <f t="shared" si="21"/>
        <v>0</v>
      </c>
      <c r="I371" s="19">
        <f t="shared" si="20"/>
        <v>0</v>
      </c>
      <c r="J371" s="118"/>
      <c r="K371" s="118"/>
      <c r="L371" s="121"/>
      <c r="M371" s="276">
        <v>44196</v>
      </c>
      <c r="N371" s="148"/>
      <c r="O371" s="144"/>
      <c r="P371" s="3"/>
      <c r="Q371" s="4"/>
      <c r="R371" s="3"/>
      <c r="S371" s="3"/>
      <c r="T371" s="67"/>
      <c r="U371" s="71">
        <f t="shared" si="22"/>
        <v>0</v>
      </c>
      <c r="V371" s="123"/>
      <c r="W371" s="125"/>
      <c r="X371" s="16"/>
      <c r="Y371" s="16"/>
      <c r="Z371" s="79"/>
      <c r="AA371" s="18"/>
      <c r="AB371" s="18"/>
      <c r="AC371" s="18"/>
      <c r="AD371" s="80"/>
    </row>
    <row r="372" spans="1:30" ht="13.5" thickBot="1" x14ac:dyDescent="0.25">
      <c r="A372" s="265">
        <v>44197</v>
      </c>
      <c r="B372" s="185"/>
      <c r="C372" s="185"/>
      <c r="D372" s="186"/>
      <c r="E372" s="185"/>
      <c r="F372" s="185"/>
      <c r="G372" s="402"/>
      <c r="H372" s="99">
        <f t="shared" si="21"/>
        <v>0</v>
      </c>
      <c r="I372" s="401">
        <f t="shared" si="20"/>
        <v>0</v>
      </c>
      <c r="J372" s="198"/>
      <c r="K372" s="198"/>
      <c r="L372" s="400"/>
      <c r="M372" s="276">
        <v>44197</v>
      </c>
      <c r="N372" s="199"/>
      <c r="O372" s="200"/>
      <c r="P372" s="185"/>
      <c r="Q372" s="186"/>
      <c r="R372" s="185"/>
      <c r="S372" s="185"/>
      <c r="T372" s="187"/>
      <c r="U372" s="78">
        <f t="shared" si="22"/>
        <v>0</v>
      </c>
      <c r="V372" s="201"/>
      <c r="W372" s="202"/>
      <c r="X372" s="403"/>
      <c r="Y372" s="404"/>
      <c r="Z372" s="86"/>
      <c r="AA372" s="87"/>
      <c r="AB372" s="87"/>
      <c r="AC372" s="87"/>
      <c r="AD372" s="88"/>
    </row>
    <row r="375" spans="1:30" ht="15.75" x14ac:dyDescent="0.2">
      <c r="B375" s="503" t="s">
        <v>59</v>
      </c>
      <c r="C375" s="473"/>
      <c r="D375" s="473"/>
      <c r="E375" s="473"/>
      <c r="F375" s="473"/>
      <c r="G375" s="473"/>
      <c r="H375" s="473"/>
      <c r="I375" s="473"/>
      <c r="J375" s="473"/>
      <c r="K375" s="473"/>
      <c r="L375" s="473"/>
      <c r="M375" s="473"/>
      <c r="N375" s="473"/>
      <c r="O375" s="473"/>
      <c r="P375" s="474"/>
      <c r="Q375" s="133"/>
      <c r="R375" s="133"/>
    </row>
    <row r="376" spans="1:30" ht="38.25" x14ac:dyDescent="0.2">
      <c r="B376" s="90"/>
      <c r="C376" s="8"/>
      <c r="D376" s="8"/>
      <c r="E376" s="91"/>
      <c r="F376" s="532" t="s">
        <v>29</v>
      </c>
      <c r="G376" s="533"/>
      <c r="H376" s="437" t="s">
        <v>38</v>
      </c>
      <c r="I376" s="131" t="s">
        <v>19</v>
      </c>
      <c r="J376" s="131" t="s">
        <v>39</v>
      </c>
      <c r="K376" s="131" t="s">
        <v>20</v>
      </c>
      <c r="L376" s="131" t="s">
        <v>60</v>
      </c>
      <c r="M376" s="438"/>
      <c r="N376" s="438"/>
      <c r="O376" s="534" t="s">
        <v>21</v>
      </c>
      <c r="P376" s="535"/>
    </row>
    <row r="377" spans="1:30" x14ac:dyDescent="0.2">
      <c r="B377" s="525" t="s">
        <v>40</v>
      </c>
      <c r="C377" s="526"/>
      <c r="D377" s="526"/>
      <c r="E377" s="527"/>
      <c r="F377" s="510">
        <f>H6</f>
        <v>201.84</v>
      </c>
      <c r="G377" s="511"/>
      <c r="H377" s="64">
        <f t="shared" ref="H377:H387" si="23">F378</f>
        <v>217.49999999999997</v>
      </c>
      <c r="I377" s="28">
        <f>SUM(I7:I37)</f>
        <v>17.979999999999961</v>
      </c>
      <c r="J377" s="28">
        <f>SUM(U7:U37)</f>
        <v>2.3199999999999932</v>
      </c>
      <c r="K377" s="29">
        <f>SUM(J7:J37)</f>
        <v>44</v>
      </c>
      <c r="L377" s="29">
        <f>SUM(V7:V37)</f>
        <v>120</v>
      </c>
      <c r="M377" s="135"/>
      <c r="N377" s="135"/>
      <c r="O377" s="528">
        <f>SUM(K7:K37)</f>
        <v>216</v>
      </c>
      <c r="P377" s="529"/>
    </row>
    <row r="378" spans="1:30" x14ac:dyDescent="0.2">
      <c r="B378" s="475" t="s">
        <v>41</v>
      </c>
      <c r="C378" s="476"/>
      <c r="D378" s="476"/>
      <c r="E378" s="471"/>
      <c r="F378" s="508">
        <f>H37</f>
        <v>217.49999999999997</v>
      </c>
      <c r="G378" s="518"/>
      <c r="H378" s="65">
        <f t="shared" si="23"/>
        <v>64.38</v>
      </c>
      <c r="I378" s="19">
        <f>SUM(I38:I66)</f>
        <v>16.240000000000002</v>
      </c>
      <c r="J378" s="19">
        <f>SUM(U38:U66)</f>
        <v>169.35999999999999</v>
      </c>
      <c r="K378" s="21">
        <f>SUM(J38:J66)</f>
        <v>40</v>
      </c>
      <c r="L378" s="21">
        <f>SUM(V38:V66)</f>
        <v>0</v>
      </c>
      <c r="M378" s="135"/>
      <c r="N378" s="135"/>
      <c r="O378" s="519">
        <f>SUM(K38:K66)</f>
        <v>192</v>
      </c>
      <c r="P378" s="520"/>
    </row>
    <row r="379" spans="1:30" x14ac:dyDescent="0.2">
      <c r="B379" s="475" t="s">
        <v>42</v>
      </c>
      <c r="C379" s="476"/>
      <c r="D379" s="476"/>
      <c r="E379" s="471"/>
      <c r="F379" s="508">
        <f>H66</f>
        <v>64.38</v>
      </c>
      <c r="G379" s="518"/>
      <c r="H379" s="65">
        <f t="shared" si="23"/>
        <v>82.94</v>
      </c>
      <c r="I379" s="19">
        <f>SUM(I67:I97)</f>
        <v>18.560000000000002</v>
      </c>
      <c r="J379" s="19">
        <f>SUM(U67:U97)</f>
        <v>0</v>
      </c>
      <c r="K379" s="21">
        <f>SUM(J67:J97)</f>
        <v>46</v>
      </c>
      <c r="L379" s="21">
        <f>SUM(V67:V97)</f>
        <v>0</v>
      </c>
      <c r="M379" s="135"/>
      <c r="N379" s="135"/>
      <c r="O379" s="519">
        <f>SUM(K67:K97)</f>
        <v>216</v>
      </c>
      <c r="P379" s="520"/>
    </row>
    <row r="380" spans="1:30" x14ac:dyDescent="0.2">
      <c r="B380" s="475" t="s">
        <v>43</v>
      </c>
      <c r="C380" s="476"/>
      <c r="D380" s="476"/>
      <c r="E380" s="471"/>
      <c r="F380" s="508">
        <f>H97</f>
        <v>82.94</v>
      </c>
      <c r="G380" s="518"/>
      <c r="H380" s="65">
        <f t="shared" si="23"/>
        <v>100.92</v>
      </c>
      <c r="I380" s="19">
        <f>SUM(I98:I127)</f>
        <v>17.980000000000004</v>
      </c>
      <c r="J380" s="19">
        <f>SUM(U98:U127)</f>
        <v>0</v>
      </c>
      <c r="K380" s="21">
        <f>SUM(J98:J127)</f>
        <v>44</v>
      </c>
      <c r="L380" s="21">
        <f>SUM(V98:V127)</f>
        <v>0</v>
      </c>
      <c r="M380" s="135"/>
      <c r="N380" s="135"/>
      <c r="O380" s="519">
        <f>SUM(K98:K127)</f>
        <v>216</v>
      </c>
      <c r="P380" s="520"/>
    </row>
    <row r="381" spans="1:30" x14ac:dyDescent="0.2">
      <c r="B381" s="475" t="s">
        <v>44</v>
      </c>
      <c r="C381" s="476"/>
      <c r="D381" s="476"/>
      <c r="E381" s="471"/>
      <c r="F381" s="508">
        <f>H127</f>
        <v>100.92</v>
      </c>
      <c r="G381" s="518"/>
      <c r="H381" s="65">
        <f t="shared" si="23"/>
        <v>117.16</v>
      </c>
      <c r="I381" s="19">
        <f>SUM(I128:I158)</f>
        <v>16.239999999999995</v>
      </c>
      <c r="J381" s="19">
        <f>SUM(U128:U158)</f>
        <v>0</v>
      </c>
      <c r="K381" s="21">
        <f>SUM(J128:J158)</f>
        <v>40</v>
      </c>
      <c r="L381" s="21">
        <f>SUM(V128:V158)</f>
        <v>120</v>
      </c>
      <c r="M381" s="135"/>
      <c r="N381" s="135"/>
      <c r="O381" s="519">
        <f>SUM(K128:K158)</f>
        <v>192</v>
      </c>
      <c r="P381" s="520"/>
    </row>
    <row r="382" spans="1:30" x14ac:dyDescent="0.2">
      <c r="B382" s="475" t="s">
        <v>45</v>
      </c>
      <c r="C382" s="476"/>
      <c r="D382" s="476"/>
      <c r="E382" s="471"/>
      <c r="F382" s="508">
        <f>H158</f>
        <v>117.16</v>
      </c>
      <c r="G382" s="518"/>
      <c r="H382" s="65">
        <f t="shared" si="23"/>
        <v>135.72</v>
      </c>
      <c r="I382" s="19">
        <f>SUM(I159:I188)</f>
        <v>18.560000000000002</v>
      </c>
      <c r="J382" s="19">
        <f>SUM(U159:U188)</f>
        <v>0</v>
      </c>
      <c r="K382" s="21">
        <f>SUM(J159:J188)</f>
        <v>46</v>
      </c>
      <c r="L382" s="21">
        <f>SUM(V159:V188)</f>
        <v>0</v>
      </c>
      <c r="M382" s="135"/>
      <c r="N382" s="135"/>
      <c r="O382" s="519">
        <f>SUM(K159:K188)</f>
        <v>216</v>
      </c>
      <c r="P382" s="520"/>
    </row>
    <row r="383" spans="1:30" x14ac:dyDescent="0.2">
      <c r="B383" s="475" t="s">
        <v>46</v>
      </c>
      <c r="C383" s="476"/>
      <c r="D383" s="476"/>
      <c r="E383" s="471"/>
      <c r="F383" s="508">
        <f>H188</f>
        <v>135.72</v>
      </c>
      <c r="G383" s="518"/>
      <c r="H383" s="65">
        <f t="shared" si="23"/>
        <v>0</v>
      </c>
      <c r="I383" s="19">
        <f>SUM(I189:I219)</f>
        <v>-135.72</v>
      </c>
      <c r="J383" s="19">
        <f>SUM(U189:U219)</f>
        <v>0</v>
      </c>
      <c r="K383" s="21">
        <f>SUM(J189:J219)</f>
        <v>0</v>
      </c>
      <c r="L383" s="21">
        <f>SUM(V189:V219)</f>
        <v>0</v>
      </c>
      <c r="M383" s="135"/>
      <c r="N383" s="135"/>
      <c r="O383" s="519">
        <f>SUM(K189:K219)</f>
        <v>0</v>
      </c>
      <c r="P383" s="520"/>
    </row>
    <row r="384" spans="1:30" x14ac:dyDescent="0.2">
      <c r="B384" s="475" t="s">
        <v>47</v>
      </c>
      <c r="C384" s="476"/>
      <c r="D384" s="476"/>
      <c r="E384" s="471"/>
      <c r="F384" s="508">
        <f>H219</f>
        <v>0</v>
      </c>
      <c r="G384" s="518"/>
      <c r="H384" s="65">
        <f t="shared" si="23"/>
        <v>0</v>
      </c>
      <c r="I384" s="19">
        <f>SUM(I220:I250)</f>
        <v>0</v>
      </c>
      <c r="J384" s="19">
        <f>SUM(U220:U250)</f>
        <v>0</v>
      </c>
      <c r="K384" s="21">
        <f>SUM(J220:J250)</f>
        <v>0</v>
      </c>
      <c r="L384" s="21">
        <f>SUM(V220:V250)</f>
        <v>0</v>
      </c>
      <c r="M384" s="135"/>
      <c r="N384" s="135"/>
      <c r="O384" s="519">
        <f>SUM(K220:K250)</f>
        <v>0</v>
      </c>
      <c r="P384" s="520"/>
    </row>
    <row r="385" spans="2:16" x14ac:dyDescent="0.2">
      <c r="B385" s="475" t="s">
        <v>48</v>
      </c>
      <c r="C385" s="476"/>
      <c r="D385" s="476"/>
      <c r="E385" s="471"/>
      <c r="F385" s="508">
        <f>H250</f>
        <v>0</v>
      </c>
      <c r="G385" s="518"/>
      <c r="H385" s="65">
        <f t="shared" si="23"/>
        <v>0</v>
      </c>
      <c r="I385" s="19">
        <f>SUM(I251:I280)</f>
        <v>0</v>
      </c>
      <c r="J385" s="19">
        <f>SUM(U251:U280)</f>
        <v>0</v>
      </c>
      <c r="K385" s="21">
        <f>SUM(J251:J280)</f>
        <v>0</v>
      </c>
      <c r="L385" s="21">
        <f>SUM(V251:V280)</f>
        <v>0</v>
      </c>
      <c r="M385" s="135"/>
      <c r="N385" s="135"/>
      <c r="O385" s="519">
        <f>SUM(K251:K280)</f>
        <v>0</v>
      </c>
      <c r="P385" s="520"/>
    </row>
    <row r="386" spans="2:16" x14ac:dyDescent="0.2">
      <c r="B386" s="475" t="s">
        <v>49</v>
      </c>
      <c r="C386" s="476"/>
      <c r="D386" s="476"/>
      <c r="E386" s="471"/>
      <c r="F386" s="508">
        <f>H280</f>
        <v>0</v>
      </c>
      <c r="G386" s="518"/>
      <c r="H386" s="65">
        <f t="shared" si="23"/>
        <v>0</v>
      </c>
      <c r="I386" s="19">
        <f>SUM(I281:I311)</f>
        <v>0</v>
      </c>
      <c r="J386" s="19">
        <f>SUM(U281:U311)</f>
        <v>0</v>
      </c>
      <c r="K386" s="21">
        <f>SUM(J281:J311)</f>
        <v>0</v>
      </c>
      <c r="L386" s="21">
        <f>SUM(V281:V311)</f>
        <v>0</v>
      </c>
      <c r="M386" s="135"/>
      <c r="N386" s="135"/>
      <c r="O386" s="519">
        <f>SUM(K281:K311)</f>
        <v>0</v>
      </c>
      <c r="P386" s="520"/>
    </row>
    <row r="387" spans="2:16" x14ac:dyDescent="0.2">
      <c r="B387" s="475" t="s">
        <v>50</v>
      </c>
      <c r="C387" s="476"/>
      <c r="D387" s="476"/>
      <c r="E387" s="471"/>
      <c r="F387" s="508">
        <f>H311</f>
        <v>0</v>
      </c>
      <c r="G387" s="518"/>
      <c r="H387" s="65">
        <f t="shared" si="23"/>
        <v>0</v>
      </c>
      <c r="I387" s="19">
        <f>SUM(I312:I341)</f>
        <v>0</v>
      </c>
      <c r="J387" s="19">
        <f>SUM(U312:U341)</f>
        <v>0</v>
      </c>
      <c r="K387" s="21">
        <f>SUM(J312:J341)</f>
        <v>0</v>
      </c>
      <c r="L387" s="21">
        <f>SUM(V312:V341)</f>
        <v>0</v>
      </c>
      <c r="M387" s="135"/>
      <c r="N387" s="135"/>
      <c r="O387" s="519">
        <f>SUM(K312:K341)</f>
        <v>0</v>
      </c>
      <c r="P387" s="520"/>
    </row>
    <row r="388" spans="2:16" x14ac:dyDescent="0.2">
      <c r="B388" s="521" t="s">
        <v>51</v>
      </c>
      <c r="C388" s="522"/>
      <c r="D388" s="522"/>
      <c r="E388" s="523"/>
      <c r="F388" s="512">
        <f>H341</f>
        <v>0</v>
      </c>
      <c r="G388" s="524"/>
      <c r="H388" s="66">
        <f>H372</f>
        <v>0</v>
      </c>
      <c r="I388" s="20">
        <f>SUM(I342:I370)</f>
        <v>0</v>
      </c>
      <c r="J388" s="19">
        <f>SUM(U342:U370)</f>
        <v>0</v>
      </c>
      <c r="K388" s="22">
        <f>SUM(J342:J370)</f>
        <v>0</v>
      </c>
      <c r="L388" s="22">
        <f>SUM(V342:V370)</f>
        <v>0</v>
      </c>
      <c r="M388" s="135"/>
      <c r="N388" s="135"/>
      <c r="O388" s="519">
        <f>SUM(K342:K370)</f>
        <v>0</v>
      </c>
      <c r="P388" s="520"/>
    </row>
    <row r="389" spans="2:16" x14ac:dyDescent="0.2">
      <c r="B389" s="483" t="s">
        <v>52</v>
      </c>
      <c r="C389" s="484"/>
      <c r="D389" s="484"/>
      <c r="E389" s="485"/>
      <c r="F389" s="514"/>
      <c r="G389" s="515"/>
      <c r="H389" s="127"/>
      <c r="I389" s="33">
        <f>SUM(I11:I374)</f>
        <v>-31.900000000000006</v>
      </c>
      <c r="J389" s="33">
        <f>SUM(J377:J388)</f>
        <v>171.67999999999998</v>
      </c>
      <c r="K389" s="34">
        <f>SUM(J11:J374)</f>
        <v>256</v>
      </c>
      <c r="L389" s="34">
        <f>SUM(V11:V374)</f>
        <v>240</v>
      </c>
      <c r="M389" s="136"/>
      <c r="N389" s="136"/>
      <c r="O389" s="516">
        <f>SUM(O377:P388)</f>
        <v>1248</v>
      </c>
      <c r="P389" s="517"/>
    </row>
  </sheetData>
  <mergeCells count="48">
    <mergeCell ref="V4:W4"/>
    <mergeCell ref="B6:G6"/>
    <mergeCell ref="F376:G376"/>
    <mergeCell ref="O376:P376"/>
    <mergeCell ref="M4:U4"/>
    <mergeCell ref="B4:D4"/>
    <mergeCell ref="E4:G4"/>
    <mergeCell ref="I4:J4"/>
    <mergeCell ref="B377:E377"/>
    <mergeCell ref="F377:G377"/>
    <mergeCell ref="O377:P377"/>
    <mergeCell ref="B378:E378"/>
    <mergeCell ref="F378:G378"/>
    <mergeCell ref="O378:P378"/>
    <mergeCell ref="B379:E379"/>
    <mergeCell ref="F379:G379"/>
    <mergeCell ref="O379:P379"/>
    <mergeCell ref="B380:E380"/>
    <mergeCell ref="F380:G380"/>
    <mergeCell ref="O380:P380"/>
    <mergeCell ref="B381:E381"/>
    <mergeCell ref="F381:G381"/>
    <mergeCell ref="O381:P381"/>
    <mergeCell ref="B382:E382"/>
    <mergeCell ref="F382:G382"/>
    <mergeCell ref="O382:P382"/>
    <mergeCell ref="B383:E383"/>
    <mergeCell ref="F383:G383"/>
    <mergeCell ref="O383:P383"/>
    <mergeCell ref="B384:E384"/>
    <mergeCell ref="F384:G384"/>
    <mergeCell ref="O384:P384"/>
    <mergeCell ref="B389:E389"/>
    <mergeCell ref="F389:G389"/>
    <mergeCell ref="O389:P389"/>
    <mergeCell ref="B375:P375"/>
    <mergeCell ref="B387:E387"/>
    <mergeCell ref="F387:G387"/>
    <mergeCell ref="O387:P387"/>
    <mergeCell ref="B388:E388"/>
    <mergeCell ref="F388:G388"/>
    <mergeCell ref="O388:P388"/>
    <mergeCell ref="B385:E385"/>
    <mergeCell ref="F385:G385"/>
    <mergeCell ref="O385:P385"/>
    <mergeCell ref="B386:E386"/>
    <mergeCell ref="F386:G386"/>
    <mergeCell ref="O386:P386"/>
  </mergeCells>
  <phoneticPr fontId="4" type="noConversion"/>
  <dataValidations count="5">
    <dataValidation type="list" allowBlank="1" showInputMessage="1" showErrorMessage="1" sqref="I6 L7:L372">
      <formula1>"ON,RESTING,OFF"</formula1>
    </dataValidation>
    <dataValidation type="list" allowBlank="1" showInputMessage="1" showErrorMessage="1" sqref="K7:K372">
      <formula1>"0,1,2,3,4,5,6,7,8,9,10,11,12,13,14,15,16,17,18,19,20,21,22,23,24"</formula1>
    </dataValidation>
    <dataValidation type="list" allowBlank="1" showInputMessage="1" showErrorMessage="1" sqref="B7:B372 O7:O372 R7:R372 E7:E372">
      <formula1>"0,1,2,3,4,5,6,7,8,9,10,11,12,13,14,15,16,17,18,19"</formula1>
    </dataValidation>
    <dataValidation type="list" allowBlank="1" showInputMessage="1" showErrorMessage="1" sqref="C7:C372 P7:P372 S7:S372 F7:F372">
      <formula1>"0,1,2,3,4,5,6,7,8,9,10,11"</formula1>
    </dataValidation>
    <dataValidation type="list" allowBlank="1" showInputMessage="1" showErrorMessage="1" sqref="G7:G372 Q7:Q372 T7:T372 D7:D372">
      <formula1>".25,.5,.75"</formula1>
    </dataValidation>
  </dataValidations>
  <pageMargins left="0.75" right="0.75" top="1" bottom="1" header="0.5" footer="0.5"/>
  <pageSetup orientation="portrait" r:id="rId1"/>
  <headerFooter alignWithMargins="0"/>
  <ignoredErrors>
    <ignoredError sqref="O377:O378 K377:K378 K389:L389 K379:K388 O379:P38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90"/>
  <sheetViews>
    <sheetView topLeftCell="A136" workbookViewId="0">
      <selection activeCell="B176" sqref="B176"/>
    </sheetView>
  </sheetViews>
  <sheetFormatPr defaultRowHeight="12.75" x14ac:dyDescent="0.2"/>
  <sheetData>
    <row r="1" spans="1:21" ht="20.25" x14ac:dyDescent="0.3">
      <c r="A1" s="129" t="s">
        <v>0</v>
      </c>
      <c r="B1" s="31"/>
      <c r="C1" s="31"/>
      <c r="D1" s="31"/>
      <c r="E1" s="31"/>
      <c r="F1" s="407" t="s">
        <v>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</row>
    <row r="2" spans="1:21" ht="15.75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</row>
    <row r="3" spans="1:21" ht="20.25" x14ac:dyDescent="0.3">
      <c r="A3" s="128" t="s">
        <v>65</v>
      </c>
      <c r="B3" s="128"/>
      <c r="C3" s="128"/>
      <c r="D3" s="128"/>
      <c r="E3" s="128"/>
      <c r="F3" s="92" t="s">
        <v>4</v>
      </c>
      <c r="G3" s="31"/>
      <c r="H3" s="128"/>
      <c r="I3" s="128"/>
      <c r="J3" s="309" t="s">
        <v>5</v>
      </c>
      <c r="K3" s="128"/>
      <c r="L3" s="128"/>
      <c r="M3" s="128"/>
      <c r="N3" s="128"/>
      <c r="O3" s="128"/>
      <c r="P3" s="128"/>
      <c r="Q3" s="408" t="s">
        <v>6</v>
      </c>
      <c r="R3" s="128"/>
      <c r="S3" s="128"/>
      <c r="T3" s="128"/>
      <c r="U3" s="159"/>
    </row>
    <row r="4" spans="1:21" x14ac:dyDescent="0.2">
      <c r="A4" s="157"/>
      <c r="B4" s="158"/>
      <c r="C4" s="158"/>
      <c r="D4" s="158"/>
      <c r="E4" s="503" t="s">
        <v>66</v>
      </c>
      <c r="F4" s="496"/>
      <c r="G4" s="496"/>
      <c r="H4" s="496"/>
      <c r="I4" s="497"/>
      <c r="J4" s="314" t="s">
        <v>67</v>
      </c>
      <c r="K4" s="314" t="s">
        <v>68</v>
      </c>
      <c r="L4" s="472" t="s">
        <v>13</v>
      </c>
      <c r="M4" s="537"/>
      <c r="N4" s="309"/>
      <c r="O4" s="158"/>
      <c r="P4" s="158"/>
      <c r="Q4" s="158"/>
      <c r="R4" s="158"/>
      <c r="S4" s="31"/>
      <c r="U4" s="160"/>
    </row>
    <row r="5" spans="1:21" ht="38.25" x14ac:dyDescent="0.2">
      <c r="A5" s="46" t="s">
        <v>15</v>
      </c>
      <c r="B5" s="439" t="s">
        <v>26</v>
      </c>
      <c r="C5" s="439" t="s">
        <v>27</v>
      </c>
      <c r="D5" s="439" t="s">
        <v>69</v>
      </c>
      <c r="E5" s="439" t="s">
        <v>70</v>
      </c>
      <c r="F5" s="439" t="s">
        <v>71</v>
      </c>
      <c r="G5" s="439" t="s">
        <v>21</v>
      </c>
      <c r="H5" s="439" t="s">
        <v>22</v>
      </c>
      <c r="I5" s="439" t="s">
        <v>72</v>
      </c>
      <c r="J5" s="204" t="s">
        <v>18</v>
      </c>
      <c r="K5" s="439" t="s">
        <v>18</v>
      </c>
      <c r="L5" s="439" t="s">
        <v>18</v>
      </c>
      <c r="M5" s="439" t="s">
        <v>28</v>
      </c>
      <c r="N5" s="503" t="s">
        <v>73</v>
      </c>
      <c r="O5" s="538"/>
      <c r="P5" s="538"/>
      <c r="Q5" s="538"/>
      <c r="R5" s="538"/>
      <c r="S5" s="538"/>
      <c r="T5" s="538"/>
      <c r="U5" s="539"/>
    </row>
    <row r="6" spans="1:21" x14ac:dyDescent="0.2">
      <c r="A6" s="264">
        <v>43831</v>
      </c>
      <c r="B6" s="221"/>
      <c r="C6" s="245"/>
      <c r="D6" s="246"/>
      <c r="E6" s="221"/>
      <c r="F6" s="430"/>
      <c r="G6" s="222"/>
      <c r="H6" s="431"/>
      <c r="I6" s="247">
        <v>0</v>
      </c>
      <c r="J6" s="238"/>
      <c r="K6" s="221"/>
      <c r="L6" s="221"/>
      <c r="M6" s="221"/>
      <c r="N6" s="245"/>
      <c r="O6" s="245"/>
      <c r="P6" s="245"/>
      <c r="Q6" s="245"/>
      <c r="R6" s="245"/>
      <c r="S6" s="245"/>
      <c r="T6" s="245"/>
      <c r="U6" s="248"/>
    </row>
    <row r="7" spans="1:21" x14ac:dyDescent="0.2">
      <c r="A7" s="265">
        <v>43832</v>
      </c>
      <c r="B7" s="117"/>
      <c r="C7" s="117"/>
      <c r="D7" s="310"/>
      <c r="E7" s="119"/>
      <c r="F7" s="117"/>
      <c r="G7" s="117"/>
      <c r="H7" s="249">
        <f>SQRT(E7*F7)*0.396/24*G7</f>
        <v>0</v>
      </c>
      <c r="I7" s="250">
        <f>I6+H7</f>
        <v>0</v>
      </c>
      <c r="J7" s="117"/>
      <c r="K7" s="117"/>
      <c r="L7" s="117"/>
      <c r="M7" s="117"/>
      <c r="N7" s="119"/>
      <c r="O7" s="70"/>
      <c r="P7" s="70"/>
      <c r="Q7" s="70"/>
      <c r="R7" s="70"/>
      <c r="S7" s="70"/>
      <c r="T7" s="70"/>
      <c r="U7" s="36"/>
    </row>
    <row r="8" spans="1:21" x14ac:dyDescent="0.2">
      <c r="A8" s="265">
        <v>43833</v>
      </c>
      <c r="B8" s="118"/>
      <c r="C8" s="118"/>
      <c r="D8" s="311"/>
      <c r="E8" s="252"/>
      <c r="F8" s="118"/>
      <c r="G8" s="118"/>
      <c r="H8" s="23">
        <f>SQRT(E8*F8)*0.396/24*G8</f>
        <v>0</v>
      </c>
      <c r="I8" s="23">
        <f>I7+H8</f>
        <v>0</v>
      </c>
      <c r="J8" s="118"/>
      <c r="K8" s="118"/>
      <c r="L8" s="118"/>
      <c r="M8" s="118"/>
      <c r="N8" s="252"/>
      <c r="O8" s="16"/>
      <c r="P8" s="16"/>
      <c r="Q8" s="16"/>
      <c r="R8" s="16"/>
      <c r="S8" s="16"/>
      <c r="T8" s="16"/>
      <c r="U8" s="37"/>
    </row>
    <row r="9" spans="1:21" x14ac:dyDescent="0.2">
      <c r="A9" s="265">
        <v>43834</v>
      </c>
      <c r="B9" s="118"/>
      <c r="C9" s="118"/>
      <c r="D9" s="312"/>
      <c r="E9" s="252"/>
      <c r="F9" s="118"/>
      <c r="G9" s="118"/>
      <c r="H9" s="23">
        <f t="shared" ref="H9:H73" si="0">SQRT(E9*F9)*0.396/24*G9</f>
        <v>0</v>
      </c>
      <c r="I9" s="23">
        <f t="shared" ref="I9:I73" si="1">I8+H9</f>
        <v>0</v>
      </c>
      <c r="J9" s="118"/>
      <c r="K9" s="118"/>
      <c r="L9" s="118"/>
      <c r="M9" s="118"/>
      <c r="N9" s="252"/>
      <c r="O9" s="16"/>
      <c r="P9" s="16"/>
      <c r="Q9" s="16"/>
      <c r="R9" s="16"/>
      <c r="S9" s="16"/>
      <c r="T9" s="16"/>
      <c r="U9" s="37"/>
    </row>
    <row r="10" spans="1:21" x14ac:dyDescent="0.2">
      <c r="A10" s="265">
        <v>43835</v>
      </c>
      <c r="B10" s="118"/>
      <c r="C10" s="118"/>
      <c r="D10" s="311"/>
      <c r="E10" s="252"/>
      <c r="F10" s="118"/>
      <c r="G10" s="118"/>
      <c r="H10" s="23">
        <f t="shared" si="0"/>
        <v>0</v>
      </c>
      <c r="I10" s="23">
        <f t="shared" si="1"/>
        <v>0</v>
      </c>
      <c r="J10" s="118"/>
      <c r="K10" s="118"/>
      <c r="L10" s="118"/>
      <c r="M10" s="118"/>
      <c r="N10" s="252"/>
      <c r="O10" s="16"/>
      <c r="P10" s="16"/>
      <c r="Q10" s="16"/>
      <c r="R10" s="16"/>
      <c r="S10" s="16"/>
      <c r="T10" s="16"/>
      <c r="U10" s="37"/>
    </row>
    <row r="11" spans="1:21" x14ac:dyDescent="0.2">
      <c r="A11" s="265">
        <v>43836</v>
      </c>
      <c r="B11" s="118"/>
      <c r="C11" s="118"/>
      <c r="D11" s="312"/>
      <c r="E11" s="252"/>
      <c r="F11" s="118"/>
      <c r="G11" s="118"/>
      <c r="H11" s="23">
        <f t="shared" si="0"/>
        <v>0</v>
      </c>
      <c r="I11" s="23">
        <f t="shared" si="1"/>
        <v>0</v>
      </c>
      <c r="J11" s="118"/>
      <c r="K11" s="118"/>
      <c r="L11" s="118"/>
      <c r="M11" s="118"/>
      <c r="N11" s="252"/>
      <c r="O11" s="16"/>
      <c r="P11" s="16"/>
      <c r="Q11" s="16"/>
      <c r="R11" s="16"/>
      <c r="S11" s="16"/>
      <c r="T11" s="16"/>
      <c r="U11" s="37"/>
    </row>
    <row r="12" spans="1:21" x14ac:dyDescent="0.2">
      <c r="A12" s="265">
        <v>43837</v>
      </c>
      <c r="B12" s="118"/>
      <c r="C12" s="118"/>
      <c r="D12" s="311"/>
      <c r="E12" s="252"/>
      <c r="F12" s="118"/>
      <c r="G12" s="118"/>
      <c r="H12" s="23">
        <f t="shared" si="0"/>
        <v>0</v>
      </c>
      <c r="I12" s="23">
        <f t="shared" si="1"/>
        <v>0</v>
      </c>
      <c r="J12" s="118"/>
      <c r="K12" s="118"/>
      <c r="L12" s="118"/>
      <c r="M12" s="118"/>
      <c r="N12" s="252"/>
      <c r="O12" s="16"/>
      <c r="P12" s="16"/>
      <c r="Q12" s="16"/>
      <c r="R12" s="16"/>
      <c r="S12" s="16"/>
      <c r="T12" s="16"/>
      <c r="U12" s="37"/>
    </row>
    <row r="13" spans="1:21" x14ac:dyDescent="0.2">
      <c r="A13" s="265">
        <v>43838</v>
      </c>
      <c r="B13" s="118">
        <v>960</v>
      </c>
      <c r="C13" s="118">
        <v>0</v>
      </c>
      <c r="D13" s="312"/>
      <c r="E13" s="252"/>
      <c r="F13" s="118"/>
      <c r="G13" s="118"/>
      <c r="H13" s="23">
        <f t="shared" si="0"/>
        <v>0</v>
      </c>
      <c r="I13" s="23">
        <f t="shared" si="1"/>
        <v>0</v>
      </c>
      <c r="J13" s="118"/>
      <c r="K13" s="118"/>
      <c r="L13" s="118"/>
      <c r="M13" s="118"/>
      <c r="N13" s="387" t="s">
        <v>74</v>
      </c>
      <c r="O13" s="16"/>
      <c r="P13" s="16"/>
      <c r="Q13" s="16"/>
      <c r="R13" s="16"/>
      <c r="S13" s="16"/>
      <c r="T13" s="16"/>
      <c r="U13" s="37"/>
    </row>
    <row r="14" spans="1:21" x14ac:dyDescent="0.2">
      <c r="A14" s="265">
        <v>43839</v>
      </c>
      <c r="B14" s="118">
        <v>130</v>
      </c>
      <c r="C14" s="118">
        <v>0</v>
      </c>
      <c r="D14" s="311"/>
      <c r="E14" s="252">
        <v>50</v>
      </c>
      <c r="F14" s="118">
        <v>10</v>
      </c>
      <c r="G14" s="118">
        <v>24</v>
      </c>
      <c r="H14" s="23">
        <f t="shared" si="0"/>
        <v>8.8548291908991672</v>
      </c>
      <c r="I14" s="23">
        <f t="shared" si="1"/>
        <v>8.8548291908991672</v>
      </c>
      <c r="J14" s="118"/>
      <c r="K14" s="118"/>
      <c r="L14" s="118"/>
      <c r="M14" s="118"/>
      <c r="N14" s="387" t="s">
        <v>75</v>
      </c>
      <c r="O14" s="16"/>
      <c r="P14" s="16"/>
      <c r="Q14" s="16"/>
      <c r="R14" s="16"/>
      <c r="S14" s="16"/>
      <c r="T14" s="16"/>
      <c r="U14" s="37"/>
    </row>
    <row r="15" spans="1:21" x14ac:dyDescent="0.2">
      <c r="A15" s="265">
        <v>43840</v>
      </c>
      <c r="B15" s="118"/>
      <c r="C15" s="118"/>
      <c r="D15" s="312"/>
      <c r="E15" s="252"/>
      <c r="F15" s="118"/>
      <c r="G15" s="118"/>
      <c r="H15" s="23">
        <f t="shared" si="0"/>
        <v>0</v>
      </c>
      <c r="I15" s="23">
        <f t="shared" si="1"/>
        <v>8.8548291908991672</v>
      </c>
      <c r="J15" s="118"/>
      <c r="K15" s="118"/>
      <c r="L15" s="118"/>
      <c r="M15" s="118"/>
      <c r="N15" s="252"/>
      <c r="O15" s="16"/>
      <c r="P15" s="16"/>
      <c r="Q15" s="16"/>
      <c r="R15" s="16"/>
      <c r="S15" s="16"/>
      <c r="T15" s="16"/>
      <c r="U15" s="37"/>
    </row>
    <row r="16" spans="1:21" x14ac:dyDescent="0.2">
      <c r="A16" s="265">
        <v>43841</v>
      </c>
      <c r="B16" s="118"/>
      <c r="C16" s="118"/>
      <c r="D16" s="311"/>
      <c r="E16" s="252"/>
      <c r="F16" s="118"/>
      <c r="G16" s="118"/>
      <c r="H16" s="23">
        <f t="shared" si="0"/>
        <v>0</v>
      </c>
      <c r="I16" s="23">
        <f t="shared" si="1"/>
        <v>8.8548291908991672</v>
      </c>
      <c r="J16" s="118"/>
      <c r="K16" s="118"/>
      <c r="L16" s="118"/>
      <c r="M16" s="118"/>
      <c r="N16" s="252"/>
      <c r="O16" s="16"/>
      <c r="P16" s="16"/>
      <c r="Q16" s="16"/>
      <c r="R16" s="16"/>
      <c r="S16" s="16"/>
      <c r="T16" s="16"/>
      <c r="U16" s="37"/>
    </row>
    <row r="17" spans="1:21" x14ac:dyDescent="0.2">
      <c r="A17" s="265">
        <v>43842</v>
      </c>
      <c r="B17" s="118"/>
      <c r="C17" s="118"/>
      <c r="D17" s="312"/>
      <c r="E17" s="252"/>
      <c r="F17" s="118"/>
      <c r="G17" s="118"/>
      <c r="H17" s="23">
        <f t="shared" si="0"/>
        <v>0</v>
      </c>
      <c r="I17" s="23">
        <f t="shared" si="1"/>
        <v>8.8548291908991672</v>
      </c>
      <c r="J17" s="118"/>
      <c r="K17" s="118"/>
      <c r="L17" s="118"/>
      <c r="M17" s="118"/>
      <c r="N17" s="252"/>
      <c r="O17" s="16"/>
      <c r="P17" s="16"/>
      <c r="Q17" s="16"/>
      <c r="R17" s="16"/>
      <c r="S17" s="16"/>
      <c r="T17" s="16"/>
      <c r="U17" s="37"/>
    </row>
    <row r="18" spans="1:21" x14ac:dyDescent="0.2">
      <c r="A18" s="265">
        <v>43843</v>
      </c>
      <c r="B18" s="118"/>
      <c r="C18" s="118"/>
      <c r="D18" s="311"/>
      <c r="E18" s="252"/>
      <c r="F18" s="118"/>
      <c r="G18" s="118"/>
      <c r="H18" s="23">
        <f t="shared" si="0"/>
        <v>0</v>
      </c>
      <c r="I18" s="23">
        <f t="shared" si="1"/>
        <v>8.8548291908991672</v>
      </c>
      <c r="J18" s="118"/>
      <c r="K18" s="118"/>
      <c r="L18" s="118"/>
      <c r="M18" s="118"/>
      <c r="N18" s="252"/>
      <c r="O18" s="16"/>
      <c r="P18" s="16"/>
      <c r="Q18" s="16"/>
      <c r="R18" s="16"/>
      <c r="S18" s="16"/>
      <c r="T18" s="16"/>
      <c r="U18" s="37"/>
    </row>
    <row r="19" spans="1:21" x14ac:dyDescent="0.2">
      <c r="A19" s="265">
        <v>43844</v>
      </c>
      <c r="B19" s="118"/>
      <c r="C19" s="118"/>
      <c r="D19" s="312"/>
      <c r="E19" s="252"/>
      <c r="F19" s="118"/>
      <c r="G19" s="118"/>
      <c r="H19" s="23">
        <f t="shared" si="0"/>
        <v>0</v>
      </c>
      <c r="I19" s="23">
        <f t="shared" si="1"/>
        <v>8.8548291908991672</v>
      </c>
      <c r="J19" s="118"/>
      <c r="K19" s="118"/>
      <c r="L19" s="118"/>
      <c r="M19" s="118"/>
      <c r="N19" s="252"/>
      <c r="O19" s="16"/>
      <c r="P19" s="16"/>
      <c r="Q19" s="16"/>
      <c r="R19" s="16"/>
      <c r="S19" s="16"/>
      <c r="T19" s="16"/>
      <c r="U19" s="37"/>
    </row>
    <row r="20" spans="1:21" x14ac:dyDescent="0.2">
      <c r="A20" s="265">
        <v>43845</v>
      </c>
      <c r="B20" s="118"/>
      <c r="C20" s="118"/>
      <c r="D20" s="311"/>
      <c r="E20" s="252"/>
      <c r="F20" s="118"/>
      <c r="G20" s="118"/>
      <c r="H20" s="23">
        <f t="shared" si="0"/>
        <v>0</v>
      </c>
      <c r="I20" s="23">
        <f t="shared" si="1"/>
        <v>8.8548291908991672</v>
      </c>
      <c r="J20" s="118"/>
      <c r="K20" s="118"/>
      <c r="L20" s="118"/>
      <c r="M20" s="118"/>
      <c r="N20" s="252"/>
      <c r="O20" s="16"/>
      <c r="P20" s="16"/>
      <c r="Q20" s="16"/>
      <c r="R20" s="16"/>
      <c r="S20" s="16"/>
      <c r="T20" s="16"/>
      <c r="U20" s="37"/>
    </row>
    <row r="21" spans="1:21" x14ac:dyDescent="0.2">
      <c r="A21" s="265">
        <v>43846</v>
      </c>
      <c r="B21" s="118"/>
      <c r="C21" s="118"/>
      <c r="D21" s="312"/>
      <c r="E21" s="252"/>
      <c r="F21" s="118"/>
      <c r="G21" s="118"/>
      <c r="H21" s="23">
        <f t="shared" si="0"/>
        <v>0</v>
      </c>
      <c r="I21" s="23">
        <f t="shared" si="1"/>
        <v>8.8548291908991672</v>
      </c>
      <c r="J21" s="118"/>
      <c r="K21" s="118"/>
      <c r="L21" s="118"/>
      <c r="M21" s="118"/>
      <c r="N21" s="252"/>
      <c r="O21" s="16"/>
      <c r="P21" s="16"/>
      <c r="Q21" s="16"/>
      <c r="R21" s="16"/>
      <c r="S21" s="16"/>
      <c r="T21" s="16"/>
      <c r="U21" s="37"/>
    </row>
    <row r="22" spans="1:21" x14ac:dyDescent="0.2">
      <c r="A22" s="265">
        <v>43847</v>
      </c>
      <c r="B22" s="118"/>
      <c r="C22" s="118"/>
      <c r="D22" s="311"/>
      <c r="E22" s="252"/>
      <c r="F22" s="118"/>
      <c r="G22" s="118"/>
      <c r="H22" s="23">
        <f t="shared" si="0"/>
        <v>0</v>
      </c>
      <c r="I22" s="23">
        <f t="shared" si="1"/>
        <v>8.8548291908991672</v>
      </c>
      <c r="J22" s="118"/>
      <c r="K22" s="118"/>
      <c r="L22" s="118"/>
      <c r="M22" s="118"/>
      <c r="N22" s="252"/>
      <c r="O22" s="16"/>
      <c r="P22" s="16"/>
      <c r="Q22" s="16"/>
      <c r="R22" s="16"/>
      <c r="S22" s="16"/>
      <c r="T22" s="16"/>
      <c r="U22" s="37"/>
    </row>
    <row r="23" spans="1:21" x14ac:dyDescent="0.2">
      <c r="A23" s="265">
        <v>43848</v>
      </c>
      <c r="B23" s="118"/>
      <c r="C23" s="118"/>
      <c r="D23" s="312"/>
      <c r="E23" s="252"/>
      <c r="F23" s="118"/>
      <c r="G23" s="118"/>
      <c r="H23" s="23">
        <f t="shared" si="0"/>
        <v>0</v>
      </c>
      <c r="I23" s="23">
        <f t="shared" si="1"/>
        <v>8.8548291908991672</v>
      </c>
      <c r="J23" s="118"/>
      <c r="K23" s="118"/>
      <c r="L23" s="118"/>
      <c r="M23" s="118"/>
      <c r="N23" s="252"/>
      <c r="O23" s="16"/>
      <c r="P23" s="16"/>
      <c r="Q23" s="16"/>
      <c r="R23" s="16"/>
      <c r="S23" s="16"/>
      <c r="T23" s="16"/>
      <c r="U23" s="37"/>
    </row>
    <row r="24" spans="1:21" x14ac:dyDescent="0.2">
      <c r="A24" s="265">
        <v>43849</v>
      </c>
      <c r="B24" s="118"/>
      <c r="C24" s="118"/>
      <c r="D24" s="311"/>
      <c r="E24" s="252"/>
      <c r="F24" s="118"/>
      <c r="G24" s="118"/>
      <c r="H24" s="23">
        <f t="shared" si="0"/>
        <v>0</v>
      </c>
      <c r="I24" s="23">
        <f t="shared" si="1"/>
        <v>8.8548291908991672</v>
      </c>
      <c r="J24" s="118"/>
      <c r="K24" s="118"/>
      <c r="L24" s="118"/>
      <c r="M24" s="118"/>
      <c r="N24" s="252"/>
      <c r="O24" s="16"/>
      <c r="P24" s="16"/>
      <c r="Q24" s="16"/>
      <c r="R24" s="16"/>
      <c r="S24" s="16"/>
      <c r="T24" s="16"/>
      <c r="U24" s="37"/>
    </row>
    <row r="25" spans="1:21" x14ac:dyDescent="0.2">
      <c r="A25" s="265">
        <v>43850</v>
      </c>
      <c r="B25" s="118"/>
      <c r="C25" s="118"/>
      <c r="D25" s="312"/>
      <c r="E25" s="252"/>
      <c r="F25" s="118"/>
      <c r="G25" s="118"/>
      <c r="H25" s="23">
        <f t="shared" si="0"/>
        <v>0</v>
      </c>
      <c r="I25" s="23">
        <f t="shared" si="1"/>
        <v>8.8548291908991672</v>
      </c>
      <c r="J25" s="118"/>
      <c r="K25" s="118"/>
      <c r="L25" s="118"/>
      <c r="M25" s="118"/>
      <c r="N25" s="252"/>
      <c r="O25" s="16"/>
      <c r="P25" s="16"/>
      <c r="Q25" s="16"/>
      <c r="R25" s="16"/>
      <c r="S25" s="16"/>
      <c r="T25" s="16"/>
      <c r="U25" s="37"/>
    </row>
    <row r="26" spans="1:21" x14ac:dyDescent="0.2">
      <c r="A26" s="265">
        <v>43851</v>
      </c>
      <c r="B26" s="118"/>
      <c r="C26" s="118"/>
      <c r="D26" s="311"/>
      <c r="E26" s="252"/>
      <c r="F26" s="118"/>
      <c r="G26" s="118"/>
      <c r="H26" s="23">
        <f t="shared" si="0"/>
        <v>0</v>
      </c>
      <c r="I26" s="23">
        <f t="shared" si="1"/>
        <v>8.8548291908991672</v>
      </c>
      <c r="J26" s="118"/>
      <c r="K26" s="118"/>
      <c r="L26" s="118"/>
      <c r="M26" s="118"/>
      <c r="N26" s="252"/>
      <c r="O26" s="16"/>
      <c r="P26" s="16"/>
      <c r="Q26" s="16"/>
      <c r="R26" s="16"/>
      <c r="S26" s="16"/>
      <c r="T26" s="16"/>
      <c r="U26" s="37"/>
    </row>
    <row r="27" spans="1:21" x14ac:dyDescent="0.2">
      <c r="A27" s="265">
        <v>43852</v>
      </c>
      <c r="B27" s="118"/>
      <c r="C27" s="118"/>
      <c r="D27" s="312"/>
      <c r="E27" s="252"/>
      <c r="F27" s="118"/>
      <c r="G27" s="118"/>
      <c r="H27" s="23">
        <f t="shared" si="0"/>
        <v>0</v>
      </c>
      <c r="I27" s="23">
        <f t="shared" si="1"/>
        <v>8.8548291908991672</v>
      </c>
      <c r="J27" s="118"/>
      <c r="K27" s="118"/>
      <c r="L27" s="118"/>
      <c r="M27" s="118"/>
      <c r="N27" s="252"/>
      <c r="O27" s="16"/>
      <c r="P27" s="16"/>
      <c r="Q27" s="16"/>
      <c r="R27" s="16"/>
      <c r="S27" s="16"/>
      <c r="T27" s="16"/>
      <c r="U27" s="37"/>
    </row>
    <row r="28" spans="1:21" x14ac:dyDescent="0.2">
      <c r="A28" s="265">
        <v>43853</v>
      </c>
      <c r="B28" s="118"/>
      <c r="C28" s="118"/>
      <c r="D28" s="311"/>
      <c r="E28" s="252"/>
      <c r="F28" s="118"/>
      <c r="G28" s="118"/>
      <c r="H28" s="23">
        <f t="shared" si="0"/>
        <v>0</v>
      </c>
      <c r="I28" s="23">
        <f t="shared" si="1"/>
        <v>8.8548291908991672</v>
      </c>
      <c r="J28" s="118"/>
      <c r="K28" s="118"/>
      <c r="L28" s="118"/>
      <c r="M28" s="118"/>
      <c r="N28" s="252"/>
      <c r="O28" s="16"/>
      <c r="P28" s="16"/>
      <c r="Q28" s="16"/>
      <c r="R28" s="16"/>
      <c r="S28" s="16"/>
      <c r="T28" s="16"/>
      <c r="U28" s="37"/>
    </row>
    <row r="29" spans="1:21" x14ac:dyDescent="0.2">
      <c r="A29" s="265">
        <v>43854</v>
      </c>
      <c r="B29" s="118"/>
      <c r="C29" s="118"/>
      <c r="D29" s="312"/>
      <c r="E29" s="252"/>
      <c r="F29" s="118"/>
      <c r="G29" s="118"/>
      <c r="H29" s="23">
        <f t="shared" si="0"/>
        <v>0</v>
      </c>
      <c r="I29" s="23">
        <f t="shared" si="1"/>
        <v>8.8548291908991672</v>
      </c>
      <c r="J29" s="118"/>
      <c r="K29" s="118"/>
      <c r="L29" s="118"/>
      <c r="M29" s="118"/>
      <c r="N29" s="252"/>
      <c r="O29" s="16"/>
      <c r="P29" s="16"/>
      <c r="Q29" s="16"/>
      <c r="R29" s="16"/>
      <c r="S29" s="16"/>
      <c r="T29" s="16"/>
      <c r="U29" s="37"/>
    </row>
    <row r="30" spans="1:21" x14ac:dyDescent="0.2">
      <c r="A30" s="265">
        <v>43855</v>
      </c>
      <c r="B30" s="118"/>
      <c r="C30" s="118"/>
      <c r="D30" s="311"/>
      <c r="E30" s="252"/>
      <c r="F30" s="118"/>
      <c r="G30" s="118"/>
      <c r="H30" s="23">
        <f t="shared" si="0"/>
        <v>0</v>
      </c>
      <c r="I30" s="23">
        <f t="shared" si="1"/>
        <v>8.8548291908991672</v>
      </c>
      <c r="J30" s="118"/>
      <c r="K30" s="118"/>
      <c r="L30" s="118"/>
      <c r="M30" s="118"/>
      <c r="N30" s="252"/>
      <c r="O30" s="16"/>
      <c r="P30" s="16"/>
      <c r="Q30" s="16"/>
      <c r="R30" s="16"/>
      <c r="S30" s="16"/>
      <c r="T30" s="16"/>
      <c r="U30" s="37"/>
    </row>
    <row r="31" spans="1:21" x14ac:dyDescent="0.2">
      <c r="A31" s="265">
        <v>43856</v>
      </c>
      <c r="B31" s="118"/>
      <c r="C31" s="118"/>
      <c r="D31" s="312"/>
      <c r="E31" s="252"/>
      <c r="F31" s="118"/>
      <c r="G31" s="118"/>
      <c r="H31" s="23">
        <f t="shared" si="0"/>
        <v>0</v>
      </c>
      <c r="I31" s="23">
        <f t="shared" si="1"/>
        <v>8.8548291908991672</v>
      </c>
      <c r="J31" s="118"/>
      <c r="K31" s="118"/>
      <c r="L31" s="118"/>
      <c r="M31" s="118"/>
      <c r="N31" s="252"/>
      <c r="O31" s="16"/>
      <c r="P31" s="16"/>
      <c r="Q31" s="16"/>
      <c r="R31" s="16"/>
      <c r="S31" s="16"/>
      <c r="T31" s="16"/>
      <c r="U31" s="37"/>
    </row>
    <row r="32" spans="1:21" x14ac:dyDescent="0.2">
      <c r="A32" s="265">
        <v>43857</v>
      </c>
      <c r="B32" s="118"/>
      <c r="C32" s="118"/>
      <c r="D32" s="311"/>
      <c r="E32" s="364"/>
      <c r="F32" s="118"/>
      <c r="G32" s="118"/>
      <c r="H32" s="23">
        <f t="shared" si="0"/>
        <v>0</v>
      </c>
      <c r="I32" s="23">
        <f t="shared" si="1"/>
        <v>8.8548291908991672</v>
      </c>
      <c r="J32" s="118"/>
      <c r="K32" s="118"/>
      <c r="L32" s="118"/>
      <c r="M32" s="118"/>
      <c r="N32" s="252"/>
      <c r="O32" s="16"/>
      <c r="P32" s="16"/>
      <c r="Q32" s="16"/>
      <c r="R32" s="16"/>
      <c r="S32" s="16"/>
      <c r="T32" s="16"/>
      <c r="U32" s="37"/>
    </row>
    <row r="33" spans="1:21" x14ac:dyDescent="0.2">
      <c r="A33" s="265">
        <v>43858</v>
      </c>
      <c r="B33" s="118"/>
      <c r="C33" s="118"/>
      <c r="D33" s="312"/>
      <c r="E33" s="118"/>
      <c r="F33" s="118"/>
      <c r="G33" s="118"/>
      <c r="H33" s="23">
        <f t="shared" si="0"/>
        <v>0</v>
      </c>
      <c r="I33" s="23">
        <f t="shared" si="1"/>
        <v>8.8548291908991672</v>
      </c>
      <c r="J33" s="118"/>
      <c r="K33" s="118"/>
      <c r="L33" s="118"/>
      <c r="M33" s="118"/>
      <c r="N33" s="252"/>
      <c r="O33" s="16"/>
      <c r="P33" s="16"/>
      <c r="Q33" s="16"/>
      <c r="R33" s="16"/>
      <c r="S33" s="16"/>
      <c r="T33" s="16"/>
      <c r="U33" s="37"/>
    </row>
    <row r="34" spans="1:21" x14ac:dyDescent="0.2">
      <c r="A34" s="265">
        <v>43859</v>
      </c>
      <c r="B34" s="118"/>
      <c r="C34" s="118"/>
      <c r="D34" s="311"/>
      <c r="E34" s="118"/>
      <c r="F34" s="118"/>
      <c r="G34" s="118"/>
      <c r="H34" s="23">
        <f t="shared" si="0"/>
        <v>0</v>
      </c>
      <c r="I34" s="23">
        <f t="shared" si="1"/>
        <v>8.8548291908991672</v>
      </c>
      <c r="J34" s="118"/>
      <c r="K34" s="118"/>
      <c r="L34" s="118"/>
      <c r="M34" s="118"/>
      <c r="N34" s="252"/>
      <c r="O34" s="16"/>
      <c r="P34" s="16"/>
      <c r="Q34" s="16"/>
      <c r="R34" s="16"/>
      <c r="S34" s="16"/>
      <c r="T34" s="16"/>
      <c r="U34" s="37"/>
    </row>
    <row r="35" spans="1:21" x14ac:dyDescent="0.2">
      <c r="A35" s="265">
        <v>43860</v>
      </c>
      <c r="B35" s="118"/>
      <c r="C35" s="118"/>
      <c r="D35" s="312"/>
      <c r="E35" s="118"/>
      <c r="F35" s="118"/>
      <c r="G35" s="118"/>
      <c r="H35" s="23">
        <f t="shared" si="0"/>
        <v>0</v>
      </c>
      <c r="I35" s="23">
        <f t="shared" si="1"/>
        <v>8.8548291908991672</v>
      </c>
      <c r="J35" s="118"/>
      <c r="K35" s="118"/>
      <c r="L35" s="118"/>
      <c r="M35" s="118"/>
      <c r="N35" s="252"/>
      <c r="O35" s="16"/>
      <c r="P35" s="16"/>
      <c r="Q35" s="16"/>
      <c r="R35" s="16"/>
      <c r="S35" s="16"/>
      <c r="T35" s="16"/>
      <c r="U35" s="37"/>
    </row>
    <row r="36" spans="1:21" x14ac:dyDescent="0.2">
      <c r="A36" s="265">
        <v>43861</v>
      </c>
      <c r="B36" s="118"/>
      <c r="C36" s="118"/>
      <c r="D36" s="311"/>
      <c r="E36" s="118"/>
      <c r="F36" s="118"/>
      <c r="G36" s="118"/>
      <c r="H36" s="23">
        <f t="shared" si="0"/>
        <v>0</v>
      </c>
      <c r="I36" s="23">
        <f t="shared" si="1"/>
        <v>8.8548291908991672</v>
      </c>
      <c r="J36" s="118"/>
      <c r="K36" s="118"/>
      <c r="L36" s="118"/>
      <c r="M36" s="118"/>
      <c r="N36" s="252"/>
      <c r="O36" s="16"/>
      <c r="P36" s="16"/>
      <c r="Q36" s="16"/>
      <c r="R36" s="16"/>
      <c r="S36" s="16"/>
      <c r="T36" s="16"/>
      <c r="U36" s="37"/>
    </row>
    <row r="37" spans="1:21" x14ac:dyDescent="0.2">
      <c r="A37" s="446">
        <v>43862</v>
      </c>
      <c r="B37" s="278"/>
      <c r="C37" s="278"/>
      <c r="D37" s="316"/>
      <c r="E37" s="278"/>
      <c r="F37" s="278"/>
      <c r="G37" s="278"/>
      <c r="H37" s="24">
        <f t="shared" si="0"/>
        <v>0</v>
      </c>
      <c r="I37" s="24">
        <f t="shared" si="1"/>
        <v>8.8548291908991672</v>
      </c>
      <c r="J37" s="278"/>
      <c r="K37" s="278"/>
      <c r="L37" s="278"/>
      <c r="M37" s="278"/>
      <c r="N37" s="317"/>
      <c r="O37" s="299"/>
      <c r="P37" s="299"/>
      <c r="Q37" s="299"/>
      <c r="R37" s="299"/>
      <c r="S37" s="299"/>
      <c r="T37" s="299"/>
      <c r="U37" s="318"/>
    </row>
    <row r="38" spans="1:21" x14ac:dyDescent="0.2">
      <c r="A38" s="265">
        <v>43863</v>
      </c>
      <c r="B38" s="258"/>
      <c r="C38" s="258"/>
      <c r="D38" s="315"/>
      <c r="E38" s="258"/>
      <c r="F38" s="258"/>
      <c r="G38" s="258"/>
      <c r="H38" s="30">
        <f t="shared" si="0"/>
        <v>0</v>
      </c>
      <c r="I38" s="30">
        <f t="shared" si="1"/>
        <v>8.8548291908991672</v>
      </c>
      <c r="J38" s="258"/>
      <c r="K38" s="258"/>
      <c r="L38" s="258"/>
      <c r="M38" s="258"/>
      <c r="N38" s="260"/>
      <c r="O38" s="287"/>
      <c r="P38" s="287"/>
      <c r="Q38" s="287"/>
      <c r="R38" s="287"/>
      <c r="S38" s="287"/>
      <c r="T38" s="287"/>
      <c r="U38" s="277"/>
    </row>
    <row r="39" spans="1:21" x14ac:dyDescent="0.2">
      <c r="A39" s="265">
        <v>43864</v>
      </c>
      <c r="B39" s="118"/>
      <c r="C39" s="118"/>
      <c r="D39" s="312"/>
      <c r="E39" s="118"/>
      <c r="F39" s="118"/>
      <c r="G39" s="118"/>
      <c r="H39" s="23">
        <f t="shared" si="0"/>
        <v>0</v>
      </c>
      <c r="I39" s="23">
        <f t="shared" si="1"/>
        <v>8.8548291908991672</v>
      </c>
      <c r="J39" s="118"/>
      <c r="K39" s="118"/>
      <c r="L39" s="118"/>
      <c r="M39" s="118"/>
      <c r="N39" s="252"/>
      <c r="O39" s="16"/>
      <c r="P39" s="16"/>
      <c r="Q39" s="16"/>
      <c r="R39" s="16"/>
      <c r="S39" s="16"/>
      <c r="T39" s="16"/>
      <c r="U39" s="37"/>
    </row>
    <row r="40" spans="1:21" x14ac:dyDescent="0.2">
      <c r="A40" s="265">
        <v>43865</v>
      </c>
      <c r="B40" s="118">
        <v>960</v>
      </c>
      <c r="C40" s="118">
        <v>0</v>
      </c>
      <c r="D40" s="312"/>
      <c r="E40" s="252"/>
      <c r="F40" s="118"/>
      <c r="G40" s="118"/>
      <c r="H40" s="23">
        <f t="shared" si="0"/>
        <v>0</v>
      </c>
      <c r="I40" s="23">
        <f t="shared" si="1"/>
        <v>8.8548291908991672</v>
      </c>
      <c r="J40" s="118"/>
      <c r="K40" s="118"/>
      <c r="L40" s="118"/>
      <c r="M40" s="118"/>
      <c r="N40" s="387" t="s">
        <v>74</v>
      </c>
      <c r="O40" s="16"/>
      <c r="P40" s="16"/>
      <c r="Q40" s="16"/>
      <c r="R40" s="16"/>
      <c r="S40" s="16"/>
      <c r="T40" s="16"/>
      <c r="U40" s="37"/>
    </row>
    <row r="41" spans="1:21" x14ac:dyDescent="0.2">
      <c r="A41" s="265">
        <v>43866</v>
      </c>
      <c r="B41" s="118">
        <v>130</v>
      </c>
      <c r="C41" s="118">
        <v>0</v>
      </c>
      <c r="D41" s="311"/>
      <c r="E41" s="252">
        <v>50</v>
      </c>
      <c r="F41" s="118">
        <v>10</v>
      </c>
      <c r="G41" s="118">
        <v>24</v>
      </c>
      <c r="H41" s="23">
        <f t="shared" si="0"/>
        <v>8.8548291908991672</v>
      </c>
      <c r="I41" s="23">
        <f t="shared" si="1"/>
        <v>17.709658381798334</v>
      </c>
      <c r="J41" s="118"/>
      <c r="K41" s="118"/>
      <c r="L41" s="118"/>
      <c r="M41" s="118"/>
      <c r="N41" s="387" t="s">
        <v>75</v>
      </c>
      <c r="O41" s="16"/>
      <c r="P41" s="16"/>
      <c r="Q41" s="16"/>
      <c r="R41" s="16"/>
      <c r="S41" s="16"/>
      <c r="T41" s="16"/>
      <c r="U41" s="37"/>
    </row>
    <row r="42" spans="1:21" x14ac:dyDescent="0.2">
      <c r="A42" s="265">
        <v>43867</v>
      </c>
      <c r="B42" s="387"/>
      <c r="C42" s="118"/>
      <c r="D42" s="311"/>
      <c r="E42" s="118"/>
      <c r="F42" s="118"/>
      <c r="G42" s="118"/>
      <c r="H42" s="23">
        <f t="shared" si="0"/>
        <v>0</v>
      </c>
      <c r="I42" s="23">
        <f t="shared" si="1"/>
        <v>17.709658381798334</v>
      </c>
      <c r="J42" s="118"/>
      <c r="K42" s="118"/>
      <c r="L42" s="118"/>
      <c r="M42" s="118"/>
      <c r="N42" s="252"/>
      <c r="O42" s="16"/>
      <c r="P42" s="16"/>
      <c r="Q42" s="16"/>
      <c r="R42" s="16"/>
      <c r="S42" s="16"/>
      <c r="T42" s="16"/>
      <c r="U42" s="37"/>
    </row>
    <row r="43" spans="1:21" x14ac:dyDescent="0.2">
      <c r="A43" s="265">
        <v>43868</v>
      </c>
      <c r="B43" s="387"/>
      <c r="C43" s="118"/>
      <c r="D43" s="312"/>
      <c r="E43" s="118"/>
      <c r="F43" s="118"/>
      <c r="G43" s="118"/>
      <c r="H43" s="23">
        <f t="shared" si="0"/>
        <v>0</v>
      </c>
      <c r="I43" s="23">
        <f t="shared" si="1"/>
        <v>17.709658381798334</v>
      </c>
      <c r="J43" s="118"/>
      <c r="K43" s="118"/>
      <c r="L43" s="118"/>
      <c r="M43" s="118"/>
      <c r="N43" s="252"/>
      <c r="O43" s="16"/>
      <c r="P43" s="16"/>
      <c r="Q43" s="16"/>
      <c r="R43" s="16"/>
      <c r="S43" s="16"/>
      <c r="T43" s="16"/>
      <c r="U43" s="37"/>
    </row>
    <row r="44" spans="1:21" x14ac:dyDescent="0.2">
      <c r="A44" s="265">
        <v>43869</v>
      </c>
      <c r="B44" s="118"/>
      <c r="C44" s="118"/>
      <c r="D44" s="311"/>
      <c r="E44" s="118"/>
      <c r="F44" s="118"/>
      <c r="G44" s="118"/>
      <c r="H44" s="23">
        <f t="shared" si="0"/>
        <v>0</v>
      </c>
      <c r="I44" s="23">
        <f t="shared" si="1"/>
        <v>17.709658381798334</v>
      </c>
      <c r="J44" s="118"/>
      <c r="K44" s="118"/>
      <c r="L44" s="118"/>
      <c r="M44" s="118"/>
      <c r="N44" s="252"/>
      <c r="O44" s="16"/>
      <c r="P44" s="16"/>
      <c r="Q44" s="16"/>
      <c r="R44" s="16"/>
      <c r="S44" s="16"/>
      <c r="T44" s="16"/>
      <c r="U44" s="37"/>
    </row>
    <row r="45" spans="1:21" x14ac:dyDescent="0.2">
      <c r="A45" s="265">
        <v>43870</v>
      </c>
      <c r="B45" s="118"/>
      <c r="C45" s="118"/>
      <c r="D45" s="312"/>
      <c r="E45" s="118"/>
      <c r="F45" s="118"/>
      <c r="G45" s="118"/>
      <c r="H45" s="23">
        <f t="shared" si="0"/>
        <v>0</v>
      </c>
      <c r="I45" s="23">
        <f t="shared" si="1"/>
        <v>17.709658381798334</v>
      </c>
      <c r="J45" s="118"/>
      <c r="K45" s="118"/>
      <c r="L45" s="118"/>
      <c r="M45" s="118"/>
      <c r="N45" s="252"/>
      <c r="O45" s="16"/>
      <c r="P45" s="16"/>
      <c r="Q45" s="16"/>
      <c r="R45" s="16"/>
      <c r="S45" s="16"/>
      <c r="T45" s="16"/>
      <c r="U45" s="37"/>
    </row>
    <row r="46" spans="1:21" x14ac:dyDescent="0.2">
      <c r="A46" s="265">
        <v>43871</v>
      </c>
      <c r="B46" s="118"/>
      <c r="C46" s="118"/>
      <c r="D46" s="311"/>
      <c r="E46" s="118"/>
      <c r="F46" s="118"/>
      <c r="G46" s="118"/>
      <c r="H46" s="23">
        <f t="shared" si="0"/>
        <v>0</v>
      </c>
      <c r="I46" s="23">
        <f t="shared" si="1"/>
        <v>17.709658381798334</v>
      </c>
      <c r="J46" s="118"/>
      <c r="K46" s="118"/>
      <c r="L46" s="118"/>
      <c r="M46" s="118"/>
      <c r="N46" s="252"/>
      <c r="O46" s="16"/>
      <c r="P46" s="16"/>
      <c r="Q46" s="16"/>
      <c r="R46" s="16"/>
      <c r="S46" s="16"/>
      <c r="T46" s="16"/>
      <c r="U46" s="37"/>
    </row>
    <row r="47" spans="1:21" x14ac:dyDescent="0.2">
      <c r="A47" s="265">
        <v>43872</v>
      </c>
      <c r="B47" s="118"/>
      <c r="C47" s="118"/>
      <c r="D47" s="312"/>
      <c r="E47" s="118"/>
      <c r="F47" s="118"/>
      <c r="G47" s="118"/>
      <c r="H47" s="23">
        <f t="shared" si="0"/>
        <v>0</v>
      </c>
      <c r="I47" s="23">
        <f t="shared" si="1"/>
        <v>17.709658381798334</v>
      </c>
      <c r="J47" s="118"/>
      <c r="K47" s="118"/>
      <c r="L47" s="118"/>
      <c r="M47" s="118"/>
      <c r="N47" s="252"/>
      <c r="O47" s="16"/>
      <c r="P47" s="16"/>
      <c r="Q47" s="16"/>
      <c r="R47" s="16"/>
      <c r="S47" s="16"/>
      <c r="T47" s="16"/>
      <c r="U47" s="37"/>
    </row>
    <row r="48" spans="1:21" x14ac:dyDescent="0.2">
      <c r="A48" s="265">
        <v>43873</v>
      </c>
      <c r="B48" s="118"/>
      <c r="C48" s="118"/>
      <c r="D48" s="311"/>
      <c r="E48" s="118"/>
      <c r="F48" s="118"/>
      <c r="G48" s="118"/>
      <c r="H48" s="23">
        <f t="shared" si="0"/>
        <v>0</v>
      </c>
      <c r="I48" s="23">
        <f t="shared" si="1"/>
        <v>17.709658381798334</v>
      </c>
      <c r="J48" s="118"/>
      <c r="K48" s="118"/>
      <c r="L48" s="118"/>
      <c r="M48" s="118"/>
      <c r="N48" s="252"/>
      <c r="O48" s="16"/>
      <c r="P48" s="16"/>
      <c r="Q48" s="16"/>
      <c r="R48" s="16"/>
      <c r="S48" s="16"/>
      <c r="T48" s="16"/>
      <c r="U48" s="37"/>
    </row>
    <row r="49" spans="1:21" x14ac:dyDescent="0.2">
      <c r="A49" s="265">
        <v>43874</v>
      </c>
      <c r="B49" s="118"/>
      <c r="C49" s="118"/>
      <c r="D49" s="312"/>
      <c r="E49" s="118"/>
      <c r="F49" s="118"/>
      <c r="G49" s="118"/>
      <c r="H49" s="23">
        <f t="shared" si="0"/>
        <v>0</v>
      </c>
      <c r="I49" s="23">
        <f t="shared" si="1"/>
        <v>17.709658381798334</v>
      </c>
      <c r="J49" s="118"/>
      <c r="K49" s="118"/>
      <c r="L49" s="118"/>
      <c r="M49" s="118"/>
      <c r="N49" s="252"/>
      <c r="O49" s="16"/>
      <c r="P49" s="16"/>
      <c r="Q49" s="16"/>
      <c r="R49" s="16"/>
      <c r="S49" s="16"/>
      <c r="T49" s="16"/>
      <c r="U49" s="37"/>
    </row>
    <row r="50" spans="1:21" x14ac:dyDescent="0.2">
      <c r="A50" s="265">
        <v>43875</v>
      </c>
      <c r="B50" s="118"/>
      <c r="C50" s="118"/>
      <c r="D50" s="311"/>
      <c r="E50" s="118"/>
      <c r="F50" s="118"/>
      <c r="G50" s="118"/>
      <c r="H50" s="23">
        <f t="shared" si="0"/>
        <v>0</v>
      </c>
      <c r="I50" s="23">
        <f t="shared" si="1"/>
        <v>17.709658381798334</v>
      </c>
      <c r="J50" s="118"/>
      <c r="K50" s="118"/>
      <c r="L50" s="118"/>
      <c r="M50" s="118"/>
      <c r="N50" s="252"/>
      <c r="O50" s="16"/>
      <c r="P50" s="16"/>
      <c r="Q50" s="16"/>
      <c r="R50" s="16"/>
      <c r="S50" s="16"/>
      <c r="T50" s="16"/>
      <c r="U50" s="37"/>
    </row>
    <row r="51" spans="1:21" x14ac:dyDescent="0.2">
      <c r="A51" s="265">
        <v>43876</v>
      </c>
      <c r="B51" s="118"/>
      <c r="C51" s="118"/>
      <c r="D51" s="312"/>
      <c r="E51" s="118"/>
      <c r="F51" s="118"/>
      <c r="G51" s="118"/>
      <c r="H51" s="23">
        <f t="shared" si="0"/>
        <v>0</v>
      </c>
      <c r="I51" s="23">
        <f t="shared" si="1"/>
        <v>17.709658381798334</v>
      </c>
      <c r="J51" s="118"/>
      <c r="K51" s="118"/>
      <c r="L51" s="118"/>
      <c r="M51" s="118"/>
      <c r="N51" s="252"/>
      <c r="O51" s="16"/>
      <c r="P51" s="16"/>
      <c r="Q51" s="16"/>
      <c r="R51" s="16"/>
      <c r="S51" s="16"/>
      <c r="T51" s="16"/>
      <c r="U51" s="37"/>
    </row>
    <row r="52" spans="1:21" x14ac:dyDescent="0.2">
      <c r="A52" s="265">
        <v>43877</v>
      </c>
      <c r="B52" s="118"/>
      <c r="C52" s="118"/>
      <c r="D52" s="311"/>
      <c r="E52" s="118"/>
      <c r="F52" s="118"/>
      <c r="G52" s="118"/>
      <c r="H52" s="23">
        <f t="shared" si="0"/>
        <v>0</v>
      </c>
      <c r="I52" s="23">
        <f t="shared" si="1"/>
        <v>17.709658381798334</v>
      </c>
      <c r="J52" s="118"/>
      <c r="K52" s="118"/>
      <c r="L52" s="118"/>
      <c r="M52" s="118"/>
      <c r="N52" s="252"/>
      <c r="O52" s="16"/>
      <c r="P52" s="16"/>
      <c r="Q52" s="16"/>
      <c r="R52" s="16"/>
      <c r="S52" s="16"/>
      <c r="T52" s="16"/>
      <c r="U52" s="37"/>
    </row>
    <row r="53" spans="1:21" x14ac:dyDescent="0.2">
      <c r="A53" s="265">
        <v>43878</v>
      </c>
      <c r="B53" s="118"/>
      <c r="C53" s="118"/>
      <c r="D53" s="312"/>
      <c r="E53" s="118"/>
      <c r="F53" s="118"/>
      <c r="G53" s="118"/>
      <c r="H53" s="23">
        <f t="shared" si="0"/>
        <v>0</v>
      </c>
      <c r="I53" s="23">
        <f t="shared" si="1"/>
        <v>17.709658381798334</v>
      </c>
      <c r="J53" s="118"/>
      <c r="K53" s="118"/>
      <c r="L53" s="118"/>
      <c r="M53" s="118"/>
      <c r="N53" s="252"/>
      <c r="O53" s="16"/>
      <c r="P53" s="16"/>
      <c r="Q53" s="16"/>
      <c r="R53" s="16"/>
      <c r="S53" s="16"/>
      <c r="T53" s="16"/>
      <c r="U53" s="37"/>
    </row>
    <row r="54" spans="1:21" x14ac:dyDescent="0.2">
      <c r="A54" s="265">
        <v>43879</v>
      </c>
      <c r="B54" s="118"/>
      <c r="C54" s="118"/>
      <c r="D54" s="311"/>
      <c r="E54" s="118"/>
      <c r="F54" s="118"/>
      <c r="G54" s="118"/>
      <c r="H54" s="23">
        <f t="shared" si="0"/>
        <v>0</v>
      </c>
      <c r="I54" s="23">
        <f t="shared" si="1"/>
        <v>17.709658381798334</v>
      </c>
      <c r="J54" s="118"/>
      <c r="K54" s="118"/>
      <c r="L54" s="118"/>
      <c r="M54" s="118"/>
      <c r="N54" s="252"/>
      <c r="O54" s="16"/>
      <c r="P54" s="16"/>
      <c r="Q54" s="16"/>
      <c r="R54" s="16"/>
      <c r="S54" s="16"/>
      <c r="T54" s="16"/>
      <c r="U54" s="37"/>
    </row>
    <row r="55" spans="1:21" x14ac:dyDescent="0.2">
      <c r="A55" s="265">
        <v>43880</v>
      </c>
      <c r="B55" s="118"/>
      <c r="C55" s="118"/>
      <c r="D55" s="312"/>
      <c r="E55" s="118"/>
      <c r="F55" s="118"/>
      <c r="G55" s="118"/>
      <c r="H55" s="23">
        <f t="shared" si="0"/>
        <v>0</v>
      </c>
      <c r="I55" s="23">
        <f t="shared" si="1"/>
        <v>17.709658381798334</v>
      </c>
      <c r="J55" s="118"/>
      <c r="K55" s="118"/>
      <c r="L55" s="118"/>
      <c r="M55" s="118"/>
      <c r="N55" s="252"/>
      <c r="O55" s="16"/>
      <c r="P55" s="16"/>
      <c r="Q55" s="16"/>
      <c r="R55" s="16"/>
      <c r="S55" s="16"/>
      <c r="T55" s="16"/>
      <c r="U55" s="37"/>
    </row>
    <row r="56" spans="1:21" x14ac:dyDescent="0.2">
      <c r="A56" s="265">
        <v>43881</v>
      </c>
      <c r="B56" s="118"/>
      <c r="C56" s="118"/>
      <c r="D56" s="311"/>
      <c r="E56" s="118"/>
      <c r="F56" s="118"/>
      <c r="G56" s="118"/>
      <c r="H56" s="23">
        <f t="shared" si="0"/>
        <v>0</v>
      </c>
      <c r="I56" s="23">
        <f t="shared" si="1"/>
        <v>17.709658381798334</v>
      </c>
      <c r="J56" s="118"/>
      <c r="K56" s="118"/>
      <c r="L56" s="118"/>
      <c r="M56" s="118"/>
      <c r="N56" s="252"/>
      <c r="O56" s="16"/>
      <c r="P56" s="16"/>
      <c r="Q56" s="16"/>
      <c r="R56" s="16"/>
      <c r="S56" s="16"/>
      <c r="T56" s="16"/>
      <c r="U56" s="37"/>
    </row>
    <row r="57" spans="1:21" x14ac:dyDescent="0.2">
      <c r="A57" s="265">
        <v>43882</v>
      </c>
      <c r="B57" s="118"/>
      <c r="C57" s="118"/>
      <c r="D57" s="312"/>
      <c r="E57" s="118"/>
      <c r="F57" s="118"/>
      <c r="G57" s="118"/>
      <c r="H57" s="23">
        <f t="shared" si="0"/>
        <v>0</v>
      </c>
      <c r="I57" s="23">
        <f t="shared" si="1"/>
        <v>17.709658381798334</v>
      </c>
      <c r="J57" s="118"/>
      <c r="K57" s="118"/>
      <c r="L57" s="118"/>
      <c r="M57" s="118"/>
      <c r="N57" s="252"/>
      <c r="O57" s="16"/>
      <c r="P57" s="16"/>
      <c r="Q57" s="16"/>
      <c r="R57" s="16"/>
      <c r="S57" s="16"/>
      <c r="T57" s="16"/>
      <c r="U57" s="37"/>
    </row>
    <row r="58" spans="1:21" x14ac:dyDescent="0.2">
      <c r="A58" s="265">
        <v>43883</v>
      </c>
      <c r="B58" s="118"/>
      <c r="C58" s="118"/>
      <c r="D58" s="311"/>
      <c r="E58" s="118"/>
      <c r="F58" s="118"/>
      <c r="G58" s="118"/>
      <c r="H58" s="23">
        <f t="shared" si="0"/>
        <v>0</v>
      </c>
      <c r="I58" s="23">
        <f t="shared" si="1"/>
        <v>17.709658381798334</v>
      </c>
      <c r="J58" s="118"/>
      <c r="K58" s="118"/>
      <c r="L58" s="118"/>
      <c r="M58" s="118"/>
      <c r="N58" s="252"/>
      <c r="O58" s="16"/>
      <c r="P58" s="16"/>
      <c r="Q58" s="16"/>
      <c r="R58" s="16"/>
      <c r="S58" s="16"/>
      <c r="T58" s="16"/>
      <c r="U58" s="37"/>
    </row>
    <row r="59" spans="1:21" x14ac:dyDescent="0.2">
      <c r="A59" s="265">
        <v>43884</v>
      </c>
      <c r="B59" s="118"/>
      <c r="C59" s="118"/>
      <c r="D59" s="312"/>
      <c r="E59" s="118"/>
      <c r="F59" s="118"/>
      <c r="G59" s="118"/>
      <c r="H59" s="23">
        <f t="shared" si="0"/>
        <v>0</v>
      </c>
      <c r="I59" s="23">
        <f t="shared" si="1"/>
        <v>17.709658381798334</v>
      </c>
      <c r="J59" s="118"/>
      <c r="K59" s="118"/>
      <c r="L59" s="118"/>
      <c r="M59" s="118"/>
      <c r="N59" s="252"/>
      <c r="O59" s="16"/>
      <c r="P59" s="16"/>
      <c r="Q59" s="16"/>
      <c r="R59" s="16"/>
      <c r="S59" s="16"/>
      <c r="T59" s="16"/>
      <c r="U59" s="37"/>
    </row>
    <row r="60" spans="1:21" x14ac:dyDescent="0.2">
      <c r="A60" s="265">
        <v>43885</v>
      </c>
      <c r="B60" s="118"/>
      <c r="C60" s="118"/>
      <c r="D60" s="311"/>
      <c r="E60" s="118"/>
      <c r="F60" s="118"/>
      <c r="G60" s="118"/>
      <c r="H60" s="23">
        <f t="shared" si="0"/>
        <v>0</v>
      </c>
      <c r="I60" s="23">
        <f t="shared" si="1"/>
        <v>17.709658381798334</v>
      </c>
      <c r="J60" s="118"/>
      <c r="K60" s="118"/>
      <c r="L60" s="118"/>
      <c r="M60" s="118"/>
      <c r="N60" s="252"/>
      <c r="O60" s="16"/>
      <c r="P60" s="16"/>
      <c r="Q60" s="16"/>
      <c r="R60" s="16"/>
      <c r="S60" s="16"/>
      <c r="T60" s="16"/>
      <c r="U60" s="37"/>
    </row>
    <row r="61" spans="1:21" x14ac:dyDescent="0.2">
      <c r="A61" s="265">
        <v>43886</v>
      </c>
      <c r="B61" s="118"/>
      <c r="C61" s="118"/>
      <c r="D61" s="312"/>
      <c r="E61" s="118"/>
      <c r="F61" s="118"/>
      <c r="G61" s="118"/>
      <c r="H61" s="23">
        <f t="shared" si="0"/>
        <v>0</v>
      </c>
      <c r="I61" s="23">
        <f t="shared" si="1"/>
        <v>17.709658381798334</v>
      </c>
      <c r="J61" s="118"/>
      <c r="K61" s="118"/>
      <c r="L61" s="118"/>
      <c r="M61" s="118"/>
      <c r="N61" s="252"/>
      <c r="O61" s="16"/>
      <c r="P61" s="16"/>
      <c r="Q61" s="16"/>
      <c r="R61" s="16"/>
      <c r="S61" s="16"/>
      <c r="T61" s="16"/>
      <c r="U61" s="37"/>
    </row>
    <row r="62" spans="1:21" x14ac:dyDescent="0.2">
      <c r="A62" s="265">
        <v>43887</v>
      </c>
      <c r="B62" s="118"/>
      <c r="C62" s="118"/>
      <c r="D62" s="311"/>
      <c r="E62" s="118"/>
      <c r="F62" s="118"/>
      <c r="G62" s="118"/>
      <c r="H62" s="23">
        <f t="shared" si="0"/>
        <v>0</v>
      </c>
      <c r="I62" s="23">
        <f t="shared" si="1"/>
        <v>17.709658381798334</v>
      </c>
      <c r="J62" s="118"/>
      <c r="K62" s="118"/>
      <c r="L62" s="118"/>
      <c r="M62" s="118"/>
      <c r="N62" s="252"/>
      <c r="O62" s="16"/>
      <c r="P62" s="16"/>
      <c r="Q62" s="16"/>
      <c r="R62" s="16"/>
      <c r="S62" s="16"/>
      <c r="T62" s="16"/>
      <c r="U62" s="37"/>
    </row>
    <row r="63" spans="1:21" x14ac:dyDescent="0.2">
      <c r="A63" s="265">
        <v>43888</v>
      </c>
      <c r="B63" s="118"/>
      <c r="C63" s="118"/>
      <c r="D63" s="312"/>
      <c r="E63" s="118"/>
      <c r="F63" s="118"/>
      <c r="G63" s="118"/>
      <c r="H63" s="23">
        <f t="shared" si="0"/>
        <v>0</v>
      </c>
      <c r="I63" s="23">
        <f t="shared" si="1"/>
        <v>17.709658381798334</v>
      </c>
      <c r="J63" s="118"/>
      <c r="K63" s="118"/>
      <c r="L63" s="118"/>
      <c r="M63" s="118"/>
      <c r="N63" s="252"/>
      <c r="O63" s="16"/>
      <c r="P63" s="16"/>
      <c r="Q63" s="16"/>
      <c r="R63" s="16"/>
      <c r="S63" s="16"/>
      <c r="T63" s="16"/>
      <c r="U63" s="37"/>
    </row>
    <row r="64" spans="1:21" x14ac:dyDescent="0.2">
      <c r="A64" s="265">
        <v>43889</v>
      </c>
      <c r="B64" s="118"/>
      <c r="C64" s="118"/>
      <c r="D64" s="311"/>
      <c r="E64" s="118"/>
      <c r="F64" s="118"/>
      <c r="G64" s="118"/>
      <c r="H64" s="23">
        <f t="shared" si="0"/>
        <v>0</v>
      </c>
      <c r="I64" s="23">
        <f t="shared" si="1"/>
        <v>17.709658381798334</v>
      </c>
      <c r="J64" s="118"/>
      <c r="K64" s="118"/>
      <c r="L64" s="118"/>
      <c r="M64" s="118"/>
      <c r="N64" s="252"/>
      <c r="O64" s="16"/>
      <c r="P64" s="16"/>
      <c r="Q64" s="16"/>
      <c r="R64" s="16"/>
      <c r="S64" s="16"/>
      <c r="T64" s="16"/>
      <c r="U64" s="37"/>
    </row>
    <row r="65" spans="1:21" x14ac:dyDescent="0.2">
      <c r="A65" s="265">
        <v>43890</v>
      </c>
      <c r="B65" s="178"/>
      <c r="C65" s="178"/>
      <c r="D65" s="445"/>
      <c r="E65" s="178"/>
      <c r="F65" s="178"/>
      <c r="G65" s="178"/>
      <c r="H65" s="23">
        <f t="shared" si="0"/>
        <v>0</v>
      </c>
      <c r="I65" s="23">
        <f t="shared" si="1"/>
        <v>17.709658381798334</v>
      </c>
      <c r="J65" s="178"/>
      <c r="K65" s="178"/>
      <c r="L65" s="178"/>
      <c r="M65" s="178"/>
      <c r="N65" s="364"/>
      <c r="O65" s="27"/>
      <c r="P65" s="27"/>
      <c r="Q65" s="27"/>
      <c r="R65" s="27"/>
      <c r="S65" s="27"/>
      <c r="T65" s="27"/>
      <c r="U65" s="54"/>
    </row>
    <row r="66" spans="1:21" x14ac:dyDescent="0.2">
      <c r="A66" s="265">
        <v>43891</v>
      </c>
      <c r="B66" s="178"/>
      <c r="C66" s="178"/>
      <c r="D66" s="352"/>
      <c r="E66" s="278"/>
      <c r="F66" s="178"/>
      <c r="G66" s="178"/>
      <c r="H66" s="255">
        <f t="shared" si="0"/>
        <v>0</v>
      </c>
      <c r="I66" s="24">
        <f t="shared" si="1"/>
        <v>17.709658381798334</v>
      </c>
      <c r="J66" s="178"/>
      <c r="K66" s="178"/>
      <c r="L66" s="178"/>
      <c r="M66" s="278"/>
      <c r="N66" s="317"/>
      <c r="O66" s="299"/>
      <c r="P66" s="299"/>
      <c r="Q66" s="299"/>
      <c r="R66" s="299"/>
      <c r="S66" s="299"/>
      <c r="T66" s="299"/>
      <c r="U66" s="318"/>
    </row>
    <row r="67" spans="1:21" x14ac:dyDescent="0.2">
      <c r="A67" s="265">
        <v>43892</v>
      </c>
      <c r="B67" s="117"/>
      <c r="C67" s="117"/>
      <c r="D67" s="353"/>
      <c r="E67" s="258"/>
      <c r="F67" s="117"/>
      <c r="G67" s="117"/>
      <c r="H67" s="249">
        <f t="shared" si="0"/>
        <v>0</v>
      </c>
      <c r="I67" s="263">
        <f t="shared" si="1"/>
        <v>17.709658381798334</v>
      </c>
      <c r="J67" s="117"/>
      <c r="K67" s="117"/>
      <c r="L67" s="117"/>
      <c r="M67" s="258"/>
      <c r="N67" s="260"/>
      <c r="O67" s="287"/>
      <c r="P67" s="287"/>
      <c r="Q67" s="287"/>
      <c r="R67" s="287"/>
      <c r="S67" s="287"/>
      <c r="T67" s="287"/>
      <c r="U67" s="277"/>
    </row>
    <row r="68" spans="1:21" x14ac:dyDescent="0.2">
      <c r="A68" s="265">
        <v>43893</v>
      </c>
      <c r="B68" s="118"/>
      <c r="C68" s="118"/>
      <c r="D68" s="312"/>
      <c r="E68" s="118"/>
      <c r="F68" s="118"/>
      <c r="G68" s="118"/>
      <c r="H68" s="23">
        <f t="shared" si="0"/>
        <v>0</v>
      </c>
      <c r="I68" s="255">
        <f t="shared" si="1"/>
        <v>17.709658381798334</v>
      </c>
      <c r="J68" s="118"/>
      <c r="K68" s="118"/>
      <c r="L68" s="118"/>
      <c r="M68" s="118"/>
      <c r="N68" s="252"/>
      <c r="O68" s="16"/>
      <c r="P68" s="16"/>
      <c r="Q68" s="16"/>
      <c r="R68" s="16"/>
      <c r="S68" s="16"/>
      <c r="T68" s="16"/>
      <c r="U68" s="37"/>
    </row>
    <row r="69" spans="1:21" x14ac:dyDescent="0.2">
      <c r="A69" s="265">
        <v>43894</v>
      </c>
      <c r="B69" s="118"/>
      <c r="C69" s="118"/>
      <c r="D69" s="312"/>
      <c r="E69" s="118"/>
      <c r="F69" s="118"/>
      <c r="G69" s="118"/>
      <c r="H69" s="23">
        <f t="shared" si="0"/>
        <v>0</v>
      </c>
      <c r="I69" s="255">
        <f t="shared" si="1"/>
        <v>17.709658381798334</v>
      </c>
      <c r="J69" s="118"/>
      <c r="K69" s="118"/>
      <c r="L69" s="118"/>
      <c r="M69" s="118"/>
      <c r="N69" s="252"/>
      <c r="O69" s="16"/>
      <c r="P69" s="16"/>
      <c r="Q69" s="16"/>
      <c r="R69" s="16"/>
      <c r="S69" s="16"/>
      <c r="T69" s="16"/>
      <c r="U69" s="37"/>
    </row>
    <row r="70" spans="1:21" x14ac:dyDescent="0.2">
      <c r="A70" s="265">
        <v>43895</v>
      </c>
      <c r="B70" s="118"/>
      <c r="C70" s="118"/>
      <c r="D70" s="312"/>
      <c r="E70" s="118"/>
      <c r="F70" s="118"/>
      <c r="G70" s="118"/>
      <c r="H70" s="23">
        <f t="shared" si="0"/>
        <v>0</v>
      </c>
      <c r="I70" s="255">
        <f t="shared" si="1"/>
        <v>17.709658381798334</v>
      </c>
      <c r="J70" s="118"/>
      <c r="K70" s="118"/>
      <c r="L70" s="118"/>
      <c r="M70" s="118"/>
      <c r="N70" s="252"/>
      <c r="O70" s="16"/>
      <c r="P70" s="16"/>
      <c r="Q70" s="16"/>
      <c r="R70" s="16"/>
      <c r="S70" s="16"/>
      <c r="T70" s="16"/>
      <c r="U70" s="37"/>
    </row>
    <row r="71" spans="1:21" x14ac:dyDescent="0.2">
      <c r="A71" s="265">
        <v>43896</v>
      </c>
      <c r="B71" s="118"/>
      <c r="C71" s="118"/>
      <c r="D71" s="312"/>
      <c r="E71" s="118"/>
      <c r="F71" s="118"/>
      <c r="G71" s="118"/>
      <c r="H71" s="23">
        <f t="shared" si="0"/>
        <v>0</v>
      </c>
      <c r="I71" s="255">
        <f t="shared" si="1"/>
        <v>17.709658381798334</v>
      </c>
      <c r="J71" s="118"/>
      <c r="K71" s="118"/>
      <c r="L71" s="118"/>
      <c r="M71" s="118"/>
      <c r="N71" s="252"/>
      <c r="O71" s="16"/>
      <c r="P71" s="16"/>
      <c r="Q71" s="16"/>
      <c r="R71" s="16"/>
      <c r="S71" s="16"/>
      <c r="T71" s="16"/>
      <c r="U71" s="37"/>
    </row>
    <row r="72" spans="1:21" x14ac:dyDescent="0.2">
      <c r="A72" s="265">
        <v>43897</v>
      </c>
      <c r="B72" s="118"/>
      <c r="C72" s="118"/>
      <c r="D72" s="312"/>
      <c r="E72" s="118"/>
      <c r="F72" s="118"/>
      <c r="G72" s="118"/>
      <c r="H72" s="23">
        <f t="shared" si="0"/>
        <v>0</v>
      </c>
      <c r="I72" s="255">
        <f t="shared" si="1"/>
        <v>17.709658381798334</v>
      </c>
      <c r="J72" s="118"/>
      <c r="K72" s="118"/>
      <c r="L72" s="118"/>
      <c r="M72" s="118"/>
      <c r="N72" s="252"/>
      <c r="O72" s="16"/>
      <c r="P72" s="16"/>
      <c r="Q72" s="16"/>
      <c r="R72" s="16"/>
      <c r="S72" s="16"/>
      <c r="T72" s="16"/>
      <c r="U72" s="37"/>
    </row>
    <row r="73" spans="1:21" x14ac:dyDescent="0.2">
      <c r="A73" s="265">
        <v>43898</v>
      </c>
      <c r="B73" s="118"/>
      <c r="C73" s="118"/>
      <c r="D73" s="312"/>
      <c r="E73" s="118"/>
      <c r="F73" s="118"/>
      <c r="G73" s="118"/>
      <c r="H73" s="23">
        <f t="shared" si="0"/>
        <v>0</v>
      </c>
      <c r="I73" s="255">
        <f t="shared" si="1"/>
        <v>17.709658381798334</v>
      </c>
      <c r="J73" s="118"/>
      <c r="K73" s="118"/>
      <c r="L73" s="118"/>
      <c r="M73" s="118"/>
      <c r="N73" s="252"/>
      <c r="O73" s="16"/>
      <c r="P73" s="16"/>
      <c r="Q73" s="16"/>
      <c r="R73" s="16"/>
      <c r="S73" s="16"/>
      <c r="T73" s="16"/>
      <c r="U73" s="37"/>
    </row>
    <row r="74" spans="1:21" x14ac:dyDescent="0.2">
      <c r="A74" s="265">
        <v>43899</v>
      </c>
      <c r="B74" s="118"/>
      <c r="C74" s="118"/>
      <c r="D74" s="312"/>
      <c r="E74" s="118"/>
      <c r="F74" s="118"/>
      <c r="G74" s="118"/>
      <c r="H74" s="23">
        <f t="shared" ref="H74:H137" si="2">SQRT(E74*F74)*0.396/24*G74</f>
        <v>0</v>
      </c>
      <c r="I74" s="255">
        <f t="shared" ref="I74:I137" si="3">I73+H74</f>
        <v>17.709658381798334</v>
      </c>
      <c r="J74" s="118"/>
      <c r="K74" s="118"/>
      <c r="L74" s="118"/>
      <c r="M74" s="118"/>
      <c r="N74" s="252"/>
      <c r="O74" s="16"/>
      <c r="P74" s="16"/>
      <c r="Q74" s="16"/>
      <c r="R74" s="16"/>
      <c r="S74" s="16"/>
      <c r="T74" s="16"/>
      <c r="U74" s="37"/>
    </row>
    <row r="75" spans="1:21" x14ac:dyDescent="0.2">
      <c r="A75" s="265">
        <v>43900</v>
      </c>
      <c r="B75" s="118"/>
      <c r="C75" s="118"/>
      <c r="D75" s="312"/>
      <c r="E75" s="118"/>
      <c r="F75" s="118"/>
      <c r="G75" s="118"/>
      <c r="H75" s="23">
        <f t="shared" si="2"/>
        <v>0</v>
      </c>
      <c r="I75" s="255">
        <f t="shared" si="3"/>
        <v>17.709658381798334</v>
      </c>
      <c r="J75" s="118"/>
      <c r="K75" s="118"/>
      <c r="L75" s="118"/>
      <c r="M75" s="118"/>
      <c r="N75" s="252"/>
      <c r="O75" s="16"/>
      <c r="P75" s="16"/>
      <c r="Q75" s="16"/>
      <c r="R75" s="16"/>
      <c r="S75" s="16"/>
      <c r="T75" s="16"/>
      <c r="U75" s="37"/>
    </row>
    <row r="76" spans="1:21" x14ac:dyDescent="0.2">
      <c r="A76" s="265">
        <v>43901</v>
      </c>
      <c r="B76" s="118">
        <v>960</v>
      </c>
      <c r="C76" s="118">
        <v>0</v>
      </c>
      <c r="D76" s="312"/>
      <c r="E76" s="118"/>
      <c r="F76" s="118"/>
      <c r="G76" s="118"/>
      <c r="H76" s="23">
        <f t="shared" si="2"/>
        <v>0</v>
      </c>
      <c r="I76" s="255">
        <f t="shared" si="3"/>
        <v>17.709658381798334</v>
      </c>
      <c r="J76" s="118"/>
      <c r="K76" s="118"/>
      <c r="L76" s="118"/>
      <c r="M76" s="118"/>
      <c r="N76" s="387" t="s">
        <v>74</v>
      </c>
      <c r="O76" s="16"/>
      <c r="P76" s="16"/>
      <c r="Q76" s="16"/>
      <c r="R76" s="16"/>
      <c r="S76" s="16"/>
      <c r="T76" s="16"/>
      <c r="U76" s="37"/>
    </row>
    <row r="77" spans="1:21" x14ac:dyDescent="0.2">
      <c r="A77" s="265">
        <v>43902</v>
      </c>
      <c r="B77" s="118">
        <v>130</v>
      </c>
      <c r="C77" s="118">
        <v>0</v>
      </c>
      <c r="D77" s="312"/>
      <c r="E77" s="118">
        <v>17</v>
      </c>
      <c r="F77" s="118">
        <v>15</v>
      </c>
      <c r="G77" s="118">
        <v>18</v>
      </c>
      <c r="H77" s="23">
        <f t="shared" si="2"/>
        <v>4.7427096685333803</v>
      </c>
      <c r="I77" s="255">
        <f t="shared" si="3"/>
        <v>22.452368050331714</v>
      </c>
      <c r="J77" s="118"/>
      <c r="K77" s="118"/>
      <c r="L77" s="118"/>
      <c r="M77" s="118"/>
      <c r="N77" s="387" t="s">
        <v>75</v>
      </c>
      <c r="O77" s="16"/>
      <c r="P77" s="16"/>
      <c r="Q77" s="16"/>
      <c r="R77" s="16"/>
      <c r="S77" s="16"/>
      <c r="T77" s="16"/>
      <c r="U77" s="37"/>
    </row>
    <row r="78" spans="1:21" x14ac:dyDescent="0.2">
      <c r="A78" s="265">
        <v>43903</v>
      </c>
      <c r="B78" s="118"/>
      <c r="C78" s="118"/>
      <c r="D78" s="312"/>
      <c r="E78" s="118"/>
      <c r="F78" s="118"/>
      <c r="G78" s="118"/>
      <c r="H78" s="23">
        <f t="shared" si="2"/>
        <v>0</v>
      </c>
      <c r="I78" s="255">
        <f t="shared" si="3"/>
        <v>22.452368050331714</v>
      </c>
      <c r="J78" s="118"/>
      <c r="K78" s="118"/>
      <c r="L78" s="118"/>
      <c r="M78" s="118"/>
      <c r="N78" s="252"/>
      <c r="O78" s="16"/>
      <c r="P78" s="16"/>
      <c r="Q78" s="16"/>
      <c r="R78" s="16"/>
      <c r="S78" s="16"/>
      <c r="T78" s="16"/>
      <c r="U78" s="37"/>
    </row>
    <row r="79" spans="1:21" x14ac:dyDescent="0.2">
      <c r="A79" s="265">
        <v>43904</v>
      </c>
      <c r="B79" s="118"/>
      <c r="C79" s="118"/>
      <c r="D79" s="312"/>
      <c r="E79" s="118"/>
      <c r="F79" s="118"/>
      <c r="G79" s="118"/>
      <c r="H79" s="23">
        <f t="shared" si="2"/>
        <v>0</v>
      </c>
      <c r="I79" s="255">
        <f t="shared" si="3"/>
        <v>22.452368050331714</v>
      </c>
      <c r="J79" s="118"/>
      <c r="K79" s="118"/>
      <c r="L79" s="118"/>
      <c r="M79" s="118"/>
      <c r="N79" s="252"/>
      <c r="O79" s="16"/>
      <c r="P79" s="16"/>
      <c r="Q79" s="16"/>
      <c r="R79" s="16"/>
      <c r="S79" s="16"/>
      <c r="T79" s="16"/>
      <c r="U79" s="37"/>
    </row>
    <row r="80" spans="1:21" x14ac:dyDescent="0.2">
      <c r="A80" s="265">
        <v>43905</v>
      </c>
      <c r="B80" s="118"/>
      <c r="C80" s="118"/>
      <c r="D80" s="312"/>
      <c r="E80" s="118"/>
      <c r="F80" s="118"/>
      <c r="G80" s="118"/>
      <c r="H80" s="23">
        <f t="shared" si="2"/>
        <v>0</v>
      </c>
      <c r="I80" s="255">
        <f t="shared" si="3"/>
        <v>22.452368050331714</v>
      </c>
      <c r="J80" s="118"/>
      <c r="K80" s="118"/>
      <c r="L80" s="118"/>
      <c r="M80" s="118"/>
      <c r="N80" s="252"/>
      <c r="O80" s="16"/>
      <c r="P80" s="16"/>
      <c r="Q80" s="16"/>
      <c r="R80" s="16"/>
      <c r="S80" s="16"/>
      <c r="T80" s="16"/>
      <c r="U80" s="37"/>
    </row>
    <row r="81" spans="1:21" x14ac:dyDescent="0.2">
      <c r="A81" s="265">
        <v>43906</v>
      </c>
      <c r="B81" s="118"/>
      <c r="C81" s="118"/>
      <c r="D81" s="312"/>
      <c r="E81" s="118"/>
      <c r="F81" s="118"/>
      <c r="G81" s="118"/>
      <c r="H81" s="23">
        <f t="shared" si="2"/>
        <v>0</v>
      </c>
      <c r="I81" s="255">
        <f t="shared" si="3"/>
        <v>22.452368050331714</v>
      </c>
      <c r="J81" s="118"/>
      <c r="K81" s="118"/>
      <c r="L81" s="118"/>
      <c r="M81" s="118"/>
      <c r="N81" s="252"/>
      <c r="O81" s="16"/>
      <c r="P81" s="16"/>
      <c r="Q81" s="16"/>
      <c r="R81" s="16"/>
      <c r="S81" s="16"/>
      <c r="T81" s="16"/>
      <c r="U81" s="37"/>
    </row>
    <row r="82" spans="1:21" x14ac:dyDescent="0.2">
      <c r="A82" s="265">
        <v>43907</v>
      </c>
      <c r="B82" s="118"/>
      <c r="C82" s="118"/>
      <c r="D82" s="312"/>
      <c r="E82" s="118"/>
      <c r="F82" s="118"/>
      <c r="G82" s="118"/>
      <c r="H82" s="23">
        <f t="shared" si="2"/>
        <v>0</v>
      </c>
      <c r="I82" s="255">
        <f t="shared" si="3"/>
        <v>22.452368050331714</v>
      </c>
      <c r="J82" s="118"/>
      <c r="K82" s="118"/>
      <c r="L82" s="118"/>
      <c r="M82" s="118"/>
      <c r="N82" s="252"/>
      <c r="O82" s="16"/>
      <c r="P82" s="16"/>
      <c r="Q82" s="16"/>
      <c r="R82" s="16"/>
      <c r="S82" s="16"/>
      <c r="T82" s="16"/>
      <c r="U82" s="37"/>
    </row>
    <row r="83" spans="1:21" x14ac:dyDescent="0.2">
      <c r="A83" s="265">
        <v>43908</v>
      </c>
      <c r="B83" s="118"/>
      <c r="C83" s="118"/>
      <c r="D83" s="312"/>
      <c r="E83" s="118"/>
      <c r="F83" s="118"/>
      <c r="G83" s="118"/>
      <c r="H83" s="23">
        <f t="shared" si="2"/>
        <v>0</v>
      </c>
      <c r="I83" s="255">
        <f t="shared" si="3"/>
        <v>22.452368050331714</v>
      </c>
      <c r="J83" s="118"/>
      <c r="K83" s="118"/>
      <c r="L83" s="118"/>
      <c r="M83" s="118"/>
      <c r="N83" s="252"/>
      <c r="O83" s="16"/>
      <c r="P83" s="16"/>
      <c r="Q83" s="16"/>
      <c r="R83" s="16"/>
      <c r="S83" s="16"/>
      <c r="T83" s="16"/>
      <c r="U83" s="37"/>
    </row>
    <row r="84" spans="1:21" x14ac:dyDescent="0.2">
      <c r="A84" s="265">
        <v>43909</v>
      </c>
      <c r="B84" s="118"/>
      <c r="C84" s="118"/>
      <c r="D84" s="312"/>
      <c r="E84" s="118"/>
      <c r="F84" s="118"/>
      <c r="G84" s="118"/>
      <c r="H84" s="23">
        <f t="shared" si="2"/>
        <v>0</v>
      </c>
      <c r="I84" s="255">
        <f t="shared" si="3"/>
        <v>22.452368050331714</v>
      </c>
      <c r="J84" s="118"/>
      <c r="K84" s="118"/>
      <c r="L84" s="118"/>
      <c r="M84" s="118"/>
      <c r="N84" s="252"/>
      <c r="O84" s="16"/>
      <c r="P84" s="16"/>
      <c r="Q84" s="16"/>
      <c r="R84" s="16"/>
      <c r="S84" s="16"/>
      <c r="T84" s="16"/>
      <c r="U84" s="37"/>
    </row>
    <row r="85" spans="1:21" x14ac:dyDescent="0.2">
      <c r="A85" s="265">
        <v>43910</v>
      </c>
      <c r="B85" s="118"/>
      <c r="C85" s="118"/>
      <c r="D85" s="312"/>
      <c r="E85" s="118"/>
      <c r="F85" s="118"/>
      <c r="G85" s="118"/>
      <c r="H85" s="23">
        <f t="shared" si="2"/>
        <v>0</v>
      </c>
      <c r="I85" s="255">
        <f t="shared" si="3"/>
        <v>22.452368050331714</v>
      </c>
      <c r="J85" s="118"/>
      <c r="K85" s="118"/>
      <c r="L85" s="118"/>
      <c r="M85" s="118"/>
      <c r="N85" s="252"/>
      <c r="O85" s="16"/>
      <c r="P85" s="16"/>
      <c r="Q85" s="16"/>
      <c r="R85" s="16"/>
      <c r="S85" s="16"/>
      <c r="T85" s="16"/>
      <c r="U85" s="37"/>
    </row>
    <row r="86" spans="1:21" x14ac:dyDescent="0.2">
      <c r="A86" s="265">
        <v>43911</v>
      </c>
      <c r="B86" s="118"/>
      <c r="C86" s="118"/>
      <c r="D86" s="312"/>
      <c r="E86" s="118"/>
      <c r="F86" s="118"/>
      <c r="G86" s="118"/>
      <c r="H86" s="23">
        <f t="shared" si="2"/>
        <v>0</v>
      </c>
      <c r="I86" s="255">
        <f t="shared" si="3"/>
        <v>22.452368050331714</v>
      </c>
      <c r="J86" s="118"/>
      <c r="K86" s="118"/>
      <c r="L86" s="118"/>
      <c r="M86" s="118"/>
      <c r="N86" s="252"/>
      <c r="O86" s="16"/>
      <c r="P86" s="16"/>
      <c r="Q86" s="16"/>
      <c r="R86" s="16"/>
      <c r="S86" s="16"/>
      <c r="T86" s="16"/>
      <c r="U86" s="37"/>
    </row>
    <row r="87" spans="1:21" x14ac:dyDescent="0.2">
      <c r="A87" s="265">
        <v>43912</v>
      </c>
      <c r="B87" s="118"/>
      <c r="C87" s="118"/>
      <c r="D87" s="312"/>
      <c r="E87" s="118"/>
      <c r="F87" s="118"/>
      <c r="G87" s="118"/>
      <c r="H87" s="23">
        <f t="shared" si="2"/>
        <v>0</v>
      </c>
      <c r="I87" s="255">
        <f t="shared" si="3"/>
        <v>22.452368050331714</v>
      </c>
      <c r="J87" s="118"/>
      <c r="K87" s="118"/>
      <c r="L87" s="118"/>
      <c r="M87" s="118"/>
      <c r="N87" s="252"/>
      <c r="O87" s="16"/>
      <c r="P87" s="16"/>
      <c r="Q87" s="16"/>
      <c r="R87" s="16"/>
      <c r="S87" s="16"/>
      <c r="T87" s="16"/>
      <c r="U87" s="37"/>
    </row>
    <row r="88" spans="1:21" x14ac:dyDescent="0.2">
      <c r="A88" s="265">
        <v>43913</v>
      </c>
      <c r="B88" s="118"/>
      <c r="C88" s="118"/>
      <c r="D88" s="312"/>
      <c r="E88" s="118"/>
      <c r="F88" s="118"/>
      <c r="G88" s="118"/>
      <c r="H88" s="23">
        <f t="shared" si="2"/>
        <v>0</v>
      </c>
      <c r="I88" s="255">
        <f t="shared" si="3"/>
        <v>22.452368050331714</v>
      </c>
      <c r="J88" s="118"/>
      <c r="K88" s="118"/>
      <c r="L88" s="118"/>
      <c r="M88" s="118"/>
      <c r="N88" s="252"/>
      <c r="O88" s="16"/>
      <c r="P88" s="16"/>
      <c r="Q88" s="16"/>
      <c r="R88" s="16"/>
      <c r="S88" s="16"/>
      <c r="T88" s="16"/>
      <c r="U88" s="37"/>
    </row>
    <row r="89" spans="1:21" x14ac:dyDescent="0.2">
      <c r="A89" s="265">
        <v>43914</v>
      </c>
      <c r="B89" s="118"/>
      <c r="C89" s="118"/>
      <c r="D89" s="312"/>
      <c r="E89" s="118"/>
      <c r="F89" s="118"/>
      <c r="G89" s="118"/>
      <c r="H89" s="23">
        <f t="shared" si="2"/>
        <v>0</v>
      </c>
      <c r="I89" s="255">
        <f t="shared" si="3"/>
        <v>22.452368050331714</v>
      </c>
      <c r="J89" s="118"/>
      <c r="K89" s="118"/>
      <c r="L89" s="118"/>
      <c r="M89" s="118"/>
      <c r="N89" s="252"/>
      <c r="O89" s="16"/>
      <c r="P89" s="16"/>
      <c r="Q89" s="16"/>
      <c r="R89" s="16"/>
      <c r="S89" s="16"/>
      <c r="T89" s="16"/>
      <c r="U89" s="37"/>
    </row>
    <row r="90" spans="1:21" x14ac:dyDescent="0.2">
      <c r="A90" s="265">
        <v>43915</v>
      </c>
      <c r="B90" s="118"/>
      <c r="C90" s="118"/>
      <c r="D90" s="312"/>
      <c r="E90" s="118"/>
      <c r="F90" s="118"/>
      <c r="G90" s="118"/>
      <c r="H90" s="23">
        <f t="shared" si="2"/>
        <v>0</v>
      </c>
      <c r="I90" s="255">
        <f t="shared" si="3"/>
        <v>22.452368050331714</v>
      </c>
      <c r="J90" s="118"/>
      <c r="K90" s="118"/>
      <c r="L90" s="118"/>
      <c r="M90" s="118"/>
      <c r="N90" s="252"/>
      <c r="O90" s="16"/>
      <c r="P90" s="16"/>
      <c r="Q90" s="16"/>
      <c r="R90" s="16"/>
      <c r="S90" s="16"/>
      <c r="T90" s="16"/>
      <c r="U90" s="37"/>
    </row>
    <row r="91" spans="1:21" x14ac:dyDescent="0.2">
      <c r="A91" s="265">
        <v>43916</v>
      </c>
      <c r="B91" s="118"/>
      <c r="C91" s="118"/>
      <c r="D91" s="312"/>
      <c r="E91" s="118"/>
      <c r="F91" s="118"/>
      <c r="G91" s="118"/>
      <c r="H91" s="23">
        <f t="shared" si="2"/>
        <v>0</v>
      </c>
      <c r="I91" s="255">
        <f t="shared" si="3"/>
        <v>22.452368050331714</v>
      </c>
      <c r="J91" s="118"/>
      <c r="K91" s="118"/>
      <c r="L91" s="118"/>
      <c r="M91" s="118"/>
      <c r="N91" s="252"/>
      <c r="O91" s="16"/>
      <c r="P91" s="16"/>
      <c r="Q91" s="16"/>
      <c r="R91" s="16"/>
      <c r="S91" s="16"/>
      <c r="T91" s="16"/>
      <c r="U91" s="37"/>
    </row>
    <row r="92" spans="1:21" x14ac:dyDescent="0.2">
      <c r="A92" s="265">
        <v>43917</v>
      </c>
      <c r="B92" s="118"/>
      <c r="C92" s="118"/>
      <c r="D92" s="312"/>
      <c r="E92" s="118"/>
      <c r="F92" s="118"/>
      <c r="G92" s="118"/>
      <c r="H92" s="23">
        <f t="shared" si="2"/>
        <v>0</v>
      </c>
      <c r="I92" s="255">
        <f t="shared" si="3"/>
        <v>22.452368050331714</v>
      </c>
      <c r="J92" s="118"/>
      <c r="K92" s="118"/>
      <c r="L92" s="118"/>
      <c r="M92" s="118"/>
      <c r="N92" s="252"/>
      <c r="O92" s="16"/>
      <c r="P92" s="16"/>
      <c r="Q92" s="16"/>
      <c r="R92" s="16"/>
      <c r="S92" s="16"/>
      <c r="T92" s="16"/>
      <c r="U92" s="37"/>
    </row>
    <row r="93" spans="1:21" x14ac:dyDescent="0.2">
      <c r="A93" s="265">
        <v>43918</v>
      </c>
      <c r="B93" s="118"/>
      <c r="C93" s="118"/>
      <c r="D93" s="312"/>
      <c r="E93" s="118"/>
      <c r="F93" s="118"/>
      <c r="G93" s="118"/>
      <c r="H93" s="23">
        <f t="shared" si="2"/>
        <v>0</v>
      </c>
      <c r="I93" s="255">
        <f t="shared" si="3"/>
        <v>22.452368050331714</v>
      </c>
      <c r="J93" s="118"/>
      <c r="K93" s="118"/>
      <c r="L93" s="118"/>
      <c r="M93" s="118"/>
      <c r="N93" s="252"/>
      <c r="O93" s="16"/>
      <c r="P93" s="16"/>
      <c r="Q93" s="16"/>
      <c r="R93" s="16"/>
      <c r="S93" s="16"/>
      <c r="T93" s="16"/>
      <c r="U93" s="37"/>
    </row>
    <row r="94" spans="1:21" x14ac:dyDescent="0.2">
      <c r="A94" s="265">
        <v>43919</v>
      </c>
      <c r="B94" s="118"/>
      <c r="C94" s="118"/>
      <c r="D94" s="312"/>
      <c r="E94" s="118"/>
      <c r="F94" s="118"/>
      <c r="G94" s="118"/>
      <c r="H94" s="23">
        <f t="shared" si="2"/>
        <v>0</v>
      </c>
      <c r="I94" s="255">
        <f t="shared" si="3"/>
        <v>22.452368050331714</v>
      </c>
      <c r="J94" s="118"/>
      <c r="K94" s="118"/>
      <c r="L94" s="118"/>
      <c r="M94" s="118"/>
      <c r="N94" s="252"/>
      <c r="O94" s="16"/>
      <c r="P94" s="16"/>
      <c r="Q94" s="16"/>
      <c r="R94" s="16"/>
      <c r="S94" s="16"/>
      <c r="T94" s="16"/>
      <c r="U94" s="37"/>
    </row>
    <row r="95" spans="1:21" x14ac:dyDescent="0.2">
      <c r="A95" s="265">
        <v>43920</v>
      </c>
      <c r="B95" s="118"/>
      <c r="C95" s="118"/>
      <c r="D95" s="312"/>
      <c r="E95" s="118"/>
      <c r="F95" s="118"/>
      <c r="G95" s="118"/>
      <c r="H95" s="23">
        <f t="shared" si="2"/>
        <v>0</v>
      </c>
      <c r="I95" s="255">
        <f t="shared" si="3"/>
        <v>22.452368050331714</v>
      </c>
      <c r="J95" s="118"/>
      <c r="K95" s="118"/>
      <c r="L95" s="118"/>
      <c r="M95" s="118"/>
      <c r="N95" s="252"/>
      <c r="O95" s="16"/>
      <c r="P95" s="16"/>
      <c r="Q95" s="16"/>
      <c r="R95" s="16"/>
      <c r="S95" s="16"/>
      <c r="T95" s="16"/>
      <c r="U95" s="37"/>
    </row>
    <row r="96" spans="1:21" x14ac:dyDescent="0.2">
      <c r="A96" s="265">
        <v>43921</v>
      </c>
      <c r="B96" s="118"/>
      <c r="C96" s="118"/>
      <c r="D96" s="312"/>
      <c r="E96" s="118"/>
      <c r="F96" s="118"/>
      <c r="G96" s="118"/>
      <c r="H96" s="23">
        <f t="shared" si="2"/>
        <v>0</v>
      </c>
      <c r="I96" s="255">
        <f t="shared" si="3"/>
        <v>22.452368050331714</v>
      </c>
      <c r="J96" s="118"/>
      <c r="K96" s="118"/>
      <c r="L96" s="118"/>
      <c r="M96" s="118"/>
      <c r="N96" s="252"/>
      <c r="O96" s="16"/>
      <c r="P96" s="16"/>
      <c r="Q96" s="16"/>
      <c r="R96" s="16"/>
      <c r="S96" s="16"/>
      <c r="T96" s="16"/>
      <c r="U96" s="37"/>
    </row>
    <row r="97" spans="1:21" x14ac:dyDescent="0.2">
      <c r="A97" s="265">
        <v>43922</v>
      </c>
      <c r="B97" s="178"/>
      <c r="C97" s="178"/>
      <c r="D97" s="352"/>
      <c r="E97" s="278"/>
      <c r="F97" s="278"/>
      <c r="G97" s="278"/>
      <c r="H97" s="255">
        <f t="shared" si="2"/>
        <v>0</v>
      </c>
      <c r="I97" s="255">
        <f t="shared" si="3"/>
        <v>22.452368050331714</v>
      </c>
      <c r="J97" s="178"/>
      <c r="K97" s="178"/>
      <c r="L97" s="178"/>
      <c r="M97" s="178"/>
      <c r="N97" s="364"/>
      <c r="O97" s="27"/>
      <c r="P97" s="299"/>
      <c r="Q97" s="299"/>
      <c r="R97" s="299"/>
      <c r="S97" s="299"/>
      <c r="T97" s="299"/>
      <c r="U97" s="318"/>
    </row>
    <row r="98" spans="1:21" x14ac:dyDescent="0.2">
      <c r="A98" s="265">
        <v>43923</v>
      </c>
      <c r="B98" s="117"/>
      <c r="C98" s="117"/>
      <c r="D98" s="353"/>
      <c r="E98" s="258"/>
      <c r="F98" s="258"/>
      <c r="G98" s="258"/>
      <c r="H98" s="249">
        <f t="shared" si="2"/>
        <v>0</v>
      </c>
      <c r="I98" s="249">
        <f t="shared" si="3"/>
        <v>22.452368050331714</v>
      </c>
      <c r="J98" s="117"/>
      <c r="K98" s="117"/>
      <c r="L98" s="117"/>
      <c r="M98" s="117"/>
      <c r="N98" s="119"/>
      <c r="O98" s="70"/>
      <c r="P98" s="287"/>
      <c r="Q98" s="287"/>
      <c r="R98" s="287"/>
      <c r="S98" s="287"/>
      <c r="T98" s="287"/>
      <c r="U98" s="277"/>
    </row>
    <row r="99" spans="1:21" x14ac:dyDescent="0.2">
      <c r="A99" s="265">
        <v>43924</v>
      </c>
      <c r="B99" s="118"/>
      <c r="C99" s="118"/>
      <c r="D99" s="312"/>
      <c r="E99" s="118"/>
      <c r="F99" s="118"/>
      <c r="G99" s="118"/>
      <c r="H99" s="23">
        <f t="shared" si="2"/>
        <v>0</v>
      </c>
      <c r="I99" s="255">
        <f t="shared" si="3"/>
        <v>22.452368050331714</v>
      </c>
      <c r="J99" s="178"/>
      <c r="K99" s="178"/>
      <c r="L99" s="118"/>
      <c r="M99" s="118"/>
      <c r="N99" s="252"/>
      <c r="O99" s="16"/>
      <c r="P99" s="16"/>
      <c r="Q99" s="16"/>
      <c r="R99" s="16"/>
      <c r="S99" s="16"/>
      <c r="T99" s="16"/>
      <c r="U99" s="37"/>
    </row>
    <row r="100" spans="1:21" x14ac:dyDescent="0.2">
      <c r="A100" s="265">
        <v>43925</v>
      </c>
      <c r="B100" s="118"/>
      <c r="C100" s="118"/>
      <c r="D100" s="312"/>
      <c r="E100" s="118"/>
      <c r="F100" s="118"/>
      <c r="G100" s="118"/>
      <c r="H100" s="23">
        <f t="shared" si="2"/>
        <v>0</v>
      </c>
      <c r="I100" s="255">
        <f t="shared" si="3"/>
        <v>22.452368050331714</v>
      </c>
      <c r="J100" s="118"/>
      <c r="K100" s="118"/>
      <c r="L100" s="118"/>
      <c r="M100" s="118"/>
      <c r="N100" s="252"/>
      <c r="O100" s="16"/>
      <c r="P100" s="16"/>
      <c r="Q100" s="16"/>
      <c r="R100" s="16"/>
      <c r="S100" s="16"/>
      <c r="T100" s="16"/>
      <c r="U100" s="37"/>
    </row>
    <row r="101" spans="1:21" x14ac:dyDescent="0.2">
      <c r="A101" s="265">
        <v>43926</v>
      </c>
      <c r="B101" s="118"/>
      <c r="C101" s="118"/>
      <c r="D101" s="312"/>
      <c r="E101" s="118"/>
      <c r="F101" s="118"/>
      <c r="G101" s="118"/>
      <c r="H101" s="23">
        <f t="shared" si="2"/>
        <v>0</v>
      </c>
      <c r="I101" s="255">
        <f t="shared" si="3"/>
        <v>22.452368050331714</v>
      </c>
      <c r="J101" s="178"/>
      <c r="K101" s="178"/>
      <c r="L101" s="118"/>
      <c r="M101" s="118"/>
      <c r="N101" s="252"/>
      <c r="O101" s="16"/>
      <c r="P101" s="16"/>
      <c r="Q101" s="16"/>
      <c r="R101" s="16"/>
      <c r="S101" s="16"/>
      <c r="T101" s="16"/>
      <c r="U101" s="37"/>
    </row>
    <row r="102" spans="1:21" x14ac:dyDescent="0.2">
      <c r="A102" s="265">
        <v>43927</v>
      </c>
      <c r="B102" s="118"/>
      <c r="C102" s="118"/>
      <c r="D102" s="312"/>
      <c r="E102" s="118"/>
      <c r="F102" s="118"/>
      <c r="G102" s="118"/>
      <c r="H102" s="23">
        <f t="shared" si="2"/>
        <v>0</v>
      </c>
      <c r="I102" s="255">
        <f t="shared" si="3"/>
        <v>22.452368050331714</v>
      </c>
      <c r="J102" s="118"/>
      <c r="K102" s="118"/>
      <c r="L102" s="118"/>
      <c r="M102" s="118"/>
      <c r="N102" s="252"/>
      <c r="O102" s="16"/>
      <c r="P102" s="16"/>
      <c r="Q102" s="16"/>
      <c r="R102" s="16"/>
      <c r="S102" s="16"/>
      <c r="T102" s="16"/>
      <c r="U102" s="37"/>
    </row>
    <row r="103" spans="1:21" x14ac:dyDescent="0.2">
      <c r="A103" s="265">
        <v>43928</v>
      </c>
      <c r="B103" s="118"/>
      <c r="C103" s="118"/>
      <c r="D103" s="312"/>
      <c r="E103" s="118"/>
      <c r="F103" s="118"/>
      <c r="G103" s="118"/>
      <c r="H103" s="23">
        <f t="shared" si="2"/>
        <v>0</v>
      </c>
      <c r="I103" s="255">
        <f t="shared" si="3"/>
        <v>22.452368050331714</v>
      </c>
      <c r="J103" s="178"/>
      <c r="K103" s="178"/>
      <c r="L103" s="118"/>
      <c r="M103" s="118"/>
      <c r="N103" s="252"/>
      <c r="O103" s="16"/>
      <c r="P103" s="16"/>
      <c r="Q103" s="16"/>
      <c r="R103" s="16"/>
      <c r="S103" s="16"/>
      <c r="T103" s="16"/>
      <c r="U103" s="37"/>
    </row>
    <row r="104" spans="1:21" x14ac:dyDescent="0.2">
      <c r="A104" s="265">
        <v>43929</v>
      </c>
      <c r="B104" s="118"/>
      <c r="C104" s="118"/>
      <c r="D104" s="312"/>
      <c r="E104" s="118"/>
      <c r="F104" s="118"/>
      <c r="G104" s="118"/>
      <c r="H104" s="23">
        <f t="shared" si="2"/>
        <v>0</v>
      </c>
      <c r="I104" s="255">
        <f t="shared" si="3"/>
        <v>22.452368050331714</v>
      </c>
      <c r="J104" s="118"/>
      <c r="K104" s="118"/>
      <c r="L104" s="118"/>
      <c r="M104" s="118"/>
      <c r="N104" s="252"/>
      <c r="O104" s="16"/>
      <c r="P104" s="16"/>
      <c r="Q104" s="16"/>
      <c r="R104" s="16"/>
      <c r="S104" s="16"/>
      <c r="T104" s="16"/>
      <c r="U104" s="37"/>
    </row>
    <row r="105" spans="1:21" x14ac:dyDescent="0.2">
      <c r="A105" s="265">
        <v>43930</v>
      </c>
      <c r="B105" s="118">
        <v>960</v>
      </c>
      <c r="C105" s="118">
        <v>0</v>
      </c>
      <c r="D105" s="312"/>
      <c r="E105" s="118"/>
      <c r="F105" s="118"/>
      <c r="G105" s="118"/>
      <c r="H105" s="23">
        <f t="shared" si="2"/>
        <v>0</v>
      </c>
      <c r="I105" s="255">
        <f t="shared" si="3"/>
        <v>22.452368050331714</v>
      </c>
      <c r="J105" s="178"/>
      <c r="K105" s="178"/>
      <c r="L105" s="118"/>
      <c r="M105" s="118"/>
      <c r="N105" s="387" t="s">
        <v>74</v>
      </c>
      <c r="O105" s="16"/>
      <c r="P105" s="16"/>
      <c r="Q105" s="16"/>
      <c r="R105" s="16"/>
      <c r="S105" s="16"/>
      <c r="T105" s="16"/>
      <c r="U105" s="37"/>
    </row>
    <row r="106" spans="1:21" x14ac:dyDescent="0.2">
      <c r="A106" s="265">
        <v>43931</v>
      </c>
      <c r="B106" s="118">
        <v>100</v>
      </c>
      <c r="C106" s="118">
        <v>0</v>
      </c>
      <c r="D106" s="312"/>
      <c r="E106" s="118">
        <v>20</v>
      </c>
      <c r="F106" s="118">
        <v>15</v>
      </c>
      <c r="G106" s="118">
        <v>18</v>
      </c>
      <c r="H106" s="23">
        <f t="shared" si="2"/>
        <v>5.1441908984795663</v>
      </c>
      <c r="I106" s="255">
        <f t="shared" si="3"/>
        <v>27.596558948811278</v>
      </c>
      <c r="J106" s="118"/>
      <c r="K106" s="118"/>
      <c r="L106" s="118"/>
      <c r="M106" s="118"/>
      <c r="N106" s="387" t="s">
        <v>75</v>
      </c>
      <c r="O106" s="16"/>
      <c r="P106" s="16"/>
      <c r="Q106" s="16"/>
      <c r="R106" s="16"/>
      <c r="S106" s="16"/>
      <c r="T106" s="16"/>
      <c r="U106" s="37"/>
    </row>
    <row r="107" spans="1:21" x14ac:dyDescent="0.2">
      <c r="A107" s="265">
        <v>43932</v>
      </c>
      <c r="B107" s="118"/>
      <c r="C107" s="118"/>
      <c r="D107" s="312"/>
      <c r="E107" s="118"/>
      <c r="F107" s="118"/>
      <c r="G107" s="118"/>
      <c r="H107" s="23">
        <f t="shared" si="2"/>
        <v>0</v>
      </c>
      <c r="I107" s="255">
        <f t="shared" si="3"/>
        <v>27.596558948811278</v>
      </c>
      <c r="J107" s="178"/>
      <c r="K107" s="178"/>
      <c r="L107" s="118"/>
      <c r="M107" s="118"/>
      <c r="N107" s="252"/>
      <c r="O107" s="16"/>
      <c r="P107" s="16"/>
      <c r="Q107" s="16"/>
      <c r="R107" s="16"/>
      <c r="S107" s="16"/>
      <c r="T107" s="16"/>
      <c r="U107" s="37"/>
    </row>
    <row r="108" spans="1:21" x14ac:dyDescent="0.2">
      <c r="A108" s="265">
        <v>43933</v>
      </c>
      <c r="B108" s="118"/>
      <c r="C108" s="118"/>
      <c r="D108" s="312"/>
      <c r="E108" s="118"/>
      <c r="F108" s="118"/>
      <c r="G108" s="118"/>
      <c r="H108" s="23">
        <f t="shared" si="2"/>
        <v>0</v>
      </c>
      <c r="I108" s="255">
        <f t="shared" si="3"/>
        <v>27.596558948811278</v>
      </c>
      <c r="J108" s="118"/>
      <c r="K108" s="118"/>
      <c r="L108" s="118"/>
      <c r="M108" s="118"/>
      <c r="N108" s="252"/>
      <c r="O108" s="16"/>
      <c r="P108" s="16"/>
      <c r="Q108" s="16"/>
      <c r="R108" s="16"/>
      <c r="S108" s="16"/>
      <c r="T108" s="16"/>
      <c r="U108" s="37"/>
    </row>
    <row r="109" spans="1:21" x14ac:dyDescent="0.2">
      <c r="A109" s="265">
        <v>43934</v>
      </c>
      <c r="B109" s="118"/>
      <c r="C109" s="118"/>
      <c r="D109" s="312"/>
      <c r="E109" s="118"/>
      <c r="F109" s="118"/>
      <c r="G109" s="118"/>
      <c r="H109" s="23">
        <f t="shared" si="2"/>
        <v>0</v>
      </c>
      <c r="I109" s="255">
        <f t="shared" si="3"/>
        <v>27.596558948811278</v>
      </c>
      <c r="J109" s="178"/>
      <c r="K109" s="178"/>
      <c r="L109" s="118"/>
      <c r="M109" s="118"/>
      <c r="N109" s="252"/>
      <c r="O109" s="16"/>
      <c r="P109" s="16"/>
      <c r="Q109" s="16"/>
      <c r="R109" s="16"/>
      <c r="S109" s="16"/>
      <c r="T109" s="16"/>
      <c r="U109" s="37"/>
    </row>
    <row r="110" spans="1:21" x14ac:dyDescent="0.2">
      <c r="A110" s="265">
        <v>43935</v>
      </c>
      <c r="B110" s="118"/>
      <c r="C110" s="118"/>
      <c r="D110" s="312"/>
      <c r="E110" s="118"/>
      <c r="F110" s="118"/>
      <c r="G110" s="118"/>
      <c r="H110" s="23">
        <f t="shared" si="2"/>
        <v>0</v>
      </c>
      <c r="I110" s="255">
        <f t="shared" si="3"/>
        <v>27.596558948811278</v>
      </c>
      <c r="J110" s="118"/>
      <c r="K110" s="118"/>
      <c r="L110" s="118"/>
      <c r="M110" s="118"/>
      <c r="N110" s="252"/>
      <c r="O110" s="16"/>
      <c r="P110" s="16"/>
      <c r="Q110" s="16"/>
      <c r="R110" s="16"/>
      <c r="S110" s="16"/>
      <c r="T110" s="16"/>
      <c r="U110" s="37"/>
    </row>
    <row r="111" spans="1:21" x14ac:dyDescent="0.2">
      <c r="A111" s="265">
        <v>43936</v>
      </c>
      <c r="B111" s="118"/>
      <c r="C111" s="118"/>
      <c r="D111" s="312"/>
      <c r="E111" s="118"/>
      <c r="F111" s="118"/>
      <c r="G111" s="118"/>
      <c r="H111" s="23">
        <f t="shared" si="2"/>
        <v>0</v>
      </c>
      <c r="I111" s="255">
        <f t="shared" si="3"/>
        <v>27.596558948811278</v>
      </c>
      <c r="J111" s="178"/>
      <c r="K111" s="178"/>
      <c r="L111" s="118"/>
      <c r="M111" s="118"/>
      <c r="N111" s="252"/>
      <c r="O111" s="16"/>
      <c r="P111" s="16"/>
      <c r="Q111" s="16"/>
      <c r="R111" s="16"/>
      <c r="S111" s="16"/>
      <c r="T111" s="16"/>
      <c r="U111" s="37"/>
    </row>
    <row r="112" spans="1:21" x14ac:dyDescent="0.2">
      <c r="A112" s="265">
        <v>43937</v>
      </c>
      <c r="B112" s="118"/>
      <c r="C112" s="118"/>
      <c r="D112" s="312"/>
      <c r="E112" s="118"/>
      <c r="F112" s="118"/>
      <c r="G112" s="118"/>
      <c r="H112" s="23">
        <f t="shared" si="2"/>
        <v>0</v>
      </c>
      <c r="I112" s="255">
        <f t="shared" si="3"/>
        <v>27.596558948811278</v>
      </c>
      <c r="J112" s="118"/>
      <c r="K112" s="118"/>
      <c r="L112" s="118"/>
      <c r="M112" s="118"/>
      <c r="N112" s="252"/>
      <c r="O112" s="16"/>
      <c r="P112" s="16"/>
      <c r="Q112" s="16"/>
      <c r="R112" s="16"/>
      <c r="S112" s="16"/>
      <c r="T112" s="16"/>
      <c r="U112" s="37"/>
    </row>
    <row r="113" spans="1:21" x14ac:dyDescent="0.2">
      <c r="A113" s="265">
        <v>43938</v>
      </c>
      <c r="B113" s="118"/>
      <c r="C113" s="118"/>
      <c r="D113" s="312"/>
      <c r="E113" s="118"/>
      <c r="F113" s="118"/>
      <c r="G113" s="118"/>
      <c r="H113" s="23">
        <f t="shared" si="2"/>
        <v>0</v>
      </c>
      <c r="I113" s="255">
        <f t="shared" si="3"/>
        <v>27.596558948811278</v>
      </c>
      <c r="J113" s="178"/>
      <c r="K113" s="178"/>
      <c r="L113" s="118"/>
      <c r="M113" s="118"/>
      <c r="N113" s="252"/>
      <c r="O113" s="16"/>
      <c r="P113" s="16"/>
      <c r="Q113" s="16"/>
      <c r="R113" s="16"/>
      <c r="S113" s="16"/>
      <c r="T113" s="16"/>
      <c r="U113" s="37"/>
    </row>
    <row r="114" spans="1:21" x14ac:dyDescent="0.2">
      <c r="A114" s="265">
        <v>43939</v>
      </c>
      <c r="B114" s="118"/>
      <c r="C114" s="118"/>
      <c r="D114" s="312"/>
      <c r="E114" s="118"/>
      <c r="F114" s="118"/>
      <c r="G114" s="118"/>
      <c r="H114" s="23">
        <f t="shared" si="2"/>
        <v>0</v>
      </c>
      <c r="I114" s="255">
        <f t="shared" si="3"/>
        <v>27.596558948811278</v>
      </c>
      <c r="J114" s="118"/>
      <c r="K114" s="118"/>
      <c r="L114" s="118"/>
      <c r="M114" s="118"/>
      <c r="N114" s="252"/>
      <c r="O114" s="16"/>
      <c r="P114" s="16"/>
      <c r="Q114" s="16"/>
      <c r="R114" s="16"/>
      <c r="S114" s="16"/>
      <c r="T114" s="16"/>
      <c r="U114" s="37"/>
    </row>
    <row r="115" spans="1:21" x14ac:dyDescent="0.2">
      <c r="A115" s="265">
        <v>43940</v>
      </c>
      <c r="B115" s="118"/>
      <c r="C115" s="118"/>
      <c r="D115" s="312"/>
      <c r="E115" s="118"/>
      <c r="F115" s="118"/>
      <c r="G115" s="118"/>
      <c r="H115" s="23">
        <f t="shared" si="2"/>
        <v>0</v>
      </c>
      <c r="I115" s="255">
        <f t="shared" si="3"/>
        <v>27.596558948811278</v>
      </c>
      <c r="J115" s="178"/>
      <c r="K115" s="178"/>
      <c r="L115" s="118"/>
      <c r="M115" s="118"/>
      <c r="N115" s="252"/>
      <c r="O115" s="16"/>
      <c r="P115" s="16"/>
      <c r="Q115" s="16"/>
      <c r="R115" s="16"/>
      <c r="S115" s="16"/>
      <c r="T115" s="16"/>
      <c r="U115" s="37"/>
    </row>
    <row r="116" spans="1:21" x14ac:dyDescent="0.2">
      <c r="A116" s="265">
        <v>43941</v>
      </c>
      <c r="B116" s="118"/>
      <c r="C116" s="118"/>
      <c r="D116" s="312"/>
      <c r="E116" s="118"/>
      <c r="F116" s="118"/>
      <c r="G116" s="118"/>
      <c r="H116" s="23">
        <f t="shared" si="2"/>
        <v>0</v>
      </c>
      <c r="I116" s="255">
        <f t="shared" si="3"/>
        <v>27.596558948811278</v>
      </c>
      <c r="J116" s="118"/>
      <c r="K116" s="118"/>
      <c r="L116" s="118"/>
      <c r="M116" s="118"/>
      <c r="N116" s="252"/>
      <c r="O116" s="16"/>
      <c r="P116" s="16"/>
      <c r="Q116" s="16"/>
      <c r="R116" s="16"/>
      <c r="S116" s="16"/>
      <c r="T116" s="16"/>
      <c r="U116" s="37"/>
    </row>
    <row r="117" spans="1:21" x14ac:dyDescent="0.2">
      <c r="A117" s="265">
        <v>43942</v>
      </c>
      <c r="B117" s="118"/>
      <c r="C117" s="118"/>
      <c r="D117" s="312"/>
      <c r="E117" s="118"/>
      <c r="F117" s="118"/>
      <c r="G117" s="118"/>
      <c r="H117" s="23">
        <f t="shared" si="2"/>
        <v>0</v>
      </c>
      <c r="I117" s="255">
        <f t="shared" si="3"/>
        <v>27.596558948811278</v>
      </c>
      <c r="J117" s="178"/>
      <c r="K117" s="178"/>
      <c r="L117" s="118"/>
      <c r="M117" s="118"/>
      <c r="N117" s="252"/>
      <c r="O117" s="16"/>
      <c r="P117" s="16"/>
      <c r="Q117" s="16"/>
      <c r="R117" s="16"/>
      <c r="S117" s="16"/>
      <c r="T117" s="16"/>
      <c r="U117" s="37"/>
    </row>
    <row r="118" spans="1:21" x14ac:dyDescent="0.2">
      <c r="A118" s="265">
        <v>43943</v>
      </c>
      <c r="B118" s="118"/>
      <c r="C118" s="118"/>
      <c r="D118" s="312"/>
      <c r="E118" s="118"/>
      <c r="F118" s="118"/>
      <c r="G118" s="118"/>
      <c r="H118" s="23">
        <f t="shared" si="2"/>
        <v>0</v>
      </c>
      <c r="I118" s="255">
        <f t="shared" si="3"/>
        <v>27.596558948811278</v>
      </c>
      <c r="J118" s="118"/>
      <c r="K118" s="118"/>
      <c r="L118" s="118"/>
      <c r="M118" s="118"/>
      <c r="N118" s="252"/>
      <c r="O118" s="16"/>
      <c r="P118" s="16"/>
      <c r="Q118" s="16"/>
      <c r="R118" s="16"/>
      <c r="S118" s="16"/>
      <c r="T118" s="16"/>
      <c r="U118" s="37"/>
    </row>
    <row r="119" spans="1:21" x14ac:dyDescent="0.2">
      <c r="A119" s="265">
        <v>43944</v>
      </c>
      <c r="B119" s="118"/>
      <c r="C119" s="118"/>
      <c r="D119" s="312"/>
      <c r="E119" s="118"/>
      <c r="F119" s="118"/>
      <c r="G119" s="118"/>
      <c r="H119" s="23">
        <f t="shared" si="2"/>
        <v>0</v>
      </c>
      <c r="I119" s="255">
        <f t="shared" si="3"/>
        <v>27.596558948811278</v>
      </c>
      <c r="J119" s="178"/>
      <c r="K119" s="178"/>
      <c r="L119" s="118"/>
      <c r="M119" s="118"/>
      <c r="N119" s="252"/>
      <c r="O119" s="16"/>
      <c r="P119" s="16"/>
      <c r="Q119" s="16"/>
      <c r="R119" s="16"/>
      <c r="S119" s="16"/>
      <c r="T119" s="16"/>
      <c r="U119" s="37"/>
    </row>
    <row r="120" spans="1:21" x14ac:dyDescent="0.2">
      <c r="A120" s="265">
        <v>43945</v>
      </c>
      <c r="B120" s="118"/>
      <c r="C120" s="118"/>
      <c r="D120" s="312"/>
      <c r="E120" s="118"/>
      <c r="F120" s="118"/>
      <c r="G120" s="118"/>
      <c r="H120" s="23">
        <f t="shared" si="2"/>
        <v>0</v>
      </c>
      <c r="I120" s="255">
        <f t="shared" si="3"/>
        <v>27.596558948811278</v>
      </c>
      <c r="J120" s="118"/>
      <c r="K120" s="118"/>
      <c r="L120" s="118"/>
      <c r="M120" s="118"/>
      <c r="N120" s="252"/>
      <c r="O120" s="16"/>
      <c r="P120" s="16"/>
      <c r="Q120" s="16"/>
      <c r="R120" s="16"/>
      <c r="S120" s="16"/>
      <c r="T120" s="16"/>
      <c r="U120" s="37"/>
    </row>
    <row r="121" spans="1:21" x14ac:dyDescent="0.2">
      <c r="A121" s="265">
        <v>43946</v>
      </c>
      <c r="B121" s="118"/>
      <c r="C121" s="118"/>
      <c r="D121" s="312"/>
      <c r="E121" s="118"/>
      <c r="F121" s="118"/>
      <c r="G121" s="118"/>
      <c r="H121" s="23">
        <f t="shared" si="2"/>
        <v>0</v>
      </c>
      <c r="I121" s="255">
        <f t="shared" si="3"/>
        <v>27.596558948811278</v>
      </c>
      <c r="J121" s="178"/>
      <c r="K121" s="178"/>
      <c r="L121" s="118"/>
      <c r="M121" s="118"/>
      <c r="N121" s="252"/>
      <c r="O121" s="16"/>
      <c r="P121" s="16"/>
      <c r="Q121" s="16"/>
      <c r="R121" s="16"/>
      <c r="S121" s="16"/>
      <c r="T121" s="16"/>
      <c r="U121" s="37"/>
    </row>
    <row r="122" spans="1:21" x14ac:dyDescent="0.2">
      <c r="A122" s="265">
        <v>43947</v>
      </c>
      <c r="B122" s="118"/>
      <c r="C122" s="118"/>
      <c r="D122" s="312"/>
      <c r="E122" s="118"/>
      <c r="F122" s="118"/>
      <c r="G122" s="118"/>
      <c r="H122" s="23">
        <f t="shared" si="2"/>
        <v>0</v>
      </c>
      <c r="I122" s="255">
        <f t="shared" si="3"/>
        <v>27.596558948811278</v>
      </c>
      <c r="J122" s="118"/>
      <c r="K122" s="118"/>
      <c r="L122" s="118"/>
      <c r="M122" s="118"/>
      <c r="N122" s="252"/>
      <c r="O122" s="16"/>
      <c r="P122" s="16"/>
      <c r="Q122" s="16"/>
      <c r="R122" s="16"/>
      <c r="S122" s="16"/>
      <c r="T122" s="16"/>
      <c r="U122" s="37"/>
    </row>
    <row r="123" spans="1:21" x14ac:dyDescent="0.2">
      <c r="A123" s="265">
        <v>43948</v>
      </c>
      <c r="B123" s="118"/>
      <c r="C123" s="118"/>
      <c r="D123" s="312"/>
      <c r="E123" s="118"/>
      <c r="F123" s="118"/>
      <c r="G123" s="118"/>
      <c r="H123" s="23">
        <f t="shared" si="2"/>
        <v>0</v>
      </c>
      <c r="I123" s="255">
        <f t="shared" si="3"/>
        <v>27.596558948811278</v>
      </c>
      <c r="J123" s="178"/>
      <c r="K123" s="178"/>
      <c r="L123" s="118"/>
      <c r="M123" s="118"/>
      <c r="N123" s="252"/>
      <c r="O123" s="16"/>
      <c r="P123" s="16"/>
      <c r="Q123" s="16"/>
      <c r="R123" s="16"/>
      <c r="S123" s="16"/>
      <c r="T123" s="16"/>
      <c r="U123" s="37"/>
    </row>
    <row r="124" spans="1:21" x14ac:dyDescent="0.2">
      <c r="A124" s="265">
        <v>43949</v>
      </c>
      <c r="B124" s="118"/>
      <c r="C124" s="118"/>
      <c r="D124" s="312"/>
      <c r="E124" s="118"/>
      <c r="F124" s="118"/>
      <c r="G124" s="118"/>
      <c r="H124" s="23">
        <f t="shared" si="2"/>
        <v>0</v>
      </c>
      <c r="I124" s="255">
        <f t="shared" si="3"/>
        <v>27.596558948811278</v>
      </c>
      <c r="J124" s="118"/>
      <c r="K124" s="118"/>
      <c r="L124" s="118"/>
      <c r="M124" s="118"/>
      <c r="N124" s="252"/>
      <c r="O124" s="16"/>
      <c r="P124" s="16"/>
      <c r="Q124" s="16"/>
      <c r="R124" s="16"/>
      <c r="S124" s="16"/>
      <c r="T124" s="16"/>
      <c r="U124" s="37"/>
    </row>
    <row r="125" spans="1:21" x14ac:dyDescent="0.2">
      <c r="A125" s="265">
        <v>43950</v>
      </c>
      <c r="B125" s="118"/>
      <c r="C125" s="118"/>
      <c r="D125" s="312"/>
      <c r="E125" s="118"/>
      <c r="F125" s="118"/>
      <c r="G125" s="118"/>
      <c r="H125" s="23">
        <f t="shared" si="2"/>
        <v>0</v>
      </c>
      <c r="I125" s="255">
        <f t="shared" si="3"/>
        <v>27.596558948811278</v>
      </c>
      <c r="J125" s="178"/>
      <c r="K125" s="178"/>
      <c r="L125" s="118"/>
      <c r="M125" s="118"/>
      <c r="N125" s="252"/>
      <c r="O125" s="16"/>
      <c r="P125" s="16"/>
      <c r="Q125" s="16"/>
      <c r="R125" s="16"/>
      <c r="S125" s="16"/>
      <c r="T125" s="16"/>
      <c r="U125" s="37"/>
    </row>
    <row r="126" spans="1:21" x14ac:dyDescent="0.2">
      <c r="A126" s="265">
        <v>43951</v>
      </c>
      <c r="B126" s="118"/>
      <c r="C126" s="118"/>
      <c r="D126" s="312"/>
      <c r="E126" s="118"/>
      <c r="F126" s="118"/>
      <c r="G126" s="118"/>
      <c r="H126" s="23">
        <f t="shared" si="2"/>
        <v>0</v>
      </c>
      <c r="I126" s="255">
        <f t="shared" si="3"/>
        <v>27.596558948811278</v>
      </c>
      <c r="J126" s="118"/>
      <c r="K126" s="118"/>
      <c r="L126" s="118"/>
      <c r="M126" s="118"/>
      <c r="N126" s="252"/>
      <c r="O126" s="16"/>
      <c r="P126" s="16"/>
      <c r="Q126" s="16"/>
      <c r="R126" s="16"/>
      <c r="S126" s="16"/>
      <c r="T126" s="16"/>
      <c r="U126" s="37"/>
    </row>
    <row r="127" spans="1:21" x14ac:dyDescent="0.2">
      <c r="A127" s="265">
        <v>43952</v>
      </c>
      <c r="B127" s="178"/>
      <c r="C127" s="178"/>
      <c r="D127" s="352"/>
      <c r="E127" s="278"/>
      <c r="F127" s="278"/>
      <c r="G127" s="278"/>
      <c r="H127" s="24">
        <f t="shared" si="2"/>
        <v>0</v>
      </c>
      <c r="I127" s="24">
        <f t="shared" si="3"/>
        <v>27.596558948811278</v>
      </c>
      <c r="J127" s="278"/>
      <c r="K127" s="278"/>
      <c r="L127" s="278"/>
      <c r="M127" s="278"/>
      <c r="N127" s="317"/>
      <c r="O127" s="299"/>
      <c r="P127" s="299"/>
      <c r="Q127" s="299"/>
      <c r="R127" s="299"/>
      <c r="S127" s="299"/>
      <c r="T127" s="299"/>
      <c r="U127" s="318"/>
    </row>
    <row r="128" spans="1:21" x14ac:dyDescent="0.2">
      <c r="A128" s="265">
        <v>43953</v>
      </c>
      <c r="B128" s="117"/>
      <c r="C128" s="117"/>
      <c r="D128" s="353"/>
      <c r="E128" s="258"/>
      <c r="F128" s="258"/>
      <c r="G128" s="258"/>
      <c r="H128" s="30">
        <f t="shared" si="2"/>
        <v>0</v>
      </c>
      <c r="I128" s="263">
        <f t="shared" si="3"/>
        <v>27.596558948811278</v>
      </c>
      <c r="J128" s="258"/>
      <c r="K128" s="258"/>
      <c r="L128" s="258"/>
      <c r="M128" s="258"/>
      <c r="N128" s="260"/>
      <c r="O128" s="287"/>
      <c r="P128" s="287"/>
      <c r="Q128" s="287"/>
      <c r="R128" s="287"/>
      <c r="S128" s="287"/>
      <c r="T128" s="287"/>
      <c r="U128" s="277"/>
    </row>
    <row r="129" spans="1:21" x14ac:dyDescent="0.2">
      <c r="A129" s="265">
        <v>43954</v>
      </c>
      <c r="B129" s="118"/>
      <c r="C129" s="118"/>
      <c r="D129" s="312"/>
      <c r="E129" s="118"/>
      <c r="F129" s="118"/>
      <c r="G129" s="118"/>
      <c r="H129" s="23">
        <f t="shared" si="2"/>
        <v>0</v>
      </c>
      <c r="I129" s="255">
        <f t="shared" si="3"/>
        <v>27.596558948811278</v>
      </c>
      <c r="J129" s="178"/>
      <c r="K129" s="178"/>
      <c r="L129" s="118"/>
      <c r="M129" s="118"/>
      <c r="N129" s="252"/>
      <c r="O129" s="16"/>
      <c r="P129" s="16"/>
      <c r="Q129" s="16"/>
      <c r="R129" s="16"/>
      <c r="S129" s="16"/>
      <c r="T129" s="16"/>
      <c r="U129" s="37"/>
    </row>
    <row r="130" spans="1:21" x14ac:dyDescent="0.2">
      <c r="A130" s="265">
        <v>43955</v>
      </c>
      <c r="B130" s="118"/>
      <c r="C130" s="118"/>
      <c r="D130" s="312"/>
      <c r="E130" s="118"/>
      <c r="F130" s="118"/>
      <c r="G130" s="118"/>
      <c r="H130" s="23">
        <f t="shared" si="2"/>
        <v>0</v>
      </c>
      <c r="I130" s="255">
        <f t="shared" si="3"/>
        <v>27.596558948811278</v>
      </c>
      <c r="J130" s="118"/>
      <c r="K130" s="118"/>
      <c r="L130" s="118"/>
      <c r="M130" s="118"/>
      <c r="N130" s="252"/>
      <c r="O130" s="16"/>
      <c r="P130" s="16"/>
      <c r="Q130" s="16"/>
      <c r="R130" s="16"/>
      <c r="S130" s="16"/>
      <c r="T130" s="16"/>
      <c r="U130" s="37"/>
    </row>
    <row r="131" spans="1:21" x14ac:dyDescent="0.2">
      <c r="A131" s="265">
        <v>43956</v>
      </c>
      <c r="B131" s="118"/>
      <c r="C131" s="118"/>
      <c r="D131" s="312"/>
      <c r="E131" s="118"/>
      <c r="F131" s="118"/>
      <c r="G131" s="118"/>
      <c r="H131" s="23">
        <f t="shared" si="2"/>
        <v>0</v>
      </c>
      <c r="I131" s="255">
        <f t="shared" si="3"/>
        <v>27.596558948811278</v>
      </c>
      <c r="J131" s="178"/>
      <c r="K131" s="178"/>
      <c r="L131" s="118"/>
      <c r="M131" s="118"/>
      <c r="N131" s="252"/>
      <c r="O131" s="16"/>
      <c r="P131" s="16"/>
      <c r="Q131" s="16"/>
      <c r="R131" s="16"/>
      <c r="S131" s="16"/>
      <c r="T131" s="16"/>
      <c r="U131" s="37"/>
    </row>
    <row r="132" spans="1:21" x14ac:dyDescent="0.2">
      <c r="A132" s="265">
        <v>43957</v>
      </c>
      <c r="B132" s="118"/>
      <c r="C132" s="118"/>
      <c r="D132" s="312"/>
      <c r="E132" s="118"/>
      <c r="F132" s="118"/>
      <c r="G132" s="118"/>
      <c r="H132" s="23">
        <f t="shared" si="2"/>
        <v>0</v>
      </c>
      <c r="I132" s="255">
        <f t="shared" si="3"/>
        <v>27.596558948811278</v>
      </c>
      <c r="J132" s="118"/>
      <c r="K132" s="118"/>
      <c r="L132" s="118"/>
      <c r="M132" s="118"/>
      <c r="N132" s="252"/>
      <c r="O132" s="16"/>
      <c r="P132" s="16"/>
      <c r="Q132" s="16"/>
      <c r="R132" s="16"/>
      <c r="S132" s="16"/>
      <c r="T132" s="16"/>
      <c r="U132" s="37"/>
    </row>
    <row r="133" spans="1:21" x14ac:dyDescent="0.2">
      <c r="A133" s="265">
        <v>43958</v>
      </c>
      <c r="B133" s="118"/>
      <c r="C133" s="118"/>
      <c r="D133" s="312"/>
      <c r="E133" s="118"/>
      <c r="F133" s="118"/>
      <c r="G133" s="118"/>
      <c r="H133" s="23">
        <f t="shared" si="2"/>
        <v>0</v>
      </c>
      <c r="I133" s="255">
        <f t="shared" si="3"/>
        <v>27.596558948811278</v>
      </c>
      <c r="J133" s="178"/>
      <c r="K133" s="178"/>
      <c r="L133" s="118"/>
      <c r="M133" s="118"/>
      <c r="N133" s="252"/>
      <c r="O133" s="16"/>
      <c r="P133" s="16"/>
      <c r="Q133" s="16"/>
      <c r="R133" s="16"/>
      <c r="S133" s="16"/>
      <c r="T133" s="16"/>
      <c r="U133" s="37"/>
    </row>
    <row r="134" spans="1:21" x14ac:dyDescent="0.2">
      <c r="A134" s="265">
        <v>43959</v>
      </c>
      <c r="B134" s="118"/>
      <c r="C134" s="118"/>
      <c r="D134" s="312"/>
      <c r="E134" s="118"/>
      <c r="F134" s="118"/>
      <c r="G134" s="118"/>
      <c r="H134" s="23">
        <f t="shared" si="2"/>
        <v>0</v>
      </c>
      <c r="I134" s="255">
        <f t="shared" si="3"/>
        <v>27.596558948811278</v>
      </c>
      <c r="J134" s="118"/>
      <c r="K134" s="118"/>
      <c r="L134" s="118"/>
      <c r="M134" s="118"/>
      <c r="N134" s="252"/>
      <c r="O134" s="16"/>
      <c r="P134" s="16"/>
      <c r="Q134" s="16"/>
      <c r="R134" s="16"/>
      <c r="S134" s="16"/>
      <c r="T134" s="16"/>
      <c r="U134" s="37"/>
    </row>
    <row r="135" spans="1:21" x14ac:dyDescent="0.2">
      <c r="A135" s="265">
        <v>43960</v>
      </c>
      <c r="B135" s="118"/>
      <c r="C135" s="118"/>
      <c r="D135" s="312"/>
      <c r="E135" s="118"/>
      <c r="F135" s="118"/>
      <c r="G135" s="118"/>
      <c r="H135" s="23">
        <f t="shared" si="2"/>
        <v>0</v>
      </c>
      <c r="I135" s="255">
        <f t="shared" si="3"/>
        <v>27.596558948811278</v>
      </c>
      <c r="J135" s="178"/>
      <c r="K135" s="178"/>
      <c r="L135" s="118"/>
      <c r="M135" s="118"/>
      <c r="N135" s="252"/>
      <c r="O135" s="16"/>
      <c r="P135" s="16"/>
      <c r="Q135" s="16"/>
      <c r="R135" s="16"/>
      <c r="S135" s="16"/>
      <c r="T135" s="16"/>
      <c r="U135" s="37"/>
    </row>
    <row r="136" spans="1:21" x14ac:dyDescent="0.2">
      <c r="A136" s="265">
        <v>43961</v>
      </c>
      <c r="B136" s="118"/>
      <c r="C136" s="118"/>
      <c r="D136" s="312"/>
      <c r="E136" s="118"/>
      <c r="F136" s="118"/>
      <c r="G136" s="118"/>
      <c r="H136" s="23">
        <f t="shared" si="2"/>
        <v>0</v>
      </c>
      <c r="I136" s="255">
        <f t="shared" si="3"/>
        <v>27.596558948811278</v>
      </c>
      <c r="J136" s="118"/>
      <c r="K136" s="118"/>
      <c r="L136" s="118"/>
      <c r="M136" s="118"/>
      <c r="N136" s="252"/>
      <c r="O136" s="16"/>
      <c r="P136" s="16"/>
      <c r="Q136" s="16"/>
      <c r="R136" s="16"/>
      <c r="S136" s="16"/>
      <c r="T136" s="16"/>
      <c r="U136" s="37"/>
    </row>
    <row r="137" spans="1:21" x14ac:dyDescent="0.2">
      <c r="A137" s="265">
        <v>43962</v>
      </c>
      <c r="B137" s="118"/>
      <c r="C137" s="118"/>
      <c r="D137" s="312"/>
      <c r="E137" s="118"/>
      <c r="F137" s="118"/>
      <c r="G137" s="118"/>
      <c r="H137" s="23">
        <f t="shared" si="2"/>
        <v>0</v>
      </c>
      <c r="I137" s="255">
        <f t="shared" si="3"/>
        <v>27.596558948811278</v>
      </c>
      <c r="J137" s="178"/>
      <c r="K137" s="178"/>
      <c r="L137" s="118"/>
      <c r="M137" s="118"/>
      <c r="N137" s="252"/>
      <c r="O137" s="16"/>
      <c r="P137" s="16"/>
      <c r="Q137" s="16"/>
      <c r="R137" s="16"/>
      <c r="S137" s="16"/>
      <c r="T137" s="16"/>
      <c r="U137" s="37"/>
    </row>
    <row r="138" spans="1:21" x14ac:dyDescent="0.2">
      <c r="A138" s="265">
        <v>43963</v>
      </c>
      <c r="B138" s="118"/>
      <c r="C138" s="118"/>
      <c r="D138" s="312"/>
      <c r="E138" s="118"/>
      <c r="F138" s="118"/>
      <c r="G138" s="118"/>
      <c r="H138" s="23">
        <f t="shared" ref="H138:H201" si="4">SQRT(E138*F138)*0.396/24*G138</f>
        <v>0</v>
      </c>
      <c r="I138" s="255">
        <f t="shared" ref="I138:I201" si="5">I137+H138</f>
        <v>27.596558948811278</v>
      </c>
      <c r="J138" s="118"/>
      <c r="K138" s="118"/>
      <c r="L138" s="118"/>
      <c r="M138" s="118"/>
      <c r="N138" s="252"/>
      <c r="O138" s="16"/>
      <c r="P138" s="16"/>
      <c r="Q138" s="16"/>
      <c r="R138" s="16"/>
      <c r="S138" s="16"/>
      <c r="T138" s="16"/>
      <c r="U138" s="37"/>
    </row>
    <row r="139" spans="1:21" x14ac:dyDescent="0.2">
      <c r="A139" s="265">
        <v>43964</v>
      </c>
      <c r="B139" s="118">
        <v>960</v>
      </c>
      <c r="C139" s="118">
        <v>0</v>
      </c>
      <c r="D139" s="312"/>
      <c r="E139" s="118"/>
      <c r="F139" s="118"/>
      <c r="G139" s="118"/>
      <c r="H139" s="23">
        <f t="shared" si="4"/>
        <v>0</v>
      </c>
      <c r="I139" s="255">
        <f t="shared" si="5"/>
        <v>27.596558948811278</v>
      </c>
      <c r="J139" s="178"/>
      <c r="K139" s="178"/>
      <c r="L139" s="118"/>
      <c r="M139" s="118"/>
      <c r="N139" s="387" t="s">
        <v>74</v>
      </c>
      <c r="O139" s="16"/>
      <c r="P139" s="16"/>
      <c r="Q139" s="16"/>
      <c r="R139" s="16"/>
      <c r="S139" s="16"/>
      <c r="T139" s="16"/>
      <c r="U139" s="37"/>
    </row>
    <row r="140" spans="1:21" x14ac:dyDescent="0.2">
      <c r="A140" s="265">
        <v>43965</v>
      </c>
      <c r="B140" s="118">
        <v>300</v>
      </c>
      <c r="C140" s="118">
        <v>0</v>
      </c>
      <c r="D140" s="312"/>
      <c r="E140" s="118">
        <v>17</v>
      </c>
      <c r="F140" s="118">
        <v>50</v>
      </c>
      <c r="G140" s="118">
        <v>24</v>
      </c>
      <c r="H140" s="23">
        <f t="shared" si="4"/>
        <v>11.545284751793695</v>
      </c>
      <c r="I140" s="255">
        <f t="shared" si="5"/>
        <v>39.141843700604973</v>
      </c>
      <c r="J140" s="118"/>
      <c r="K140" s="118"/>
      <c r="L140" s="118"/>
      <c r="M140" s="118"/>
      <c r="N140" s="387" t="s">
        <v>75</v>
      </c>
      <c r="O140" s="16"/>
      <c r="P140" s="16"/>
      <c r="Q140" s="16"/>
      <c r="R140" s="16"/>
      <c r="S140" s="16"/>
      <c r="T140" s="16"/>
      <c r="U140" s="37"/>
    </row>
    <row r="141" spans="1:21" x14ac:dyDescent="0.2">
      <c r="A141" s="265">
        <v>43966</v>
      </c>
      <c r="B141" s="118"/>
      <c r="C141" s="118"/>
      <c r="D141" s="312"/>
      <c r="E141" s="118"/>
      <c r="F141" s="118"/>
      <c r="G141" s="118"/>
      <c r="H141" s="23">
        <f t="shared" si="4"/>
        <v>0</v>
      </c>
      <c r="I141" s="255">
        <f t="shared" si="5"/>
        <v>39.141843700604973</v>
      </c>
      <c r="J141" s="178"/>
      <c r="K141" s="178"/>
      <c r="L141" s="118"/>
      <c r="M141" s="118"/>
      <c r="N141" s="252"/>
      <c r="O141" s="16"/>
      <c r="P141" s="16"/>
      <c r="Q141" s="16"/>
      <c r="R141" s="16"/>
      <c r="S141" s="16"/>
      <c r="T141" s="16"/>
      <c r="U141" s="37"/>
    </row>
    <row r="142" spans="1:21" x14ac:dyDescent="0.2">
      <c r="A142" s="265">
        <v>43967</v>
      </c>
      <c r="B142" s="118"/>
      <c r="C142" s="118"/>
      <c r="D142" s="312"/>
      <c r="E142" s="118"/>
      <c r="F142" s="118"/>
      <c r="G142" s="118"/>
      <c r="H142" s="23">
        <f t="shared" si="4"/>
        <v>0</v>
      </c>
      <c r="I142" s="255">
        <f t="shared" si="5"/>
        <v>39.141843700604973</v>
      </c>
      <c r="J142" s="118"/>
      <c r="K142" s="118"/>
      <c r="L142" s="118"/>
      <c r="M142" s="118"/>
      <c r="N142" s="252"/>
      <c r="O142" s="16"/>
      <c r="P142" s="16"/>
      <c r="Q142" s="16"/>
      <c r="R142" s="16"/>
      <c r="S142" s="16"/>
      <c r="T142" s="16"/>
      <c r="U142" s="37"/>
    </row>
    <row r="143" spans="1:21" x14ac:dyDescent="0.2">
      <c r="A143" s="265">
        <v>43968</v>
      </c>
      <c r="B143" s="118"/>
      <c r="C143" s="118"/>
      <c r="D143" s="312"/>
      <c r="E143" s="118"/>
      <c r="F143" s="118"/>
      <c r="G143" s="118"/>
      <c r="H143" s="23">
        <f t="shared" si="4"/>
        <v>0</v>
      </c>
      <c r="I143" s="255">
        <f t="shared" si="5"/>
        <v>39.141843700604973</v>
      </c>
      <c r="J143" s="178"/>
      <c r="K143" s="178"/>
      <c r="L143" s="118"/>
      <c r="M143" s="118"/>
      <c r="N143" s="252"/>
      <c r="O143" s="16"/>
      <c r="P143" s="16"/>
      <c r="Q143" s="16"/>
      <c r="R143" s="16"/>
      <c r="S143" s="16"/>
      <c r="T143" s="16"/>
      <c r="U143" s="37"/>
    </row>
    <row r="144" spans="1:21" x14ac:dyDescent="0.2">
      <c r="A144" s="265">
        <v>43969</v>
      </c>
      <c r="B144" s="118"/>
      <c r="C144" s="118"/>
      <c r="D144" s="312"/>
      <c r="E144" s="118"/>
      <c r="F144" s="118"/>
      <c r="G144" s="118"/>
      <c r="H144" s="23">
        <f t="shared" si="4"/>
        <v>0</v>
      </c>
      <c r="I144" s="255">
        <f t="shared" si="5"/>
        <v>39.141843700604973</v>
      </c>
      <c r="J144" s="118"/>
      <c r="K144" s="118"/>
      <c r="L144" s="118"/>
      <c r="M144" s="118"/>
      <c r="N144" s="252"/>
      <c r="O144" s="16"/>
      <c r="P144" s="16"/>
      <c r="Q144" s="16"/>
      <c r="R144" s="16"/>
      <c r="S144" s="16"/>
      <c r="T144" s="16"/>
      <c r="U144" s="37"/>
    </row>
    <row r="145" spans="1:21" x14ac:dyDescent="0.2">
      <c r="A145" s="265">
        <v>43970</v>
      </c>
      <c r="B145" s="118"/>
      <c r="C145" s="118"/>
      <c r="D145" s="312"/>
      <c r="E145" s="118"/>
      <c r="F145" s="118"/>
      <c r="G145" s="118"/>
      <c r="H145" s="23">
        <f t="shared" si="4"/>
        <v>0</v>
      </c>
      <c r="I145" s="255">
        <f t="shared" si="5"/>
        <v>39.141843700604973</v>
      </c>
      <c r="J145" s="178"/>
      <c r="K145" s="178"/>
      <c r="L145" s="118"/>
      <c r="M145" s="118"/>
      <c r="N145" s="252"/>
      <c r="O145" s="16"/>
      <c r="P145" s="16"/>
      <c r="Q145" s="16"/>
      <c r="R145" s="16"/>
      <c r="S145" s="16"/>
      <c r="T145" s="16"/>
      <c r="U145" s="37"/>
    </row>
    <row r="146" spans="1:21" x14ac:dyDescent="0.2">
      <c r="A146" s="265">
        <v>43971</v>
      </c>
      <c r="B146" s="118"/>
      <c r="C146" s="118"/>
      <c r="D146" s="312"/>
      <c r="E146" s="118"/>
      <c r="F146" s="118"/>
      <c r="G146" s="118"/>
      <c r="H146" s="23">
        <f t="shared" si="4"/>
        <v>0</v>
      </c>
      <c r="I146" s="255">
        <f t="shared" si="5"/>
        <v>39.141843700604973</v>
      </c>
      <c r="J146" s="118"/>
      <c r="K146" s="118"/>
      <c r="L146" s="118"/>
      <c r="M146" s="118"/>
      <c r="N146" s="252"/>
      <c r="O146" s="16"/>
      <c r="P146" s="16"/>
      <c r="Q146" s="16"/>
      <c r="R146" s="16"/>
      <c r="S146" s="16"/>
      <c r="T146" s="16"/>
      <c r="U146" s="37"/>
    </row>
    <row r="147" spans="1:21" x14ac:dyDescent="0.2">
      <c r="A147" s="265">
        <v>43972</v>
      </c>
      <c r="B147" s="118"/>
      <c r="C147" s="118"/>
      <c r="D147" s="312"/>
      <c r="E147" s="118"/>
      <c r="F147" s="118"/>
      <c r="G147" s="118"/>
      <c r="H147" s="23">
        <f t="shared" si="4"/>
        <v>0</v>
      </c>
      <c r="I147" s="255">
        <f t="shared" si="5"/>
        <v>39.141843700604973</v>
      </c>
      <c r="J147" s="178"/>
      <c r="K147" s="178"/>
      <c r="L147" s="118"/>
      <c r="M147" s="118"/>
      <c r="N147" s="252"/>
      <c r="O147" s="16"/>
      <c r="P147" s="16"/>
      <c r="Q147" s="16"/>
      <c r="R147" s="16"/>
      <c r="S147" s="16"/>
      <c r="T147" s="16"/>
      <c r="U147" s="37"/>
    </row>
    <row r="148" spans="1:21" x14ac:dyDescent="0.2">
      <c r="A148" s="265">
        <v>43973</v>
      </c>
      <c r="B148" s="118"/>
      <c r="C148" s="118"/>
      <c r="D148" s="312"/>
      <c r="E148" s="118"/>
      <c r="F148" s="118"/>
      <c r="G148" s="118"/>
      <c r="H148" s="23">
        <f t="shared" si="4"/>
        <v>0</v>
      </c>
      <c r="I148" s="255">
        <f t="shared" si="5"/>
        <v>39.141843700604973</v>
      </c>
      <c r="J148" s="118"/>
      <c r="K148" s="118"/>
      <c r="L148" s="118"/>
      <c r="M148" s="118"/>
      <c r="N148" s="252"/>
      <c r="O148" s="16"/>
      <c r="P148" s="16"/>
      <c r="Q148" s="16"/>
      <c r="R148" s="16"/>
      <c r="S148" s="16"/>
      <c r="T148" s="16"/>
      <c r="U148" s="37"/>
    </row>
    <row r="149" spans="1:21" x14ac:dyDescent="0.2">
      <c r="A149" s="265">
        <v>43974</v>
      </c>
      <c r="B149" s="118"/>
      <c r="C149" s="118"/>
      <c r="D149" s="312"/>
      <c r="E149" s="118"/>
      <c r="F149" s="118"/>
      <c r="G149" s="118"/>
      <c r="H149" s="23">
        <f t="shared" si="4"/>
        <v>0</v>
      </c>
      <c r="I149" s="255">
        <f t="shared" si="5"/>
        <v>39.141843700604973</v>
      </c>
      <c r="J149" s="178"/>
      <c r="K149" s="178"/>
      <c r="L149" s="118"/>
      <c r="M149" s="118"/>
      <c r="N149" s="252"/>
      <c r="O149" s="16"/>
      <c r="P149" s="16"/>
      <c r="Q149" s="16"/>
      <c r="R149" s="16"/>
      <c r="S149" s="16"/>
      <c r="T149" s="16"/>
      <c r="U149" s="37"/>
    </row>
    <row r="150" spans="1:21" x14ac:dyDescent="0.2">
      <c r="A150" s="265">
        <v>43975</v>
      </c>
      <c r="B150" s="118"/>
      <c r="C150" s="118"/>
      <c r="D150" s="312"/>
      <c r="E150" s="118"/>
      <c r="F150" s="118"/>
      <c r="G150" s="118"/>
      <c r="H150" s="23">
        <f t="shared" si="4"/>
        <v>0</v>
      </c>
      <c r="I150" s="255">
        <f t="shared" si="5"/>
        <v>39.141843700604973</v>
      </c>
      <c r="J150" s="118"/>
      <c r="K150" s="118"/>
      <c r="L150" s="118"/>
      <c r="M150" s="118"/>
      <c r="N150" s="252"/>
      <c r="O150" s="16"/>
      <c r="P150" s="16"/>
      <c r="Q150" s="16"/>
      <c r="R150" s="16"/>
      <c r="S150" s="16"/>
      <c r="T150" s="16"/>
      <c r="U150" s="37"/>
    </row>
    <row r="151" spans="1:21" x14ac:dyDescent="0.2">
      <c r="A151" s="265">
        <v>43976</v>
      </c>
      <c r="B151" s="118"/>
      <c r="C151" s="118"/>
      <c r="D151" s="312"/>
      <c r="E151" s="118"/>
      <c r="F151" s="118"/>
      <c r="G151" s="118"/>
      <c r="H151" s="23">
        <f t="shared" si="4"/>
        <v>0</v>
      </c>
      <c r="I151" s="255">
        <f t="shared" si="5"/>
        <v>39.141843700604973</v>
      </c>
      <c r="J151" s="178"/>
      <c r="K151" s="178"/>
      <c r="L151" s="118"/>
      <c r="M151" s="118"/>
      <c r="N151" s="252"/>
      <c r="O151" s="16"/>
      <c r="P151" s="16"/>
      <c r="Q151" s="16"/>
      <c r="R151" s="16"/>
      <c r="S151" s="16"/>
      <c r="T151" s="16"/>
      <c r="U151" s="37"/>
    </row>
    <row r="152" spans="1:21" x14ac:dyDescent="0.2">
      <c r="A152" s="265">
        <v>43977</v>
      </c>
      <c r="B152" s="118"/>
      <c r="C152" s="118"/>
      <c r="D152" s="312"/>
      <c r="E152" s="118"/>
      <c r="F152" s="118"/>
      <c r="G152" s="118"/>
      <c r="H152" s="23">
        <f t="shared" si="4"/>
        <v>0</v>
      </c>
      <c r="I152" s="255">
        <f t="shared" si="5"/>
        <v>39.141843700604973</v>
      </c>
      <c r="J152" s="118"/>
      <c r="K152" s="118"/>
      <c r="L152" s="118"/>
      <c r="M152" s="118"/>
      <c r="N152" s="252"/>
      <c r="O152" s="16"/>
      <c r="P152" s="16"/>
      <c r="Q152" s="16"/>
      <c r="R152" s="16"/>
      <c r="S152" s="16"/>
      <c r="T152" s="16"/>
      <c r="U152" s="37"/>
    </row>
    <row r="153" spans="1:21" x14ac:dyDescent="0.2">
      <c r="A153" s="265">
        <v>43978</v>
      </c>
      <c r="B153" s="118"/>
      <c r="C153" s="118"/>
      <c r="D153" s="312"/>
      <c r="E153" s="118"/>
      <c r="F153" s="118"/>
      <c r="G153" s="118"/>
      <c r="H153" s="23">
        <f t="shared" si="4"/>
        <v>0</v>
      </c>
      <c r="I153" s="255">
        <f t="shared" si="5"/>
        <v>39.141843700604973</v>
      </c>
      <c r="J153" s="178"/>
      <c r="K153" s="178"/>
      <c r="L153" s="118"/>
      <c r="M153" s="118"/>
      <c r="N153" s="252"/>
      <c r="O153" s="16"/>
      <c r="P153" s="16"/>
      <c r="Q153" s="16"/>
      <c r="R153" s="16"/>
      <c r="S153" s="16"/>
      <c r="T153" s="16"/>
      <c r="U153" s="37"/>
    </row>
    <row r="154" spans="1:21" x14ac:dyDescent="0.2">
      <c r="A154" s="265">
        <v>43979</v>
      </c>
      <c r="B154" s="118"/>
      <c r="C154" s="118"/>
      <c r="D154" s="312"/>
      <c r="E154" s="118"/>
      <c r="F154" s="118"/>
      <c r="G154" s="118"/>
      <c r="H154" s="23">
        <f t="shared" si="4"/>
        <v>0</v>
      </c>
      <c r="I154" s="255">
        <f t="shared" si="5"/>
        <v>39.141843700604973</v>
      </c>
      <c r="J154" s="118"/>
      <c r="K154" s="118"/>
      <c r="L154" s="118"/>
      <c r="M154" s="118"/>
      <c r="N154" s="252"/>
      <c r="O154" s="16"/>
      <c r="P154" s="16"/>
      <c r="Q154" s="16"/>
      <c r="R154" s="16"/>
      <c r="S154" s="16"/>
      <c r="T154" s="16"/>
      <c r="U154" s="37"/>
    </row>
    <row r="155" spans="1:21" x14ac:dyDescent="0.2">
      <c r="A155" s="265">
        <v>43980</v>
      </c>
      <c r="B155" s="118"/>
      <c r="C155" s="118"/>
      <c r="D155" s="312"/>
      <c r="E155" s="118"/>
      <c r="F155" s="118"/>
      <c r="G155" s="118"/>
      <c r="H155" s="23">
        <f t="shared" si="4"/>
        <v>0</v>
      </c>
      <c r="I155" s="255">
        <f t="shared" si="5"/>
        <v>39.141843700604973</v>
      </c>
      <c r="J155" s="178"/>
      <c r="K155" s="178"/>
      <c r="L155" s="118"/>
      <c r="M155" s="118"/>
      <c r="N155" s="252"/>
      <c r="O155" s="16"/>
      <c r="P155" s="16"/>
      <c r="Q155" s="16"/>
      <c r="R155" s="16"/>
      <c r="S155" s="16"/>
      <c r="T155" s="16"/>
      <c r="U155" s="37"/>
    </row>
    <row r="156" spans="1:21" x14ac:dyDescent="0.2">
      <c r="A156" s="265">
        <v>43981</v>
      </c>
      <c r="B156" s="118"/>
      <c r="C156" s="118"/>
      <c r="D156" s="312"/>
      <c r="E156" s="118"/>
      <c r="F156" s="118"/>
      <c r="G156" s="118"/>
      <c r="H156" s="23">
        <f t="shared" si="4"/>
        <v>0</v>
      </c>
      <c r="I156" s="255">
        <f t="shared" si="5"/>
        <v>39.141843700604973</v>
      </c>
      <c r="J156" s="118"/>
      <c r="K156" s="118"/>
      <c r="L156" s="118"/>
      <c r="M156" s="118"/>
      <c r="N156" s="252"/>
      <c r="O156" s="16"/>
      <c r="P156" s="16"/>
      <c r="Q156" s="16"/>
      <c r="R156" s="16"/>
      <c r="S156" s="16"/>
      <c r="T156" s="16"/>
      <c r="U156" s="37"/>
    </row>
    <row r="157" spans="1:21" x14ac:dyDescent="0.2">
      <c r="A157" s="265">
        <v>43982</v>
      </c>
      <c r="B157" s="118"/>
      <c r="C157" s="118"/>
      <c r="D157" s="312"/>
      <c r="E157" s="118"/>
      <c r="F157" s="118"/>
      <c r="G157" s="118"/>
      <c r="H157" s="23">
        <f t="shared" si="4"/>
        <v>0</v>
      </c>
      <c r="I157" s="255">
        <f t="shared" si="5"/>
        <v>39.141843700604973</v>
      </c>
      <c r="J157" s="178"/>
      <c r="K157" s="178"/>
      <c r="L157" s="118"/>
      <c r="M157" s="118"/>
      <c r="N157" s="252"/>
      <c r="O157" s="16"/>
      <c r="P157" s="16"/>
      <c r="Q157" s="16"/>
      <c r="R157" s="16"/>
      <c r="S157" s="16"/>
      <c r="T157" s="16"/>
      <c r="U157" s="37"/>
    </row>
    <row r="158" spans="1:21" x14ac:dyDescent="0.2">
      <c r="A158" s="265">
        <v>43983</v>
      </c>
      <c r="B158" s="278"/>
      <c r="C158" s="278"/>
      <c r="D158" s="316"/>
      <c r="E158" s="278"/>
      <c r="F158" s="278"/>
      <c r="G158" s="278"/>
      <c r="H158" s="24">
        <f t="shared" si="4"/>
        <v>0</v>
      </c>
      <c r="I158" s="24">
        <f t="shared" si="5"/>
        <v>39.141843700604973</v>
      </c>
      <c r="J158" s="278"/>
      <c r="K158" s="278"/>
      <c r="L158" s="278"/>
      <c r="M158" s="278"/>
      <c r="N158" s="317"/>
      <c r="O158" s="299"/>
      <c r="P158" s="299"/>
      <c r="Q158" s="299"/>
      <c r="R158" s="299"/>
      <c r="S158" s="299"/>
      <c r="T158" s="299"/>
      <c r="U158" s="318"/>
    </row>
    <row r="159" spans="1:21" x14ac:dyDescent="0.2">
      <c r="A159" s="265">
        <v>43984</v>
      </c>
      <c r="B159" s="258"/>
      <c r="C159" s="258"/>
      <c r="D159" s="319"/>
      <c r="E159" s="258"/>
      <c r="F159" s="258"/>
      <c r="G159" s="258"/>
      <c r="H159" s="376">
        <f t="shared" si="4"/>
        <v>0</v>
      </c>
      <c r="I159" s="249">
        <f t="shared" si="5"/>
        <v>39.141843700604973</v>
      </c>
      <c r="J159" s="117"/>
      <c r="K159" s="117"/>
      <c r="L159" s="277"/>
      <c r="M159" s="258"/>
      <c r="N159" s="260"/>
      <c r="O159" s="287"/>
      <c r="P159" s="287"/>
      <c r="Q159" s="287"/>
      <c r="R159" s="287"/>
      <c r="S159" s="287"/>
      <c r="T159" s="287"/>
      <c r="U159" s="277"/>
    </row>
    <row r="160" spans="1:21" x14ac:dyDescent="0.2">
      <c r="A160" s="265">
        <v>43985</v>
      </c>
      <c r="B160" s="118"/>
      <c r="C160" s="118"/>
      <c r="D160" s="312"/>
      <c r="E160" s="118"/>
      <c r="F160" s="118"/>
      <c r="G160" s="118"/>
      <c r="H160" s="377">
        <f t="shared" si="4"/>
        <v>0</v>
      </c>
      <c r="I160" s="23">
        <f t="shared" si="5"/>
        <v>39.141843700604973</v>
      </c>
      <c r="J160" s="118"/>
      <c r="K160" s="118"/>
      <c r="L160" s="37"/>
      <c r="M160" s="118"/>
      <c r="N160" s="252"/>
      <c r="O160" s="16"/>
      <c r="P160" s="16"/>
      <c r="Q160" s="16"/>
      <c r="R160" s="16"/>
      <c r="S160" s="16"/>
      <c r="T160" s="16"/>
      <c r="U160" s="37"/>
    </row>
    <row r="161" spans="1:21" x14ac:dyDescent="0.2">
      <c r="A161" s="265">
        <v>43986</v>
      </c>
      <c r="B161" s="118"/>
      <c r="C161" s="118"/>
      <c r="D161" s="312"/>
      <c r="E161" s="118"/>
      <c r="F161" s="118"/>
      <c r="G161" s="118"/>
      <c r="H161" s="377">
        <f t="shared" si="4"/>
        <v>0</v>
      </c>
      <c r="I161" s="23">
        <f t="shared" si="5"/>
        <v>39.141843700604973</v>
      </c>
      <c r="J161" s="118"/>
      <c r="K161" s="118"/>
      <c r="L161" s="37"/>
      <c r="M161" s="118"/>
      <c r="N161" s="252"/>
      <c r="O161" s="16"/>
      <c r="P161" s="16"/>
      <c r="Q161" s="16"/>
      <c r="R161" s="16"/>
      <c r="S161" s="16"/>
      <c r="T161" s="16"/>
      <c r="U161" s="37"/>
    </row>
    <row r="162" spans="1:21" x14ac:dyDescent="0.2">
      <c r="A162" s="265">
        <v>43987</v>
      </c>
      <c r="B162" s="118"/>
      <c r="C162" s="118"/>
      <c r="D162" s="312"/>
      <c r="E162" s="118"/>
      <c r="F162" s="118"/>
      <c r="G162" s="118"/>
      <c r="H162" s="377">
        <f t="shared" si="4"/>
        <v>0</v>
      </c>
      <c r="I162" s="23">
        <f t="shared" si="5"/>
        <v>39.141843700604973</v>
      </c>
      <c r="J162" s="118"/>
      <c r="K162" s="118"/>
      <c r="L162" s="37"/>
      <c r="M162" s="118"/>
      <c r="N162" s="252"/>
      <c r="O162" s="16"/>
      <c r="P162" s="16"/>
      <c r="Q162" s="16"/>
      <c r="R162" s="16"/>
      <c r="S162" s="16"/>
      <c r="T162" s="16"/>
      <c r="U162" s="37"/>
    </row>
    <row r="163" spans="1:21" x14ac:dyDescent="0.2">
      <c r="A163" s="265">
        <v>43988</v>
      </c>
      <c r="B163" s="118"/>
      <c r="C163" s="118"/>
      <c r="D163" s="312"/>
      <c r="E163" s="118"/>
      <c r="F163" s="118"/>
      <c r="G163" s="118"/>
      <c r="H163" s="377">
        <f t="shared" si="4"/>
        <v>0</v>
      </c>
      <c r="I163" s="23">
        <f t="shared" si="5"/>
        <v>39.141843700604973</v>
      </c>
      <c r="J163" s="118"/>
      <c r="K163" s="118"/>
      <c r="L163" s="37"/>
      <c r="M163" s="118"/>
      <c r="N163" s="252"/>
      <c r="O163" s="16"/>
      <c r="P163" s="16"/>
      <c r="Q163" s="16"/>
      <c r="R163" s="16"/>
      <c r="S163" s="16"/>
      <c r="T163" s="16"/>
      <c r="U163" s="37"/>
    </row>
    <row r="164" spans="1:21" x14ac:dyDescent="0.2">
      <c r="A164" s="265">
        <v>43989</v>
      </c>
      <c r="B164" s="118"/>
      <c r="C164" s="118"/>
      <c r="D164" s="312"/>
      <c r="E164" s="118"/>
      <c r="F164" s="118"/>
      <c r="G164" s="118"/>
      <c r="H164" s="377">
        <f t="shared" si="4"/>
        <v>0</v>
      </c>
      <c r="I164" s="23">
        <f t="shared" si="5"/>
        <v>39.141843700604973</v>
      </c>
      <c r="J164" s="118"/>
      <c r="K164" s="118"/>
      <c r="L164" s="37"/>
      <c r="M164" s="118"/>
      <c r="N164" s="252"/>
      <c r="O164" s="16"/>
      <c r="P164" s="16"/>
      <c r="Q164" s="16"/>
      <c r="R164" s="16"/>
      <c r="S164" s="16"/>
      <c r="T164" s="16"/>
      <c r="U164" s="37"/>
    </row>
    <row r="165" spans="1:21" x14ac:dyDescent="0.2">
      <c r="A165" s="265">
        <v>43990</v>
      </c>
      <c r="B165" s="118"/>
      <c r="C165" s="118"/>
      <c r="D165" s="312"/>
      <c r="E165" s="118"/>
      <c r="F165" s="118"/>
      <c r="G165" s="118"/>
      <c r="H165" s="377">
        <f t="shared" si="4"/>
        <v>0</v>
      </c>
      <c r="I165" s="23">
        <f t="shared" si="5"/>
        <v>39.141843700604973</v>
      </c>
      <c r="J165" s="118"/>
      <c r="K165" s="118"/>
      <c r="L165" s="37"/>
      <c r="M165" s="118"/>
      <c r="N165" s="252"/>
      <c r="O165" s="16"/>
      <c r="P165" s="16"/>
      <c r="Q165" s="16"/>
      <c r="R165" s="16"/>
      <c r="S165" s="16"/>
      <c r="T165" s="16"/>
      <c r="U165" s="37"/>
    </row>
    <row r="166" spans="1:21" x14ac:dyDescent="0.2">
      <c r="A166" s="265">
        <v>43991</v>
      </c>
      <c r="B166" s="118"/>
      <c r="C166" s="118"/>
      <c r="D166" s="312"/>
      <c r="E166" s="118"/>
      <c r="F166" s="118"/>
      <c r="G166" s="118"/>
      <c r="H166" s="377">
        <f t="shared" si="4"/>
        <v>0</v>
      </c>
      <c r="I166" s="23">
        <f t="shared" si="5"/>
        <v>39.141843700604973</v>
      </c>
      <c r="J166" s="118"/>
      <c r="K166" s="118"/>
      <c r="L166" s="37"/>
      <c r="M166" s="118"/>
      <c r="N166" s="252"/>
      <c r="O166" s="16"/>
      <c r="P166" s="16"/>
      <c r="Q166" s="16"/>
      <c r="R166" s="16"/>
      <c r="S166" s="16"/>
      <c r="T166" s="16"/>
      <c r="U166" s="37"/>
    </row>
    <row r="167" spans="1:21" x14ac:dyDescent="0.2">
      <c r="A167" s="265">
        <v>43992</v>
      </c>
      <c r="B167" s="118"/>
      <c r="C167" s="118"/>
      <c r="D167" s="312"/>
      <c r="E167" s="118"/>
      <c r="F167" s="118"/>
      <c r="G167" s="118"/>
      <c r="H167" s="377">
        <f t="shared" si="4"/>
        <v>0</v>
      </c>
      <c r="I167" s="23">
        <f t="shared" si="5"/>
        <v>39.141843700604973</v>
      </c>
      <c r="J167" s="118"/>
      <c r="K167" s="118"/>
      <c r="L167" s="37"/>
      <c r="M167" s="118"/>
      <c r="N167" s="252"/>
      <c r="O167" s="16"/>
      <c r="P167" s="16"/>
      <c r="Q167" s="16"/>
      <c r="R167" s="16"/>
      <c r="S167" s="16"/>
      <c r="T167" s="16"/>
      <c r="U167" s="37"/>
    </row>
    <row r="168" spans="1:21" x14ac:dyDescent="0.2">
      <c r="A168" s="265">
        <v>43993</v>
      </c>
      <c r="B168" s="118"/>
      <c r="C168" s="118"/>
      <c r="D168" s="312"/>
      <c r="E168" s="118"/>
      <c r="F168" s="118"/>
      <c r="G168" s="118"/>
      <c r="H168" s="377">
        <f t="shared" si="4"/>
        <v>0</v>
      </c>
      <c r="I168" s="23">
        <f t="shared" si="5"/>
        <v>39.141843700604973</v>
      </c>
      <c r="J168" s="118"/>
      <c r="K168" s="118"/>
      <c r="L168" s="37"/>
      <c r="M168" s="118"/>
      <c r="N168" s="252"/>
      <c r="O168" s="16"/>
      <c r="P168" s="16"/>
      <c r="Q168" s="16"/>
      <c r="R168" s="16"/>
      <c r="S168" s="16"/>
      <c r="T168" s="16"/>
      <c r="U168" s="37"/>
    </row>
    <row r="169" spans="1:21" x14ac:dyDescent="0.2">
      <c r="A169" s="265">
        <v>43994</v>
      </c>
      <c r="B169" s="118"/>
      <c r="C169" s="118"/>
      <c r="D169" s="312"/>
      <c r="E169" s="118"/>
      <c r="F169" s="118"/>
      <c r="G169" s="118"/>
      <c r="H169" s="377">
        <f t="shared" si="4"/>
        <v>0</v>
      </c>
      <c r="I169" s="23">
        <f t="shared" si="5"/>
        <v>39.141843700604973</v>
      </c>
      <c r="J169" s="118"/>
      <c r="K169" s="118"/>
      <c r="L169" s="37"/>
      <c r="M169" s="118"/>
      <c r="N169" s="252"/>
      <c r="O169" s="16"/>
      <c r="P169" s="16"/>
      <c r="Q169" s="16"/>
      <c r="R169" s="16"/>
      <c r="S169" s="16"/>
      <c r="T169" s="16"/>
      <c r="U169" s="37"/>
    </row>
    <row r="170" spans="1:21" x14ac:dyDescent="0.2">
      <c r="A170" s="265">
        <v>43995</v>
      </c>
      <c r="B170" s="118"/>
      <c r="C170" s="118"/>
      <c r="D170" s="312"/>
      <c r="E170" s="118"/>
      <c r="F170" s="118"/>
      <c r="G170" s="118"/>
      <c r="H170" s="377">
        <f t="shared" si="4"/>
        <v>0</v>
      </c>
      <c r="I170" s="23">
        <f t="shared" si="5"/>
        <v>39.141843700604973</v>
      </c>
      <c r="J170" s="118"/>
      <c r="K170" s="118"/>
      <c r="L170" s="37"/>
      <c r="M170" s="118"/>
      <c r="N170" s="252"/>
      <c r="O170" s="16"/>
      <c r="P170" s="16"/>
      <c r="Q170" s="16"/>
      <c r="R170" s="16"/>
      <c r="S170" s="16"/>
      <c r="T170" s="16"/>
      <c r="U170" s="37"/>
    </row>
    <row r="171" spans="1:21" x14ac:dyDescent="0.2">
      <c r="A171" s="265">
        <v>43996</v>
      </c>
      <c r="B171" s="118"/>
      <c r="C171" s="118"/>
      <c r="D171" s="312"/>
      <c r="E171" s="118"/>
      <c r="F171" s="118"/>
      <c r="G171" s="118"/>
      <c r="H171" s="377">
        <f t="shared" si="4"/>
        <v>0</v>
      </c>
      <c r="I171" s="23">
        <f t="shared" si="5"/>
        <v>39.141843700604973</v>
      </c>
      <c r="J171" s="118"/>
      <c r="K171" s="118"/>
      <c r="L171" s="37"/>
      <c r="M171" s="118"/>
      <c r="N171" s="252"/>
      <c r="O171" s="16"/>
      <c r="P171" s="16"/>
      <c r="Q171" s="16"/>
      <c r="R171" s="16"/>
      <c r="S171" s="16"/>
      <c r="T171" s="16"/>
      <c r="U171" s="37"/>
    </row>
    <row r="172" spans="1:21" x14ac:dyDescent="0.2">
      <c r="A172" s="265">
        <v>43997</v>
      </c>
      <c r="B172" s="118"/>
      <c r="C172" s="118"/>
      <c r="D172" s="312"/>
      <c r="E172" s="118"/>
      <c r="F172" s="118"/>
      <c r="G172" s="118"/>
      <c r="H172" s="377">
        <f t="shared" si="4"/>
        <v>0</v>
      </c>
      <c r="I172" s="23">
        <f t="shared" si="5"/>
        <v>39.141843700604973</v>
      </c>
      <c r="J172" s="118"/>
      <c r="K172" s="118"/>
      <c r="L172" s="37"/>
      <c r="M172" s="118"/>
      <c r="N172" s="252"/>
      <c r="O172" s="16"/>
      <c r="P172" s="16"/>
      <c r="Q172" s="16"/>
      <c r="R172" s="16"/>
      <c r="S172" s="16"/>
      <c r="T172" s="16"/>
      <c r="U172" s="37"/>
    </row>
    <row r="173" spans="1:21" x14ac:dyDescent="0.2">
      <c r="A173" s="265">
        <v>43998</v>
      </c>
      <c r="B173" s="118"/>
      <c r="C173" s="118"/>
      <c r="D173" s="312"/>
      <c r="E173" s="118"/>
      <c r="F173" s="118"/>
      <c r="G173" s="118"/>
      <c r="H173" s="23">
        <f t="shared" si="4"/>
        <v>0</v>
      </c>
      <c r="I173" s="23">
        <f t="shared" si="5"/>
        <v>39.141843700604973</v>
      </c>
      <c r="J173" s="118"/>
      <c r="K173" s="118"/>
      <c r="L173" s="118"/>
      <c r="M173" s="118"/>
      <c r="N173" s="252"/>
      <c r="O173" s="16"/>
      <c r="P173" s="16"/>
      <c r="Q173" s="16"/>
      <c r="R173" s="16"/>
      <c r="S173" s="16"/>
      <c r="T173" s="16"/>
      <c r="U173" s="37"/>
    </row>
    <row r="174" spans="1:21" x14ac:dyDescent="0.2">
      <c r="A174" s="265">
        <v>43999</v>
      </c>
      <c r="B174" s="118">
        <v>950</v>
      </c>
      <c r="C174" s="118">
        <v>0</v>
      </c>
      <c r="D174" s="312"/>
      <c r="E174" s="118"/>
      <c r="F174" s="118"/>
      <c r="G174" s="118"/>
      <c r="H174" s="23">
        <f t="shared" si="4"/>
        <v>0</v>
      </c>
      <c r="I174" s="23">
        <f t="shared" si="5"/>
        <v>39.141843700604973</v>
      </c>
      <c r="J174" s="118"/>
      <c r="K174" s="118"/>
      <c r="L174" s="118"/>
      <c r="M174" s="118"/>
      <c r="N174" s="387" t="s">
        <v>74</v>
      </c>
      <c r="O174" s="16"/>
      <c r="P174" s="16"/>
      <c r="Q174" s="16"/>
      <c r="R174" s="16"/>
      <c r="S174" s="16"/>
      <c r="T174" s="16"/>
      <c r="U174" s="37"/>
    </row>
    <row r="175" spans="1:21" x14ac:dyDescent="0.2">
      <c r="A175" s="265">
        <v>44000</v>
      </c>
      <c r="B175" s="118">
        <v>280</v>
      </c>
      <c r="C175" s="118">
        <v>0</v>
      </c>
      <c r="D175" s="312"/>
      <c r="E175" s="118">
        <v>17</v>
      </c>
      <c r="F175" s="118">
        <v>44</v>
      </c>
      <c r="G175" s="118">
        <v>24</v>
      </c>
      <c r="H175" s="23">
        <f t="shared" si="4"/>
        <v>10.830437110292456</v>
      </c>
      <c r="I175" s="23">
        <f t="shared" si="5"/>
        <v>49.972280810897431</v>
      </c>
      <c r="J175" s="118"/>
      <c r="K175" s="118"/>
      <c r="L175" s="118"/>
      <c r="M175" s="118"/>
      <c r="N175" s="387" t="s">
        <v>75</v>
      </c>
      <c r="O175" s="16"/>
      <c r="P175" s="16"/>
      <c r="Q175" s="16"/>
      <c r="R175" s="16"/>
      <c r="S175" s="16"/>
      <c r="T175" s="16"/>
      <c r="U175" s="37"/>
    </row>
    <row r="176" spans="1:21" x14ac:dyDescent="0.2">
      <c r="A176" s="265">
        <v>44001</v>
      </c>
      <c r="B176" s="118"/>
      <c r="C176" s="118"/>
      <c r="D176" s="312"/>
      <c r="E176" s="118"/>
      <c r="F176" s="118"/>
      <c r="G176" s="118"/>
      <c r="H176" s="23">
        <f t="shared" si="4"/>
        <v>0</v>
      </c>
      <c r="I176" s="23">
        <f t="shared" si="5"/>
        <v>49.972280810897431</v>
      </c>
      <c r="J176" s="118"/>
      <c r="K176" s="118"/>
      <c r="L176" s="118"/>
      <c r="M176" s="118"/>
      <c r="N176" s="252"/>
      <c r="O176" s="16"/>
      <c r="P176" s="16"/>
      <c r="Q176" s="16"/>
      <c r="R176" s="16"/>
      <c r="S176" s="16"/>
      <c r="T176" s="16"/>
      <c r="U176" s="37"/>
    </row>
    <row r="177" spans="1:21" x14ac:dyDescent="0.2">
      <c r="A177" s="265">
        <v>44002</v>
      </c>
      <c r="B177" s="118"/>
      <c r="C177" s="118"/>
      <c r="D177" s="312"/>
      <c r="E177" s="118"/>
      <c r="F177" s="118"/>
      <c r="G177" s="118"/>
      <c r="H177" s="23">
        <f t="shared" si="4"/>
        <v>0</v>
      </c>
      <c r="I177" s="23">
        <f t="shared" si="5"/>
        <v>49.972280810897431</v>
      </c>
      <c r="J177" s="118"/>
      <c r="K177" s="118"/>
      <c r="L177" s="118"/>
      <c r="M177" s="118"/>
      <c r="N177" s="252"/>
      <c r="O177" s="16"/>
      <c r="P177" s="16"/>
      <c r="Q177" s="16"/>
      <c r="R177" s="16"/>
      <c r="S177" s="16"/>
      <c r="T177" s="16"/>
      <c r="U177" s="37"/>
    </row>
    <row r="178" spans="1:21" x14ac:dyDescent="0.2">
      <c r="A178" s="265">
        <v>44003</v>
      </c>
      <c r="B178" s="118"/>
      <c r="C178" s="118"/>
      <c r="D178" s="312"/>
      <c r="E178" s="118"/>
      <c r="F178" s="118"/>
      <c r="G178" s="118"/>
      <c r="H178" s="23">
        <f t="shared" si="4"/>
        <v>0</v>
      </c>
      <c r="I178" s="23">
        <f t="shared" si="5"/>
        <v>49.972280810897431</v>
      </c>
      <c r="J178" s="118"/>
      <c r="K178" s="118"/>
      <c r="L178" s="118"/>
      <c r="M178" s="118"/>
      <c r="N178" s="252"/>
      <c r="O178" s="16"/>
      <c r="P178" s="16"/>
      <c r="Q178" s="16"/>
      <c r="R178" s="16"/>
      <c r="S178" s="16"/>
      <c r="T178" s="16"/>
      <c r="U178" s="37"/>
    </row>
    <row r="179" spans="1:21" x14ac:dyDescent="0.2">
      <c r="A179" s="265">
        <v>44004</v>
      </c>
      <c r="B179" s="118"/>
      <c r="C179" s="118"/>
      <c r="D179" s="312"/>
      <c r="E179" s="118"/>
      <c r="F179" s="118"/>
      <c r="G179" s="118"/>
      <c r="H179" s="23">
        <f t="shared" si="4"/>
        <v>0</v>
      </c>
      <c r="I179" s="23">
        <f t="shared" si="5"/>
        <v>49.972280810897431</v>
      </c>
      <c r="J179" s="118"/>
      <c r="K179" s="118"/>
      <c r="L179" s="118"/>
      <c r="M179" s="118"/>
      <c r="N179" s="252"/>
      <c r="O179" s="16"/>
      <c r="P179" s="16"/>
      <c r="Q179" s="16"/>
      <c r="R179" s="16"/>
      <c r="S179" s="16"/>
      <c r="T179" s="16"/>
      <c r="U179" s="37"/>
    </row>
    <row r="180" spans="1:21" x14ac:dyDescent="0.2">
      <c r="A180" s="265">
        <v>44005</v>
      </c>
      <c r="B180" s="118"/>
      <c r="C180" s="118"/>
      <c r="D180" s="312"/>
      <c r="E180" s="118"/>
      <c r="F180" s="118"/>
      <c r="G180" s="118"/>
      <c r="H180" s="23">
        <f t="shared" si="4"/>
        <v>0</v>
      </c>
      <c r="I180" s="23">
        <f t="shared" si="5"/>
        <v>49.972280810897431</v>
      </c>
      <c r="J180" s="118"/>
      <c r="K180" s="118"/>
      <c r="L180" s="118"/>
      <c r="M180" s="118"/>
      <c r="N180" s="252"/>
      <c r="O180" s="16"/>
      <c r="P180" s="16"/>
      <c r="Q180" s="16"/>
      <c r="R180" s="16"/>
      <c r="S180" s="16"/>
      <c r="T180" s="16"/>
      <c r="U180" s="37"/>
    </row>
    <row r="181" spans="1:21" x14ac:dyDescent="0.2">
      <c r="A181" s="265">
        <v>44006</v>
      </c>
      <c r="B181" s="118"/>
      <c r="C181" s="118"/>
      <c r="D181" s="312"/>
      <c r="E181" s="118"/>
      <c r="F181" s="118"/>
      <c r="G181" s="118"/>
      <c r="H181" s="23">
        <f t="shared" si="4"/>
        <v>0</v>
      </c>
      <c r="I181" s="23">
        <f t="shared" si="5"/>
        <v>49.972280810897431</v>
      </c>
      <c r="J181" s="118"/>
      <c r="K181" s="118"/>
      <c r="L181" s="118"/>
      <c r="M181" s="118"/>
      <c r="N181" s="252"/>
      <c r="O181" s="16"/>
      <c r="P181" s="16"/>
      <c r="Q181" s="16"/>
      <c r="R181" s="16"/>
      <c r="S181" s="16"/>
      <c r="T181" s="16"/>
      <c r="U181" s="37"/>
    </row>
    <row r="182" spans="1:21" x14ac:dyDescent="0.2">
      <c r="A182" s="265">
        <v>44007</v>
      </c>
      <c r="B182" s="118"/>
      <c r="C182" s="118"/>
      <c r="D182" s="312"/>
      <c r="E182" s="118"/>
      <c r="F182" s="118"/>
      <c r="G182" s="118"/>
      <c r="H182" s="23">
        <f t="shared" si="4"/>
        <v>0</v>
      </c>
      <c r="I182" s="23">
        <f t="shared" si="5"/>
        <v>49.972280810897431</v>
      </c>
      <c r="J182" s="118"/>
      <c r="K182" s="118"/>
      <c r="L182" s="118"/>
      <c r="M182" s="118"/>
      <c r="N182" s="252"/>
      <c r="O182" s="16"/>
      <c r="P182" s="16"/>
      <c r="Q182" s="16"/>
      <c r="R182" s="16"/>
      <c r="S182" s="16"/>
      <c r="T182" s="16"/>
      <c r="U182" s="37"/>
    </row>
    <row r="183" spans="1:21" x14ac:dyDescent="0.2">
      <c r="A183" s="265">
        <v>44008</v>
      </c>
      <c r="B183" s="118"/>
      <c r="C183" s="118"/>
      <c r="D183" s="312"/>
      <c r="E183" s="118"/>
      <c r="F183" s="118"/>
      <c r="G183" s="118"/>
      <c r="H183" s="23">
        <f t="shared" si="4"/>
        <v>0</v>
      </c>
      <c r="I183" s="23">
        <f t="shared" si="5"/>
        <v>49.972280810897431</v>
      </c>
      <c r="J183" s="118"/>
      <c r="K183" s="118"/>
      <c r="L183" s="118"/>
      <c r="M183" s="118"/>
      <c r="N183" s="252"/>
      <c r="O183" s="16"/>
      <c r="P183" s="16"/>
      <c r="Q183" s="16"/>
      <c r="R183" s="16"/>
      <c r="S183" s="16"/>
      <c r="T183" s="16"/>
      <c r="U183" s="37"/>
    </row>
    <row r="184" spans="1:21" x14ac:dyDescent="0.2">
      <c r="A184" s="265">
        <v>44009</v>
      </c>
      <c r="B184" s="118"/>
      <c r="C184" s="118"/>
      <c r="D184" s="312"/>
      <c r="E184" s="118"/>
      <c r="F184" s="118"/>
      <c r="G184" s="118"/>
      <c r="H184" s="23">
        <f t="shared" si="4"/>
        <v>0</v>
      </c>
      <c r="I184" s="23">
        <f t="shared" si="5"/>
        <v>49.972280810897431</v>
      </c>
      <c r="J184" s="118"/>
      <c r="K184" s="118"/>
      <c r="L184" s="118"/>
      <c r="M184" s="118"/>
      <c r="N184" s="252"/>
      <c r="O184" s="16"/>
      <c r="P184" s="16"/>
      <c r="Q184" s="16"/>
      <c r="R184" s="16"/>
      <c r="S184" s="16"/>
      <c r="T184" s="16"/>
      <c r="U184" s="37"/>
    </row>
    <row r="185" spans="1:21" x14ac:dyDescent="0.2">
      <c r="A185" s="265">
        <v>44010</v>
      </c>
      <c r="B185" s="118"/>
      <c r="C185" s="118"/>
      <c r="D185" s="312"/>
      <c r="E185" s="118"/>
      <c r="F185" s="118"/>
      <c r="G185" s="118"/>
      <c r="H185" s="23">
        <f t="shared" si="4"/>
        <v>0</v>
      </c>
      <c r="I185" s="23">
        <f t="shared" si="5"/>
        <v>49.972280810897431</v>
      </c>
      <c r="J185" s="118"/>
      <c r="K185" s="118"/>
      <c r="L185" s="118"/>
      <c r="M185" s="118"/>
      <c r="N185" s="252"/>
      <c r="O185" s="16"/>
      <c r="P185" s="16"/>
      <c r="Q185" s="16"/>
      <c r="R185" s="16"/>
      <c r="S185" s="16"/>
      <c r="T185" s="16"/>
      <c r="U185" s="37"/>
    </row>
    <row r="186" spans="1:21" x14ac:dyDescent="0.2">
      <c r="A186" s="265">
        <v>44011</v>
      </c>
      <c r="B186" s="118"/>
      <c r="C186" s="118"/>
      <c r="D186" s="312"/>
      <c r="E186" s="118"/>
      <c r="F186" s="118"/>
      <c r="G186" s="118"/>
      <c r="H186" s="23">
        <f t="shared" si="4"/>
        <v>0</v>
      </c>
      <c r="I186" s="23">
        <f t="shared" si="5"/>
        <v>49.972280810897431</v>
      </c>
      <c r="J186" s="118"/>
      <c r="K186" s="118"/>
      <c r="L186" s="118"/>
      <c r="M186" s="118"/>
      <c r="N186" s="252"/>
      <c r="O186" s="16"/>
      <c r="P186" s="16"/>
      <c r="Q186" s="16"/>
      <c r="R186" s="16"/>
      <c r="S186" s="16"/>
      <c r="T186" s="16"/>
      <c r="U186" s="37"/>
    </row>
    <row r="187" spans="1:21" x14ac:dyDescent="0.2">
      <c r="A187" s="265">
        <v>44012</v>
      </c>
      <c r="B187" s="118"/>
      <c r="C187" s="118"/>
      <c r="D187" s="312"/>
      <c r="E187" s="118"/>
      <c r="F187" s="118"/>
      <c r="G187" s="118"/>
      <c r="H187" s="23">
        <f t="shared" si="4"/>
        <v>0</v>
      </c>
      <c r="I187" s="23">
        <f t="shared" si="5"/>
        <v>49.972280810897431</v>
      </c>
      <c r="J187" s="118"/>
      <c r="K187" s="118"/>
      <c r="L187" s="118"/>
      <c r="M187" s="118"/>
      <c r="N187" s="252"/>
      <c r="O187" s="16"/>
      <c r="P187" s="16"/>
      <c r="Q187" s="16"/>
      <c r="R187" s="16"/>
      <c r="S187" s="16"/>
      <c r="T187" s="16"/>
      <c r="U187" s="37"/>
    </row>
    <row r="188" spans="1:21" x14ac:dyDescent="0.2">
      <c r="A188" s="265">
        <v>44013</v>
      </c>
      <c r="B188" s="278"/>
      <c r="C188" s="278"/>
      <c r="D188" s="316"/>
      <c r="E188" s="278"/>
      <c r="F188" s="278"/>
      <c r="G188" s="278"/>
      <c r="H188" s="24">
        <f t="shared" si="4"/>
        <v>0</v>
      </c>
      <c r="I188" s="24">
        <f t="shared" si="5"/>
        <v>49.972280810897431</v>
      </c>
      <c r="J188" s="278"/>
      <c r="K188" s="278"/>
      <c r="L188" s="278"/>
      <c r="M188" s="278"/>
      <c r="N188" s="317"/>
      <c r="O188" s="299"/>
      <c r="P188" s="299"/>
      <c r="Q188" s="299"/>
      <c r="R188" s="299"/>
      <c r="S188" s="299"/>
      <c r="T188" s="299"/>
      <c r="U188" s="318"/>
    </row>
    <row r="189" spans="1:21" x14ac:dyDescent="0.2">
      <c r="A189" s="265">
        <v>44014</v>
      </c>
      <c r="B189" s="258"/>
      <c r="C189" s="258"/>
      <c r="D189" s="319"/>
      <c r="E189" s="258"/>
      <c r="F189" s="258"/>
      <c r="G189" s="258"/>
      <c r="H189" s="30">
        <f t="shared" si="4"/>
        <v>0</v>
      </c>
      <c r="I189" s="30">
        <f t="shared" si="5"/>
        <v>49.972280810897431</v>
      </c>
      <c r="J189" s="258"/>
      <c r="K189" s="258"/>
      <c r="L189" s="258"/>
      <c r="M189" s="258"/>
      <c r="N189" s="260"/>
      <c r="O189" s="287"/>
      <c r="P189" s="287"/>
      <c r="Q189" s="287"/>
      <c r="R189" s="287"/>
      <c r="S189" s="287"/>
      <c r="T189" s="287"/>
      <c r="U189" s="277"/>
    </row>
    <row r="190" spans="1:21" x14ac:dyDescent="0.2">
      <c r="A190" s="265">
        <v>44015</v>
      </c>
      <c r="B190" s="118"/>
      <c r="C190" s="118"/>
      <c r="D190" s="312"/>
      <c r="E190" s="118"/>
      <c r="F190" s="118"/>
      <c r="G190" s="118"/>
      <c r="H190" s="23">
        <f t="shared" si="4"/>
        <v>0</v>
      </c>
      <c r="I190" s="23">
        <f t="shared" si="5"/>
        <v>49.972280810897431</v>
      </c>
      <c r="J190" s="118"/>
      <c r="K190" s="118"/>
      <c r="L190" s="118"/>
      <c r="M190" s="118"/>
      <c r="N190" s="252"/>
      <c r="O190" s="16"/>
      <c r="P190" s="16"/>
      <c r="Q190" s="16"/>
      <c r="R190" s="16"/>
      <c r="S190" s="16"/>
      <c r="T190" s="16"/>
      <c r="U190" s="37"/>
    </row>
    <row r="191" spans="1:21" x14ac:dyDescent="0.2">
      <c r="A191" s="265">
        <v>44016</v>
      </c>
      <c r="B191" s="118"/>
      <c r="C191" s="118"/>
      <c r="D191" s="312"/>
      <c r="E191" s="118"/>
      <c r="F191" s="118"/>
      <c r="G191" s="118"/>
      <c r="H191" s="23">
        <f t="shared" si="4"/>
        <v>0</v>
      </c>
      <c r="I191" s="23">
        <f t="shared" si="5"/>
        <v>49.972280810897431</v>
      </c>
      <c r="J191" s="118"/>
      <c r="K191" s="118"/>
      <c r="L191" s="118"/>
      <c r="M191" s="118"/>
      <c r="N191" s="252"/>
      <c r="O191" s="16"/>
      <c r="P191" s="16"/>
      <c r="Q191" s="16"/>
      <c r="R191" s="16"/>
      <c r="S191" s="16"/>
      <c r="T191" s="16"/>
      <c r="U191" s="37"/>
    </row>
    <row r="192" spans="1:21" x14ac:dyDescent="0.2">
      <c r="A192" s="265">
        <v>44017</v>
      </c>
      <c r="B192" s="118"/>
      <c r="C192" s="118"/>
      <c r="D192" s="312"/>
      <c r="E192" s="118"/>
      <c r="F192" s="118"/>
      <c r="G192" s="118"/>
      <c r="H192" s="23">
        <f t="shared" si="4"/>
        <v>0</v>
      </c>
      <c r="I192" s="23">
        <f t="shared" si="5"/>
        <v>49.972280810897431</v>
      </c>
      <c r="J192" s="118"/>
      <c r="K192" s="118"/>
      <c r="L192" s="118"/>
      <c r="M192" s="118"/>
      <c r="N192" s="252"/>
      <c r="O192" s="16"/>
      <c r="P192" s="16"/>
      <c r="Q192" s="16"/>
      <c r="R192" s="16"/>
      <c r="S192" s="16"/>
      <c r="T192" s="16"/>
      <c r="U192" s="37"/>
    </row>
    <row r="193" spans="1:21" x14ac:dyDescent="0.2">
      <c r="A193" s="265">
        <v>44018</v>
      </c>
      <c r="B193" s="118"/>
      <c r="C193" s="118"/>
      <c r="D193" s="312"/>
      <c r="E193" s="118"/>
      <c r="F193" s="118"/>
      <c r="G193" s="118"/>
      <c r="H193" s="23">
        <f t="shared" si="4"/>
        <v>0</v>
      </c>
      <c r="I193" s="23">
        <f t="shared" si="5"/>
        <v>49.972280810897431</v>
      </c>
      <c r="J193" s="118"/>
      <c r="K193" s="118"/>
      <c r="L193" s="118"/>
      <c r="M193" s="118"/>
      <c r="N193" s="252"/>
      <c r="O193" s="16"/>
      <c r="P193" s="16"/>
      <c r="Q193" s="16"/>
      <c r="R193" s="16"/>
      <c r="S193" s="16"/>
      <c r="T193" s="16"/>
      <c r="U193" s="37"/>
    </row>
    <row r="194" spans="1:21" x14ac:dyDescent="0.2">
      <c r="A194" s="265">
        <v>44019</v>
      </c>
      <c r="B194" s="118"/>
      <c r="C194" s="118"/>
      <c r="D194" s="312"/>
      <c r="E194" s="118"/>
      <c r="F194" s="118"/>
      <c r="G194" s="118"/>
      <c r="H194" s="23">
        <f t="shared" si="4"/>
        <v>0</v>
      </c>
      <c r="I194" s="23">
        <f t="shared" si="5"/>
        <v>49.972280810897431</v>
      </c>
      <c r="J194" s="118"/>
      <c r="K194" s="118"/>
      <c r="L194" s="118"/>
      <c r="M194" s="118"/>
      <c r="N194" s="252"/>
      <c r="O194" s="16"/>
      <c r="P194" s="16"/>
      <c r="Q194" s="16"/>
      <c r="R194" s="16"/>
      <c r="S194" s="16"/>
      <c r="T194" s="16"/>
      <c r="U194" s="37"/>
    </row>
    <row r="195" spans="1:21" x14ac:dyDescent="0.2">
      <c r="A195" s="265">
        <v>44020</v>
      </c>
      <c r="B195" s="118"/>
      <c r="C195" s="118"/>
      <c r="D195" s="312"/>
      <c r="E195" s="118"/>
      <c r="F195" s="118"/>
      <c r="G195" s="118"/>
      <c r="H195" s="23">
        <f t="shared" si="4"/>
        <v>0</v>
      </c>
      <c r="I195" s="23">
        <f t="shared" si="5"/>
        <v>49.972280810897431</v>
      </c>
      <c r="J195" s="118"/>
      <c r="K195" s="118"/>
      <c r="L195" s="118"/>
      <c r="M195" s="118"/>
      <c r="N195" s="252"/>
      <c r="O195" s="16"/>
      <c r="P195" s="16"/>
      <c r="Q195" s="16"/>
      <c r="R195" s="16"/>
      <c r="S195" s="16"/>
      <c r="T195" s="16"/>
      <c r="U195" s="37"/>
    </row>
    <row r="196" spans="1:21" x14ac:dyDescent="0.2">
      <c r="A196" s="265">
        <v>44021</v>
      </c>
      <c r="B196" s="118"/>
      <c r="C196" s="118"/>
      <c r="D196" s="312"/>
      <c r="E196" s="118"/>
      <c r="F196" s="118"/>
      <c r="G196" s="118"/>
      <c r="H196" s="23">
        <f t="shared" si="4"/>
        <v>0</v>
      </c>
      <c r="I196" s="23">
        <f t="shared" si="5"/>
        <v>49.972280810897431</v>
      </c>
      <c r="J196" s="118"/>
      <c r="K196" s="118"/>
      <c r="L196" s="118"/>
      <c r="M196" s="118"/>
      <c r="N196" s="252"/>
      <c r="O196" s="16"/>
      <c r="P196" s="16"/>
      <c r="Q196" s="16"/>
      <c r="R196" s="16"/>
      <c r="S196" s="16"/>
      <c r="T196" s="16"/>
      <c r="U196" s="37"/>
    </row>
    <row r="197" spans="1:21" x14ac:dyDescent="0.2">
      <c r="A197" s="265">
        <v>44022</v>
      </c>
      <c r="B197" s="118"/>
      <c r="C197" s="118"/>
      <c r="D197" s="312"/>
      <c r="E197" s="118"/>
      <c r="F197" s="118"/>
      <c r="G197" s="118"/>
      <c r="H197" s="23">
        <f t="shared" si="4"/>
        <v>0</v>
      </c>
      <c r="I197" s="23">
        <f t="shared" si="5"/>
        <v>49.972280810897431</v>
      </c>
      <c r="J197" s="118"/>
      <c r="K197" s="118"/>
      <c r="L197" s="118"/>
      <c r="M197" s="118"/>
      <c r="N197" s="252"/>
      <c r="O197" s="16"/>
      <c r="P197" s="16"/>
      <c r="Q197" s="16"/>
      <c r="R197" s="16"/>
      <c r="S197" s="16"/>
      <c r="T197" s="16"/>
      <c r="U197" s="37"/>
    </row>
    <row r="198" spans="1:21" x14ac:dyDescent="0.2">
      <c r="A198" s="265">
        <v>44023</v>
      </c>
      <c r="B198" s="118"/>
      <c r="C198" s="118"/>
      <c r="D198" s="312"/>
      <c r="E198" s="118"/>
      <c r="F198" s="118"/>
      <c r="G198" s="118"/>
      <c r="H198" s="23">
        <f t="shared" si="4"/>
        <v>0</v>
      </c>
      <c r="I198" s="23">
        <f t="shared" si="5"/>
        <v>49.972280810897431</v>
      </c>
      <c r="J198" s="118"/>
      <c r="K198" s="118"/>
      <c r="L198" s="118"/>
      <c r="M198" s="118"/>
      <c r="N198" s="252"/>
      <c r="O198" s="16"/>
      <c r="P198" s="16"/>
      <c r="Q198" s="16"/>
      <c r="R198" s="16"/>
      <c r="S198" s="16"/>
      <c r="T198" s="16"/>
      <c r="U198" s="37"/>
    </row>
    <row r="199" spans="1:21" x14ac:dyDescent="0.2">
      <c r="A199" s="265">
        <v>44024</v>
      </c>
      <c r="B199" s="118"/>
      <c r="C199" s="118"/>
      <c r="D199" s="312"/>
      <c r="E199" s="118"/>
      <c r="F199" s="118"/>
      <c r="G199" s="118"/>
      <c r="H199" s="23">
        <f t="shared" si="4"/>
        <v>0</v>
      </c>
      <c r="I199" s="23">
        <f t="shared" si="5"/>
        <v>49.972280810897431</v>
      </c>
      <c r="J199" s="118"/>
      <c r="K199" s="118"/>
      <c r="L199" s="118"/>
      <c r="M199" s="118"/>
      <c r="N199" s="252"/>
      <c r="O199" s="16"/>
      <c r="P199" s="16"/>
      <c r="Q199" s="16"/>
      <c r="R199" s="16"/>
      <c r="S199" s="16"/>
      <c r="T199" s="16"/>
      <c r="U199" s="37"/>
    </row>
    <row r="200" spans="1:21" x14ac:dyDescent="0.2">
      <c r="A200" s="265">
        <v>44025</v>
      </c>
      <c r="B200" s="118"/>
      <c r="C200" s="118"/>
      <c r="D200" s="312"/>
      <c r="E200" s="118"/>
      <c r="F200" s="118"/>
      <c r="G200" s="118"/>
      <c r="H200" s="23">
        <f t="shared" si="4"/>
        <v>0</v>
      </c>
      <c r="I200" s="23">
        <f t="shared" si="5"/>
        <v>49.972280810897431</v>
      </c>
      <c r="J200" s="118"/>
      <c r="K200" s="118"/>
      <c r="L200" s="118"/>
      <c r="M200" s="118"/>
      <c r="N200" s="252"/>
      <c r="O200" s="16"/>
      <c r="P200" s="16"/>
      <c r="Q200" s="16"/>
      <c r="R200" s="16"/>
      <c r="S200" s="16"/>
      <c r="T200" s="16"/>
      <c r="U200" s="37"/>
    </row>
    <row r="201" spans="1:21" x14ac:dyDescent="0.2">
      <c r="A201" s="265">
        <v>44026</v>
      </c>
      <c r="B201" s="118"/>
      <c r="C201" s="118"/>
      <c r="D201" s="312"/>
      <c r="E201" s="118"/>
      <c r="F201" s="118"/>
      <c r="G201" s="118"/>
      <c r="H201" s="23">
        <f t="shared" si="4"/>
        <v>0</v>
      </c>
      <c r="I201" s="23">
        <f t="shared" si="5"/>
        <v>49.972280810897431</v>
      </c>
      <c r="J201" s="118"/>
      <c r="K201" s="118"/>
      <c r="L201" s="118"/>
      <c r="M201" s="118"/>
      <c r="N201" s="252"/>
      <c r="O201" s="16"/>
      <c r="P201" s="16"/>
      <c r="Q201" s="16"/>
      <c r="R201" s="16"/>
      <c r="S201" s="16"/>
      <c r="T201" s="16"/>
      <c r="U201" s="37"/>
    </row>
    <row r="202" spans="1:21" x14ac:dyDescent="0.2">
      <c r="A202" s="265">
        <v>44027</v>
      </c>
      <c r="B202" s="118"/>
      <c r="C202" s="118"/>
      <c r="D202" s="312"/>
      <c r="E202" s="118"/>
      <c r="F202" s="118"/>
      <c r="G202" s="118"/>
      <c r="H202" s="23">
        <f t="shared" ref="H202:H265" si="6">SQRT(E202*F202)*0.396/24*G202</f>
        <v>0</v>
      </c>
      <c r="I202" s="23">
        <f t="shared" ref="I202" si="7">I201+H202</f>
        <v>49.972280810897431</v>
      </c>
      <c r="J202" s="118"/>
      <c r="K202" s="118"/>
      <c r="L202" s="118"/>
      <c r="M202" s="118"/>
      <c r="N202" s="252"/>
      <c r="O202" s="16"/>
      <c r="P202" s="16"/>
      <c r="Q202" s="16"/>
      <c r="R202" s="16"/>
      <c r="S202" s="16"/>
      <c r="T202" s="16"/>
      <c r="U202" s="37"/>
    </row>
    <row r="203" spans="1:21" x14ac:dyDescent="0.2">
      <c r="A203" s="265">
        <v>44028</v>
      </c>
      <c r="B203" s="118"/>
      <c r="C203" s="118"/>
      <c r="D203" s="312"/>
      <c r="E203" s="118"/>
      <c r="F203" s="118"/>
      <c r="G203" s="118"/>
      <c r="H203" s="23">
        <f t="shared" si="6"/>
        <v>0</v>
      </c>
      <c r="I203" s="23">
        <f>I202+H203</f>
        <v>49.972280810897431</v>
      </c>
      <c r="J203" s="118"/>
      <c r="K203" s="118"/>
      <c r="L203" s="118"/>
      <c r="M203" s="118"/>
      <c r="N203" s="252"/>
      <c r="O203" s="16"/>
      <c r="P203" s="16"/>
      <c r="Q203" s="16"/>
      <c r="R203" s="16"/>
      <c r="S203" s="16"/>
      <c r="T203" s="16"/>
      <c r="U203" s="37"/>
    </row>
    <row r="204" spans="1:21" x14ac:dyDescent="0.2">
      <c r="A204" s="265">
        <v>44029</v>
      </c>
      <c r="B204" s="118"/>
      <c r="C204" s="118"/>
      <c r="D204" s="312"/>
      <c r="E204" s="118"/>
      <c r="F204" s="118"/>
      <c r="G204" s="118"/>
      <c r="H204" s="23">
        <f t="shared" si="6"/>
        <v>0</v>
      </c>
      <c r="I204" s="23">
        <f>I203+H204</f>
        <v>49.972280810897431</v>
      </c>
      <c r="J204" s="118"/>
      <c r="K204" s="118"/>
      <c r="L204" s="118"/>
      <c r="M204" s="118"/>
      <c r="N204" s="252"/>
      <c r="O204" s="16"/>
      <c r="P204" s="16"/>
      <c r="Q204" s="16"/>
      <c r="R204" s="16"/>
      <c r="S204" s="16"/>
      <c r="T204" s="16"/>
      <c r="U204" s="37"/>
    </row>
    <row r="205" spans="1:21" x14ac:dyDescent="0.2">
      <c r="A205" s="265">
        <v>44030</v>
      </c>
      <c r="B205" s="118"/>
      <c r="C205" s="118"/>
      <c r="D205" s="312"/>
      <c r="E205" s="118"/>
      <c r="F205" s="118"/>
      <c r="G205" s="118"/>
      <c r="H205" s="23">
        <f t="shared" si="6"/>
        <v>0</v>
      </c>
      <c r="I205" s="23">
        <f>I204+H205</f>
        <v>49.972280810897431</v>
      </c>
      <c r="J205" s="118"/>
      <c r="K205" s="118"/>
      <c r="L205" s="118"/>
      <c r="M205" s="118"/>
      <c r="N205" s="252"/>
      <c r="O205" s="16"/>
      <c r="P205" s="16"/>
      <c r="Q205" s="16"/>
      <c r="R205" s="16"/>
      <c r="S205" s="16"/>
      <c r="T205" s="16"/>
      <c r="U205" s="37"/>
    </row>
    <row r="206" spans="1:21" x14ac:dyDescent="0.2">
      <c r="A206" s="265">
        <v>44031</v>
      </c>
      <c r="B206" s="118"/>
      <c r="C206" s="118"/>
      <c r="D206" s="312"/>
      <c r="E206" s="118"/>
      <c r="F206" s="118"/>
      <c r="G206" s="118"/>
      <c r="H206" s="23">
        <f t="shared" si="6"/>
        <v>0</v>
      </c>
      <c r="I206" s="23">
        <f>I205+H206</f>
        <v>49.972280810897431</v>
      </c>
      <c r="J206" s="118"/>
      <c r="K206" s="118"/>
      <c r="L206" s="118"/>
      <c r="M206" s="118"/>
      <c r="N206" s="252"/>
      <c r="O206" s="16"/>
      <c r="P206" s="16"/>
      <c r="Q206" s="16"/>
      <c r="R206" s="16"/>
      <c r="S206" s="16"/>
      <c r="T206" s="16"/>
      <c r="U206" s="37"/>
    </row>
    <row r="207" spans="1:21" x14ac:dyDescent="0.2">
      <c r="A207" s="265">
        <v>44032</v>
      </c>
      <c r="B207" s="118"/>
      <c r="C207" s="118"/>
      <c r="D207" s="312"/>
      <c r="E207" s="118"/>
      <c r="F207" s="118"/>
      <c r="G207" s="118"/>
      <c r="H207" s="23">
        <f t="shared" si="6"/>
        <v>0</v>
      </c>
      <c r="I207" s="23">
        <f>I206+H207</f>
        <v>49.972280810897431</v>
      </c>
      <c r="J207" s="118"/>
      <c r="K207" s="118"/>
      <c r="L207" s="118"/>
      <c r="M207" s="118"/>
      <c r="N207" s="252"/>
      <c r="O207" s="16"/>
      <c r="P207" s="16"/>
      <c r="Q207" s="16"/>
      <c r="R207" s="16"/>
      <c r="S207" s="16"/>
      <c r="T207" s="16"/>
      <c r="U207" s="37"/>
    </row>
    <row r="208" spans="1:21" x14ac:dyDescent="0.2">
      <c r="A208" s="265">
        <v>44033</v>
      </c>
      <c r="B208" s="118"/>
      <c r="C208" s="118"/>
      <c r="D208" s="312"/>
      <c r="E208" s="118"/>
      <c r="F208" s="118"/>
      <c r="G208" s="118"/>
      <c r="H208" s="23">
        <f t="shared" si="6"/>
        <v>0</v>
      </c>
      <c r="I208" s="23">
        <f t="shared" ref="I208:I271" si="8">I207+H208</f>
        <v>49.972280810897431</v>
      </c>
      <c r="J208" s="118"/>
      <c r="K208" s="118"/>
      <c r="L208" s="118"/>
      <c r="M208" s="118"/>
      <c r="N208" s="252"/>
      <c r="O208" s="16"/>
      <c r="P208" s="16"/>
      <c r="Q208" s="16"/>
      <c r="R208" s="16"/>
      <c r="S208" s="16"/>
      <c r="T208" s="16"/>
      <c r="U208" s="37"/>
    </row>
    <row r="209" spans="1:21" x14ac:dyDescent="0.2">
      <c r="A209" s="265">
        <v>44034</v>
      </c>
      <c r="B209" s="118"/>
      <c r="C209" s="118"/>
      <c r="D209" s="312"/>
      <c r="E209" s="118"/>
      <c r="F209" s="118"/>
      <c r="G209" s="118"/>
      <c r="H209" s="23">
        <f t="shared" si="6"/>
        <v>0</v>
      </c>
      <c r="I209" s="23">
        <f t="shared" si="8"/>
        <v>49.972280810897431</v>
      </c>
      <c r="J209" s="118"/>
      <c r="K209" s="118"/>
      <c r="L209" s="118"/>
      <c r="M209" s="118"/>
      <c r="N209" s="252"/>
      <c r="O209" s="16"/>
      <c r="P209" s="16"/>
      <c r="Q209" s="16"/>
      <c r="R209" s="16"/>
      <c r="S209" s="16"/>
      <c r="T209" s="16"/>
      <c r="U209" s="37"/>
    </row>
    <row r="210" spans="1:21" x14ac:dyDescent="0.2">
      <c r="A210" s="265">
        <v>44035</v>
      </c>
      <c r="B210" s="118"/>
      <c r="C210" s="118"/>
      <c r="D210" s="312"/>
      <c r="E210" s="118"/>
      <c r="F210" s="118"/>
      <c r="G210" s="118"/>
      <c r="H210" s="23">
        <f t="shared" si="6"/>
        <v>0</v>
      </c>
      <c r="I210" s="23">
        <f t="shared" si="8"/>
        <v>49.972280810897431</v>
      </c>
      <c r="J210" s="118"/>
      <c r="K210" s="118"/>
      <c r="L210" s="118"/>
      <c r="M210" s="118"/>
      <c r="N210" s="252"/>
      <c r="O210" s="16"/>
      <c r="P210" s="16"/>
      <c r="Q210" s="16"/>
      <c r="R210" s="16"/>
      <c r="S210" s="16"/>
      <c r="T210" s="16"/>
      <c r="U210" s="37"/>
    </row>
    <row r="211" spans="1:21" x14ac:dyDescent="0.2">
      <c r="A211" s="265">
        <v>44036</v>
      </c>
      <c r="B211" s="118"/>
      <c r="C211" s="118"/>
      <c r="D211" s="312"/>
      <c r="E211" s="118"/>
      <c r="F211" s="118"/>
      <c r="G211" s="118"/>
      <c r="H211" s="23">
        <f t="shared" si="6"/>
        <v>0</v>
      </c>
      <c r="I211" s="23">
        <f t="shared" si="8"/>
        <v>49.972280810897431</v>
      </c>
      <c r="J211" s="118"/>
      <c r="K211" s="118"/>
      <c r="L211" s="118"/>
      <c r="M211" s="118"/>
      <c r="N211" s="252"/>
      <c r="O211" s="16"/>
      <c r="P211" s="16"/>
      <c r="Q211" s="16"/>
      <c r="R211" s="16"/>
      <c r="S211" s="16"/>
      <c r="T211" s="16"/>
      <c r="U211" s="37"/>
    </row>
    <row r="212" spans="1:21" x14ac:dyDescent="0.2">
      <c r="A212" s="265">
        <v>44037</v>
      </c>
      <c r="B212" s="118"/>
      <c r="C212" s="118"/>
      <c r="D212" s="312"/>
      <c r="E212" s="118"/>
      <c r="F212" s="118"/>
      <c r="G212" s="118"/>
      <c r="H212" s="23">
        <f t="shared" si="6"/>
        <v>0</v>
      </c>
      <c r="I212" s="23">
        <f t="shared" si="8"/>
        <v>49.972280810897431</v>
      </c>
      <c r="J212" s="118"/>
      <c r="K212" s="118"/>
      <c r="L212" s="118"/>
      <c r="M212" s="118"/>
      <c r="N212" s="252"/>
      <c r="O212" s="16"/>
      <c r="P212" s="16"/>
      <c r="Q212" s="16"/>
      <c r="R212" s="16"/>
      <c r="S212" s="16"/>
      <c r="T212" s="16"/>
      <c r="U212" s="37"/>
    </row>
    <row r="213" spans="1:21" x14ac:dyDescent="0.2">
      <c r="A213" s="265">
        <v>44038</v>
      </c>
      <c r="B213" s="118"/>
      <c r="C213" s="118"/>
      <c r="D213" s="312"/>
      <c r="E213" s="118"/>
      <c r="F213" s="118"/>
      <c r="G213" s="118"/>
      <c r="H213" s="23">
        <f t="shared" si="6"/>
        <v>0</v>
      </c>
      <c r="I213" s="23">
        <f t="shared" si="8"/>
        <v>49.972280810897431</v>
      </c>
      <c r="J213" s="118"/>
      <c r="K213" s="118"/>
      <c r="L213" s="118"/>
      <c r="M213" s="118"/>
      <c r="N213" s="252"/>
      <c r="O213" s="16"/>
      <c r="P213" s="16"/>
      <c r="Q213" s="16"/>
      <c r="R213" s="16"/>
      <c r="S213" s="16"/>
      <c r="T213" s="16"/>
      <c r="U213" s="37"/>
    </row>
    <row r="214" spans="1:21" x14ac:dyDescent="0.2">
      <c r="A214" s="265">
        <v>44039</v>
      </c>
      <c r="B214" s="118"/>
      <c r="C214" s="118"/>
      <c r="D214" s="312"/>
      <c r="E214" s="118"/>
      <c r="F214" s="118"/>
      <c r="G214" s="118"/>
      <c r="H214" s="23">
        <f t="shared" si="6"/>
        <v>0</v>
      </c>
      <c r="I214" s="23">
        <f t="shared" si="8"/>
        <v>49.972280810897431</v>
      </c>
      <c r="J214" s="118"/>
      <c r="K214" s="118"/>
      <c r="L214" s="118"/>
      <c r="M214" s="118"/>
      <c r="N214" s="252"/>
      <c r="O214" s="16"/>
      <c r="P214" s="16"/>
      <c r="Q214" s="16"/>
      <c r="R214" s="16"/>
      <c r="S214" s="16"/>
      <c r="T214" s="16"/>
      <c r="U214" s="37"/>
    </row>
    <row r="215" spans="1:21" x14ac:dyDescent="0.2">
      <c r="A215" s="265">
        <v>44040</v>
      </c>
      <c r="B215" s="118"/>
      <c r="C215" s="118"/>
      <c r="D215" s="312"/>
      <c r="E215" s="118"/>
      <c r="F215" s="118"/>
      <c r="G215" s="118"/>
      <c r="H215" s="23">
        <f t="shared" si="6"/>
        <v>0</v>
      </c>
      <c r="I215" s="23">
        <f t="shared" si="8"/>
        <v>49.972280810897431</v>
      </c>
      <c r="J215" s="118"/>
      <c r="K215" s="118"/>
      <c r="L215" s="118"/>
      <c r="M215" s="118"/>
      <c r="N215" s="252"/>
      <c r="O215" s="16"/>
      <c r="P215" s="16"/>
      <c r="Q215" s="16"/>
      <c r="R215" s="16"/>
      <c r="S215" s="16"/>
      <c r="T215" s="16"/>
      <c r="U215" s="37"/>
    </row>
    <row r="216" spans="1:21" x14ac:dyDescent="0.2">
      <c r="A216" s="265">
        <v>44041</v>
      </c>
      <c r="B216" s="118"/>
      <c r="C216" s="118"/>
      <c r="D216" s="312"/>
      <c r="E216" s="118"/>
      <c r="F216" s="118"/>
      <c r="G216" s="118"/>
      <c r="H216" s="23">
        <f t="shared" si="6"/>
        <v>0</v>
      </c>
      <c r="I216" s="23">
        <f t="shared" si="8"/>
        <v>49.972280810897431</v>
      </c>
      <c r="J216" s="118"/>
      <c r="K216" s="118"/>
      <c r="L216" s="118"/>
      <c r="M216" s="118"/>
      <c r="N216" s="252"/>
      <c r="O216" s="16"/>
      <c r="P216" s="16"/>
      <c r="Q216" s="16"/>
      <c r="R216" s="16"/>
      <c r="S216" s="16"/>
      <c r="T216" s="16"/>
      <c r="U216" s="37"/>
    </row>
    <row r="217" spans="1:21" x14ac:dyDescent="0.2">
      <c r="A217" s="265">
        <v>44042</v>
      </c>
      <c r="B217" s="118"/>
      <c r="C217" s="118"/>
      <c r="D217" s="312"/>
      <c r="E217" s="118"/>
      <c r="F217" s="118"/>
      <c r="G217" s="118"/>
      <c r="H217" s="23">
        <f t="shared" si="6"/>
        <v>0</v>
      </c>
      <c r="I217" s="23">
        <f t="shared" si="8"/>
        <v>49.972280810897431</v>
      </c>
      <c r="J217" s="118"/>
      <c r="K217" s="118"/>
      <c r="L217" s="118"/>
      <c r="M217" s="118"/>
      <c r="N217" s="252"/>
      <c r="O217" s="16"/>
      <c r="P217" s="16"/>
      <c r="Q217" s="16"/>
      <c r="R217" s="16"/>
      <c r="S217" s="16"/>
      <c r="T217" s="16"/>
      <c r="U217" s="37"/>
    </row>
    <row r="218" spans="1:21" x14ac:dyDescent="0.2">
      <c r="A218" s="265">
        <v>44043</v>
      </c>
      <c r="B218" s="118"/>
      <c r="C218" s="118"/>
      <c r="D218" s="312"/>
      <c r="E218" s="118"/>
      <c r="F218" s="118"/>
      <c r="G218" s="118"/>
      <c r="H218" s="23">
        <f t="shared" si="6"/>
        <v>0</v>
      </c>
      <c r="I218" s="23">
        <f t="shared" si="8"/>
        <v>49.972280810897431</v>
      </c>
      <c r="J218" s="118"/>
      <c r="K218" s="118"/>
      <c r="L218" s="118"/>
      <c r="M218" s="118"/>
      <c r="N218" s="252"/>
      <c r="O218" s="16"/>
      <c r="P218" s="16"/>
      <c r="Q218" s="16"/>
      <c r="R218" s="16"/>
      <c r="S218" s="16"/>
      <c r="T218" s="16"/>
      <c r="U218" s="37"/>
    </row>
    <row r="219" spans="1:21" x14ac:dyDescent="0.2">
      <c r="A219" s="265">
        <v>44044</v>
      </c>
      <c r="B219" s="278"/>
      <c r="C219" s="278"/>
      <c r="D219" s="384"/>
      <c r="E219" s="278"/>
      <c r="F219" s="278"/>
      <c r="G219" s="278"/>
      <c r="H219" s="24">
        <f t="shared" si="6"/>
        <v>0</v>
      </c>
      <c r="I219" s="24">
        <f t="shared" si="8"/>
        <v>49.972280810897431</v>
      </c>
      <c r="J219" s="278"/>
      <c r="K219" s="278"/>
      <c r="L219" s="278"/>
      <c r="M219" s="278"/>
      <c r="N219" s="317"/>
      <c r="O219" s="299"/>
      <c r="P219" s="299"/>
      <c r="Q219" s="299"/>
      <c r="R219" s="299"/>
      <c r="S219" s="299"/>
      <c r="T219" s="299"/>
      <c r="U219" s="318"/>
    </row>
    <row r="220" spans="1:21" x14ac:dyDescent="0.2">
      <c r="A220" s="265">
        <v>44045</v>
      </c>
      <c r="B220" s="258"/>
      <c r="C220" s="258"/>
      <c r="D220" s="319"/>
      <c r="E220" s="278"/>
      <c r="F220" s="258"/>
      <c r="G220" s="258"/>
      <c r="H220" s="30">
        <f t="shared" si="6"/>
        <v>0</v>
      </c>
      <c r="I220" s="255">
        <f t="shared" si="8"/>
        <v>49.972280810897431</v>
      </c>
      <c r="J220" s="258"/>
      <c r="K220" s="258"/>
      <c r="L220" s="258"/>
      <c r="M220" s="258"/>
      <c r="N220" s="260"/>
      <c r="O220" s="287"/>
      <c r="P220" s="287"/>
      <c r="Q220" s="287"/>
      <c r="R220" s="287"/>
      <c r="S220" s="287"/>
      <c r="T220" s="287"/>
      <c r="U220" s="277"/>
    </row>
    <row r="221" spans="1:21" x14ac:dyDescent="0.2">
      <c r="A221" s="265">
        <v>44046</v>
      </c>
      <c r="B221" s="118"/>
      <c r="C221" s="118"/>
      <c r="D221" s="312"/>
      <c r="E221" s="278"/>
      <c r="F221" s="118"/>
      <c r="G221" s="118"/>
      <c r="H221" s="23">
        <f t="shared" si="6"/>
        <v>0</v>
      </c>
      <c r="I221" s="23">
        <f t="shared" si="8"/>
        <v>49.972280810897431</v>
      </c>
      <c r="J221" s="118"/>
      <c r="K221" s="118"/>
      <c r="L221" s="118"/>
      <c r="M221" s="118"/>
      <c r="N221" s="252"/>
      <c r="O221" s="16"/>
      <c r="P221" s="16"/>
      <c r="Q221" s="16"/>
      <c r="R221" s="16"/>
      <c r="S221" s="16"/>
      <c r="T221" s="16"/>
      <c r="U221" s="37"/>
    </row>
    <row r="222" spans="1:21" x14ac:dyDescent="0.2">
      <c r="A222" s="265">
        <v>44047</v>
      </c>
      <c r="B222" s="118"/>
      <c r="C222" s="118"/>
      <c r="D222" s="385"/>
      <c r="E222" s="278"/>
      <c r="F222" s="118"/>
      <c r="G222" s="118"/>
      <c r="H222" s="23">
        <f>SQRT(E222*F222)*0.396/24*G222</f>
        <v>0</v>
      </c>
      <c r="I222" s="23">
        <f t="shared" si="8"/>
        <v>49.972280810897431</v>
      </c>
      <c r="J222" s="118"/>
      <c r="K222" s="118"/>
      <c r="L222" s="118"/>
      <c r="M222" s="118"/>
      <c r="N222" s="252"/>
      <c r="O222" s="16"/>
      <c r="P222" s="16"/>
      <c r="Q222" s="16"/>
      <c r="R222" s="16"/>
      <c r="S222" s="16"/>
      <c r="T222" s="16"/>
      <c r="U222" s="37"/>
    </row>
    <row r="223" spans="1:21" x14ac:dyDescent="0.2">
      <c r="A223" s="265">
        <v>44048</v>
      </c>
      <c r="B223" s="118"/>
      <c r="C223" s="118"/>
      <c r="D223" s="312"/>
      <c r="E223" s="278"/>
      <c r="F223" s="118"/>
      <c r="G223" s="118"/>
      <c r="H223" s="23">
        <f>SQRT(E223*F223)*0.396/24*G223</f>
        <v>0</v>
      </c>
      <c r="I223" s="23">
        <f t="shared" si="8"/>
        <v>49.972280810897431</v>
      </c>
      <c r="J223" s="118"/>
      <c r="K223" s="118"/>
      <c r="L223" s="118"/>
      <c r="M223" s="118"/>
      <c r="N223" s="252"/>
      <c r="O223" s="16"/>
      <c r="P223" s="16"/>
      <c r="Q223" s="16"/>
      <c r="R223" s="16"/>
      <c r="S223" s="16"/>
      <c r="T223" s="16"/>
      <c r="U223" s="37"/>
    </row>
    <row r="224" spans="1:21" x14ac:dyDescent="0.2">
      <c r="A224" s="265">
        <v>44049</v>
      </c>
      <c r="B224" s="118"/>
      <c r="C224" s="118"/>
      <c r="D224" s="385"/>
      <c r="E224" s="278"/>
      <c r="F224" s="118"/>
      <c r="G224" s="118"/>
      <c r="H224" s="23">
        <f t="shared" si="6"/>
        <v>0</v>
      </c>
      <c r="I224" s="23">
        <f t="shared" si="8"/>
        <v>49.972280810897431</v>
      </c>
      <c r="J224" s="118"/>
      <c r="K224" s="118"/>
      <c r="L224" s="118"/>
      <c r="M224" s="118"/>
      <c r="N224" s="252"/>
      <c r="O224" s="16"/>
      <c r="P224" s="16"/>
      <c r="Q224" s="16"/>
      <c r="R224" s="16"/>
      <c r="S224" s="16"/>
      <c r="T224" s="16"/>
      <c r="U224" s="37"/>
    </row>
    <row r="225" spans="1:21" x14ac:dyDescent="0.2">
      <c r="A225" s="265">
        <v>44050</v>
      </c>
      <c r="B225" s="118"/>
      <c r="C225" s="118"/>
      <c r="D225" s="312"/>
      <c r="E225" s="278"/>
      <c r="F225" s="118"/>
      <c r="G225" s="118"/>
      <c r="H225" s="23">
        <f t="shared" si="6"/>
        <v>0</v>
      </c>
      <c r="I225" s="23">
        <f t="shared" si="8"/>
        <v>49.972280810897431</v>
      </c>
      <c r="J225" s="118"/>
      <c r="K225" s="118"/>
      <c r="L225" s="118"/>
      <c r="M225" s="118"/>
      <c r="N225" s="252"/>
      <c r="O225" s="16"/>
      <c r="P225" s="16"/>
      <c r="Q225" s="16"/>
      <c r="R225" s="16"/>
      <c r="S225" s="16"/>
      <c r="T225" s="16"/>
      <c r="U225" s="37"/>
    </row>
    <row r="226" spans="1:21" x14ac:dyDescent="0.2">
      <c r="A226" s="265">
        <v>44051</v>
      </c>
      <c r="B226" s="118"/>
      <c r="C226" s="118"/>
      <c r="D226" s="385"/>
      <c r="E226" s="278"/>
      <c r="F226" s="118"/>
      <c r="G226" s="118"/>
      <c r="H226" s="23">
        <f t="shared" si="6"/>
        <v>0</v>
      </c>
      <c r="I226" s="23">
        <f t="shared" si="8"/>
        <v>49.972280810897431</v>
      </c>
      <c r="J226" s="118"/>
      <c r="K226" s="118"/>
      <c r="L226" s="118"/>
      <c r="M226" s="118"/>
      <c r="N226" s="252"/>
      <c r="O226" s="16"/>
      <c r="P226" s="16"/>
      <c r="Q226" s="16"/>
      <c r="R226" s="16"/>
      <c r="S226" s="16"/>
      <c r="T226" s="16"/>
      <c r="U226" s="37"/>
    </row>
    <row r="227" spans="1:21" x14ac:dyDescent="0.2">
      <c r="A227" s="265">
        <v>44052</v>
      </c>
      <c r="B227" s="118"/>
      <c r="C227" s="118"/>
      <c r="D227" s="312"/>
      <c r="E227" s="278"/>
      <c r="F227" s="118"/>
      <c r="G227" s="118"/>
      <c r="H227" s="23">
        <f t="shared" si="6"/>
        <v>0</v>
      </c>
      <c r="I227" s="23">
        <f t="shared" si="8"/>
        <v>49.972280810897431</v>
      </c>
      <c r="J227" s="118"/>
      <c r="K227" s="118"/>
      <c r="L227" s="118"/>
      <c r="M227" s="118"/>
      <c r="N227" s="387"/>
      <c r="O227" s="16"/>
      <c r="P227" s="16"/>
      <c r="Q227" s="16"/>
      <c r="R227" s="16"/>
      <c r="S227" s="16"/>
      <c r="T227" s="16"/>
      <c r="U227" s="37"/>
    </row>
    <row r="228" spans="1:21" x14ac:dyDescent="0.2">
      <c r="A228" s="265">
        <v>44053</v>
      </c>
      <c r="B228" s="118"/>
      <c r="C228" s="118"/>
      <c r="D228" s="385"/>
      <c r="E228" s="278"/>
      <c r="F228" s="118"/>
      <c r="G228" s="118"/>
      <c r="H228" s="23">
        <f t="shared" si="6"/>
        <v>0</v>
      </c>
      <c r="I228" s="23">
        <f t="shared" si="8"/>
        <v>49.972280810897431</v>
      </c>
      <c r="J228" s="118"/>
      <c r="K228" s="118"/>
      <c r="L228" s="118"/>
      <c r="M228" s="118"/>
      <c r="N228" s="387"/>
      <c r="O228" s="16"/>
      <c r="P228" s="16"/>
      <c r="Q228" s="16"/>
      <c r="R228" s="16"/>
      <c r="S228" s="16"/>
      <c r="T228" s="16"/>
      <c r="U228" s="37"/>
    </row>
    <row r="229" spans="1:21" x14ac:dyDescent="0.2">
      <c r="A229" s="265">
        <v>44054</v>
      </c>
      <c r="B229" s="118"/>
      <c r="C229" s="118"/>
      <c r="D229" s="312"/>
      <c r="E229" s="278"/>
      <c r="F229" s="118"/>
      <c r="G229" s="118"/>
      <c r="H229" s="23">
        <f t="shared" si="6"/>
        <v>0</v>
      </c>
      <c r="I229" s="23">
        <f t="shared" si="8"/>
        <v>49.972280810897431</v>
      </c>
      <c r="J229" s="118"/>
      <c r="K229" s="118"/>
      <c r="L229" s="118"/>
      <c r="M229" s="118"/>
      <c r="N229" s="387"/>
      <c r="O229" s="16"/>
      <c r="P229" s="16"/>
      <c r="Q229" s="16"/>
      <c r="R229" s="16"/>
      <c r="S229" s="16"/>
      <c r="T229" s="16"/>
      <c r="U229" s="37"/>
    </row>
    <row r="230" spans="1:21" x14ac:dyDescent="0.2">
      <c r="A230" s="265">
        <v>44055</v>
      </c>
      <c r="B230" s="118"/>
      <c r="C230" s="118"/>
      <c r="D230" s="385"/>
      <c r="E230" s="278"/>
      <c r="F230" s="118"/>
      <c r="G230" s="118"/>
      <c r="H230" s="23">
        <f t="shared" si="6"/>
        <v>0</v>
      </c>
      <c r="I230" s="23">
        <f t="shared" si="8"/>
        <v>49.972280810897431</v>
      </c>
      <c r="J230" s="118"/>
      <c r="K230" s="118"/>
      <c r="L230" s="118"/>
      <c r="M230" s="118"/>
      <c r="N230" s="387"/>
      <c r="O230" s="16"/>
      <c r="P230" s="16"/>
      <c r="Q230" s="16"/>
      <c r="R230" s="16"/>
      <c r="S230" s="16"/>
      <c r="T230" s="16"/>
      <c r="U230" s="37"/>
    </row>
    <row r="231" spans="1:21" x14ac:dyDescent="0.2">
      <c r="A231" s="265">
        <v>44056</v>
      </c>
      <c r="B231" s="118"/>
      <c r="C231" s="118"/>
      <c r="D231" s="312"/>
      <c r="E231" s="278"/>
      <c r="F231" s="118"/>
      <c r="G231" s="118"/>
      <c r="H231" s="23">
        <f t="shared" si="6"/>
        <v>0</v>
      </c>
      <c r="I231" s="23">
        <f t="shared" si="8"/>
        <v>49.972280810897431</v>
      </c>
      <c r="J231" s="118"/>
      <c r="K231" s="118"/>
      <c r="L231" s="118"/>
      <c r="M231" s="118"/>
      <c r="N231" s="387"/>
      <c r="O231" s="16"/>
      <c r="P231" s="16"/>
      <c r="Q231" s="16"/>
      <c r="R231" s="16"/>
      <c r="S231" s="16"/>
      <c r="T231" s="16"/>
      <c r="U231" s="37"/>
    </row>
    <row r="232" spans="1:21" x14ac:dyDescent="0.2">
      <c r="A232" s="265">
        <v>44057</v>
      </c>
      <c r="B232" s="118"/>
      <c r="C232" s="118"/>
      <c r="D232" s="385"/>
      <c r="E232" s="278"/>
      <c r="F232" s="118"/>
      <c r="G232" s="118"/>
      <c r="H232" s="23">
        <f t="shared" si="6"/>
        <v>0</v>
      </c>
      <c r="I232" s="23">
        <f t="shared" si="8"/>
        <v>49.972280810897431</v>
      </c>
      <c r="J232" s="118"/>
      <c r="K232" s="118"/>
      <c r="L232" s="118"/>
      <c r="M232" s="118"/>
      <c r="N232" s="387"/>
      <c r="O232" s="16"/>
      <c r="P232" s="16"/>
      <c r="Q232" s="16"/>
      <c r="R232" s="16"/>
      <c r="S232" s="16"/>
      <c r="T232" s="16"/>
      <c r="U232" s="37"/>
    </row>
    <row r="233" spans="1:21" x14ac:dyDescent="0.2">
      <c r="A233" s="265">
        <v>44058</v>
      </c>
      <c r="B233" s="118"/>
      <c r="C233" s="118"/>
      <c r="D233" s="312"/>
      <c r="E233" s="278"/>
      <c r="F233" s="118"/>
      <c r="G233" s="118"/>
      <c r="H233" s="23">
        <f t="shared" si="6"/>
        <v>0</v>
      </c>
      <c r="I233" s="23">
        <f t="shared" si="8"/>
        <v>49.972280810897431</v>
      </c>
      <c r="J233" s="118"/>
      <c r="K233" s="118"/>
      <c r="L233" s="118"/>
      <c r="M233" s="118"/>
      <c r="N233" s="387"/>
      <c r="O233" s="16"/>
      <c r="P233" s="16"/>
      <c r="Q233" s="16"/>
      <c r="R233" s="16"/>
      <c r="S233" s="16"/>
      <c r="T233" s="16"/>
      <c r="U233" s="37"/>
    </row>
    <row r="234" spans="1:21" x14ac:dyDescent="0.2">
      <c r="A234" s="265">
        <v>44059</v>
      </c>
      <c r="B234" s="118"/>
      <c r="C234" s="118"/>
      <c r="D234" s="385"/>
      <c r="E234" s="278"/>
      <c r="F234" s="118"/>
      <c r="G234" s="118"/>
      <c r="H234" s="23">
        <f t="shared" si="6"/>
        <v>0</v>
      </c>
      <c r="I234" s="23">
        <f t="shared" si="8"/>
        <v>49.972280810897431</v>
      </c>
      <c r="J234" s="118"/>
      <c r="K234" s="118"/>
      <c r="L234" s="118"/>
      <c r="M234" s="118"/>
      <c r="N234" s="387"/>
      <c r="O234" s="16"/>
      <c r="P234" s="16"/>
      <c r="Q234" s="16"/>
      <c r="R234" s="16"/>
      <c r="S234" s="16"/>
      <c r="T234" s="16"/>
      <c r="U234" s="37"/>
    </row>
    <row r="235" spans="1:21" x14ac:dyDescent="0.2">
      <c r="A235" s="265">
        <v>44060</v>
      </c>
      <c r="B235" s="118"/>
      <c r="C235" s="118"/>
      <c r="D235" s="312"/>
      <c r="E235" s="278"/>
      <c r="F235" s="118"/>
      <c r="G235" s="118"/>
      <c r="H235" s="23">
        <f t="shared" si="6"/>
        <v>0</v>
      </c>
      <c r="I235" s="23">
        <f t="shared" si="8"/>
        <v>49.972280810897431</v>
      </c>
      <c r="J235" s="118"/>
      <c r="K235" s="118"/>
      <c r="L235" s="118"/>
      <c r="M235" s="118"/>
      <c r="N235" s="387"/>
      <c r="O235" s="16"/>
      <c r="P235" s="16"/>
      <c r="Q235" s="16"/>
      <c r="R235" s="16"/>
      <c r="S235" s="16"/>
      <c r="T235" s="16"/>
      <c r="U235" s="37"/>
    </row>
    <row r="236" spans="1:21" x14ac:dyDescent="0.2">
      <c r="A236" s="265">
        <v>44061</v>
      </c>
      <c r="B236" s="118"/>
      <c r="C236" s="118"/>
      <c r="D236" s="385"/>
      <c r="E236" s="278"/>
      <c r="F236" s="118"/>
      <c r="G236" s="118"/>
      <c r="H236" s="23">
        <f t="shared" si="6"/>
        <v>0</v>
      </c>
      <c r="I236" s="23">
        <f t="shared" si="8"/>
        <v>49.972280810897431</v>
      </c>
      <c r="J236" s="118"/>
      <c r="K236" s="118"/>
      <c r="L236" s="118"/>
      <c r="M236" s="118"/>
      <c r="N236" s="387"/>
      <c r="O236" s="16"/>
      <c r="P236" s="16"/>
      <c r="Q236" s="16"/>
      <c r="R236" s="16"/>
      <c r="S236" s="16"/>
      <c r="T236" s="16"/>
      <c r="U236" s="37"/>
    </row>
    <row r="237" spans="1:21" x14ac:dyDescent="0.2">
      <c r="A237" s="265">
        <v>44062</v>
      </c>
      <c r="B237" s="118"/>
      <c r="C237" s="118"/>
      <c r="D237" s="312"/>
      <c r="E237" s="278"/>
      <c r="F237" s="118"/>
      <c r="G237" s="118"/>
      <c r="H237" s="23">
        <f t="shared" si="6"/>
        <v>0</v>
      </c>
      <c r="I237" s="23">
        <f t="shared" si="8"/>
        <v>49.972280810897431</v>
      </c>
      <c r="J237" s="118"/>
      <c r="K237" s="118"/>
      <c r="L237" s="118"/>
      <c r="M237" s="118"/>
      <c r="N237" s="387"/>
      <c r="O237" s="16"/>
      <c r="P237" s="16"/>
      <c r="Q237" s="16"/>
      <c r="R237" s="16"/>
      <c r="S237" s="16"/>
      <c r="T237" s="16"/>
      <c r="U237" s="37"/>
    </row>
    <row r="238" spans="1:21" x14ac:dyDescent="0.2">
      <c r="A238" s="265">
        <v>44063</v>
      </c>
      <c r="B238" s="118"/>
      <c r="C238" s="118"/>
      <c r="D238" s="385"/>
      <c r="E238" s="278"/>
      <c r="F238" s="118"/>
      <c r="G238" s="118"/>
      <c r="H238" s="23">
        <f t="shared" si="6"/>
        <v>0</v>
      </c>
      <c r="I238" s="23">
        <f t="shared" si="8"/>
        <v>49.972280810897431</v>
      </c>
      <c r="J238" s="118"/>
      <c r="K238" s="118"/>
      <c r="L238" s="118"/>
      <c r="M238" s="118"/>
      <c r="N238" s="387"/>
      <c r="O238" s="16"/>
      <c r="P238" s="16"/>
      <c r="Q238" s="16"/>
      <c r="R238" s="16"/>
      <c r="S238" s="16"/>
      <c r="T238" s="16"/>
      <c r="U238" s="37"/>
    </row>
    <row r="239" spans="1:21" x14ac:dyDescent="0.2">
      <c r="A239" s="265">
        <v>44064</v>
      </c>
      <c r="B239" s="118"/>
      <c r="C239" s="118"/>
      <c r="D239" s="312"/>
      <c r="E239" s="278"/>
      <c r="F239" s="118"/>
      <c r="G239" s="118"/>
      <c r="H239" s="23">
        <f t="shared" si="6"/>
        <v>0</v>
      </c>
      <c r="I239" s="23">
        <f t="shared" si="8"/>
        <v>49.972280810897431</v>
      </c>
      <c r="J239" s="118"/>
      <c r="K239" s="118"/>
      <c r="L239" s="118"/>
      <c r="M239" s="118"/>
      <c r="N239" s="387"/>
      <c r="O239" s="16"/>
      <c r="P239" s="16"/>
      <c r="Q239" s="16"/>
      <c r="R239" s="16"/>
      <c r="S239" s="16"/>
      <c r="T239" s="16"/>
      <c r="U239" s="37"/>
    </row>
    <row r="240" spans="1:21" x14ac:dyDescent="0.2">
      <c r="A240" s="265">
        <v>44065</v>
      </c>
      <c r="B240" s="118"/>
      <c r="C240" s="118"/>
      <c r="D240" s="385"/>
      <c r="E240" s="278"/>
      <c r="F240" s="118"/>
      <c r="G240" s="118"/>
      <c r="H240" s="23">
        <f t="shared" si="6"/>
        <v>0</v>
      </c>
      <c r="I240" s="23">
        <f t="shared" si="8"/>
        <v>49.972280810897431</v>
      </c>
      <c r="J240" s="118"/>
      <c r="K240" s="118"/>
      <c r="L240" s="118"/>
      <c r="M240" s="118"/>
      <c r="N240" s="387"/>
      <c r="O240" s="16"/>
      <c r="P240" s="16"/>
      <c r="Q240" s="16"/>
      <c r="R240" s="16"/>
      <c r="S240" s="16"/>
      <c r="T240" s="16"/>
      <c r="U240" s="37"/>
    </row>
    <row r="241" spans="1:21" x14ac:dyDescent="0.2">
      <c r="A241" s="265">
        <v>44066</v>
      </c>
      <c r="B241" s="118"/>
      <c r="C241" s="118"/>
      <c r="D241" s="312"/>
      <c r="E241" s="278"/>
      <c r="F241" s="118"/>
      <c r="G241" s="118"/>
      <c r="H241" s="23">
        <f t="shared" si="6"/>
        <v>0</v>
      </c>
      <c r="I241" s="23">
        <f t="shared" si="8"/>
        <v>49.972280810897431</v>
      </c>
      <c r="J241" s="118"/>
      <c r="K241" s="118"/>
      <c r="L241" s="118"/>
      <c r="M241" s="118"/>
      <c r="N241" s="387"/>
      <c r="O241" s="16"/>
      <c r="P241" s="16"/>
      <c r="Q241" s="16"/>
      <c r="R241" s="16"/>
      <c r="S241" s="16"/>
      <c r="T241" s="16"/>
      <c r="U241" s="37"/>
    </row>
    <row r="242" spans="1:21" x14ac:dyDescent="0.2">
      <c r="A242" s="265">
        <v>44067</v>
      </c>
      <c r="B242" s="118"/>
      <c r="C242" s="118"/>
      <c r="D242" s="385"/>
      <c r="E242" s="278"/>
      <c r="F242" s="118"/>
      <c r="G242" s="118"/>
      <c r="H242" s="23">
        <f t="shared" si="6"/>
        <v>0</v>
      </c>
      <c r="I242" s="23">
        <f t="shared" si="8"/>
        <v>49.972280810897431</v>
      </c>
      <c r="J242" s="118"/>
      <c r="K242" s="118"/>
      <c r="L242" s="118"/>
      <c r="M242" s="118"/>
      <c r="N242" s="387"/>
      <c r="O242" s="16"/>
      <c r="P242" s="16"/>
      <c r="Q242" s="16"/>
      <c r="R242" s="16"/>
      <c r="S242" s="16"/>
      <c r="T242" s="16"/>
      <c r="U242" s="37"/>
    </row>
    <row r="243" spans="1:21" x14ac:dyDescent="0.2">
      <c r="A243" s="265">
        <v>44068</v>
      </c>
      <c r="B243" s="118"/>
      <c r="C243" s="118"/>
      <c r="D243" s="312"/>
      <c r="E243" s="278"/>
      <c r="F243" s="118"/>
      <c r="G243" s="118"/>
      <c r="H243" s="23">
        <f t="shared" si="6"/>
        <v>0</v>
      </c>
      <c r="I243" s="23">
        <f t="shared" si="8"/>
        <v>49.972280810897431</v>
      </c>
      <c r="J243" s="118"/>
      <c r="K243" s="118"/>
      <c r="L243" s="118"/>
      <c r="M243" s="118"/>
      <c r="N243" s="387"/>
      <c r="O243" s="16"/>
      <c r="P243" s="16"/>
      <c r="Q243" s="16"/>
      <c r="R243" s="16"/>
      <c r="S243" s="16"/>
      <c r="T243" s="16"/>
      <c r="U243" s="37"/>
    </row>
    <row r="244" spans="1:21" x14ac:dyDescent="0.2">
      <c r="A244" s="265">
        <v>44069</v>
      </c>
      <c r="B244" s="118"/>
      <c r="C244" s="118"/>
      <c r="D244" s="385"/>
      <c r="E244" s="278"/>
      <c r="F244" s="118"/>
      <c r="G244" s="118"/>
      <c r="H244" s="23">
        <f t="shared" si="6"/>
        <v>0</v>
      </c>
      <c r="I244" s="23">
        <f t="shared" si="8"/>
        <v>49.972280810897431</v>
      </c>
      <c r="J244" s="118"/>
      <c r="K244" s="118"/>
      <c r="L244" s="118"/>
      <c r="M244" s="118"/>
      <c r="N244" s="387"/>
      <c r="O244" s="16"/>
      <c r="P244" s="16"/>
      <c r="Q244" s="16"/>
      <c r="R244" s="16"/>
      <c r="S244" s="16"/>
      <c r="T244" s="16"/>
      <c r="U244" s="37"/>
    </row>
    <row r="245" spans="1:21" x14ac:dyDescent="0.2">
      <c r="A245" s="265">
        <v>44070</v>
      </c>
      <c r="B245" s="118"/>
      <c r="C245" s="118"/>
      <c r="D245" s="312"/>
      <c r="E245" s="278"/>
      <c r="F245" s="118"/>
      <c r="G245" s="118"/>
      <c r="H245" s="23">
        <f t="shared" si="6"/>
        <v>0</v>
      </c>
      <c r="I245" s="23">
        <f t="shared" si="8"/>
        <v>49.972280810897431</v>
      </c>
      <c r="J245" s="118"/>
      <c r="K245" s="118"/>
      <c r="L245" s="118"/>
      <c r="M245" s="118"/>
      <c r="N245" s="387"/>
      <c r="O245" s="16"/>
      <c r="P245" s="16"/>
      <c r="Q245" s="16"/>
      <c r="R245" s="16"/>
      <c r="S245" s="16"/>
      <c r="T245" s="16"/>
      <c r="U245" s="37"/>
    </row>
    <row r="246" spans="1:21" x14ac:dyDescent="0.2">
      <c r="A246" s="265">
        <v>44071</v>
      </c>
      <c r="B246" s="118"/>
      <c r="C246" s="118"/>
      <c r="D246" s="385"/>
      <c r="E246" s="278"/>
      <c r="F246" s="118"/>
      <c r="G246" s="118"/>
      <c r="H246" s="23">
        <f t="shared" si="6"/>
        <v>0</v>
      </c>
      <c r="I246" s="23">
        <f t="shared" si="8"/>
        <v>49.972280810897431</v>
      </c>
      <c r="J246" s="118"/>
      <c r="K246" s="118"/>
      <c r="L246" s="118"/>
      <c r="M246" s="118"/>
      <c r="N246" s="387"/>
      <c r="O246" s="16"/>
      <c r="P246" s="16"/>
      <c r="Q246" s="16"/>
      <c r="R246" s="16"/>
      <c r="S246" s="16"/>
      <c r="T246" s="16"/>
      <c r="U246" s="37"/>
    </row>
    <row r="247" spans="1:21" x14ac:dyDescent="0.2">
      <c r="A247" s="265">
        <v>44072</v>
      </c>
      <c r="B247" s="118"/>
      <c r="C247" s="118"/>
      <c r="D247" s="312"/>
      <c r="E247" s="278"/>
      <c r="F247" s="118"/>
      <c r="G247" s="118"/>
      <c r="H247" s="23">
        <f t="shared" si="6"/>
        <v>0</v>
      </c>
      <c r="I247" s="23">
        <f t="shared" si="8"/>
        <v>49.972280810897431</v>
      </c>
      <c r="J247" s="118"/>
      <c r="K247" s="118"/>
      <c r="L247" s="118"/>
      <c r="M247" s="118"/>
      <c r="N247" s="387"/>
      <c r="O247" s="16"/>
      <c r="P247" s="16"/>
      <c r="Q247" s="16"/>
      <c r="R247" s="16"/>
      <c r="S247" s="16"/>
      <c r="T247" s="16"/>
      <c r="U247" s="37"/>
    </row>
    <row r="248" spans="1:21" x14ac:dyDescent="0.2">
      <c r="A248" s="265">
        <v>44073</v>
      </c>
      <c r="B248" s="118"/>
      <c r="C248" s="118"/>
      <c r="D248" s="385"/>
      <c r="E248" s="278"/>
      <c r="F248" s="118"/>
      <c r="G248" s="118"/>
      <c r="H248" s="23">
        <f t="shared" si="6"/>
        <v>0</v>
      </c>
      <c r="I248" s="23">
        <f t="shared" si="8"/>
        <v>49.972280810897431</v>
      </c>
      <c r="J248" s="118"/>
      <c r="K248" s="118"/>
      <c r="L248" s="118"/>
      <c r="M248" s="118"/>
      <c r="N248" s="387"/>
      <c r="O248" s="16"/>
      <c r="P248" s="16"/>
      <c r="Q248" s="16"/>
      <c r="R248" s="16"/>
      <c r="S248" s="16"/>
      <c r="T248" s="16"/>
      <c r="U248" s="37"/>
    </row>
    <row r="249" spans="1:21" x14ac:dyDescent="0.2">
      <c r="A249" s="265">
        <v>44074</v>
      </c>
      <c r="B249" s="118"/>
      <c r="C249" s="118"/>
      <c r="D249" s="312"/>
      <c r="E249" s="278"/>
      <c r="F249" s="118"/>
      <c r="G249" s="118"/>
      <c r="H249" s="23">
        <f t="shared" si="6"/>
        <v>0</v>
      </c>
      <c r="I249" s="23">
        <f t="shared" si="8"/>
        <v>49.972280810897431</v>
      </c>
      <c r="J249" s="118"/>
      <c r="K249" s="118"/>
      <c r="L249" s="118"/>
      <c r="M249" s="118"/>
      <c r="N249" s="387"/>
      <c r="O249" s="16"/>
      <c r="P249" s="16"/>
      <c r="Q249" s="16"/>
      <c r="R249" s="16"/>
      <c r="S249" s="16"/>
      <c r="T249" s="16"/>
      <c r="U249" s="37"/>
    </row>
    <row r="250" spans="1:21" x14ac:dyDescent="0.2">
      <c r="A250" s="265">
        <v>44075</v>
      </c>
      <c r="B250" s="278"/>
      <c r="C250" s="278"/>
      <c r="D250" s="384"/>
      <c r="E250" s="278"/>
      <c r="F250" s="278"/>
      <c r="G250" s="278"/>
      <c r="H250" s="24">
        <f t="shared" si="6"/>
        <v>0</v>
      </c>
      <c r="I250" s="24">
        <f t="shared" si="8"/>
        <v>49.972280810897431</v>
      </c>
      <c r="J250" s="278"/>
      <c r="K250" s="278"/>
      <c r="L250" s="278"/>
      <c r="M250" s="278"/>
      <c r="N250" s="388"/>
      <c r="O250" s="299"/>
      <c r="P250" s="299"/>
      <c r="Q250" s="299"/>
      <c r="R250" s="299"/>
      <c r="S250" s="299"/>
      <c r="T250" s="299"/>
      <c r="U250" s="318"/>
    </row>
    <row r="251" spans="1:21" x14ac:dyDescent="0.2">
      <c r="A251" s="265">
        <v>44076</v>
      </c>
      <c r="B251" s="258"/>
      <c r="C251" s="258"/>
      <c r="D251" s="391"/>
      <c r="E251" s="278"/>
      <c r="F251" s="258"/>
      <c r="G251" s="258"/>
      <c r="H251" s="30">
        <f t="shared" si="6"/>
        <v>0</v>
      </c>
      <c r="I251" s="255">
        <f t="shared" si="8"/>
        <v>49.972280810897431</v>
      </c>
      <c r="J251" s="258"/>
      <c r="K251" s="258"/>
      <c r="L251" s="258"/>
      <c r="M251" s="258"/>
      <c r="N251" s="392"/>
      <c r="O251" s="287"/>
      <c r="P251" s="287"/>
      <c r="Q251" s="287"/>
      <c r="R251" s="287"/>
      <c r="S251" s="287"/>
      <c r="T251" s="287"/>
      <c r="U251" s="277"/>
    </row>
    <row r="252" spans="1:21" x14ac:dyDescent="0.2">
      <c r="A252" s="265">
        <v>44077</v>
      </c>
      <c r="B252" s="118"/>
      <c r="C252" s="118"/>
      <c r="D252" s="385"/>
      <c r="E252" s="278"/>
      <c r="F252" s="118"/>
      <c r="G252" s="118"/>
      <c r="H252" s="23">
        <f t="shared" si="6"/>
        <v>0</v>
      </c>
      <c r="I252" s="23">
        <f t="shared" si="8"/>
        <v>49.972280810897431</v>
      </c>
      <c r="J252" s="118"/>
      <c r="K252" s="118"/>
      <c r="L252" s="118"/>
      <c r="M252" s="118"/>
      <c r="N252" s="387"/>
      <c r="O252" s="16"/>
      <c r="P252" s="16"/>
      <c r="Q252" s="16"/>
      <c r="R252" s="16"/>
      <c r="S252" s="16"/>
      <c r="T252" s="16"/>
      <c r="U252" s="37"/>
    </row>
    <row r="253" spans="1:21" x14ac:dyDescent="0.2">
      <c r="A253" s="265">
        <v>44078</v>
      </c>
      <c r="B253" s="118"/>
      <c r="C253" s="118"/>
      <c r="D253" s="385"/>
      <c r="E253" s="278"/>
      <c r="F253" s="118"/>
      <c r="G253" s="118"/>
      <c r="H253" s="23">
        <f t="shared" si="6"/>
        <v>0</v>
      </c>
      <c r="I253" s="23">
        <f t="shared" si="8"/>
        <v>49.972280810897431</v>
      </c>
      <c r="J253" s="118"/>
      <c r="K253" s="118"/>
      <c r="L253" s="118"/>
      <c r="M253" s="118"/>
      <c r="N253" s="387"/>
      <c r="O253" s="16"/>
      <c r="P253" s="16"/>
      <c r="Q253" s="16"/>
      <c r="R253" s="16"/>
      <c r="S253" s="16"/>
      <c r="T253" s="16"/>
      <c r="U253" s="37"/>
    </row>
    <row r="254" spans="1:21" x14ac:dyDescent="0.2">
      <c r="A254" s="265">
        <v>44079</v>
      </c>
      <c r="B254" s="118"/>
      <c r="C254" s="118"/>
      <c r="D254" s="385"/>
      <c r="E254" s="278"/>
      <c r="F254" s="118"/>
      <c r="G254" s="118"/>
      <c r="H254" s="23">
        <f t="shared" si="6"/>
        <v>0</v>
      </c>
      <c r="I254" s="23">
        <f t="shared" si="8"/>
        <v>49.972280810897431</v>
      </c>
      <c r="J254" s="118"/>
      <c r="K254" s="118"/>
      <c r="L254" s="118"/>
      <c r="M254" s="118"/>
      <c r="N254" s="387"/>
      <c r="O254" s="16"/>
      <c r="P254" s="16"/>
      <c r="Q254" s="16"/>
      <c r="R254" s="16"/>
      <c r="S254" s="16"/>
      <c r="T254" s="16"/>
      <c r="U254" s="37"/>
    </row>
    <row r="255" spans="1:21" x14ac:dyDescent="0.2">
      <c r="A255" s="265">
        <v>44080</v>
      </c>
      <c r="B255" s="118"/>
      <c r="C255" s="118"/>
      <c r="D255" s="385"/>
      <c r="E255" s="278"/>
      <c r="F255" s="118"/>
      <c r="G255" s="118"/>
      <c r="H255" s="23">
        <f t="shared" si="6"/>
        <v>0</v>
      </c>
      <c r="I255" s="23">
        <f t="shared" si="8"/>
        <v>49.972280810897431</v>
      </c>
      <c r="J255" s="118"/>
      <c r="K255" s="118"/>
      <c r="L255" s="118"/>
      <c r="M255" s="118"/>
      <c r="N255" s="387"/>
      <c r="O255" s="16"/>
      <c r="P255" s="16"/>
      <c r="Q255" s="16"/>
      <c r="R255" s="16"/>
      <c r="S255" s="16"/>
      <c r="T255" s="16"/>
      <c r="U255" s="37"/>
    </row>
    <row r="256" spans="1:21" x14ac:dyDescent="0.2">
      <c r="A256" s="265">
        <v>44081</v>
      </c>
      <c r="B256" s="118"/>
      <c r="C256" s="118"/>
      <c r="D256" s="385"/>
      <c r="E256" s="278"/>
      <c r="F256" s="118"/>
      <c r="G256" s="118"/>
      <c r="H256" s="23">
        <f t="shared" si="6"/>
        <v>0</v>
      </c>
      <c r="I256" s="23">
        <f t="shared" si="8"/>
        <v>49.972280810897431</v>
      </c>
      <c r="J256" s="118"/>
      <c r="K256" s="118"/>
      <c r="L256" s="118"/>
      <c r="M256" s="118"/>
      <c r="N256" s="387"/>
      <c r="O256" s="16"/>
      <c r="P256" s="16"/>
      <c r="Q256" s="16"/>
      <c r="R256" s="16"/>
      <c r="S256" s="16"/>
      <c r="T256" s="16"/>
      <c r="U256" s="37"/>
    </row>
    <row r="257" spans="1:21" x14ac:dyDescent="0.2">
      <c r="A257" s="265">
        <v>44082</v>
      </c>
      <c r="B257" s="118"/>
      <c r="C257" s="118"/>
      <c r="D257" s="385"/>
      <c r="E257" s="278"/>
      <c r="F257" s="118"/>
      <c r="G257" s="118"/>
      <c r="H257" s="23">
        <f t="shared" si="6"/>
        <v>0</v>
      </c>
      <c r="I257" s="23">
        <f t="shared" si="8"/>
        <v>49.972280810897431</v>
      </c>
      <c r="J257" s="118"/>
      <c r="K257" s="118"/>
      <c r="L257" s="118"/>
      <c r="M257" s="118"/>
      <c r="N257" s="387"/>
      <c r="O257" s="16"/>
      <c r="P257" s="16"/>
      <c r="Q257" s="16"/>
      <c r="R257" s="16"/>
      <c r="S257" s="16"/>
      <c r="T257" s="16"/>
      <c r="U257" s="37"/>
    </row>
    <row r="258" spans="1:21" x14ac:dyDescent="0.2">
      <c r="A258" s="265">
        <v>44083</v>
      </c>
      <c r="B258" s="118"/>
      <c r="C258" s="118"/>
      <c r="D258" s="385"/>
      <c r="E258" s="278"/>
      <c r="F258" s="118"/>
      <c r="G258" s="118"/>
      <c r="H258" s="23">
        <f t="shared" si="6"/>
        <v>0</v>
      </c>
      <c r="I258" s="23">
        <f t="shared" si="8"/>
        <v>49.972280810897431</v>
      </c>
      <c r="J258" s="118"/>
      <c r="K258" s="118"/>
      <c r="L258" s="118"/>
      <c r="M258" s="118"/>
      <c r="N258" s="387"/>
      <c r="O258" s="16"/>
      <c r="P258" s="16"/>
      <c r="Q258" s="16"/>
      <c r="R258" s="16"/>
      <c r="S258" s="16"/>
      <c r="T258" s="16"/>
      <c r="U258" s="37"/>
    </row>
    <row r="259" spans="1:21" x14ac:dyDescent="0.2">
      <c r="A259" s="265">
        <v>44084</v>
      </c>
      <c r="B259" s="118"/>
      <c r="C259" s="118"/>
      <c r="D259" s="385"/>
      <c r="E259" s="278"/>
      <c r="F259" s="118"/>
      <c r="G259" s="118"/>
      <c r="H259" s="23">
        <f t="shared" si="6"/>
        <v>0</v>
      </c>
      <c r="I259" s="23">
        <f t="shared" si="8"/>
        <v>49.972280810897431</v>
      </c>
      <c r="J259" s="118"/>
      <c r="K259" s="118"/>
      <c r="L259" s="118"/>
      <c r="M259" s="118"/>
      <c r="N259" s="387"/>
      <c r="O259" s="16"/>
      <c r="P259" s="16"/>
      <c r="Q259" s="16"/>
      <c r="R259" s="16"/>
      <c r="S259" s="16"/>
      <c r="T259" s="16"/>
      <c r="U259" s="37"/>
    </row>
    <row r="260" spans="1:21" x14ac:dyDescent="0.2">
      <c r="A260" s="265">
        <v>44085</v>
      </c>
      <c r="B260" s="118"/>
      <c r="C260" s="118"/>
      <c r="D260" s="385"/>
      <c r="E260" s="278"/>
      <c r="F260" s="118"/>
      <c r="G260" s="118"/>
      <c r="H260" s="23">
        <f t="shared" si="6"/>
        <v>0</v>
      </c>
      <c r="I260" s="23">
        <f t="shared" si="8"/>
        <v>49.972280810897431</v>
      </c>
      <c r="J260" s="118"/>
      <c r="K260" s="118"/>
      <c r="L260" s="118"/>
      <c r="M260" s="118"/>
      <c r="N260" s="387"/>
      <c r="O260" s="16"/>
      <c r="P260" s="16"/>
      <c r="Q260" s="16"/>
      <c r="R260" s="16"/>
      <c r="S260" s="16"/>
      <c r="T260" s="16"/>
      <c r="U260" s="37"/>
    </row>
    <row r="261" spans="1:21" x14ac:dyDescent="0.2">
      <c r="A261" s="265">
        <v>44086</v>
      </c>
      <c r="B261" s="118"/>
      <c r="C261" s="118"/>
      <c r="D261" s="385"/>
      <c r="E261" s="278"/>
      <c r="F261" s="118"/>
      <c r="G261" s="118"/>
      <c r="H261" s="23">
        <f t="shared" si="6"/>
        <v>0</v>
      </c>
      <c r="I261" s="23">
        <f t="shared" si="8"/>
        <v>49.972280810897431</v>
      </c>
      <c r="J261" s="118"/>
      <c r="K261" s="118"/>
      <c r="L261" s="118"/>
      <c r="M261" s="118"/>
      <c r="N261" s="387"/>
      <c r="O261" s="16"/>
      <c r="P261" s="16"/>
      <c r="Q261" s="16"/>
      <c r="R261" s="16"/>
      <c r="S261" s="16"/>
      <c r="T261" s="16"/>
      <c r="U261" s="37"/>
    </row>
    <row r="262" spans="1:21" x14ac:dyDescent="0.2">
      <c r="A262" s="265">
        <v>44087</v>
      </c>
      <c r="B262" s="118"/>
      <c r="C262" s="118"/>
      <c r="D262" s="385"/>
      <c r="E262" s="278"/>
      <c r="F262" s="118"/>
      <c r="G262" s="118"/>
      <c r="H262" s="23">
        <f t="shared" si="6"/>
        <v>0</v>
      </c>
      <c r="I262" s="23">
        <f t="shared" si="8"/>
        <v>49.972280810897431</v>
      </c>
      <c r="J262" s="118"/>
      <c r="K262" s="118"/>
      <c r="L262" s="118"/>
      <c r="M262" s="118"/>
      <c r="N262" s="387"/>
      <c r="O262" s="16"/>
      <c r="P262" s="16"/>
      <c r="Q262" s="16"/>
      <c r="R262" s="16"/>
      <c r="S262" s="16"/>
      <c r="T262" s="16"/>
      <c r="U262" s="37"/>
    </row>
    <row r="263" spans="1:21" x14ac:dyDescent="0.2">
      <c r="A263" s="265">
        <v>44088</v>
      </c>
      <c r="B263" s="118"/>
      <c r="C263" s="118"/>
      <c r="D263" s="385"/>
      <c r="E263" s="278"/>
      <c r="F263" s="118"/>
      <c r="G263" s="118"/>
      <c r="H263" s="23">
        <f t="shared" si="6"/>
        <v>0</v>
      </c>
      <c r="I263" s="23">
        <f t="shared" si="8"/>
        <v>49.972280810897431</v>
      </c>
      <c r="J263" s="118"/>
      <c r="K263" s="118"/>
      <c r="L263" s="118"/>
      <c r="M263" s="118"/>
      <c r="N263" s="387"/>
      <c r="O263" s="16"/>
      <c r="P263" s="16"/>
      <c r="Q263" s="16"/>
      <c r="R263" s="16"/>
      <c r="S263" s="16"/>
      <c r="T263" s="16"/>
      <c r="U263" s="37"/>
    </row>
    <row r="264" spans="1:21" x14ac:dyDescent="0.2">
      <c r="A264" s="265">
        <v>44089</v>
      </c>
      <c r="B264" s="118"/>
      <c r="C264" s="118"/>
      <c r="D264" s="312"/>
      <c r="E264" s="278"/>
      <c r="F264" s="118"/>
      <c r="G264" s="118"/>
      <c r="H264" s="23">
        <f t="shared" si="6"/>
        <v>0</v>
      </c>
      <c r="I264" s="23">
        <f t="shared" si="8"/>
        <v>49.972280810897431</v>
      </c>
      <c r="J264" s="118"/>
      <c r="K264" s="118"/>
      <c r="L264" s="118"/>
      <c r="M264" s="118"/>
      <c r="N264" s="387"/>
      <c r="O264" s="16"/>
      <c r="P264" s="16"/>
      <c r="Q264" s="16"/>
      <c r="R264" s="16"/>
      <c r="S264" s="16"/>
      <c r="T264" s="16"/>
      <c r="U264" s="37"/>
    </row>
    <row r="265" spans="1:21" x14ac:dyDescent="0.2">
      <c r="A265" s="265">
        <v>44090</v>
      </c>
      <c r="B265" s="118"/>
      <c r="C265" s="118"/>
      <c r="D265" s="385"/>
      <c r="E265" s="278"/>
      <c r="F265" s="118"/>
      <c r="G265" s="118"/>
      <c r="H265" s="23">
        <f t="shared" si="6"/>
        <v>0</v>
      </c>
      <c r="I265" s="23">
        <f t="shared" si="8"/>
        <v>49.972280810897431</v>
      </c>
      <c r="J265" s="118"/>
      <c r="K265" s="118"/>
      <c r="L265" s="118"/>
      <c r="M265" s="118"/>
      <c r="N265" s="387"/>
      <c r="O265" s="16"/>
      <c r="P265" s="16"/>
      <c r="Q265" s="16"/>
      <c r="R265" s="16"/>
      <c r="S265" s="16"/>
      <c r="T265" s="16"/>
      <c r="U265" s="37"/>
    </row>
    <row r="266" spans="1:21" x14ac:dyDescent="0.2">
      <c r="A266" s="265">
        <v>44091</v>
      </c>
      <c r="B266" s="118"/>
      <c r="C266" s="118"/>
      <c r="D266" s="312"/>
      <c r="E266" s="278"/>
      <c r="F266" s="118"/>
      <c r="G266" s="118"/>
      <c r="H266" s="23">
        <f t="shared" ref="H266:H329" si="9">SQRT(E266*F266)*0.396/24*G266</f>
        <v>0</v>
      </c>
      <c r="I266" s="23">
        <f t="shared" si="8"/>
        <v>49.972280810897431</v>
      </c>
      <c r="J266" s="118"/>
      <c r="K266" s="118"/>
      <c r="L266" s="118"/>
      <c r="M266" s="118"/>
      <c r="N266" s="387"/>
      <c r="O266" s="16"/>
      <c r="P266" s="16"/>
      <c r="Q266" s="16"/>
      <c r="R266" s="16"/>
      <c r="S266" s="16"/>
      <c r="T266" s="16"/>
      <c r="U266" s="37"/>
    </row>
    <row r="267" spans="1:21" x14ac:dyDescent="0.2">
      <c r="A267" s="265">
        <v>44092</v>
      </c>
      <c r="B267" s="118"/>
      <c r="C267" s="118"/>
      <c r="D267" s="385"/>
      <c r="E267" s="278"/>
      <c r="F267" s="118"/>
      <c r="G267" s="118"/>
      <c r="H267" s="23">
        <f t="shared" si="9"/>
        <v>0</v>
      </c>
      <c r="I267" s="23">
        <f t="shared" si="8"/>
        <v>49.972280810897431</v>
      </c>
      <c r="J267" s="118"/>
      <c r="K267" s="118"/>
      <c r="L267" s="118"/>
      <c r="M267" s="118"/>
      <c r="N267" s="387"/>
      <c r="O267" s="16"/>
      <c r="P267" s="16"/>
      <c r="Q267" s="16"/>
      <c r="R267" s="16"/>
      <c r="S267" s="16"/>
      <c r="T267" s="16"/>
      <c r="U267" s="37"/>
    </row>
    <row r="268" spans="1:21" x14ac:dyDescent="0.2">
      <c r="A268" s="265">
        <v>44093</v>
      </c>
      <c r="B268" s="118"/>
      <c r="C268" s="118"/>
      <c r="D268" s="312"/>
      <c r="E268" s="278"/>
      <c r="F268" s="118"/>
      <c r="G268" s="118"/>
      <c r="H268" s="23">
        <f t="shared" si="9"/>
        <v>0</v>
      </c>
      <c r="I268" s="23">
        <f t="shared" si="8"/>
        <v>49.972280810897431</v>
      </c>
      <c r="J268" s="118"/>
      <c r="K268" s="118"/>
      <c r="L268" s="118"/>
      <c r="M268" s="118"/>
      <c r="N268" s="387"/>
      <c r="O268" s="16"/>
      <c r="P268" s="16"/>
      <c r="Q268" s="16"/>
      <c r="R268" s="16"/>
      <c r="S268" s="16"/>
      <c r="T268" s="16"/>
      <c r="U268" s="37"/>
    </row>
    <row r="269" spans="1:21" x14ac:dyDescent="0.2">
      <c r="A269" s="265">
        <v>44094</v>
      </c>
      <c r="B269" s="118"/>
      <c r="C269" s="118"/>
      <c r="D269" s="385"/>
      <c r="E269" s="278"/>
      <c r="F269" s="118"/>
      <c r="G269" s="118"/>
      <c r="H269" s="23">
        <f t="shared" si="9"/>
        <v>0</v>
      </c>
      <c r="I269" s="23">
        <f t="shared" si="8"/>
        <v>49.972280810897431</v>
      </c>
      <c r="J269" s="118"/>
      <c r="K269" s="118"/>
      <c r="L269" s="118"/>
      <c r="M269" s="118"/>
      <c r="N269" s="387"/>
      <c r="O269" s="16"/>
      <c r="P269" s="16"/>
      <c r="Q269" s="16"/>
      <c r="R269" s="16"/>
      <c r="S269" s="16"/>
      <c r="T269" s="16"/>
      <c r="U269" s="37"/>
    </row>
    <row r="270" spans="1:21" x14ac:dyDescent="0.2">
      <c r="A270" s="265">
        <v>44095</v>
      </c>
      <c r="B270" s="118"/>
      <c r="C270" s="118"/>
      <c r="D270" s="312"/>
      <c r="E270" s="278"/>
      <c r="F270" s="118"/>
      <c r="G270" s="118"/>
      <c r="H270" s="23">
        <f t="shared" si="9"/>
        <v>0</v>
      </c>
      <c r="I270" s="23">
        <f t="shared" si="8"/>
        <v>49.972280810897431</v>
      </c>
      <c r="J270" s="118"/>
      <c r="K270" s="118"/>
      <c r="L270" s="118"/>
      <c r="M270" s="118"/>
      <c r="N270" s="387"/>
      <c r="O270" s="16"/>
      <c r="P270" s="16"/>
      <c r="Q270" s="16"/>
      <c r="R270" s="16"/>
      <c r="S270" s="16"/>
      <c r="T270" s="16"/>
      <c r="U270" s="37"/>
    </row>
    <row r="271" spans="1:21" x14ac:dyDescent="0.2">
      <c r="A271" s="265">
        <v>44096</v>
      </c>
      <c r="B271" s="118"/>
      <c r="C271" s="118"/>
      <c r="D271" s="385"/>
      <c r="E271" s="278"/>
      <c r="F271" s="118"/>
      <c r="G271" s="118"/>
      <c r="H271" s="23">
        <f t="shared" si="9"/>
        <v>0</v>
      </c>
      <c r="I271" s="23">
        <f t="shared" si="8"/>
        <v>49.972280810897431</v>
      </c>
      <c r="J271" s="118"/>
      <c r="K271" s="118"/>
      <c r="L271" s="118"/>
      <c r="M271" s="118"/>
      <c r="N271" s="387"/>
      <c r="O271" s="16"/>
      <c r="P271" s="16"/>
      <c r="Q271" s="16"/>
      <c r="R271" s="16"/>
      <c r="S271" s="16"/>
      <c r="T271" s="16"/>
      <c r="U271" s="37"/>
    </row>
    <row r="272" spans="1:21" x14ac:dyDescent="0.2">
      <c r="A272" s="265">
        <v>44097</v>
      </c>
      <c r="B272" s="118"/>
      <c r="C272" s="118"/>
      <c r="D272" s="312"/>
      <c r="E272" s="278"/>
      <c r="F272" s="118"/>
      <c r="G272" s="118"/>
      <c r="H272" s="23">
        <f t="shared" si="9"/>
        <v>0</v>
      </c>
      <c r="I272" s="23">
        <f t="shared" ref="I272:I335" si="10">I271+H272</f>
        <v>49.972280810897431</v>
      </c>
      <c r="J272" s="118"/>
      <c r="K272" s="118"/>
      <c r="L272" s="118"/>
      <c r="M272" s="118"/>
      <c r="N272" s="387"/>
      <c r="O272" s="16"/>
      <c r="P272" s="16"/>
      <c r="Q272" s="16"/>
      <c r="R272" s="16"/>
      <c r="S272" s="16"/>
      <c r="T272" s="16"/>
      <c r="U272" s="37"/>
    </row>
    <row r="273" spans="1:21" x14ac:dyDescent="0.2">
      <c r="A273" s="265">
        <v>44098</v>
      </c>
      <c r="B273" s="118"/>
      <c r="C273" s="118"/>
      <c r="D273" s="385"/>
      <c r="E273" s="278"/>
      <c r="F273" s="118"/>
      <c r="G273" s="118"/>
      <c r="H273" s="23">
        <f t="shared" si="9"/>
        <v>0</v>
      </c>
      <c r="I273" s="23">
        <f t="shared" si="10"/>
        <v>49.972280810897431</v>
      </c>
      <c r="J273" s="118"/>
      <c r="K273" s="118"/>
      <c r="L273" s="118"/>
      <c r="M273" s="118"/>
      <c r="N273" s="387"/>
      <c r="O273" s="16"/>
      <c r="P273" s="16"/>
      <c r="Q273" s="16"/>
      <c r="R273" s="16"/>
      <c r="S273" s="16"/>
      <c r="T273" s="16"/>
      <c r="U273" s="37"/>
    </row>
    <row r="274" spans="1:21" x14ac:dyDescent="0.2">
      <c r="A274" s="265">
        <v>44099</v>
      </c>
      <c r="B274" s="118"/>
      <c r="C274" s="118"/>
      <c r="D274" s="312"/>
      <c r="E274" s="278"/>
      <c r="F274" s="118"/>
      <c r="G274" s="118"/>
      <c r="H274" s="23">
        <f t="shared" si="9"/>
        <v>0</v>
      </c>
      <c r="I274" s="23">
        <f t="shared" si="10"/>
        <v>49.972280810897431</v>
      </c>
      <c r="J274" s="118"/>
      <c r="K274" s="118"/>
      <c r="L274" s="118"/>
      <c r="M274" s="118"/>
      <c r="N274" s="387"/>
      <c r="O274" s="16"/>
      <c r="P274" s="16"/>
      <c r="Q274" s="16"/>
      <c r="R274" s="16"/>
      <c r="S274" s="16"/>
      <c r="T274" s="16"/>
      <c r="U274" s="37"/>
    </row>
    <row r="275" spans="1:21" x14ac:dyDescent="0.2">
      <c r="A275" s="265">
        <v>44100</v>
      </c>
      <c r="B275" s="118"/>
      <c r="C275" s="118"/>
      <c r="D275" s="385"/>
      <c r="E275" s="278"/>
      <c r="F275" s="118"/>
      <c r="G275" s="118"/>
      <c r="H275" s="23">
        <f t="shared" si="9"/>
        <v>0</v>
      </c>
      <c r="I275" s="23">
        <f t="shared" si="10"/>
        <v>49.972280810897431</v>
      </c>
      <c r="J275" s="118"/>
      <c r="K275" s="118"/>
      <c r="L275" s="118"/>
      <c r="M275" s="118"/>
      <c r="N275" s="387"/>
      <c r="O275" s="16"/>
      <c r="P275" s="16"/>
      <c r="Q275" s="16"/>
      <c r="R275" s="16"/>
      <c r="S275" s="16"/>
      <c r="T275" s="16"/>
      <c r="U275" s="37"/>
    </row>
    <row r="276" spans="1:21" x14ac:dyDescent="0.2">
      <c r="A276" s="265">
        <v>44101</v>
      </c>
      <c r="B276" s="118"/>
      <c r="C276" s="118"/>
      <c r="D276" s="312"/>
      <c r="E276" s="278"/>
      <c r="F276" s="118"/>
      <c r="G276" s="118"/>
      <c r="H276" s="23">
        <f t="shared" si="9"/>
        <v>0</v>
      </c>
      <c r="I276" s="23">
        <f t="shared" si="10"/>
        <v>49.972280810897431</v>
      </c>
      <c r="J276" s="118"/>
      <c r="K276" s="118"/>
      <c r="L276" s="118"/>
      <c r="M276" s="118"/>
      <c r="N276" s="387"/>
      <c r="O276" s="16"/>
      <c r="P276" s="16"/>
      <c r="Q276" s="16"/>
      <c r="R276" s="16"/>
      <c r="S276" s="16"/>
      <c r="T276" s="16"/>
      <c r="U276" s="37"/>
    </row>
    <row r="277" spans="1:21" x14ac:dyDescent="0.2">
      <c r="A277" s="265">
        <v>44102</v>
      </c>
      <c r="B277" s="118"/>
      <c r="C277" s="118"/>
      <c r="D277" s="385"/>
      <c r="E277" s="278"/>
      <c r="F277" s="118"/>
      <c r="G277" s="118"/>
      <c r="H277" s="23">
        <f t="shared" si="9"/>
        <v>0</v>
      </c>
      <c r="I277" s="23">
        <f t="shared" si="10"/>
        <v>49.972280810897431</v>
      </c>
      <c r="J277" s="118"/>
      <c r="K277" s="118"/>
      <c r="L277" s="118"/>
      <c r="M277" s="118"/>
      <c r="N277" s="387"/>
      <c r="O277" s="16"/>
      <c r="P277" s="16"/>
      <c r="Q277" s="16"/>
      <c r="R277" s="16"/>
      <c r="S277" s="16"/>
      <c r="T277" s="16"/>
      <c r="U277" s="37"/>
    </row>
    <row r="278" spans="1:21" x14ac:dyDescent="0.2">
      <c r="A278" s="265">
        <v>44103</v>
      </c>
      <c r="B278" s="118"/>
      <c r="C278" s="118"/>
      <c r="D278" s="312"/>
      <c r="E278" s="278"/>
      <c r="F278" s="118"/>
      <c r="G278" s="118"/>
      <c r="H278" s="23">
        <f t="shared" si="9"/>
        <v>0</v>
      </c>
      <c r="I278" s="23">
        <f t="shared" si="10"/>
        <v>49.972280810897431</v>
      </c>
      <c r="J278" s="118"/>
      <c r="K278" s="118"/>
      <c r="L278" s="118"/>
      <c r="M278" s="118"/>
      <c r="N278" s="387"/>
      <c r="O278" s="16"/>
      <c r="P278" s="16"/>
      <c r="Q278" s="16"/>
      <c r="R278" s="16"/>
      <c r="S278" s="16"/>
      <c r="T278" s="16"/>
      <c r="U278" s="37"/>
    </row>
    <row r="279" spans="1:21" x14ac:dyDescent="0.2">
      <c r="A279" s="265">
        <v>44104</v>
      </c>
      <c r="B279" s="118"/>
      <c r="C279" s="118"/>
      <c r="D279" s="385"/>
      <c r="E279" s="278"/>
      <c r="F279" s="118"/>
      <c r="G279" s="118"/>
      <c r="H279" s="23">
        <f t="shared" si="9"/>
        <v>0</v>
      </c>
      <c r="I279" s="23">
        <f t="shared" si="10"/>
        <v>49.972280810897431</v>
      </c>
      <c r="J279" s="118"/>
      <c r="K279" s="118"/>
      <c r="L279" s="118"/>
      <c r="M279" s="118"/>
      <c r="N279" s="387"/>
      <c r="O279" s="16"/>
      <c r="P279" s="16"/>
      <c r="Q279" s="16"/>
      <c r="R279" s="16"/>
      <c r="S279" s="16"/>
      <c r="T279" s="16"/>
      <c r="U279" s="37"/>
    </row>
    <row r="280" spans="1:21" x14ac:dyDescent="0.2">
      <c r="A280" s="265">
        <v>44105</v>
      </c>
      <c r="B280" s="278"/>
      <c r="C280" s="278"/>
      <c r="D280" s="316"/>
      <c r="E280" s="278"/>
      <c r="F280" s="278"/>
      <c r="G280" s="278"/>
      <c r="H280" s="24">
        <f t="shared" si="9"/>
        <v>0</v>
      </c>
      <c r="I280" s="24">
        <f t="shared" si="10"/>
        <v>49.972280810897431</v>
      </c>
      <c r="J280" s="278"/>
      <c r="K280" s="278"/>
      <c r="L280" s="278"/>
      <c r="M280" s="278"/>
      <c r="N280" s="393"/>
      <c r="O280" s="299"/>
      <c r="P280" s="299"/>
      <c r="Q280" s="299"/>
      <c r="R280" s="299"/>
      <c r="S280" s="299"/>
      <c r="T280" s="299"/>
      <c r="U280" s="318"/>
    </row>
    <row r="281" spans="1:21" x14ac:dyDescent="0.2">
      <c r="A281" s="265">
        <v>44106</v>
      </c>
      <c r="B281" s="258"/>
      <c r="C281" s="258"/>
      <c r="D281" s="391"/>
      <c r="E281" s="278"/>
      <c r="F281" s="258"/>
      <c r="G281" s="258"/>
      <c r="H281" s="30">
        <f t="shared" si="9"/>
        <v>0</v>
      </c>
      <c r="I281" s="30">
        <f t="shared" si="10"/>
        <v>49.972280810897431</v>
      </c>
      <c r="J281" s="258"/>
      <c r="K281" s="258"/>
      <c r="L281" s="258"/>
      <c r="M281" s="258"/>
      <c r="N281" s="392"/>
      <c r="O281" s="287"/>
      <c r="P281" s="287"/>
      <c r="Q281" s="287"/>
      <c r="R281" s="287"/>
      <c r="S281" s="287"/>
      <c r="T281" s="287"/>
      <c r="U281" s="277"/>
    </row>
    <row r="282" spans="1:21" x14ac:dyDescent="0.2">
      <c r="A282" s="265">
        <v>44107</v>
      </c>
      <c r="B282" s="118"/>
      <c r="C282" s="118"/>
      <c r="D282" s="385"/>
      <c r="E282" s="278"/>
      <c r="F282" s="118"/>
      <c r="G282" s="118"/>
      <c r="H282" s="23">
        <f t="shared" si="9"/>
        <v>0</v>
      </c>
      <c r="I282" s="23">
        <f t="shared" si="10"/>
        <v>49.972280810897431</v>
      </c>
      <c r="J282" s="118"/>
      <c r="K282" s="118"/>
      <c r="L282" s="118"/>
      <c r="M282" s="118"/>
      <c r="N282" s="387"/>
      <c r="O282" s="16"/>
      <c r="P282" s="16"/>
      <c r="Q282" s="16"/>
      <c r="R282" s="16"/>
      <c r="S282" s="16"/>
      <c r="T282" s="16"/>
      <c r="U282" s="37"/>
    </row>
    <row r="283" spans="1:21" x14ac:dyDescent="0.2">
      <c r="A283" s="265">
        <v>44108</v>
      </c>
      <c r="B283" s="118"/>
      <c r="C283" s="118"/>
      <c r="D283" s="385"/>
      <c r="E283" s="278"/>
      <c r="F283" s="118"/>
      <c r="G283" s="118"/>
      <c r="H283" s="23">
        <f t="shared" si="9"/>
        <v>0</v>
      </c>
      <c r="I283" s="23">
        <f t="shared" si="10"/>
        <v>49.972280810897431</v>
      </c>
      <c r="J283" s="118"/>
      <c r="K283" s="118"/>
      <c r="L283" s="118"/>
      <c r="M283" s="118"/>
      <c r="N283" s="387"/>
      <c r="O283" s="16"/>
      <c r="P283" s="16"/>
      <c r="Q283" s="16"/>
      <c r="R283" s="16"/>
      <c r="S283" s="16"/>
      <c r="T283" s="16"/>
      <c r="U283" s="37"/>
    </row>
    <row r="284" spans="1:21" x14ac:dyDescent="0.2">
      <c r="A284" s="265">
        <v>44109</v>
      </c>
      <c r="B284" s="118"/>
      <c r="C284" s="118"/>
      <c r="D284" s="385"/>
      <c r="E284" s="278"/>
      <c r="F284" s="118"/>
      <c r="G284" s="118"/>
      <c r="H284" s="23">
        <f t="shared" si="9"/>
        <v>0</v>
      </c>
      <c r="I284" s="23">
        <f t="shared" si="10"/>
        <v>49.972280810897431</v>
      </c>
      <c r="J284" s="118"/>
      <c r="K284" s="118"/>
      <c r="L284" s="118"/>
      <c r="M284" s="118"/>
      <c r="N284" s="387"/>
      <c r="O284" s="16"/>
      <c r="P284" s="16"/>
      <c r="Q284" s="16"/>
      <c r="R284" s="16"/>
      <c r="S284" s="16"/>
      <c r="T284" s="16"/>
      <c r="U284" s="37"/>
    </row>
    <row r="285" spans="1:21" x14ac:dyDescent="0.2">
      <c r="A285" s="265">
        <v>44110</v>
      </c>
      <c r="B285" s="118"/>
      <c r="C285" s="118"/>
      <c r="D285" s="385"/>
      <c r="E285" s="278"/>
      <c r="F285" s="118"/>
      <c r="G285" s="118"/>
      <c r="H285" s="23">
        <f t="shared" si="9"/>
        <v>0</v>
      </c>
      <c r="I285" s="23">
        <f t="shared" si="10"/>
        <v>49.972280810897431</v>
      </c>
      <c r="J285" s="118"/>
      <c r="K285" s="118"/>
      <c r="L285" s="118"/>
      <c r="M285" s="118"/>
      <c r="N285" s="387"/>
      <c r="O285" s="16"/>
      <c r="P285" s="16"/>
      <c r="Q285" s="16"/>
      <c r="R285" s="16"/>
      <c r="S285" s="16"/>
      <c r="T285" s="16"/>
      <c r="U285" s="37"/>
    </row>
    <row r="286" spans="1:21" x14ac:dyDescent="0.2">
      <c r="A286" s="265">
        <v>44111</v>
      </c>
      <c r="B286" s="118"/>
      <c r="C286" s="118"/>
      <c r="D286" s="385"/>
      <c r="E286" s="278"/>
      <c r="F286" s="118"/>
      <c r="G286" s="118"/>
      <c r="H286" s="23">
        <f t="shared" si="9"/>
        <v>0</v>
      </c>
      <c r="I286" s="23">
        <f t="shared" si="10"/>
        <v>49.972280810897431</v>
      </c>
      <c r="J286" s="118"/>
      <c r="K286" s="118"/>
      <c r="L286" s="118"/>
      <c r="M286" s="118"/>
      <c r="N286" s="387"/>
      <c r="O286" s="16"/>
      <c r="P286" s="16"/>
      <c r="Q286" s="16"/>
      <c r="R286" s="16"/>
      <c r="S286" s="16"/>
      <c r="T286" s="16"/>
      <c r="U286" s="37"/>
    </row>
    <row r="287" spans="1:21" x14ac:dyDescent="0.2">
      <c r="A287" s="265">
        <v>44112</v>
      </c>
      <c r="B287" s="118"/>
      <c r="C287" s="118"/>
      <c r="D287" s="385"/>
      <c r="E287" s="278"/>
      <c r="F287" s="118"/>
      <c r="G287" s="118"/>
      <c r="H287" s="23">
        <f t="shared" si="9"/>
        <v>0</v>
      </c>
      <c r="I287" s="23">
        <f t="shared" si="10"/>
        <v>49.972280810897431</v>
      </c>
      <c r="J287" s="118"/>
      <c r="K287" s="118"/>
      <c r="L287" s="118"/>
      <c r="M287" s="118"/>
      <c r="N287" s="387"/>
      <c r="O287" s="16"/>
      <c r="P287" s="16"/>
      <c r="Q287" s="16"/>
      <c r="R287" s="16"/>
      <c r="S287" s="16"/>
      <c r="T287" s="16"/>
      <c r="U287" s="37"/>
    </row>
    <row r="288" spans="1:21" x14ac:dyDescent="0.2">
      <c r="A288" s="265">
        <v>44113</v>
      </c>
      <c r="B288" s="118"/>
      <c r="C288" s="118"/>
      <c r="D288" s="385"/>
      <c r="E288" s="278"/>
      <c r="F288" s="118"/>
      <c r="G288" s="118"/>
      <c r="H288" s="23">
        <f t="shared" si="9"/>
        <v>0</v>
      </c>
      <c r="I288" s="23">
        <f t="shared" si="10"/>
        <v>49.972280810897431</v>
      </c>
      <c r="J288" s="118"/>
      <c r="K288" s="118"/>
      <c r="L288" s="118"/>
      <c r="M288" s="118"/>
      <c r="N288" s="387"/>
      <c r="O288" s="16"/>
      <c r="P288" s="16"/>
      <c r="Q288" s="16"/>
      <c r="R288" s="16"/>
      <c r="S288" s="16"/>
      <c r="T288" s="16"/>
      <c r="U288" s="37"/>
    </row>
    <row r="289" spans="1:21" x14ac:dyDescent="0.2">
      <c r="A289" s="265">
        <v>44114</v>
      </c>
      <c r="B289" s="118"/>
      <c r="C289" s="118"/>
      <c r="D289" s="385"/>
      <c r="E289" s="278"/>
      <c r="F289" s="118"/>
      <c r="G289" s="118"/>
      <c r="H289" s="23">
        <f t="shared" si="9"/>
        <v>0</v>
      </c>
      <c r="I289" s="23">
        <f t="shared" si="10"/>
        <v>49.972280810897431</v>
      </c>
      <c r="J289" s="118"/>
      <c r="K289" s="118"/>
      <c r="L289" s="118"/>
      <c r="M289" s="118"/>
      <c r="N289" s="387"/>
      <c r="O289" s="16"/>
      <c r="P289" s="16"/>
      <c r="Q289" s="16"/>
      <c r="R289" s="16"/>
      <c r="S289" s="16"/>
      <c r="T289" s="16"/>
      <c r="U289" s="37"/>
    </row>
    <row r="290" spans="1:21" x14ac:dyDescent="0.2">
      <c r="A290" s="265">
        <v>44115</v>
      </c>
      <c r="B290" s="118"/>
      <c r="C290" s="118"/>
      <c r="D290" s="385"/>
      <c r="E290" s="278"/>
      <c r="F290" s="118"/>
      <c r="G290" s="118"/>
      <c r="H290" s="23">
        <f t="shared" si="9"/>
        <v>0</v>
      </c>
      <c r="I290" s="23">
        <f t="shared" si="10"/>
        <v>49.972280810897431</v>
      </c>
      <c r="J290" s="118"/>
      <c r="K290" s="118"/>
      <c r="L290" s="118"/>
      <c r="M290" s="118"/>
      <c r="N290" s="387"/>
      <c r="O290" s="16"/>
      <c r="P290" s="16"/>
      <c r="Q290" s="16"/>
      <c r="R290" s="16"/>
      <c r="S290" s="16"/>
      <c r="T290" s="16"/>
      <c r="U290" s="37"/>
    </row>
    <row r="291" spans="1:21" x14ac:dyDescent="0.2">
      <c r="A291" s="265">
        <v>44116</v>
      </c>
      <c r="B291" s="118"/>
      <c r="C291" s="118"/>
      <c r="D291" s="385"/>
      <c r="E291" s="278"/>
      <c r="F291" s="118"/>
      <c r="G291" s="118"/>
      <c r="H291" s="23">
        <f t="shared" si="9"/>
        <v>0</v>
      </c>
      <c r="I291" s="23">
        <f t="shared" si="10"/>
        <v>49.972280810897431</v>
      </c>
      <c r="J291" s="118"/>
      <c r="K291" s="118"/>
      <c r="L291" s="118"/>
      <c r="M291" s="118"/>
      <c r="N291" s="387"/>
      <c r="O291" s="16"/>
      <c r="P291" s="16"/>
      <c r="Q291" s="16"/>
      <c r="R291" s="16"/>
      <c r="S291" s="16"/>
      <c r="T291" s="16"/>
      <c r="U291" s="37"/>
    </row>
    <row r="292" spans="1:21" x14ac:dyDescent="0.2">
      <c r="A292" s="265">
        <v>44117</v>
      </c>
      <c r="B292" s="118"/>
      <c r="C292" s="118"/>
      <c r="D292" s="385"/>
      <c r="E292" s="118"/>
      <c r="F292" s="118"/>
      <c r="G292" s="118"/>
      <c r="H292" s="23">
        <f t="shared" si="9"/>
        <v>0</v>
      </c>
      <c r="I292" s="23">
        <f t="shared" si="10"/>
        <v>49.972280810897431</v>
      </c>
      <c r="J292" s="118"/>
      <c r="K292" s="118"/>
      <c r="L292" s="118"/>
      <c r="M292" s="118"/>
      <c r="N292" s="387"/>
      <c r="O292" s="16"/>
      <c r="P292" s="16"/>
      <c r="Q292" s="16"/>
      <c r="R292" s="16"/>
      <c r="S292" s="16"/>
      <c r="T292" s="16"/>
      <c r="U292" s="37"/>
    </row>
    <row r="293" spans="1:21" x14ac:dyDescent="0.2">
      <c r="A293" s="265">
        <v>44118</v>
      </c>
      <c r="B293" s="118"/>
      <c r="C293" s="118"/>
      <c r="D293" s="385"/>
      <c r="E293" s="118"/>
      <c r="F293" s="118"/>
      <c r="G293" s="118"/>
      <c r="H293" s="23">
        <f t="shared" si="9"/>
        <v>0</v>
      </c>
      <c r="I293" s="23">
        <f t="shared" si="10"/>
        <v>49.972280810897431</v>
      </c>
      <c r="J293" s="118"/>
      <c r="K293" s="118"/>
      <c r="L293" s="118"/>
      <c r="M293" s="118"/>
      <c r="N293" s="387"/>
      <c r="O293" s="16"/>
      <c r="P293" s="16"/>
      <c r="Q293" s="16"/>
      <c r="R293" s="16"/>
      <c r="S293" s="16"/>
      <c r="T293" s="16"/>
      <c r="U293" s="37"/>
    </row>
    <row r="294" spans="1:21" x14ac:dyDescent="0.2">
      <c r="A294" s="265">
        <v>44119</v>
      </c>
      <c r="B294" s="118"/>
      <c r="C294" s="118"/>
      <c r="D294" s="385"/>
      <c r="E294" s="118"/>
      <c r="F294" s="118"/>
      <c r="G294" s="118"/>
      <c r="H294" s="23">
        <f t="shared" si="9"/>
        <v>0</v>
      </c>
      <c r="I294" s="23">
        <f t="shared" si="10"/>
        <v>49.972280810897431</v>
      </c>
      <c r="J294" s="118"/>
      <c r="K294" s="118"/>
      <c r="L294" s="118"/>
      <c r="M294" s="118"/>
      <c r="N294" s="387"/>
      <c r="O294" s="16"/>
      <c r="P294" s="16"/>
      <c r="Q294" s="16"/>
      <c r="R294" s="16"/>
      <c r="S294" s="16"/>
      <c r="T294" s="16"/>
      <c r="U294" s="37"/>
    </row>
    <row r="295" spans="1:21" x14ac:dyDescent="0.2">
      <c r="A295" s="265">
        <v>44120</v>
      </c>
      <c r="B295" s="118"/>
      <c r="C295" s="118"/>
      <c r="D295" s="385"/>
      <c r="E295" s="118"/>
      <c r="F295" s="118"/>
      <c r="G295" s="118"/>
      <c r="H295" s="23">
        <f t="shared" si="9"/>
        <v>0</v>
      </c>
      <c r="I295" s="23">
        <f t="shared" si="10"/>
        <v>49.972280810897431</v>
      </c>
      <c r="J295" s="118"/>
      <c r="K295" s="118"/>
      <c r="L295" s="118"/>
      <c r="M295" s="118"/>
      <c r="N295" s="387"/>
      <c r="O295" s="16"/>
      <c r="P295" s="16"/>
      <c r="Q295" s="16"/>
      <c r="R295" s="16"/>
      <c r="S295" s="16"/>
      <c r="T295" s="16"/>
      <c r="U295" s="37"/>
    </row>
    <row r="296" spans="1:21" x14ac:dyDescent="0.2">
      <c r="A296" s="265">
        <v>44121</v>
      </c>
      <c r="B296" s="118"/>
      <c r="C296" s="118"/>
      <c r="D296" s="385"/>
      <c r="E296" s="118"/>
      <c r="F296" s="118"/>
      <c r="G296" s="118"/>
      <c r="H296" s="23">
        <f t="shared" si="9"/>
        <v>0</v>
      </c>
      <c r="I296" s="23">
        <f t="shared" si="10"/>
        <v>49.972280810897431</v>
      </c>
      <c r="J296" s="118"/>
      <c r="K296" s="118"/>
      <c r="L296" s="118"/>
      <c r="M296" s="118"/>
      <c r="N296" s="387"/>
      <c r="O296" s="16"/>
      <c r="P296" s="16"/>
      <c r="Q296" s="16"/>
      <c r="R296" s="16"/>
      <c r="S296" s="16"/>
      <c r="T296" s="16"/>
      <c r="U296" s="37"/>
    </row>
    <row r="297" spans="1:21" x14ac:dyDescent="0.2">
      <c r="A297" s="265">
        <v>44122</v>
      </c>
      <c r="B297" s="118"/>
      <c r="C297" s="118"/>
      <c r="D297" s="385"/>
      <c r="E297" s="118"/>
      <c r="F297" s="118"/>
      <c r="G297" s="118"/>
      <c r="H297" s="23">
        <f t="shared" si="9"/>
        <v>0</v>
      </c>
      <c r="I297" s="23">
        <f t="shared" si="10"/>
        <v>49.972280810897431</v>
      </c>
      <c r="J297" s="118"/>
      <c r="K297" s="118"/>
      <c r="L297" s="118"/>
      <c r="M297" s="118"/>
      <c r="N297" s="387"/>
      <c r="O297" s="16"/>
      <c r="P297" s="16"/>
      <c r="Q297" s="16"/>
      <c r="R297" s="16"/>
      <c r="S297" s="16"/>
      <c r="T297" s="16"/>
      <c r="U297" s="37"/>
    </row>
    <row r="298" spans="1:21" x14ac:dyDescent="0.2">
      <c r="A298" s="265">
        <v>44123</v>
      </c>
      <c r="B298" s="118"/>
      <c r="C298" s="118"/>
      <c r="D298" s="385"/>
      <c r="E298" s="118"/>
      <c r="F298" s="118"/>
      <c r="G298" s="118"/>
      <c r="H298" s="23">
        <f t="shared" si="9"/>
        <v>0</v>
      </c>
      <c r="I298" s="23">
        <f t="shared" si="10"/>
        <v>49.972280810897431</v>
      </c>
      <c r="J298" s="118"/>
      <c r="K298" s="118"/>
      <c r="L298" s="118"/>
      <c r="M298" s="118"/>
      <c r="N298" s="387"/>
      <c r="O298" s="16"/>
      <c r="P298" s="16"/>
      <c r="Q298" s="16"/>
      <c r="R298" s="16"/>
      <c r="S298" s="16"/>
      <c r="T298" s="16"/>
      <c r="U298" s="37"/>
    </row>
    <row r="299" spans="1:21" x14ac:dyDescent="0.2">
      <c r="A299" s="265">
        <v>44124</v>
      </c>
      <c r="B299" s="118"/>
      <c r="C299" s="118"/>
      <c r="D299" s="385"/>
      <c r="E299" s="118"/>
      <c r="F299" s="118"/>
      <c r="G299" s="118"/>
      <c r="H299" s="23">
        <f t="shared" si="9"/>
        <v>0</v>
      </c>
      <c r="I299" s="23">
        <f t="shared" si="10"/>
        <v>49.972280810897431</v>
      </c>
      <c r="J299" s="118"/>
      <c r="K299" s="118"/>
      <c r="L299" s="118"/>
      <c r="M299" s="118"/>
      <c r="N299" s="387"/>
      <c r="O299" s="16"/>
      <c r="P299" s="16"/>
      <c r="Q299" s="16"/>
      <c r="R299" s="16"/>
      <c r="S299" s="16"/>
      <c r="T299" s="16"/>
      <c r="U299" s="37"/>
    </row>
    <row r="300" spans="1:21" x14ac:dyDescent="0.2">
      <c r="A300" s="265">
        <v>44125</v>
      </c>
      <c r="B300" s="118"/>
      <c r="C300" s="118"/>
      <c r="D300" s="385"/>
      <c r="E300" s="118"/>
      <c r="F300" s="118"/>
      <c r="G300" s="118"/>
      <c r="H300" s="23">
        <f t="shared" si="9"/>
        <v>0</v>
      </c>
      <c r="I300" s="23">
        <f t="shared" si="10"/>
        <v>49.972280810897431</v>
      </c>
      <c r="J300" s="118"/>
      <c r="K300" s="118"/>
      <c r="L300" s="118"/>
      <c r="M300" s="118"/>
      <c r="N300" s="387"/>
      <c r="O300" s="16"/>
      <c r="P300" s="16"/>
      <c r="Q300" s="16"/>
      <c r="R300" s="16"/>
      <c r="S300" s="16"/>
      <c r="T300" s="16"/>
      <c r="U300" s="37"/>
    </row>
    <row r="301" spans="1:21" x14ac:dyDescent="0.2">
      <c r="A301" s="265">
        <v>44126</v>
      </c>
      <c r="B301" s="118"/>
      <c r="C301" s="118"/>
      <c r="D301" s="385"/>
      <c r="E301" s="118"/>
      <c r="F301" s="118"/>
      <c r="G301" s="118"/>
      <c r="H301" s="23">
        <f t="shared" si="9"/>
        <v>0</v>
      </c>
      <c r="I301" s="23">
        <f t="shared" si="10"/>
        <v>49.972280810897431</v>
      </c>
      <c r="J301" s="118"/>
      <c r="K301" s="118"/>
      <c r="L301" s="118"/>
      <c r="M301" s="118"/>
      <c r="N301" s="387"/>
      <c r="O301" s="16"/>
      <c r="P301" s="16"/>
      <c r="Q301" s="16"/>
      <c r="R301" s="16"/>
      <c r="S301" s="16"/>
      <c r="T301" s="16"/>
      <c r="U301" s="37"/>
    </row>
    <row r="302" spans="1:21" x14ac:dyDescent="0.2">
      <c r="A302" s="265">
        <v>44127</v>
      </c>
      <c r="B302" s="118"/>
      <c r="C302" s="118"/>
      <c r="D302" s="385"/>
      <c r="E302" s="118"/>
      <c r="F302" s="118"/>
      <c r="G302" s="118"/>
      <c r="H302" s="23">
        <f t="shared" si="9"/>
        <v>0</v>
      </c>
      <c r="I302" s="23">
        <f t="shared" si="10"/>
        <v>49.972280810897431</v>
      </c>
      <c r="J302" s="118"/>
      <c r="K302" s="118"/>
      <c r="L302" s="118"/>
      <c r="M302" s="118"/>
      <c r="N302" s="387"/>
      <c r="O302" s="16"/>
      <c r="P302" s="16"/>
      <c r="Q302" s="16"/>
      <c r="R302" s="16"/>
      <c r="S302" s="16"/>
      <c r="T302" s="16"/>
      <c r="U302" s="37"/>
    </row>
    <row r="303" spans="1:21" x14ac:dyDescent="0.2">
      <c r="A303" s="265">
        <v>44128</v>
      </c>
      <c r="B303" s="118"/>
      <c r="C303" s="118"/>
      <c r="D303" s="385"/>
      <c r="E303" s="118"/>
      <c r="F303" s="118"/>
      <c r="G303" s="118"/>
      <c r="H303" s="23">
        <f t="shared" si="9"/>
        <v>0</v>
      </c>
      <c r="I303" s="23">
        <f t="shared" si="10"/>
        <v>49.972280810897431</v>
      </c>
      <c r="J303" s="118"/>
      <c r="K303" s="118"/>
      <c r="L303" s="118"/>
      <c r="M303" s="118"/>
      <c r="N303" s="387"/>
      <c r="O303" s="16"/>
      <c r="P303" s="16"/>
      <c r="Q303" s="16"/>
      <c r="R303" s="16"/>
      <c r="S303" s="16"/>
      <c r="T303" s="16"/>
      <c r="U303" s="37"/>
    </row>
    <row r="304" spans="1:21" x14ac:dyDescent="0.2">
      <c r="A304" s="265">
        <v>44129</v>
      </c>
      <c r="B304" s="118"/>
      <c r="C304" s="118"/>
      <c r="D304" s="385"/>
      <c r="E304" s="118"/>
      <c r="F304" s="118"/>
      <c r="G304" s="118"/>
      <c r="H304" s="23">
        <f t="shared" si="9"/>
        <v>0</v>
      </c>
      <c r="I304" s="23">
        <f t="shared" si="10"/>
        <v>49.972280810897431</v>
      </c>
      <c r="J304" s="118"/>
      <c r="K304" s="118"/>
      <c r="L304" s="118"/>
      <c r="M304" s="118"/>
      <c r="N304" s="387"/>
      <c r="O304" s="16"/>
      <c r="P304" s="16"/>
      <c r="Q304" s="16"/>
      <c r="R304" s="16"/>
      <c r="S304" s="16"/>
      <c r="T304" s="16"/>
      <c r="U304" s="37"/>
    </row>
    <row r="305" spans="1:21" x14ac:dyDescent="0.2">
      <c r="A305" s="265">
        <v>44130</v>
      </c>
      <c r="B305" s="118"/>
      <c r="C305" s="118"/>
      <c r="D305" s="385"/>
      <c r="E305" s="118"/>
      <c r="F305" s="118"/>
      <c r="G305" s="118"/>
      <c r="H305" s="23">
        <f t="shared" si="9"/>
        <v>0</v>
      </c>
      <c r="I305" s="23">
        <f t="shared" si="10"/>
        <v>49.972280810897431</v>
      </c>
      <c r="J305" s="118"/>
      <c r="K305" s="118"/>
      <c r="L305" s="118"/>
      <c r="M305" s="118"/>
      <c r="N305" s="387"/>
      <c r="O305" s="16"/>
      <c r="P305" s="16"/>
      <c r="Q305" s="16"/>
      <c r="R305" s="16"/>
      <c r="S305" s="16"/>
      <c r="T305" s="16"/>
      <c r="U305" s="37"/>
    </row>
    <row r="306" spans="1:21" x14ac:dyDescent="0.2">
      <c r="A306" s="265">
        <v>44131</v>
      </c>
      <c r="B306" s="118"/>
      <c r="C306" s="118"/>
      <c r="D306" s="385"/>
      <c r="E306" s="118"/>
      <c r="F306" s="118"/>
      <c r="G306" s="118"/>
      <c r="H306" s="23">
        <f t="shared" si="9"/>
        <v>0</v>
      </c>
      <c r="I306" s="23">
        <f t="shared" si="10"/>
        <v>49.972280810897431</v>
      </c>
      <c r="J306" s="118"/>
      <c r="K306" s="118"/>
      <c r="L306" s="118"/>
      <c r="M306" s="118"/>
      <c r="N306" s="387"/>
      <c r="O306" s="16"/>
      <c r="P306" s="16"/>
      <c r="Q306" s="16"/>
      <c r="R306" s="16"/>
      <c r="S306" s="16"/>
      <c r="T306" s="16"/>
      <c r="U306" s="37"/>
    </row>
    <row r="307" spans="1:21" x14ac:dyDescent="0.2">
      <c r="A307" s="265">
        <v>44132</v>
      </c>
      <c r="B307" s="118"/>
      <c r="C307" s="118"/>
      <c r="D307" s="385"/>
      <c r="E307" s="118"/>
      <c r="F307" s="118"/>
      <c r="G307" s="118"/>
      <c r="H307" s="23">
        <f t="shared" si="9"/>
        <v>0</v>
      </c>
      <c r="I307" s="23">
        <f t="shared" si="10"/>
        <v>49.972280810897431</v>
      </c>
      <c r="J307" s="118"/>
      <c r="K307" s="118"/>
      <c r="L307" s="118"/>
      <c r="M307" s="118"/>
      <c r="N307" s="387"/>
      <c r="O307" s="16"/>
      <c r="P307" s="16"/>
      <c r="Q307" s="16"/>
      <c r="R307" s="16"/>
      <c r="S307" s="16"/>
      <c r="T307" s="16"/>
      <c r="U307" s="37"/>
    </row>
    <row r="308" spans="1:21" x14ac:dyDescent="0.2">
      <c r="A308" s="265">
        <v>44133</v>
      </c>
      <c r="B308" s="118"/>
      <c r="C308" s="118"/>
      <c r="D308" s="385"/>
      <c r="E308" s="118"/>
      <c r="F308" s="118"/>
      <c r="G308" s="118"/>
      <c r="H308" s="23">
        <f t="shared" si="9"/>
        <v>0</v>
      </c>
      <c r="I308" s="23">
        <f t="shared" si="10"/>
        <v>49.972280810897431</v>
      </c>
      <c r="J308" s="118"/>
      <c r="K308" s="118"/>
      <c r="L308" s="118"/>
      <c r="M308" s="118"/>
      <c r="N308" s="387"/>
      <c r="O308" s="16"/>
      <c r="P308" s="16"/>
      <c r="Q308" s="16"/>
      <c r="R308" s="16"/>
      <c r="S308" s="16"/>
      <c r="T308" s="16"/>
      <c r="U308" s="37"/>
    </row>
    <row r="309" spans="1:21" x14ac:dyDescent="0.2">
      <c r="A309" s="265">
        <v>44134</v>
      </c>
      <c r="B309" s="118"/>
      <c r="C309" s="118"/>
      <c r="D309" s="385"/>
      <c r="E309" s="118"/>
      <c r="F309" s="118"/>
      <c r="G309" s="118"/>
      <c r="H309" s="23">
        <f t="shared" si="9"/>
        <v>0</v>
      </c>
      <c r="I309" s="23">
        <f t="shared" si="10"/>
        <v>49.972280810897431</v>
      </c>
      <c r="J309" s="118"/>
      <c r="K309" s="118"/>
      <c r="L309" s="118"/>
      <c r="M309" s="118"/>
      <c r="N309" s="387"/>
      <c r="O309" s="16"/>
      <c r="P309" s="16"/>
      <c r="Q309" s="16"/>
      <c r="R309" s="16"/>
      <c r="S309" s="16"/>
      <c r="T309" s="16"/>
      <c r="U309" s="37"/>
    </row>
    <row r="310" spans="1:21" x14ac:dyDescent="0.2">
      <c r="A310" s="265">
        <v>44135</v>
      </c>
      <c r="B310" s="118"/>
      <c r="C310" s="118"/>
      <c r="D310" s="385"/>
      <c r="E310" s="118"/>
      <c r="F310" s="118"/>
      <c r="G310" s="118"/>
      <c r="H310" s="23">
        <f t="shared" si="9"/>
        <v>0</v>
      </c>
      <c r="I310" s="23">
        <f t="shared" si="10"/>
        <v>49.972280810897431</v>
      </c>
      <c r="J310" s="118"/>
      <c r="K310" s="118"/>
      <c r="L310" s="118"/>
      <c r="M310" s="118"/>
      <c r="N310" s="387"/>
      <c r="O310" s="16"/>
      <c r="P310" s="16"/>
      <c r="Q310" s="16"/>
      <c r="R310" s="16"/>
      <c r="S310" s="16"/>
      <c r="T310" s="16"/>
      <c r="U310" s="37"/>
    </row>
    <row r="311" spans="1:21" x14ac:dyDescent="0.2">
      <c r="A311" s="265">
        <v>44136</v>
      </c>
      <c r="B311" s="440"/>
      <c r="C311" s="278"/>
      <c r="D311" s="384"/>
      <c r="E311" s="440"/>
      <c r="F311" s="440"/>
      <c r="G311" s="440"/>
      <c r="H311" s="398">
        <f t="shared" si="9"/>
        <v>0</v>
      </c>
      <c r="I311" s="24">
        <f t="shared" si="10"/>
        <v>49.972280810897431</v>
      </c>
      <c r="J311" s="318"/>
      <c r="K311" s="278"/>
      <c r="L311" s="278"/>
      <c r="M311" s="278"/>
      <c r="N311" s="441"/>
      <c r="O311" s="299"/>
      <c r="P311" s="299"/>
      <c r="Q311" s="299"/>
      <c r="R311" s="299"/>
      <c r="S311" s="299"/>
      <c r="T311" s="299"/>
      <c r="U311" s="318"/>
    </row>
    <row r="312" spans="1:21" x14ac:dyDescent="0.2">
      <c r="A312" s="265">
        <v>44137</v>
      </c>
      <c r="B312" s="118"/>
      <c r="C312" s="258"/>
      <c r="D312" s="391"/>
      <c r="E312" s="442"/>
      <c r="F312" s="442"/>
      <c r="G312" s="442"/>
      <c r="H312" s="30">
        <f t="shared" si="9"/>
        <v>0</v>
      </c>
      <c r="I312" s="30">
        <f t="shared" si="10"/>
        <v>49.972280810897431</v>
      </c>
      <c r="J312" s="258"/>
      <c r="K312" s="258"/>
      <c r="L312" s="258"/>
      <c r="M312" s="258"/>
      <c r="N312" s="441"/>
      <c r="O312" s="287"/>
      <c r="P312" s="287"/>
      <c r="Q312" s="287"/>
      <c r="R312" s="287"/>
      <c r="S312" s="287"/>
      <c r="T312" s="287"/>
      <c r="U312" s="277"/>
    </row>
    <row r="313" spans="1:21" x14ac:dyDescent="0.2">
      <c r="A313" s="265">
        <v>44138</v>
      </c>
      <c r="B313" s="440"/>
      <c r="C313" s="118"/>
      <c r="D313" s="385"/>
      <c r="E313" s="118"/>
      <c r="F313" s="118"/>
      <c r="G313" s="118"/>
      <c r="H313" s="23">
        <f t="shared" si="9"/>
        <v>0</v>
      </c>
      <c r="I313" s="23">
        <f t="shared" si="10"/>
        <v>49.972280810897431</v>
      </c>
      <c r="J313" s="118"/>
      <c r="K313" s="118"/>
      <c r="L313" s="118"/>
      <c r="M313" s="118"/>
      <c r="N313" s="441"/>
      <c r="O313" s="16"/>
      <c r="P313" s="16"/>
      <c r="Q313" s="16"/>
      <c r="R313" s="16"/>
      <c r="S313" s="16"/>
      <c r="T313" s="16"/>
      <c r="U313" s="37"/>
    </row>
    <row r="314" spans="1:21" x14ac:dyDescent="0.2">
      <c r="A314" s="265">
        <v>44139</v>
      </c>
      <c r="B314" s="118"/>
      <c r="C314" s="118"/>
      <c r="D314" s="385"/>
      <c r="E314" s="118"/>
      <c r="F314" s="118"/>
      <c r="G314" s="118"/>
      <c r="H314" s="23">
        <f t="shared" si="9"/>
        <v>0</v>
      </c>
      <c r="I314" s="23">
        <f t="shared" si="10"/>
        <v>49.972280810897431</v>
      </c>
      <c r="J314" s="118"/>
      <c r="K314" s="118"/>
      <c r="L314" s="118"/>
      <c r="M314" s="118"/>
      <c r="N314" s="441"/>
      <c r="O314" s="16"/>
      <c r="P314" s="16"/>
      <c r="Q314" s="16"/>
      <c r="R314" s="16"/>
      <c r="S314" s="16"/>
      <c r="T314" s="16"/>
      <c r="U314" s="37"/>
    </row>
    <row r="315" spans="1:21" x14ac:dyDescent="0.2">
      <c r="A315" s="265">
        <v>44140</v>
      </c>
      <c r="B315" s="440"/>
      <c r="C315" s="118"/>
      <c r="D315" s="385"/>
      <c r="E315" s="118"/>
      <c r="F315" s="118"/>
      <c r="G315" s="118"/>
      <c r="H315" s="23">
        <f t="shared" si="9"/>
        <v>0</v>
      </c>
      <c r="I315" s="23">
        <f t="shared" si="10"/>
        <v>49.972280810897431</v>
      </c>
      <c r="J315" s="118"/>
      <c r="K315" s="118"/>
      <c r="L315" s="118"/>
      <c r="M315" s="118"/>
      <c r="N315" s="441"/>
      <c r="O315" s="16"/>
      <c r="P315" s="16"/>
      <c r="Q315" s="16"/>
      <c r="R315" s="16"/>
      <c r="S315" s="16"/>
      <c r="T315" s="16"/>
      <c r="U315" s="37"/>
    </row>
    <row r="316" spans="1:21" x14ac:dyDescent="0.2">
      <c r="A316" s="265">
        <v>44141</v>
      </c>
      <c r="B316" s="118"/>
      <c r="C316" s="118"/>
      <c r="D316" s="385"/>
      <c r="E316" s="118"/>
      <c r="F316" s="118"/>
      <c r="G316" s="118"/>
      <c r="H316" s="23">
        <f t="shared" si="9"/>
        <v>0</v>
      </c>
      <c r="I316" s="23">
        <f t="shared" si="10"/>
        <v>49.972280810897431</v>
      </c>
      <c r="J316" s="118"/>
      <c r="K316" s="118"/>
      <c r="L316" s="118"/>
      <c r="M316" s="118"/>
      <c r="N316" s="441"/>
      <c r="O316" s="16"/>
      <c r="P316" s="16"/>
      <c r="Q316" s="16"/>
      <c r="R316" s="16"/>
      <c r="S316" s="16"/>
      <c r="T316" s="16"/>
      <c r="U316" s="37"/>
    </row>
    <row r="317" spans="1:21" x14ac:dyDescent="0.2">
      <c r="A317" s="265">
        <v>44142</v>
      </c>
      <c r="B317" s="118"/>
      <c r="C317" s="118"/>
      <c r="D317" s="385"/>
      <c r="E317" s="118"/>
      <c r="F317" s="118"/>
      <c r="G317" s="118"/>
      <c r="H317" s="23">
        <f t="shared" si="9"/>
        <v>0</v>
      </c>
      <c r="I317" s="23">
        <f t="shared" si="10"/>
        <v>49.972280810897431</v>
      </c>
      <c r="J317" s="118"/>
      <c r="K317" s="118"/>
      <c r="L317" s="118"/>
      <c r="M317" s="118"/>
      <c r="N317" s="441"/>
      <c r="O317" s="16"/>
      <c r="P317" s="16"/>
      <c r="Q317" s="16"/>
      <c r="R317" s="16"/>
      <c r="S317" s="16"/>
      <c r="T317" s="16"/>
      <c r="U317" s="37"/>
    </row>
    <row r="318" spans="1:21" x14ac:dyDescent="0.2">
      <c r="A318" s="265">
        <v>44143</v>
      </c>
      <c r="B318" s="118"/>
      <c r="C318" s="118"/>
      <c r="D318" s="385"/>
      <c r="E318" s="118"/>
      <c r="F318" s="118"/>
      <c r="G318" s="118"/>
      <c r="H318" s="23">
        <f t="shared" si="9"/>
        <v>0</v>
      </c>
      <c r="I318" s="23">
        <f t="shared" si="10"/>
        <v>49.972280810897431</v>
      </c>
      <c r="J318" s="118"/>
      <c r="K318" s="118"/>
      <c r="L318" s="118"/>
      <c r="M318" s="118"/>
      <c r="N318" s="441"/>
      <c r="O318" s="16"/>
      <c r="P318" s="16"/>
      <c r="Q318" s="16"/>
      <c r="R318" s="16"/>
      <c r="S318" s="16"/>
      <c r="T318" s="16"/>
      <c r="U318" s="37"/>
    </row>
    <row r="319" spans="1:21" x14ac:dyDescent="0.2">
      <c r="A319" s="265">
        <v>44144</v>
      </c>
      <c r="B319" s="118"/>
      <c r="C319" s="118"/>
      <c r="D319" s="385"/>
      <c r="E319" s="118"/>
      <c r="F319" s="118"/>
      <c r="G319" s="118"/>
      <c r="H319" s="23">
        <f t="shared" si="9"/>
        <v>0</v>
      </c>
      <c r="I319" s="23">
        <f t="shared" si="10"/>
        <v>49.972280810897431</v>
      </c>
      <c r="J319" s="118"/>
      <c r="K319" s="118"/>
      <c r="L319" s="118"/>
      <c r="M319" s="118"/>
      <c r="N319" s="441"/>
      <c r="O319" s="16"/>
      <c r="P319" s="16"/>
      <c r="Q319" s="16"/>
      <c r="R319" s="16"/>
      <c r="S319" s="16"/>
      <c r="T319" s="16"/>
      <c r="U319" s="37"/>
    </row>
    <row r="320" spans="1:21" x14ac:dyDescent="0.2">
      <c r="A320" s="265">
        <v>44145</v>
      </c>
      <c r="B320" s="118"/>
      <c r="C320" s="118"/>
      <c r="D320" s="385"/>
      <c r="E320" s="118"/>
      <c r="F320" s="118"/>
      <c r="G320" s="118"/>
      <c r="H320" s="23">
        <f t="shared" si="9"/>
        <v>0</v>
      </c>
      <c r="I320" s="23">
        <f t="shared" si="10"/>
        <v>49.972280810897431</v>
      </c>
      <c r="J320" s="118"/>
      <c r="K320" s="118"/>
      <c r="L320" s="118"/>
      <c r="M320" s="118"/>
      <c r="N320" s="441"/>
      <c r="O320" s="16"/>
      <c r="P320" s="16"/>
      <c r="Q320" s="16"/>
      <c r="R320" s="16"/>
      <c r="S320" s="16"/>
      <c r="T320" s="16"/>
      <c r="U320" s="37"/>
    </row>
    <row r="321" spans="1:21" x14ac:dyDescent="0.2">
      <c r="A321" s="265">
        <v>44146</v>
      </c>
      <c r="B321" s="118"/>
      <c r="C321" s="118"/>
      <c r="D321" s="385"/>
      <c r="E321" s="118"/>
      <c r="F321" s="118"/>
      <c r="G321" s="118"/>
      <c r="H321" s="23">
        <f t="shared" si="9"/>
        <v>0</v>
      </c>
      <c r="I321" s="23">
        <f t="shared" si="10"/>
        <v>49.972280810897431</v>
      </c>
      <c r="J321" s="118"/>
      <c r="K321" s="118"/>
      <c r="L321" s="118"/>
      <c r="M321" s="118"/>
      <c r="N321" s="441"/>
      <c r="O321" s="16"/>
      <c r="P321" s="16"/>
      <c r="Q321" s="16"/>
      <c r="R321" s="16"/>
      <c r="S321" s="16"/>
      <c r="T321" s="16"/>
      <c r="U321" s="37"/>
    </row>
    <row r="322" spans="1:21" x14ac:dyDescent="0.2">
      <c r="A322" s="265">
        <v>44147</v>
      </c>
      <c r="B322" s="118"/>
      <c r="C322" s="118"/>
      <c r="D322" s="385"/>
      <c r="E322" s="118"/>
      <c r="F322" s="118"/>
      <c r="G322" s="118"/>
      <c r="H322" s="23">
        <f t="shared" si="9"/>
        <v>0</v>
      </c>
      <c r="I322" s="23">
        <f t="shared" si="10"/>
        <v>49.972280810897431</v>
      </c>
      <c r="J322" s="118"/>
      <c r="K322" s="118"/>
      <c r="L322" s="118"/>
      <c r="M322" s="118"/>
      <c r="N322" s="441"/>
      <c r="O322" s="16"/>
      <c r="P322" s="16"/>
      <c r="Q322" s="16"/>
      <c r="R322" s="16"/>
      <c r="S322" s="16"/>
      <c r="T322" s="16"/>
      <c r="U322" s="37"/>
    </row>
    <row r="323" spans="1:21" x14ac:dyDescent="0.2">
      <c r="A323" s="265">
        <v>44148</v>
      </c>
      <c r="B323" s="118"/>
      <c r="C323" s="118"/>
      <c r="D323" s="385"/>
      <c r="E323" s="118"/>
      <c r="F323" s="118"/>
      <c r="G323" s="118"/>
      <c r="H323" s="23">
        <f t="shared" si="9"/>
        <v>0</v>
      </c>
      <c r="I323" s="23">
        <f t="shared" si="10"/>
        <v>49.972280810897431</v>
      </c>
      <c r="J323" s="118"/>
      <c r="K323" s="118"/>
      <c r="L323" s="118"/>
      <c r="M323" s="118"/>
      <c r="N323" s="441"/>
      <c r="O323" s="16"/>
      <c r="P323" s="16"/>
      <c r="Q323" s="16"/>
      <c r="R323" s="16"/>
      <c r="S323" s="16"/>
      <c r="T323" s="16"/>
      <c r="U323" s="37"/>
    </row>
    <row r="324" spans="1:21" x14ac:dyDescent="0.2">
      <c r="A324" s="265">
        <v>44149</v>
      </c>
      <c r="B324" s="118"/>
      <c r="C324" s="118"/>
      <c r="D324" s="385"/>
      <c r="E324" s="118"/>
      <c r="F324" s="118"/>
      <c r="G324" s="118"/>
      <c r="H324" s="23">
        <f t="shared" si="9"/>
        <v>0</v>
      </c>
      <c r="I324" s="23">
        <f t="shared" si="10"/>
        <v>49.972280810897431</v>
      </c>
      <c r="J324" s="118"/>
      <c r="K324" s="118"/>
      <c r="L324" s="118"/>
      <c r="M324" s="118"/>
      <c r="N324" s="441"/>
      <c r="O324" s="16"/>
      <c r="P324" s="16"/>
      <c r="Q324" s="16"/>
      <c r="R324" s="16"/>
      <c r="S324" s="16"/>
      <c r="T324" s="16"/>
      <c r="U324" s="37"/>
    </row>
    <row r="325" spans="1:21" x14ac:dyDescent="0.2">
      <c r="A325" s="265">
        <v>44150</v>
      </c>
      <c r="B325" s="118"/>
      <c r="C325" s="118"/>
      <c r="D325" s="385"/>
      <c r="E325" s="118"/>
      <c r="F325" s="118"/>
      <c r="G325" s="118"/>
      <c r="H325" s="23">
        <f t="shared" si="9"/>
        <v>0</v>
      </c>
      <c r="I325" s="23">
        <f t="shared" si="10"/>
        <v>49.972280810897431</v>
      </c>
      <c r="J325" s="118"/>
      <c r="K325" s="118"/>
      <c r="L325" s="118"/>
      <c r="M325" s="118"/>
      <c r="N325" s="441"/>
      <c r="O325" s="16"/>
      <c r="P325" s="16"/>
      <c r="Q325" s="16"/>
      <c r="R325" s="16"/>
      <c r="S325" s="16"/>
      <c r="T325" s="16"/>
      <c r="U325" s="37"/>
    </row>
    <row r="326" spans="1:21" x14ac:dyDescent="0.2">
      <c r="A326" s="265">
        <v>44151</v>
      </c>
      <c r="B326" s="118"/>
      <c r="C326" s="118"/>
      <c r="D326" s="385"/>
      <c r="E326" s="118"/>
      <c r="F326" s="118"/>
      <c r="G326" s="118"/>
      <c r="H326" s="23">
        <f t="shared" si="9"/>
        <v>0</v>
      </c>
      <c r="I326" s="23">
        <f t="shared" si="10"/>
        <v>49.972280810897431</v>
      </c>
      <c r="J326" s="118"/>
      <c r="K326" s="118"/>
      <c r="L326" s="118"/>
      <c r="M326" s="118"/>
      <c r="N326" s="441"/>
      <c r="O326" s="16"/>
      <c r="P326" s="16"/>
      <c r="Q326" s="16"/>
      <c r="R326" s="16"/>
      <c r="S326" s="16"/>
      <c r="T326" s="16"/>
      <c r="U326" s="37"/>
    </row>
    <row r="327" spans="1:21" x14ac:dyDescent="0.2">
      <c r="A327" s="265">
        <v>44152</v>
      </c>
      <c r="B327" s="118"/>
      <c r="C327" s="118"/>
      <c r="D327" s="385"/>
      <c r="E327" s="118"/>
      <c r="F327" s="118"/>
      <c r="G327" s="118"/>
      <c r="H327" s="23">
        <f t="shared" si="9"/>
        <v>0</v>
      </c>
      <c r="I327" s="23">
        <f t="shared" si="10"/>
        <v>49.972280810897431</v>
      </c>
      <c r="J327" s="118"/>
      <c r="K327" s="118"/>
      <c r="L327" s="118"/>
      <c r="M327" s="118"/>
      <c r="N327" s="441"/>
      <c r="O327" s="16"/>
      <c r="P327" s="16"/>
      <c r="Q327" s="16"/>
      <c r="R327" s="16"/>
      <c r="S327" s="16"/>
      <c r="T327" s="16"/>
      <c r="U327" s="37"/>
    </row>
    <row r="328" spans="1:21" x14ac:dyDescent="0.2">
      <c r="A328" s="265">
        <v>44153</v>
      </c>
      <c r="B328" s="118"/>
      <c r="C328" s="118"/>
      <c r="D328" s="385"/>
      <c r="E328" s="118"/>
      <c r="F328" s="118"/>
      <c r="G328" s="118"/>
      <c r="H328" s="23">
        <f t="shared" si="9"/>
        <v>0</v>
      </c>
      <c r="I328" s="23">
        <f t="shared" si="10"/>
        <v>49.972280810897431</v>
      </c>
      <c r="J328" s="118"/>
      <c r="K328" s="118"/>
      <c r="L328" s="118"/>
      <c r="M328" s="118"/>
      <c r="N328" s="441"/>
      <c r="O328" s="16"/>
      <c r="P328" s="16"/>
      <c r="Q328" s="16"/>
      <c r="R328" s="16"/>
      <c r="S328" s="16"/>
      <c r="T328" s="16"/>
      <c r="U328" s="37"/>
    </row>
    <row r="329" spans="1:21" x14ac:dyDescent="0.2">
      <c r="A329" s="265">
        <v>44154</v>
      </c>
      <c r="B329" s="118"/>
      <c r="C329" s="118"/>
      <c r="D329" s="385"/>
      <c r="E329" s="118"/>
      <c r="F329" s="118"/>
      <c r="G329" s="118"/>
      <c r="H329" s="23">
        <f t="shared" si="9"/>
        <v>0</v>
      </c>
      <c r="I329" s="23">
        <f t="shared" si="10"/>
        <v>49.972280810897431</v>
      </c>
      <c r="J329" s="118"/>
      <c r="K329" s="118"/>
      <c r="L329" s="118"/>
      <c r="M329" s="118"/>
      <c r="N329" s="441"/>
      <c r="O329" s="16"/>
      <c r="P329" s="16"/>
      <c r="Q329" s="16"/>
      <c r="R329" s="16"/>
      <c r="S329" s="16"/>
      <c r="T329" s="16"/>
      <c r="U329" s="37"/>
    </row>
    <row r="330" spans="1:21" x14ac:dyDescent="0.2">
      <c r="A330" s="265">
        <v>44155</v>
      </c>
      <c r="B330" s="118"/>
      <c r="C330" s="118"/>
      <c r="D330" s="385"/>
      <c r="E330" s="118"/>
      <c r="F330" s="118"/>
      <c r="G330" s="118"/>
      <c r="H330" s="23">
        <f t="shared" ref="H330:H372" si="11">SQRT(E330*F330)*0.396/24*G330</f>
        <v>0</v>
      </c>
      <c r="I330" s="23">
        <f t="shared" si="10"/>
        <v>49.972280810897431</v>
      </c>
      <c r="J330" s="118"/>
      <c r="K330" s="118"/>
      <c r="L330" s="118"/>
      <c r="M330" s="118"/>
      <c r="N330" s="441"/>
      <c r="O330" s="16"/>
      <c r="P330" s="16"/>
      <c r="Q330" s="16"/>
      <c r="R330" s="16"/>
      <c r="S330" s="16"/>
      <c r="T330" s="16"/>
      <c r="U330" s="37"/>
    </row>
    <row r="331" spans="1:21" x14ac:dyDescent="0.2">
      <c r="A331" s="265">
        <v>44156</v>
      </c>
      <c r="B331" s="118"/>
      <c r="C331" s="118"/>
      <c r="D331" s="385"/>
      <c r="E331" s="118"/>
      <c r="F331" s="118"/>
      <c r="G331" s="118"/>
      <c r="H331" s="23">
        <f t="shared" si="11"/>
        <v>0</v>
      </c>
      <c r="I331" s="23">
        <f t="shared" si="10"/>
        <v>49.972280810897431</v>
      </c>
      <c r="J331" s="118"/>
      <c r="K331" s="118"/>
      <c r="L331" s="118"/>
      <c r="M331" s="118"/>
      <c r="N331" s="387"/>
      <c r="O331" s="16"/>
      <c r="P331" s="16"/>
      <c r="Q331" s="16"/>
      <c r="R331" s="16"/>
      <c r="S331" s="16"/>
      <c r="T331" s="16"/>
      <c r="U331" s="37"/>
    </row>
    <row r="332" spans="1:21" x14ac:dyDescent="0.2">
      <c r="A332" s="265">
        <v>44157</v>
      </c>
      <c r="B332" s="118"/>
      <c r="C332" s="118"/>
      <c r="D332" s="385"/>
      <c r="E332" s="118"/>
      <c r="F332" s="118"/>
      <c r="G332" s="118"/>
      <c r="H332" s="23">
        <f t="shared" si="11"/>
        <v>0</v>
      </c>
      <c r="I332" s="23">
        <f t="shared" si="10"/>
        <v>49.972280810897431</v>
      </c>
      <c r="J332" s="118"/>
      <c r="K332" s="118"/>
      <c r="L332" s="118"/>
      <c r="M332" s="118"/>
      <c r="N332" s="387"/>
      <c r="O332" s="16"/>
      <c r="P332" s="16"/>
      <c r="Q332" s="16"/>
      <c r="R332" s="16"/>
      <c r="S332" s="16"/>
      <c r="T332" s="16"/>
      <c r="U332" s="37"/>
    </row>
    <row r="333" spans="1:21" x14ac:dyDescent="0.2">
      <c r="A333" s="265">
        <v>44158</v>
      </c>
      <c r="B333" s="118"/>
      <c r="C333" s="118"/>
      <c r="D333" s="385"/>
      <c r="E333" s="118"/>
      <c r="F333" s="118"/>
      <c r="G333" s="118"/>
      <c r="H333" s="23">
        <f t="shared" si="11"/>
        <v>0</v>
      </c>
      <c r="I333" s="23">
        <f t="shared" si="10"/>
        <v>49.972280810897431</v>
      </c>
      <c r="J333" s="118"/>
      <c r="K333" s="118"/>
      <c r="L333" s="118"/>
      <c r="M333" s="118"/>
      <c r="N333" s="387"/>
      <c r="O333" s="16"/>
      <c r="P333" s="16"/>
      <c r="Q333" s="16"/>
      <c r="R333" s="16"/>
      <c r="S333" s="16"/>
      <c r="T333" s="16"/>
      <c r="U333" s="37"/>
    </row>
    <row r="334" spans="1:21" x14ac:dyDescent="0.2">
      <c r="A334" s="265">
        <v>44159</v>
      </c>
      <c r="B334" s="118"/>
      <c r="C334" s="118"/>
      <c r="D334" s="385"/>
      <c r="E334" s="118"/>
      <c r="F334" s="118"/>
      <c r="G334" s="118"/>
      <c r="H334" s="23">
        <f t="shared" si="11"/>
        <v>0</v>
      </c>
      <c r="I334" s="23">
        <f t="shared" si="10"/>
        <v>49.972280810897431</v>
      </c>
      <c r="J334" s="118"/>
      <c r="K334" s="118"/>
      <c r="L334" s="118"/>
      <c r="M334" s="118"/>
      <c r="N334" s="387"/>
      <c r="O334" s="16"/>
      <c r="P334" s="16"/>
      <c r="Q334" s="16"/>
      <c r="R334" s="16"/>
      <c r="S334" s="16"/>
      <c r="T334" s="16"/>
      <c r="U334" s="37"/>
    </row>
    <row r="335" spans="1:21" x14ac:dyDescent="0.2">
      <c r="A335" s="265">
        <v>44160</v>
      </c>
      <c r="B335" s="118"/>
      <c r="C335" s="118"/>
      <c r="D335" s="385"/>
      <c r="E335" s="118"/>
      <c r="F335" s="118"/>
      <c r="G335" s="118"/>
      <c r="H335" s="23">
        <f t="shared" si="11"/>
        <v>0</v>
      </c>
      <c r="I335" s="23">
        <f t="shared" si="10"/>
        <v>49.972280810897431</v>
      </c>
      <c r="J335" s="118"/>
      <c r="K335" s="118"/>
      <c r="L335" s="118"/>
      <c r="M335" s="118"/>
      <c r="N335" s="387"/>
      <c r="O335" s="16"/>
      <c r="P335" s="16"/>
      <c r="Q335" s="16"/>
      <c r="R335" s="16"/>
      <c r="S335" s="16"/>
      <c r="T335" s="16"/>
      <c r="U335" s="37"/>
    </row>
    <row r="336" spans="1:21" x14ac:dyDescent="0.2">
      <c r="A336" s="265">
        <v>44161</v>
      </c>
      <c r="B336" s="118"/>
      <c r="C336" s="118"/>
      <c r="D336" s="385"/>
      <c r="E336" s="118"/>
      <c r="F336" s="118"/>
      <c r="G336" s="118"/>
      <c r="H336" s="23">
        <f t="shared" si="11"/>
        <v>0</v>
      </c>
      <c r="I336" s="23">
        <f t="shared" ref="I336" si="12">I335+H336</f>
        <v>49.972280810897431</v>
      </c>
      <c r="J336" s="118"/>
      <c r="K336" s="118"/>
      <c r="L336" s="118"/>
      <c r="M336" s="118"/>
      <c r="N336" s="387"/>
      <c r="O336" s="16"/>
      <c r="P336" s="16"/>
      <c r="Q336" s="16"/>
      <c r="R336" s="16"/>
      <c r="S336" s="16"/>
      <c r="T336" s="16"/>
      <c r="U336" s="37"/>
    </row>
    <row r="337" spans="1:21" x14ac:dyDescent="0.2">
      <c r="A337" s="265">
        <v>44162</v>
      </c>
      <c r="B337" s="118"/>
      <c r="C337" s="118"/>
      <c r="D337" s="385"/>
      <c r="E337" s="118"/>
      <c r="F337" s="118"/>
      <c r="G337" s="118"/>
      <c r="H337" s="23">
        <f t="shared" si="11"/>
        <v>0</v>
      </c>
      <c r="I337" s="23">
        <f>I336+H337</f>
        <v>49.972280810897431</v>
      </c>
      <c r="J337" s="118"/>
      <c r="K337" s="118"/>
      <c r="L337" s="118"/>
      <c r="M337" s="118"/>
      <c r="N337" s="387"/>
      <c r="O337" s="16"/>
      <c r="P337" s="16"/>
      <c r="Q337" s="16"/>
      <c r="R337" s="16"/>
      <c r="S337" s="16"/>
      <c r="T337" s="16"/>
      <c r="U337" s="37"/>
    </row>
    <row r="338" spans="1:21" x14ac:dyDescent="0.2">
      <c r="A338" s="265">
        <v>44163</v>
      </c>
      <c r="B338" s="118"/>
      <c r="C338" s="118"/>
      <c r="D338" s="385"/>
      <c r="E338" s="118"/>
      <c r="F338" s="118"/>
      <c r="G338" s="118"/>
      <c r="H338" s="23">
        <f t="shared" si="11"/>
        <v>0</v>
      </c>
      <c r="I338" s="23">
        <f>I337+H338</f>
        <v>49.972280810897431</v>
      </c>
      <c r="J338" s="118"/>
      <c r="K338" s="118"/>
      <c r="L338" s="118"/>
      <c r="M338" s="118"/>
      <c r="N338" s="387"/>
      <c r="O338" s="16"/>
      <c r="P338" s="16"/>
      <c r="Q338" s="16"/>
      <c r="R338" s="16"/>
      <c r="S338" s="16"/>
      <c r="T338" s="16"/>
      <c r="U338" s="37"/>
    </row>
    <row r="339" spans="1:21" x14ac:dyDescent="0.2">
      <c r="A339" s="265">
        <v>44164</v>
      </c>
      <c r="B339" s="118"/>
      <c r="C339" s="118"/>
      <c r="D339" s="385"/>
      <c r="E339" s="118"/>
      <c r="F339" s="118"/>
      <c r="G339" s="118"/>
      <c r="H339" s="23">
        <f t="shared" si="11"/>
        <v>0</v>
      </c>
      <c r="I339" s="23">
        <f>I338+H339</f>
        <v>49.972280810897431</v>
      </c>
      <c r="J339" s="118"/>
      <c r="K339" s="118"/>
      <c r="L339" s="118"/>
      <c r="M339" s="118"/>
      <c r="N339" s="387"/>
      <c r="O339" s="16"/>
      <c r="P339" s="16"/>
      <c r="Q339" s="16"/>
      <c r="R339" s="16"/>
      <c r="S339" s="16"/>
      <c r="T339" s="16"/>
      <c r="U339" s="37"/>
    </row>
    <row r="340" spans="1:21" x14ac:dyDescent="0.2">
      <c r="A340" s="265">
        <v>44165</v>
      </c>
      <c r="B340" s="118"/>
      <c r="C340" s="118"/>
      <c r="D340" s="385"/>
      <c r="E340" s="118"/>
      <c r="F340" s="118"/>
      <c r="G340" s="118"/>
      <c r="H340" s="23">
        <f t="shared" si="11"/>
        <v>0</v>
      </c>
      <c r="I340" s="23">
        <f>I339+H340</f>
        <v>49.972280810897431</v>
      </c>
      <c r="J340" s="118"/>
      <c r="K340" s="118"/>
      <c r="L340" s="118"/>
      <c r="M340" s="118"/>
      <c r="N340" s="387"/>
      <c r="O340" s="16"/>
      <c r="P340" s="16"/>
      <c r="Q340" s="16"/>
      <c r="R340" s="16"/>
      <c r="S340" s="16"/>
      <c r="T340" s="16"/>
      <c r="U340" s="37"/>
    </row>
    <row r="341" spans="1:21" x14ac:dyDescent="0.2">
      <c r="A341" s="265">
        <v>44166</v>
      </c>
      <c r="B341" s="278"/>
      <c r="C341" s="278"/>
      <c r="D341" s="384"/>
      <c r="E341" s="278"/>
      <c r="F341" s="278"/>
      <c r="G341" s="278"/>
      <c r="H341" s="24">
        <f t="shared" si="11"/>
        <v>0</v>
      </c>
      <c r="I341" s="24">
        <f>I340+H341</f>
        <v>49.972280810897431</v>
      </c>
      <c r="J341" s="278"/>
      <c r="K341" s="278"/>
      <c r="L341" s="278"/>
      <c r="M341" s="278"/>
      <c r="N341" s="393"/>
      <c r="O341" s="299"/>
      <c r="P341" s="299"/>
      <c r="Q341" s="299"/>
      <c r="R341" s="299"/>
      <c r="S341" s="299"/>
      <c r="T341" s="299"/>
      <c r="U341" s="318"/>
    </row>
    <row r="342" spans="1:21" x14ac:dyDescent="0.2">
      <c r="A342" s="265">
        <v>44167</v>
      </c>
      <c r="B342" s="117"/>
      <c r="C342" s="258"/>
      <c r="D342" s="319"/>
      <c r="E342" s="258"/>
      <c r="F342" s="258"/>
      <c r="G342" s="258"/>
      <c r="H342" s="30">
        <f t="shared" si="11"/>
        <v>0</v>
      </c>
      <c r="I342" s="255">
        <f t="shared" ref="I342:I372" si="13">I341+H342</f>
        <v>49.972280810897431</v>
      </c>
      <c r="J342" s="258"/>
      <c r="K342" s="258"/>
      <c r="L342" s="258"/>
      <c r="M342" s="258"/>
      <c r="N342" s="443"/>
      <c r="O342" s="287"/>
      <c r="P342" s="287"/>
      <c r="Q342" s="287"/>
      <c r="R342" s="287"/>
      <c r="S342" s="287"/>
      <c r="T342" s="287"/>
      <c r="U342" s="277"/>
    </row>
    <row r="343" spans="1:21" x14ac:dyDescent="0.2">
      <c r="A343" s="265">
        <v>44168</v>
      </c>
      <c r="B343" s="118"/>
      <c r="C343" s="118"/>
      <c r="D343" s="312"/>
      <c r="E343" s="118"/>
      <c r="F343" s="118"/>
      <c r="G343" s="118"/>
      <c r="H343" s="23">
        <f t="shared" si="11"/>
        <v>0</v>
      </c>
      <c r="I343" s="255">
        <f t="shared" si="13"/>
        <v>49.972280810897431</v>
      </c>
      <c r="J343" s="118"/>
      <c r="K343" s="118"/>
      <c r="L343" s="118"/>
      <c r="M343" s="118"/>
      <c r="N343" s="417"/>
      <c r="O343" s="16"/>
      <c r="P343" s="16"/>
      <c r="Q343" s="16"/>
      <c r="R343" s="16"/>
      <c r="S343" s="16"/>
      <c r="T343" s="16"/>
      <c r="U343" s="37"/>
    </row>
    <row r="344" spans="1:21" x14ac:dyDescent="0.2">
      <c r="A344" s="265">
        <v>44169</v>
      </c>
      <c r="B344" s="118"/>
      <c r="C344" s="118"/>
      <c r="D344" s="312"/>
      <c r="E344" s="118"/>
      <c r="F344" s="118"/>
      <c r="G344" s="118"/>
      <c r="H344" s="23">
        <f t="shared" si="11"/>
        <v>0</v>
      </c>
      <c r="I344" s="255">
        <f t="shared" si="13"/>
        <v>49.972280810897431</v>
      </c>
      <c r="J344" s="118"/>
      <c r="K344" s="118"/>
      <c r="L344" s="118"/>
      <c r="M344" s="118"/>
      <c r="N344" s="417"/>
      <c r="O344" s="16"/>
      <c r="P344" s="16"/>
      <c r="Q344" s="16"/>
      <c r="R344" s="16"/>
      <c r="S344" s="16"/>
      <c r="T344" s="16"/>
      <c r="U344" s="37"/>
    </row>
    <row r="345" spans="1:21" x14ac:dyDescent="0.2">
      <c r="A345" s="265">
        <v>44170</v>
      </c>
      <c r="B345" s="118"/>
      <c r="C345" s="118"/>
      <c r="D345" s="312"/>
      <c r="E345" s="118"/>
      <c r="F345" s="118"/>
      <c r="G345" s="118"/>
      <c r="H345" s="23">
        <f t="shared" si="11"/>
        <v>0</v>
      </c>
      <c r="I345" s="255">
        <f t="shared" si="13"/>
        <v>49.972280810897431</v>
      </c>
      <c r="J345" s="118"/>
      <c r="K345" s="118"/>
      <c r="L345" s="118"/>
      <c r="M345" s="118"/>
      <c r="N345" s="417"/>
      <c r="O345" s="16"/>
      <c r="P345" s="16"/>
      <c r="Q345" s="16"/>
      <c r="R345" s="16"/>
      <c r="S345" s="16"/>
      <c r="T345" s="16"/>
      <c r="U345" s="37"/>
    </row>
    <row r="346" spans="1:21" x14ac:dyDescent="0.2">
      <c r="A346" s="265">
        <v>44171</v>
      </c>
      <c r="B346" s="118"/>
      <c r="C346" s="118"/>
      <c r="D346" s="312"/>
      <c r="E346" s="118"/>
      <c r="F346" s="118"/>
      <c r="G346" s="118"/>
      <c r="H346" s="23">
        <f t="shared" si="11"/>
        <v>0</v>
      </c>
      <c r="I346" s="255">
        <f t="shared" si="13"/>
        <v>49.972280810897431</v>
      </c>
      <c r="J346" s="118"/>
      <c r="K346" s="118"/>
      <c r="L346" s="118"/>
      <c r="M346" s="118"/>
      <c r="N346" s="417"/>
      <c r="O346" s="16"/>
      <c r="P346" s="16"/>
      <c r="Q346" s="16"/>
      <c r="R346" s="16"/>
      <c r="S346" s="16"/>
      <c r="T346" s="16"/>
      <c r="U346" s="37"/>
    </row>
    <row r="347" spans="1:21" x14ac:dyDescent="0.2">
      <c r="A347" s="265">
        <v>44172</v>
      </c>
      <c r="B347" s="118"/>
      <c r="C347" s="118"/>
      <c r="D347" s="312"/>
      <c r="E347" s="118"/>
      <c r="F347" s="118"/>
      <c r="G347" s="118"/>
      <c r="H347" s="23">
        <f t="shared" si="11"/>
        <v>0</v>
      </c>
      <c r="I347" s="255">
        <f t="shared" si="13"/>
        <v>49.972280810897431</v>
      </c>
      <c r="J347" s="118"/>
      <c r="K347" s="118"/>
      <c r="L347" s="118"/>
      <c r="M347" s="118"/>
      <c r="N347" s="417"/>
      <c r="O347" s="16"/>
      <c r="P347" s="16"/>
      <c r="Q347" s="16"/>
      <c r="R347" s="16"/>
      <c r="S347" s="16"/>
      <c r="T347" s="16"/>
      <c r="U347" s="37"/>
    </row>
    <row r="348" spans="1:21" x14ac:dyDescent="0.2">
      <c r="A348" s="265">
        <v>44173</v>
      </c>
      <c r="B348" s="118"/>
      <c r="C348" s="118"/>
      <c r="D348" s="312"/>
      <c r="E348" s="118"/>
      <c r="F348" s="118"/>
      <c r="G348" s="118"/>
      <c r="H348" s="23">
        <f t="shared" si="11"/>
        <v>0</v>
      </c>
      <c r="I348" s="255">
        <f t="shared" si="13"/>
        <v>49.972280810897431</v>
      </c>
      <c r="J348" s="118"/>
      <c r="K348" s="118"/>
      <c r="L348" s="118"/>
      <c r="M348" s="118"/>
      <c r="N348" s="417"/>
      <c r="O348" s="16"/>
      <c r="P348" s="16"/>
      <c r="Q348" s="16"/>
      <c r="R348" s="16"/>
      <c r="S348" s="16"/>
      <c r="T348" s="16"/>
      <c r="U348" s="37"/>
    </row>
    <row r="349" spans="1:21" x14ac:dyDescent="0.2">
      <c r="A349" s="265">
        <v>44174</v>
      </c>
      <c r="B349" s="118"/>
      <c r="C349" s="118"/>
      <c r="D349" s="312"/>
      <c r="E349" s="118"/>
      <c r="F349" s="118"/>
      <c r="G349" s="118"/>
      <c r="H349" s="23">
        <f t="shared" si="11"/>
        <v>0</v>
      </c>
      <c r="I349" s="255">
        <f t="shared" si="13"/>
        <v>49.972280810897431</v>
      </c>
      <c r="J349" s="118"/>
      <c r="K349" s="118"/>
      <c r="L349" s="118"/>
      <c r="M349" s="118"/>
      <c r="N349" s="417"/>
      <c r="O349" s="16"/>
      <c r="P349" s="16"/>
      <c r="Q349" s="16"/>
      <c r="R349" s="16"/>
      <c r="S349" s="16"/>
      <c r="T349" s="16"/>
      <c r="U349" s="37"/>
    </row>
    <row r="350" spans="1:21" x14ac:dyDescent="0.2">
      <c r="A350" s="265">
        <v>44175</v>
      </c>
      <c r="B350" s="118"/>
      <c r="C350" s="118"/>
      <c r="D350" s="312"/>
      <c r="E350" s="118"/>
      <c r="F350" s="118"/>
      <c r="G350" s="118"/>
      <c r="H350" s="23">
        <f t="shared" si="11"/>
        <v>0</v>
      </c>
      <c r="I350" s="255">
        <f t="shared" si="13"/>
        <v>49.972280810897431</v>
      </c>
      <c r="J350" s="118"/>
      <c r="K350" s="118"/>
      <c r="L350" s="118"/>
      <c r="M350" s="118"/>
      <c r="N350" s="417"/>
      <c r="O350" s="16"/>
      <c r="P350" s="16"/>
      <c r="Q350" s="16"/>
      <c r="R350" s="16"/>
      <c r="S350" s="16"/>
      <c r="T350" s="16"/>
      <c r="U350" s="37"/>
    </row>
    <row r="351" spans="1:21" x14ac:dyDescent="0.2">
      <c r="A351" s="265">
        <v>44176</v>
      </c>
      <c r="B351" s="118"/>
      <c r="C351" s="118"/>
      <c r="D351" s="312"/>
      <c r="E351" s="118"/>
      <c r="F351" s="118"/>
      <c r="G351" s="118"/>
      <c r="H351" s="23">
        <f t="shared" si="11"/>
        <v>0</v>
      </c>
      <c r="I351" s="255">
        <f t="shared" si="13"/>
        <v>49.972280810897431</v>
      </c>
      <c r="J351" s="118"/>
      <c r="K351" s="118"/>
      <c r="L351" s="118"/>
      <c r="M351" s="118"/>
      <c r="N351" s="417"/>
      <c r="O351" s="16"/>
      <c r="P351" s="16"/>
      <c r="Q351" s="16"/>
      <c r="R351" s="16"/>
      <c r="S351" s="16"/>
      <c r="T351" s="16"/>
      <c r="U351" s="37"/>
    </row>
    <row r="352" spans="1:21" x14ac:dyDescent="0.2">
      <c r="A352" s="265">
        <v>44177</v>
      </c>
      <c r="B352" s="118"/>
      <c r="C352" s="118"/>
      <c r="D352" s="312"/>
      <c r="E352" s="118"/>
      <c r="F352" s="118"/>
      <c r="G352" s="118"/>
      <c r="H352" s="23">
        <f t="shared" si="11"/>
        <v>0</v>
      </c>
      <c r="I352" s="255">
        <f t="shared" si="13"/>
        <v>49.972280810897431</v>
      </c>
      <c r="J352" s="118"/>
      <c r="K352" s="118"/>
      <c r="L352" s="118"/>
      <c r="M352" s="118"/>
      <c r="N352" s="417"/>
      <c r="O352" s="16"/>
      <c r="P352" s="16"/>
      <c r="Q352" s="16"/>
      <c r="R352" s="16"/>
      <c r="S352" s="16"/>
      <c r="T352" s="16"/>
      <c r="U352" s="37"/>
    </row>
    <row r="353" spans="1:21" x14ac:dyDescent="0.2">
      <c r="A353" s="265">
        <v>44178</v>
      </c>
      <c r="B353" s="118"/>
      <c r="C353" s="118"/>
      <c r="D353" s="312"/>
      <c r="E353" s="118"/>
      <c r="F353" s="118"/>
      <c r="G353" s="118"/>
      <c r="H353" s="23">
        <f t="shared" si="11"/>
        <v>0</v>
      </c>
      <c r="I353" s="30">
        <f t="shared" si="13"/>
        <v>49.972280810897431</v>
      </c>
      <c r="J353" s="118"/>
      <c r="K353" s="118"/>
      <c r="L353" s="118"/>
      <c r="M353" s="118"/>
      <c r="N353" s="417"/>
      <c r="O353" s="16"/>
      <c r="P353" s="16"/>
      <c r="Q353" s="16"/>
      <c r="R353" s="16"/>
      <c r="S353" s="16"/>
      <c r="T353" s="16"/>
      <c r="U353" s="37"/>
    </row>
    <row r="354" spans="1:21" x14ac:dyDescent="0.2">
      <c r="A354" s="265">
        <v>44179</v>
      </c>
      <c r="B354" s="118"/>
      <c r="C354" s="118"/>
      <c r="D354" s="312"/>
      <c r="E354" s="118"/>
      <c r="F354" s="118"/>
      <c r="G354" s="118"/>
      <c r="H354" s="23">
        <f t="shared" si="11"/>
        <v>0</v>
      </c>
      <c r="I354" s="30">
        <f t="shared" si="13"/>
        <v>49.972280810897431</v>
      </c>
      <c r="J354" s="118"/>
      <c r="K354" s="118"/>
      <c r="L354" s="118"/>
      <c r="M354" s="118"/>
      <c r="N354" s="417"/>
      <c r="O354" s="16"/>
      <c r="P354" s="16"/>
      <c r="Q354" s="16"/>
      <c r="R354" s="16"/>
      <c r="S354" s="16"/>
      <c r="T354" s="16"/>
      <c r="U354" s="37"/>
    </row>
    <row r="355" spans="1:21" x14ac:dyDescent="0.2">
      <c r="A355" s="265">
        <v>44180</v>
      </c>
      <c r="B355" s="118"/>
      <c r="C355" s="118"/>
      <c r="D355" s="312"/>
      <c r="E355" s="118"/>
      <c r="F355" s="118"/>
      <c r="G355" s="118"/>
      <c r="H355" s="23">
        <f t="shared" si="11"/>
        <v>0</v>
      </c>
      <c r="I355" s="30">
        <f t="shared" si="13"/>
        <v>49.972280810897431</v>
      </c>
      <c r="J355" s="118"/>
      <c r="K355" s="118"/>
      <c r="L355" s="118"/>
      <c r="M355" s="118"/>
      <c r="N355" s="417"/>
      <c r="O355" s="16"/>
      <c r="P355" s="16"/>
      <c r="Q355" s="16"/>
      <c r="R355" s="16"/>
      <c r="S355" s="16"/>
      <c r="T355" s="16"/>
      <c r="U355" s="37"/>
    </row>
    <row r="356" spans="1:21" x14ac:dyDescent="0.2">
      <c r="A356" s="265">
        <v>44181</v>
      </c>
      <c r="B356" s="118"/>
      <c r="C356" s="118"/>
      <c r="D356" s="312"/>
      <c r="E356" s="118"/>
      <c r="F356" s="118"/>
      <c r="G356" s="118"/>
      <c r="H356" s="23">
        <f t="shared" si="11"/>
        <v>0</v>
      </c>
      <c r="I356" s="30">
        <f t="shared" si="13"/>
        <v>49.972280810897431</v>
      </c>
      <c r="J356" s="118"/>
      <c r="K356" s="118"/>
      <c r="L356" s="118"/>
      <c r="M356" s="118"/>
      <c r="N356" s="417"/>
      <c r="O356" s="16"/>
      <c r="P356" s="16"/>
      <c r="Q356" s="16"/>
      <c r="R356" s="16"/>
      <c r="S356" s="16"/>
      <c r="T356" s="16"/>
      <c r="U356" s="37"/>
    </row>
    <row r="357" spans="1:21" x14ac:dyDescent="0.2">
      <c r="A357" s="265">
        <v>44182</v>
      </c>
      <c r="B357" s="118"/>
      <c r="C357" s="118"/>
      <c r="D357" s="312"/>
      <c r="E357" s="118"/>
      <c r="F357" s="118"/>
      <c r="G357" s="118"/>
      <c r="H357" s="23">
        <f t="shared" si="11"/>
        <v>0</v>
      </c>
      <c r="I357" s="30">
        <f t="shared" si="13"/>
        <v>49.972280810897431</v>
      </c>
      <c r="J357" s="118"/>
      <c r="K357" s="118"/>
      <c r="L357" s="118"/>
      <c r="M357" s="118"/>
      <c r="N357" s="417"/>
      <c r="O357" s="16"/>
      <c r="P357" s="16"/>
      <c r="Q357" s="16"/>
      <c r="R357" s="16"/>
      <c r="S357" s="16"/>
      <c r="T357" s="16"/>
      <c r="U357" s="37"/>
    </row>
    <row r="358" spans="1:21" x14ac:dyDescent="0.2">
      <c r="A358" s="265">
        <v>44183</v>
      </c>
      <c r="B358" s="118"/>
      <c r="C358" s="118"/>
      <c r="D358" s="312"/>
      <c r="E358" s="118"/>
      <c r="F358" s="118"/>
      <c r="G358" s="118"/>
      <c r="H358" s="23">
        <f t="shared" si="11"/>
        <v>0</v>
      </c>
      <c r="I358" s="30">
        <f t="shared" si="13"/>
        <v>49.972280810897431</v>
      </c>
      <c r="J358" s="118"/>
      <c r="K358" s="118"/>
      <c r="L358" s="118"/>
      <c r="M358" s="118"/>
      <c r="N358" s="417"/>
      <c r="O358" s="16"/>
      <c r="P358" s="16"/>
      <c r="Q358" s="16"/>
      <c r="R358" s="16"/>
      <c r="S358" s="16"/>
      <c r="T358" s="16"/>
      <c r="U358" s="37"/>
    </row>
    <row r="359" spans="1:21" x14ac:dyDescent="0.2">
      <c r="A359" s="265">
        <v>44184</v>
      </c>
      <c r="B359" s="118"/>
      <c r="C359" s="118"/>
      <c r="D359" s="312"/>
      <c r="E359" s="118"/>
      <c r="F359" s="118"/>
      <c r="G359" s="118"/>
      <c r="H359" s="23">
        <f t="shared" si="11"/>
        <v>0</v>
      </c>
      <c r="I359" s="30">
        <f t="shared" si="13"/>
        <v>49.972280810897431</v>
      </c>
      <c r="J359" s="118"/>
      <c r="K359" s="118"/>
      <c r="L359" s="118"/>
      <c r="M359" s="118"/>
      <c r="N359" s="417"/>
      <c r="O359" s="16"/>
      <c r="P359" s="16"/>
      <c r="Q359" s="16"/>
      <c r="R359" s="16"/>
      <c r="S359" s="16"/>
      <c r="T359" s="16"/>
      <c r="U359" s="37"/>
    </row>
    <row r="360" spans="1:21" x14ac:dyDescent="0.2">
      <c r="A360" s="265">
        <v>44185</v>
      </c>
      <c r="B360" s="118"/>
      <c r="C360" s="118"/>
      <c r="D360" s="312"/>
      <c r="E360" s="118"/>
      <c r="F360" s="118"/>
      <c r="G360" s="118"/>
      <c r="H360" s="23">
        <f t="shared" si="11"/>
        <v>0</v>
      </c>
      <c r="I360" s="30">
        <f t="shared" si="13"/>
        <v>49.972280810897431</v>
      </c>
      <c r="J360" s="118"/>
      <c r="K360" s="118"/>
      <c r="L360" s="118"/>
      <c r="M360" s="118"/>
      <c r="N360" s="417"/>
      <c r="O360" s="16"/>
      <c r="P360" s="16"/>
      <c r="Q360" s="16"/>
      <c r="R360" s="16"/>
      <c r="S360" s="16"/>
      <c r="T360" s="16"/>
      <c r="U360" s="37"/>
    </row>
    <row r="361" spans="1:21" x14ac:dyDescent="0.2">
      <c r="A361" s="265">
        <v>44186</v>
      </c>
      <c r="B361" s="118"/>
      <c r="C361" s="118"/>
      <c r="D361" s="312"/>
      <c r="E361" s="118"/>
      <c r="F361" s="118"/>
      <c r="G361" s="118"/>
      <c r="H361" s="23">
        <f t="shared" si="11"/>
        <v>0</v>
      </c>
      <c r="I361" s="30">
        <f t="shared" si="13"/>
        <v>49.972280810897431</v>
      </c>
      <c r="J361" s="118"/>
      <c r="K361" s="118"/>
      <c r="L361" s="118"/>
      <c r="M361" s="118"/>
      <c r="N361" s="417"/>
      <c r="O361" s="16"/>
      <c r="P361" s="16"/>
      <c r="Q361" s="16"/>
      <c r="R361" s="16"/>
      <c r="S361" s="16"/>
      <c r="T361" s="16"/>
      <c r="U361" s="37"/>
    </row>
    <row r="362" spans="1:21" x14ac:dyDescent="0.2">
      <c r="A362" s="265">
        <v>44187</v>
      </c>
      <c r="B362" s="118"/>
      <c r="C362" s="118"/>
      <c r="D362" s="312"/>
      <c r="E362" s="118"/>
      <c r="F362" s="118"/>
      <c r="G362" s="118"/>
      <c r="H362" s="23">
        <f t="shared" si="11"/>
        <v>0</v>
      </c>
      <c r="I362" s="30">
        <f t="shared" si="13"/>
        <v>49.972280810897431</v>
      </c>
      <c r="J362" s="118"/>
      <c r="K362" s="118"/>
      <c r="L362" s="118"/>
      <c r="M362" s="118"/>
      <c r="N362" s="417"/>
      <c r="O362" s="16"/>
      <c r="P362" s="16"/>
      <c r="Q362" s="16"/>
      <c r="R362" s="16"/>
      <c r="S362" s="16"/>
      <c r="T362" s="16"/>
      <c r="U362" s="37"/>
    </row>
    <row r="363" spans="1:21" x14ac:dyDescent="0.2">
      <c r="A363" s="265">
        <v>44188</v>
      </c>
      <c r="B363" s="118"/>
      <c r="C363" s="118"/>
      <c r="D363" s="312"/>
      <c r="E363" s="118"/>
      <c r="F363" s="118"/>
      <c r="G363" s="118"/>
      <c r="H363" s="23">
        <f t="shared" si="11"/>
        <v>0</v>
      </c>
      <c r="I363" s="30">
        <f t="shared" si="13"/>
        <v>49.972280810897431</v>
      </c>
      <c r="J363" s="118"/>
      <c r="K363" s="118"/>
      <c r="L363" s="118"/>
      <c r="M363" s="118"/>
      <c r="N363" s="417"/>
      <c r="O363" s="16"/>
      <c r="P363" s="16"/>
      <c r="Q363" s="16"/>
      <c r="R363" s="16"/>
      <c r="S363" s="16"/>
      <c r="T363" s="16"/>
      <c r="U363" s="37"/>
    </row>
    <row r="364" spans="1:21" x14ac:dyDescent="0.2">
      <c r="A364" s="265">
        <v>44189</v>
      </c>
      <c r="B364" s="118"/>
      <c r="C364" s="118"/>
      <c r="D364" s="312"/>
      <c r="E364" s="118"/>
      <c r="F364" s="118"/>
      <c r="G364" s="118"/>
      <c r="H364" s="23">
        <f t="shared" si="11"/>
        <v>0</v>
      </c>
      <c r="I364" s="30">
        <f t="shared" si="13"/>
        <v>49.972280810897431</v>
      </c>
      <c r="J364" s="118"/>
      <c r="K364" s="118"/>
      <c r="L364" s="118"/>
      <c r="M364" s="118"/>
      <c r="N364" s="417"/>
      <c r="O364" s="16"/>
      <c r="P364" s="16"/>
      <c r="Q364" s="16"/>
      <c r="R364" s="16"/>
      <c r="S364" s="16"/>
      <c r="T364" s="16"/>
      <c r="U364" s="37"/>
    </row>
    <row r="365" spans="1:21" x14ac:dyDescent="0.2">
      <c r="A365" s="265">
        <v>44190</v>
      </c>
      <c r="B365" s="118"/>
      <c r="C365" s="118"/>
      <c r="D365" s="312"/>
      <c r="E365" s="118"/>
      <c r="F365" s="118"/>
      <c r="G365" s="118"/>
      <c r="H365" s="23">
        <f t="shared" si="11"/>
        <v>0</v>
      </c>
      <c r="I365" s="30">
        <f t="shared" si="13"/>
        <v>49.972280810897431</v>
      </c>
      <c r="J365" s="118"/>
      <c r="K365" s="118"/>
      <c r="L365" s="118"/>
      <c r="M365" s="118"/>
      <c r="N365" s="417"/>
      <c r="O365" s="16"/>
      <c r="P365" s="16"/>
      <c r="Q365" s="16"/>
      <c r="R365" s="16"/>
      <c r="S365" s="16"/>
      <c r="T365" s="16"/>
      <c r="U365" s="37"/>
    </row>
    <row r="366" spans="1:21" x14ac:dyDescent="0.2">
      <c r="A366" s="265">
        <v>44191</v>
      </c>
      <c r="B366" s="118"/>
      <c r="C366" s="118"/>
      <c r="D366" s="312"/>
      <c r="E366" s="118"/>
      <c r="F366" s="118"/>
      <c r="G366" s="118"/>
      <c r="H366" s="23">
        <f t="shared" si="11"/>
        <v>0</v>
      </c>
      <c r="I366" s="30">
        <f t="shared" si="13"/>
        <v>49.972280810897431</v>
      </c>
      <c r="J366" s="118"/>
      <c r="K366" s="118"/>
      <c r="L366" s="118"/>
      <c r="M366" s="118"/>
      <c r="N366" s="417"/>
      <c r="O366" s="16"/>
      <c r="P366" s="16"/>
      <c r="Q366" s="16"/>
      <c r="R366" s="16"/>
      <c r="S366" s="16"/>
      <c r="T366" s="16"/>
      <c r="U366" s="37"/>
    </row>
    <row r="367" spans="1:21" x14ac:dyDescent="0.2">
      <c r="A367" s="265">
        <v>44192</v>
      </c>
      <c r="B367" s="118"/>
      <c r="C367" s="118"/>
      <c r="D367" s="312"/>
      <c r="E367" s="118"/>
      <c r="F367" s="118"/>
      <c r="G367" s="118"/>
      <c r="H367" s="23">
        <f t="shared" si="11"/>
        <v>0</v>
      </c>
      <c r="I367" s="30">
        <f t="shared" si="13"/>
        <v>49.972280810897431</v>
      </c>
      <c r="J367" s="118"/>
      <c r="K367" s="118"/>
      <c r="L367" s="118"/>
      <c r="M367" s="118"/>
      <c r="N367" s="417"/>
      <c r="O367" s="16"/>
      <c r="P367" s="16"/>
      <c r="Q367" s="16"/>
      <c r="R367" s="16"/>
      <c r="S367" s="16"/>
      <c r="T367" s="16"/>
      <c r="U367" s="37"/>
    </row>
    <row r="368" spans="1:21" x14ac:dyDescent="0.2">
      <c r="A368" s="265">
        <v>44193</v>
      </c>
      <c r="B368" s="118"/>
      <c r="C368" s="118"/>
      <c r="D368" s="312"/>
      <c r="E368" s="118"/>
      <c r="F368" s="118"/>
      <c r="G368" s="118"/>
      <c r="H368" s="23">
        <f t="shared" si="11"/>
        <v>0</v>
      </c>
      <c r="I368" s="30">
        <f t="shared" si="13"/>
        <v>49.972280810897431</v>
      </c>
      <c r="J368" s="118"/>
      <c r="K368" s="118"/>
      <c r="L368" s="118"/>
      <c r="M368" s="118"/>
      <c r="N368" s="417"/>
      <c r="O368" s="16"/>
      <c r="P368" s="16"/>
      <c r="Q368" s="16"/>
      <c r="R368" s="16"/>
      <c r="S368" s="16"/>
      <c r="T368" s="16"/>
      <c r="U368" s="37"/>
    </row>
    <row r="369" spans="1:21" x14ac:dyDescent="0.2">
      <c r="A369" s="265">
        <v>44194</v>
      </c>
      <c r="B369" s="118"/>
      <c r="C369" s="118"/>
      <c r="D369" s="312"/>
      <c r="E369" s="118"/>
      <c r="F369" s="118"/>
      <c r="G369" s="118"/>
      <c r="H369" s="23">
        <f t="shared" si="11"/>
        <v>0</v>
      </c>
      <c r="I369" s="30">
        <f t="shared" si="13"/>
        <v>49.972280810897431</v>
      </c>
      <c r="J369" s="118"/>
      <c r="K369" s="118"/>
      <c r="L369" s="118"/>
      <c r="M369" s="118"/>
      <c r="N369" s="417"/>
      <c r="O369" s="16"/>
      <c r="P369" s="16"/>
      <c r="Q369" s="16"/>
      <c r="R369" s="16"/>
      <c r="S369" s="16"/>
      <c r="T369" s="16"/>
      <c r="U369" s="37"/>
    </row>
    <row r="370" spans="1:21" x14ac:dyDescent="0.2">
      <c r="A370" s="265">
        <v>44195</v>
      </c>
      <c r="B370" s="118"/>
      <c r="C370" s="118"/>
      <c r="D370" s="312"/>
      <c r="E370" s="118"/>
      <c r="F370" s="118"/>
      <c r="G370" s="118"/>
      <c r="H370" s="23">
        <f t="shared" si="11"/>
        <v>0</v>
      </c>
      <c r="I370" s="30">
        <f t="shared" si="13"/>
        <v>49.972280810897431</v>
      </c>
      <c r="J370" s="118"/>
      <c r="K370" s="118"/>
      <c r="L370" s="118"/>
      <c r="M370" s="118"/>
      <c r="N370" s="417"/>
      <c r="O370" s="16"/>
      <c r="P370" s="16"/>
      <c r="Q370" s="16"/>
      <c r="R370" s="16"/>
      <c r="S370" s="16"/>
      <c r="T370" s="16"/>
      <c r="U370" s="37"/>
    </row>
    <row r="371" spans="1:21" x14ac:dyDescent="0.2">
      <c r="A371" s="265">
        <v>44196</v>
      </c>
      <c r="B371" s="118"/>
      <c r="C371" s="118"/>
      <c r="D371" s="312"/>
      <c r="E371" s="118"/>
      <c r="F371" s="118"/>
      <c r="G371" s="118"/>
      <c r="H371" s="23">
        <f t="shared" si="11"/>
        <v>0</v>
      </c>
      <c r="I371" s="30">
        <f t="shared" si="13"/>
        <v>49.972280810897431</v>
      </c>
      <c r="J371" s="118"/>
      <c r="K371" s="118"/>
      <c r="L371" s="118"/>
      <c r="M371" s="118"/>
      <c r="N371" s="417"/>
      <c r="O371" s="16"/>
      <c r="P371" s="16"/>
      <c r="Q371" s="16"/>
      <c r="R371" s="16"/>
      <c r="S371" s="16"/>
      <c r="T371" s="16"/>
      <c r="U371" s="37"/>
    </row>
    <row r="372" spans="1:21" ht="13.5" thickBot="1" x14ac:dyDescent="0.25">
      <c r="A372" s="265">
        <v>44197</v>
      </c>
      <c r="B372" s="198"/>
      <c r="C372" s="198"/>
      <c r="D372" s="313"/>
      <c r="E372" s="198"/>
      <c r="F372" s="198"/>
      <c r="G372" s="198"/>
      <c r="H372" s="255">
        <f t="shared" si="11"/>
        <v>0</v>
      </c>
      <c r="I372" s="256">
        <f t="shared" si="13"/>
        <v>49.972280810897431</v>
      </c>
      <c r="J372" s="198"/>
      <c r="K372" s="198"/>
      <c r="L372" s="198"/>
      <c r="M372" s="198"/>
      <c r="N372" s="444"/>
      <c r="O372" s="189"/>
      <c r="P372" s="189"/>
      <c r="Q372" s="189"/>
      <c r="R372" s="189"/>
      <c r="S372" s="189"/>
      <c r="T372" s="189"/>
      <c r="U372" s="197"/>
    </row>
    <row r="373" spans="1:21" x14ac:dyDescent="0.2">
      <c r="H373" s="172"/>
    </row>
    <row r="376" spans="1:21" x14ac:dyDescent="0.2">
      <c r="C376" s="503" t="s">
        <v>59</v>
      </c>
      <c r="D376" s="473"/>
      <c r="E376" s="473"/>
      <c r="F376" s="473"/>
      <c r="G376" s="473"/>
      <c r="H376" s="473"/>
      <c r="I376" s="473"/>
      <c r="J376" s="473"/>
      <c r="K376" s="473"/>
      <c r="L376" s="473"/>
      <c r="M376" s="473"/>
      <c r="N376" s="473"/>
      <c r="O376" s="473"/>
      <c r="P376" s="473"/>
      <c r="Q376" s="474"/>
    </row>
    <row r="377" spans="1:21" ht="33.75" x14ac:dyDescent="0.2">
      <c r="C377" s="53"/>
      <c r="D377" s="31"/>
      <c r="E377" s="31"/>
      <c r="F377" s="32"/>
      <c r="G377" s="95" t="s">
        <v>76</v>
      </c>
      <c r="H377" s="169" t="s">
        <v>77</v>
      </c>
      <c r="I377" s="427" t="s">
        <v>78</v>
      </c>
      <c r="J377" s="427" t="s">
        <v>79</v>
      </c>
      <c r="K377" s="427" t="s">
        <v>80</v>
      </c>
      <c r="L377" s="427" t="s">
        <v>13</v>
      </c>
      <c r="M377" s="427"/>
      <c r="N377" s="439"/>
      <c r="O377" s="439"/>
      <c r="P377" s="439"/>
      <c r="Q377" s="439"/>
    </row>
    <row r="378" spans="1:21" x14ac:dyDescent="0.2">
      <c r="C378" s="477" t="s">
        <v>40</v>
      </c>
      <c r="D378" s="478"/>
      <c r="E378" s="478"/>
      <c r="F378" s="480"/>
      <c r="G378" s="170">
        <f>SUM(G7:G37)</f>
        <v>24</v>
      </c>
      <c r="H378" s="170">
        <f>SUM(H7:H37)</f>
        <v>8.8548291908991672</v>
      </c>
      <c r="I378" s="320">
        <f>I37</f>
        <v>8.8548291908991672</v>
      </c>
      <c r="J378" s="170">
        <f>SUM(J7:J37)</f>
        <v>0</v>
      </c>
      <c r="K378" s="170">
        <f>SUM(K7:K37)</f>
        <v>0</v>
      </c>
      <c r="L378" s="170">
        <f>SUM(L7:L37)</f>
        <v>0</v>
      </c>
      <c r="M378" s="203"/>
      <c r="N378" s="28"/>
      <c r="O378" s="29"/>
      <c r="P378" s="29"/>
      <c r="Q378" s="138"/>
    </row>
    <row r="379" spans="1:21" x14ac:dyDescent="0.2">
      <c r="C379" s="475" t="s">
        <v>41</v>
      </c>
      <c r="D379" s="476"/>
      <c r="E379" s="476"/>
      <c r="F379" s="471"/>
      <c r="G379" s="3">
        <f>SUM(G38:G66)</f>
        <v>24</v>
      </c>
      <c r="H379" s="3">
        <f>SUM(H38:H66)</f>
        <v>8.8548291908991672</v>
      </c>
      <c r="I379" s="321">
        <f>I66</f>
        <v>17.709658381798334</v>
      </c>
      <c r="J379" s="3">
        <f>SUM(J38:J66)</f>
        <v>0</v>
      </c>
      <c r="K379" s="3">
        <f>SUM(K38:K66)</f>
        <v>0</v>
      </c>
      <c r="L379" s="3">
        <f>SUM(L38:L66)</f>
        <v>0</v>
      </c>
      <c r="M379" s="65"/>
      <c r="N379" s="19"/>
      <c r="O379" s="21"/>
      <c r="P379" s="21"/>
      <c r="Q379" s="21"/>
    </row>
    <row r="380" spans="1:21" x14ac:dyDescent="0.2">
      <c r="C380" s="475" t="s">
        <v>42</v>
      </c>
      <c r="D380" s="476"/>
      <c r="E380" s="476"/>
      <c r="F380" s="471"/>
      <c r="G380" s="3">
        <f>SUM(G67:G97)</f>
        <v>18</v>
      </c>
      <c r="H380" s="3">
        <f>SUM(H67:H97)</f>
        <v>4.7427096685333803</v>
      </c>
      <c r="I380" s="321">
        <f>I97</f>
        <v>22.452368050331714</v>
      </c>
      <c r="J380" s="3">
        <f>SUM(J67:J97)</f>
        <v>0</v>
      </c>
      <c r="K380" s="3">
        <f>SUM(K67:K97)</f>
        <v>0</v>
      </c>
      <c r="L380" s="3">
        <f>SUM(L67:L97)</f>
        <v>0</v>
      </c>
      <c r="M380" s="65"/>
      <c r="N380" s="19"/>
      <c r="O380" s="21"/>
      <c r="P380" s="21"/>
      <c r="Q380" s="21"/>
    </row>
    <row r="381" spans="1:21" x14ac:dyDescent="0.2">
      <c r="C381" s="475" t="s">
        <v>43</v>
      </c>
      <c r="D381" s="476"/>
      <c r="E381" s="476"/>
      <c r="F381" s="471"/>
      <c r="G381" s="3">
        <f>SUM(G98:G127)</f>
        <v>18</v>
      </c>
      <c r="H381" s="3">
        <f>SUM(H98:H127)</f>
        <v>5.1441908984795663</v>
      </c>
      <c r="I381" s="321">
        <f>I127</f>
        <v>27.596558948811278</v>
      </c>
      <c r="J381" s="3">
        <f>SUM(J98:J127)</f>
        <v>0</v>
      </c>
      <c r="K381" s="3">
        <f>SUM(K98:K127)</f>
        <v>0</v>
      </c>
      <c r="L381" s="3">
        <f>SUM(L98:L127)</f>
        <v>0</v>
      </c>
      <c r="M381" s="65"/>
      <c r="N381" s="19"/>
      <c r="O381" s="21"/>
      <c r="P381" s="21"/>
      <c r="Q381" s="21"/>
    </row>
    <row r="382" spans="1:21" x14ac:dyDescent="0.2">
      <c r="C382" s="475" t="s">
        <v>44</v>
      </c>
      <c r="D382" s="476"/>
      <c r="E382" s="476"/>
      <c r="F382" s="471"/>
      <c r="G382" s="3">
        <f>SUM(G129:G158)</f>
        <v>24</v>
      </c>
      <c r="H382" s="3">
        <f>SUM(H129:H158)</f>
        <v>11.545284751793695</v>
      </c>
      <c r="I382" s="321">
        <f>I158</f>
        <v>39.141843700604973</v>
      </c>
      <c r="J382" s="3">
        <f>SUM(J129:J158)</f>
        <v>0</v>
      </c>
      <c r="K382" s="3">
        <f>SUM(K129:K158)</f>
        <v>0</v>
      </c>
      <c r="L382" s="3">
        <f>SUM(L129:L158)</f>
        <v>0</v>
      </c>
      <c r="M382" s="65"/>
      <c r="N382" s="19"/>
      <c r="O382" s="21"/>
      <c r="P382" s="21"/>
      <c r="Q382" s="21"/>
    </row>
    <row r="383" spans="1:21" x14ac:dyDescent="0.2">
      <c r="C383" s="475" t="s">
        <v>45</v>
      </c>
      <c r="D383" s="476"/>
      <c r="E383" s="476"/>
      <c r="F383" s="471"/>
      <c r="G383" s="3">
        <f>SUM(G159:G188)</f>
        <v>24</v>
      </c>
      <c r="H383" s="3">
        <f>SUM(H159:H188)</f>
        <v>10.830437110292456</v>
      </c>
      <c r="I383" s="321">
        <f>I188</f>
        <v>49.972280810897431</v>
      </c>
      <c r="J383" s="3">
        <f>SUM(J159:J188)</f>
        <v>0</v>
      </c>
      <c r="K383" s="3">
        <f>SUM(K159:K188)</f>
        <v>0</v>
      </c>
      <c r="L383" s="3">
        <f>SUM(L159:L188)</f>
        <v>0</v>
      </c>
      <c r="M383" s="65"/>
      <c r="N383" s="19"/>
      <c r="O383" s="21"/>
      <c r="P383" s="21"/>
      <c r="Q383" s="21"/>
    </row>
    <row r="384" spans="1:21" x14ac:dyDescent="0.2">
      <c r="C384" s="475" t="s">
        <v>46</v>
      </c>
      <c r="D384" s="476"/>
      <c r="E384" s="476"/>
      <c r="F384" s="471"/>
      <c r="G384" s="3">
        <f>SUM(G189:G219)</f>
        <v>0</v>
      </c>
      <c r="H384" s="3">
        <f>SUM(H189:H219)</f>
        <v>0</v>
      </c>
      <c r="I384" s="321">
        <f>I219</f>
        <v>49.972280810897431</v>
      </c>
      <c r="J384" s="3">
        <f>SUM(J189:J219)</f>
        <v>0</v>
      </c>
      <c r="K384" s="3">
        <f>SUM(K189:K219)</f>
        <v>0</v>
      </c>
      <c r="L384" s="3">
        <f>SUM(L189:L219)</f>
        <v>0</v>
      </c>
      <c r="M384" s="65"/>
      <c r="N384" s="19"/>
      <c r="O384" s="21"/>
      <c r="P384" s="21"/>
      <c r="Q384" s="21"/>
    </row>
    <row r="385" spans="3:17" x14ac:dyDescent="0.2">
      <c r="C385" s="475" t="s">
        <v>47</v>
      </c>
      <c r="D385" s="476"/>
      <c r="E385" s="476"/>
      <c r="F385" s="471"/>
      <c r="G385" s="3">
        <f>SUM(G220:G250)</f>
        <v>0</v>
      </c>
      <c r="H385" s="3">
        <f>SUM(H220:H250)</f>
        <v>0</v>
      </c>
      <c r="I385" s="321">
        <f>I250</f>
        <v>49.972280810897431</v>
      </c>
      <c r="J385" s="3">
        <f>SUM(J220:J250)</f>
        <v>0</v>
      </c>
      <c r="K385" s="3">
        <f>SUM(K220:K250)</f>
        <v>0</v>
      </c>
      <c r="L385" s="3">
        <f>SUM(L220:L250)</f>
        <v>0</v>
      </c>
      <c r="M385" s="65"/>
      <c r="N385" s="19"/>
      <c r="O385" s="21"/>
      <c r="P385" s="21"/>
      <c r="Q385" s="21"/>
    </row>
    <row r="386" spans="3:17" x14ac:dyDescent="0.2">
      <c r="C386" s="475" t="s">
        <v>48</v>
      </c>
      <c r="D386" s="476"/>
      <c r="E386" s="476"/>
      <c r="F386" s="471"/>
      <c r="G386" s="3">
        <f>SUM(G251:G280)</f>
        <v>0</v>
      </c>
      <c r="H386" s="3">
        <f>SUM(H251:H280)</f>
        <v>0</v>
      </c>
      <c r="I386" s="321">
        <f>I280</f>
        <v>49.972280810897431</v>
      </c>
      <c r="J386" s="3">
        <f>SUM(J251:J280)</f>
        <v>0</v>
      </c>
      <c r="K386" s="3">
        <f>SUM(K251:K280)</f>
        <v>0</v>
      </c>
      <c r="L386" s="3">
        <f>SUM(L251:L280)</f>
        <v>0</v>
      </c>
      <c r="M386" s="65"/>
      <c r="N386" s="19"/>
      <c r="O386" s="21"/>
      <c r="P386" s="21"/>
      <c r="Q386" s="21"/>
    </row>
    <row r="387" spans="3:17" x14ac:dyDescent="0.2">
      <c r="C387" s="475" t="s">
        <v>49</v>
      </c>
      <c r="D387" s="476"/>
      <c r="E387" s="476"/>
      <c r="F387" s="471"/>
      <c r="G387" s="3">
        <f>SUM(G281:G311)</f>
        <v>0</v>
      </c>
      <c r="H387" s="3">
        <f>SUM(H281:H311)</f>
        <v>0</v>
      </c>
      <c r="I387" s="321">
        <f>I311</f>
        <v>49.972280810897431</v>
      </c>
      <c r="J387" s="3">
        <f>SUM(J281:J311)</f>
        <v>0</v>
      </c>
      <c r="K387" s="3">
        <f>SUM(K281:K311)</f>
        <v>0</v>
      </c>
      <c r="L387" s="3">
        <f>SUM(L281:L311)</f>
        <v>0</v>
      </c>
      <c r="M387" s="65"/>
      <c r="N387" s="19"/>
      <c r="O387" s="21"/>
      <c r="P387" s="21"/>
      <c r="Q387" s="21"/>
    </row>
    <row r="388" spans="3:17" x14ac:dyDescent="0.2">
      <c r="C388" s="475" t="s">
        <v>50</v>
      </c>
      <c r="D388" s="476"/>
      <c r="E388" s="476"/>
      <c r="F388" s="471"/>
      <c r="G388" s="3">
        <f>SUM(G312:G341)</f>
        <v>0</v>
      </c>
      <c r="H388" s="3">
        <f>SUM(H312:H341)</f>
        <v>0</v>
      </c>
      <c r="I388" s="321">
        <f>I341</f>
        <v>49.972280810897431</v>
      </c>
      <c r="J388" s="3">
        <f>SUM(J312:J341)</f>
        <v>0</v>
      </c>
      <c r="K388" s="3">
        <f>SUM(K312:K341)</f>
        <v>0</v>
      </c>
      <c r="L388" s="3">
        <f>SUM(L312:L341)</f>
        <v>0</v>
      </c>
      <c r="M388" s="65"/>
      <c r="N388" s="19"/>
      <c r="O388" s="21"/>
      <c r="P388" s="21"/>
      <c r="Q388" s="21"/>
    </row>
    <row r="389" spans="3:17" x14ac:dyDescent="0.2">
      <c r="C389" s="486" t="s">
        <v>51</v>
      </c>
      <c r="D389" s="487"/>
      <c r="E389" s="487"/>
      <c r="F389" s="482"/>
      <c r="G389" s="3">
        <f>SUM(G342:G372)</f>
        <v>0</v>
      </c>
      <c r="H389" s="3">
        <f>SUM(H342:H372)</f>
        <v>0</v>
      </c>
      <c r="I389" s="322">
        <f>I372</f>
        <v>49.972280810897431</v>
      </c>
      <c r="J389" s="3">
        <f>SUM(J342:J372)</f>
        <v>0</v>
      </c>
      <c r="K389" s="3">
        <f>SUM(K342:K372)</f>
        <v>0</v>
      </c>
      <c r="L389" s="3">
        <f>SUM(L342:L372)</f>
        <v>0</v>
      </c>
      <c r="M389" s="19"/>
      <c r="N389" s="19"/>
      <c r="O389" s="22"/>
      <c r="P389" s="22"/>
      <c r="Q389" s="22"/>
    </row>
    <row r="390" spans="3:17" x14ac:dyDescent="0.2">
      <c r="C390" s="483" t="s">
        <v>52</v>
      </c>
      <c r="D390" s="484"/>
      <c r="E390" s="484"/>
      <c r="F390" s="485"/>
      <c r="G390" s="171">
        <f>SUM(G378:G389)</f>
        <v>132</v>
      </c>
      <c r="H390" s="171">
        <f>SUM(H378:H389)</f>
        <v>49.972280810897431</v>
      </c>
      <c r="I390" s="323">
        <f>I389</f>
        <v>49.972280810897431</v>
      </c>
      <c r="J390" s="171">
        <f>SUM(J378:J389)</f>
        <v>0</v>
      </c>
      <c r="K390" s="171">
        <f>SUM(K378:K389)</f>
        <v>0</v>
      </c>
      <c r="L390" s="171">
        <f>SUM(L378:L389)</f>
        <v>0</v>
      </c>
      <c r="M390" s="33"/>
      <c r="N390" s="33"/>
      <c r="O390" s="34"/>
      <c r="P390" s="34"/>
      <c r="Q390" s="137"/>
    </row>
  </sheetData>
  <mergeCells count="17">
    <mergeCell ref="C386:F386"/>
    <mergeCell ref="C387:F387"/>
    <mergeCell ref="C388:F388"/>
    <mergeCell ref="C389:F389"/>
    <mergeCell ref="C390:F390"/>
    <mergeCell ref="C385:F385"/>
    <mergeCell ref="E4:I4"/>
    <mergeCell ref="L4:M4"/>
    <mergeCell ref="N5:U5"/>
    <mergeCell ref="C376:Q376"/>
    <mergeCell ref="C378:F378"/>
    <mergeCell ref="C379:F379"/>
    <mergeCell ref="C380:F380"/>
    <mergeCell ref="C381:F381"/>
    <mergeCell ref="C382:F382"/>
    <mergeCell ref="C383:F383"/>
    <mergeCell ref="C384:F3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G389"/>
  <sheetViews>
    <sheetView zoomScaleNormal="100" workbookViewId="0">
      <pane ySplit="5" topLeftCell="A6" activePane="bottomLeft" state="frozen"/>
      <selection pane="bottomLeft" activeCell="I65" sqref="I65"/>
    </sheetView>
  </sheetViews>
  <sheetFormatPr defaultRowHeight="12.75" x14ac:dyDescent="0.2"/>
  <cols>
    <col min="2" max="3" width="5.7109375" customWidth="1"/>
    <col min="4" max="4" width="7.42578125" customWidth="1"/>
    <col min="6" max="6" width="8.7109375" customWidth="1"/>
    <col min="7" max="7" width="7.5703125" customWidth="1"/>
    <col min="8" max="8" width="5.85546875" customWidth="1"/>
    <col min="9" max="9" width="8.28515625" customWidth="1"/>
    <col min="10" max="11" width="6.7109375" customWidth="1"/>
    <col min="12" max="15" width="5.7109375" customWidth="1"/>
    <col min="16" max="17" width="9.28515625" customWidth="1"/>
    <col min="25" max="25" width="9.5703125" customWidth="1"/>
  </cols>
  <sheetData>
    <row r="1" spans="1:33" ht="20.25" x14ac:dyDescent="0.3">
      <c r="A1" s="129" t="s">
        <v>0</v>
      </c>
      <c r="B1" s="31"/>
      <c r="C1" s="31"/>
      <c r="D1" s="31"/>
      <c r="E1" s="31"/>
      <c r="F1" s="31"/>
      <c r="G1" s="407" t="s">
        <v>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AG1" s="32"/>
    </row>
    <row r="2" spans="1:33" ht="18" customHeight="1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1:33" ht="20.25" x14ac:dyDescent="0.3">
      <c r="A3" s="128" t="s">
        <v>81</v>
      </c>
      <c r="B3" s="128"/>
      <c r="C3" s="128"/>
      <c r="D3" s="128"/>
      <c r="E3" s="128"/>
      <c r="F3" s="92" t="s">
        <v>4</v>
      </c>
      <c r="G3" s="31"/>
      <c r="H3" s="128"/>
      <c r="I3" s="128"/>
      <c r="J3" s="168" t="s">
        <v>5</v>
      </c>
      <c r="K3" s="128"/>
      <c r="L3" s="128"/>
      <c r="M3" s="128"/>
      <c r="N3" s="408"/>
      <c r="O3" s="128"/>
      <c r="P3" s="128"/>
      <c r="Q3" s="128"/>
      <c r="R3" s="408" t="s">
        <v>6</v>
      </c>
      <c r="T3" s="31"/>
      <c r="U3" s="31"/>
      <c r="V3" s="31"/>
      <c r="W3" s="31"/>
      <c r="X3" s="31"/>
      <c r="Y3" s="31"/>
      <c r="AG3" s="32"/>
    </row>
    <row r="4" spans="1:33" ht="36" customHeight="1" x14ac:dyDescent="0.2">
      <c r="A4" s="157"/>
      <c r="B4" s="503"/>
      <c r="C4" s="538"/>
      <c r="D4" s="539"/>
      <c r="E4" s="439" t="s">
        <v>8</v>
      </c>
      <c r="F4" s="499" t="s">
        <v>9</v>
      </c>
      <c r="G4" s="500"/>
      <c r="H4" s="472" t="s">
        <v>11</v>
      </c>
      <c r="I4" s="496"/>
      <c r="J4" s="496"/>
      <c r="K4" s="496"/>
      <c r="L4" s="496"/>
      <c r="M4" s="496"/>
      <c r="N4" s="496"/>
      <c r="O4" s="496"/>
      <c r="P4" s="496"/>
      <c r="Q4" s="421"/>
      <c r="R4" s="503" t="s">
        <v>82</v>
      </c>
      <c r="S4" s="538"/>
      <c r="T4" s="539"/>
      <c r="U4" s="503" t="s">
        <v>66</v>
      </c>
      <c r="V4" s="496"/>
      <c r="W4" s="496"/>
      <c r="X4" s="496"/>
      <c r="Y4" s="497"/>
      <c r="Z4" s="53"/>
      <c r="AA4" s="31"/>
      <c r="AB4" s="31"/>
      <c r="AC4" s="31"/>
      <c r="AD4" s="31"/>
      <c r="AE4" s="31"/>
      <c r="AF4" s="31"/>
      <c r="AG4" s="32"/>
    </row>
    <row r="5" spans="1:33" ht="26.25" customHeight="1" x14ac:dyDescent="0.2">
      <c r="A5" s="46" t="s">
        <v>15</v>
      </c>
      <c r="B5" s="422" t="s">
        <v>16</v>
      </c>
      <c r="C5" s="422" t="s">
        <v>17</v>
      </c>
      <c r="D5" s="47">
        <v>0.25</v>
      </c>
      <c r="E5" s="57" t="s">
        <v>18</v>
      </c>
      <c r="F5" s="439" t="s">
        <v>19</v>
      </c>
      <c r="G5" s="439" t="s">
        <v>20</v>
      </c>
      <c r="H5" s="95" t="s">
        <v>15</v>
      </c>
      <c r="I5" s="95" t="s">
        <v>23</v>
      </c>
      <c r="J5" s="439" t="s">
        <v>24</v>
      </c>
      <c r="K5" s="439" t="s">
        <v>17</v>
      </c>
      <c r="L5" s="48" t="s">
        <v>25</v>
      </c>
      <c r="M5" s="439" t="s">
        <v>24</v>
      </c>
      <c r="N5" s="439" t="s">
        <v>17</v>
      </c>
      <c r="O5" s="72" t="s">
        <v>25</v>
      </c>
      <c r="P5" s="213" t="s">
        <v>18</v>
      </c>
      <c r="Q5" s="46" t="s">
        <v>15</v>
      </c>
      <c r="R5" s="439" t="s">
        <v>26</v>
      </c>
      <c r="S5" s="439" t="s">
        <v>27</v>
      </c>
      <c r="T5" s="439" t="s">
        <v>69</v>
      </c>
      <c r="U5" s="439" t="s">
        <v>70</v>
      </c>
      <c r="V5" s="439" t="s">
        <v>71</v>
      </c>
      <c r="W5" s="439" t="s">
        <v>21</v>
      </c>
      <c r="X5" s="439" t="s">
        <v>22</v>
      </c>
      <c r="Y5" s="422" t="s">
        <v>72</v>
      </c>
      <c r="Z5" s="503" t="s">
        <v>73</v>
      </c>
      <c r="AA5" s="538"/>
      <c r="AB5" s="538"/>
      <c r="AC5" s="538"/>
      <c r="AD5" s="538"/>
      <c r="AE5" s="538"/>
      <c r="AF5" s="538"/>
      <c r="AG5" s="539"/>
    </row>
    <row r="6" spans="1:33" ht="12.75" customHeight="1" thickBot="1" x14ac:dyDescent="0.25">
      <c r="A6" s="264">
        <v>43831</v>
      </c>
      <c r="B6" s="540" t="s">
        <v>29</v>
      </c>
      <c r="C6" s="541"/>
      <c r="D6" s="541"/>
      <c r="E6" s="244"/>
      <c r="F6" s="248"/>
      <c r="G6" s="221"/>
      <c r="H6" s="221"/>
      <c r="I6" s="221"/>
      <c r="J6" s="222"/>
      <c r="K6" s="222"/>
      <c r="L6" s="223"/>
      <c r="M6" s="222"/>
      <c r="N6" s="222"/>
      <c r="O6" s="223"/>
      <c r="P6" s="224"/>
      <c r="Q6" s="275">
        <v>43831</v>
      </c>
      <c r="R6" s="221"/>
      <c r="S6" s="221"/>
      <c r="T6" s="246"/>
      <c r="U6" s="222"/>
      <c r="V6" s="221"/>
      <c r="W6" s="221"/>
      <c r="X6" s="222"/>
      <c r="Y6" s="247">
        <v>0</v>
      </c>
      <c r="Z6" s="245"/>
      <c r="AA6" s="245"/>
      <c r="AB6" s="245"/>
      <c r="AC6" s="245"/>
      <c r="AD6" s="245"/>
      <c r="AE6" s="245"/>
      <c r="AF6" s="245"/>
      <c r="AG6" s="248"/>
    </row>
    <row r="7" spans="1:33" x14ac:dyDescent="0.2">
      <c r="A7" s="265">
        <v>43832</v>
      </c>
      <c r="B7" s="93"/>
      <c r="C7" s="93"/>
      <c r="D7" s="257"/>
      <c r="E7" s="55">
        <f>((B7*12)+C7+D7)*1.16</f>
        <v>0</v>
      </c>
      <c r="F7" s="211">
        <f>E7-E6+P7</f>
        <v>0</v>
      </c>
      <c r="G7" s="212">
        <v>0</v>
      </c>
      <c r="H7" s="214"/>
      <c r="I7" s="215"/>
      <c r="J7" s="216"/>
      <c r="K7" s="216"/>
      <c r="L7" s="217"/>
      <c r="M7" s="218"/>
      <c r="N7" s="216"/>
      <c r="O7" s="219"/>
      <c r="P7" s="220">
        <f>(((J7*12)+K7+L7)-((M7*12)+N7+O7))*1.16</f>
        <v>0</v>
      </c>
      <c r="Q7" s="276">
        <v>43832</v>
      </c>
      <c r="R7" s="258"/>
      <c r="S7" s="258"/>
      <c r="T7" s="259"/>
      <c r="U7" s="260"/>
      <c r="V7" s="258"/>
      <c r="W7" s="258"/>
      <c r="X7" s="30">
        <f>SQRT(U7*V7)*0.884/24*W7</f>
        <v>0</v>
      </c>
      <c r="Y7" s="30">
        <f>Y6+X7</f>
        <v>0</v>
      </c>
      <c r="Z7" s="324"/>
      <c r="AA7" s="325"/>
      <c r="AB7" s="325"/>
      <c r="AC7" s="325"/>
      <c r="AD7" s="325"/>
      <c r="AE7" s="325"/>
      <c r="AF7" s="325"/>
      <c r="AG7" s="326"/>
    </row>
    <row r="8" spans="1:33" x14ac:dyDescent="0.2">
      <c r="A8" s="265">
        <v>43833</v>
      </c>
      <c r="B8" s="3"/>
      <c r="C8" s="3"/>
      <c r="D8" s="261"/>
      <c r="E8" s="55">
        <f>((B8*12)+C8+D8)*1.16</f>
        <v>0</v>
      </c>
      <c r="F8" s="14">
        <f>E8-E7+P8</f>
        <v>0</v>
      </c>
      <c r="G8" s="15">
        <v>0</v>
      </c>
      <c r="H8" s="94"/>
      <c r="I8" s="96"/>
      <c r="J8" s="6"/>
      <c r="K8" s="6"/>
      <c r="L8" s="7"/>
      <c r="M8" s="435"/>
      <c r="N8" s="6"/>
      <c r="O8" s="5"/>
      <c r="P8" s="71">
        <f>(((J8*12)+K8+L8)-((M8*12)+N8+O8))*1.16</f>
        <v>0</v>
      </c>
      <c r="Q8" s="276">
        <v>43833</v>
      </c>
      <c r="R8" s="118"/>
      <c r="S8" s="118"/>
      <c r="T8" s="251"/>
      <c r="U8" s="252"/>
      <c r="V8" s="118"/>
      <c r="W8" s="118"/>
      <c r="X8" s="30">
        <f t="shared" ref="X8:X72" si="0">SQRT(U8*V8)*0.884/24*W8</f>
        <v>0</v>
      </c>
      <c r="Y8" s="23">
        <f>Y7+X8</f>
        <v>0</v>
      </c>
      <c r="Z8" s="327"/>
      <c r="AA8" s="328"/>
      <c r="AB8" s="328"/>
      <c r="AC8" s="328"/>
      <c r="AD8" s="328"/>
      <c r="AE8" s="328"/>
      <c r="AF8" s="328"/>
      <c r="AG8" s="329"/>
    </row>
    <row r="9" spans="1:33" x14ac:dyDescent="0.2">
      <c r="A9" s="265">
        <v>43834</v>
      </c>
      <c r="B9" s="3"/>
      <c r="C9" s="3"/>
      <c r="D9" s="261"/>
      <c r="E9" s="55">
        <f>((B9*12)+C9+D9)*1.16</f>
        <v>0</v>
      </c>
      <c r="F9" s="14">
        <f>E9-E8+P9</f>
        <v>0</v>
      </c>
      <c r="G9" s="15">
        <v>0</v>
      </c>
      <c r="H9" s="94"/>
      <c r="I9" s="96"/>
      <c r="J9" s="6"/>
      <c r="K9" s="6"/>
      <c r="L9" s="7"/>
      <c r="M9" s="435"/>
      <c r="N9" s="6"/>
      <c r="O9" s="5"/>
      <c r="P9" s="71">
        <f>(((J9*12)+K9+L9)-((M9*12)+N9+O9))*1.16</f>
        <v>0</v>
      </c>
      <c r="Q9" s="276">
        <v>43834</v>
      </c>
      <c r="R9" s="118"/>
      <c r="S9" s="118"/>
      <c r="T9" s="253"/>
      <c r="U9" s="118"/>
      <c r="V9" s="118"/>
      <c r="W9" s="118"/>
      <c r="X9" s="30">
        <f t="shared" si="0"/>
        <v>0</v>
      </c>
      <c r="Y9" s="23">
        <f t="shared" ref="Y9:Y74" si="1">Y8+X9</f>
        <v>0</v>
      </c>
      <c r="Z9" s="327"/>
      <c r="AA9" s="328"/>
      <c r="AB9" s="328"/>
      <c r="AC9" s="328"/>
      <c r="AD9" s="328"/>
      <c r="AE9" s="328"/>
      <c r="AF9" s="328"/>
      <c r="AG9" s="329"/>
    </row>
    <row r="10" spans="1:33" x14ac:dyDescent="0.2">
      <c r="A10" s="265">
        <v>43835</v>
      </c>
      <c r="B10" s="3"/>
      <c r="C10" s="3"/>
      <c r="D10" s="261"/>
      <c r="E10" s="55">
        <f t="shared" ref="E10:E74" si="2">((B10*12)+C10+D10)*1.16</f>
        <v>0</v>
      </c>
      <c r="F10" s="14">
        <f t="shared" ref="F10:F74" si="3">E10-E9+P10</f>
        <v>0</v>
      </c>
      <c r="G10" s="15">
        <v>0</v>
      </c>
      <c r="H10" s="94"/>
      <c r="I10" s="96"/>
      <c r="J10" s="6"/>
      <c r="K10" s="6"/>
      <c r="L10" s="7"/>
      <c r="M10" s="435"/>
      <c r="N10" s="6"/>
      <c r="O10" s="5"/>
      <c r="P10" s="71">
        <f t="shared" ref="P10:P74" si="4">(((J10*12)+K10+L10)-((M10*12)+N10+O10))*1.16</f>
        <v>0</v>
      </c>
      <c r="Q10" s="276">
        <v>43835</v>
      </c>
      <c r="R10" s="118"/>
      <c r="S10" s="118"/>
      <c r="T10" s="251"/>
      <c r="U10" s="118"/>
      <c r="V10" s="118"/>
      <c r="W10" s="118"/>
      <c r="X10" s="30">
        <f t="shared" si="0"/>
        <v>0</v>
      </c>
      <c r="Y10" s="23">
        <f t="shared" si="1"/>
        <v>0</v>
      </c>
      <c r="Z10" s="327"/>
      <c r="AA10" s="328"/>
      <c r="AB10" s="328"/>
      <c r="AC10" s="328"/>
      <c r="AD10" s="328"/>
      <c r="AE10" s="328"/>
      <c r="AF10" s="328"/>
      <c r="AG10" s="329"/>
    </row>
    <row r="11" spans="1:33" x14ac:dyDescent="0.2">
      <c r="A11" s="265">
        <v>43836</v>
      </c>
      <c r="B11" s="3"/>
      <c r="C11" s="3"/>
      <c r="D11" s="261"/>
      <c r="E11" s="55">
        <f t="shared" si="2"/>
        <v>0</v>
      </c>
      <c r="F11" s="14">
        <f t="shared" si="3"/>
        <v>0</v>
      </c>
      <c r="G11" s="15">
        <v>0</v>
      </c>
      <c r="H11" s="94"/>
      <c r="I11" s="96"/>
      <c r="J11" s="6"/>
      <c r="K11" s="6"/>
      <c r="L11" s="7"/>
      <c r="M11" s="435"/>
      <c r="N11" s="6"/>
      <c r="O11" s="5"/>
      <c r="P11" s="71">
        <f t="shared" si="4"/>
        <v>0</v>
      </c>
      <c r="Q11" s="276">
        <v>43836</v>
      </c>
      <c r="R11" s="118"/>
      <c r="S11" s="118"/>
      <c r="T11" s="253"/>
      <c r="U11" s="118"/>
      <c r="V11" s="118"/>
      <c r="W11" s="118"/>
      <c r="X11" s="30">
        <f t="shared" si="0"/>
        <v>0</v>
      </c>
      <c r="Y11" s="23">
        <f t="shared" si="1"/>
        <v>0</v>
      </c>
      <c r="Z11" s="327"/>
      <c r="AA11" s="328"/>
      <c r="AB11" s="328"/>
      <c r="AC11" s="328"/>
      <c r="AD11" s="328"/>
      <c r="AE11" s="328"/>
      <c r="AF11" s="328"/>
      <c r="AG11" s="329"/>
    </row>
    <row r="12" spans="1:33" x14ac:dyDescent="0.2">
      <c r="A12" s="265">
        <v>43837</v>
      </c>
      <c r="B12" s="3"/>
      <c r="C12" s="3"/>
      <c r="D12" s="261"/>
      <c r="E12" s="55">
        <f t="shared" si="2"/>
        <v>0</v>
      </c>
      <c r="F12" s="14">
        <f t="shared" si="3"/>
        <v>0</v>
      </c>
      <c r="G12" s="15">
        <v>0</v>
      </c>
      <c r="H12" s="94"/>
      <c r="I12" s="96"/>
      <c r="J12" s="6"/>
      <c r="K12" s="6"/>
      <c r="L12" s="7"/>
      <c r="M12" s="435"/>
      <c r="N12" s="6"/>
      <c r="O12" s="5"/>
      <c r="P12" s="71">
        <f t="shared" si="4"/>
        <v>0</v>
      </c>
      <c r="Q12" s="276">
        <v>43837</v>
      </c>
      <c r="R12" s="118"/>
      <c r="S12" s="118"/>
      <c r="T12" s="251"/>
      <c r="U12" s="118"/>
      <c r="V12" s="118"/>
      <c r="W12" s="118"/>
      <c r="X12" s="30">
        <f t="shared" si="0"/>
        <v>0</v>
      </c>
      <c r="Y12" s="23">
        <f t="shared" si="1"/>
        <v>0</v>
      </c>
      <c r="Z12" s="327"/>
      <c r="AA12" s="328"/>
      <c r="AB12" s="328"/>
      <c r="AC12" s="328"/>
      <c r="AD12" s="328"/>
      <c r="AE12" s="328"/>
      <c r="AF12" s="328"/>
      <c r="AG12" s="329"/>
    </row>
    <row r="13" spans="1:33" x14ac:dyDescent="0.2">
      <c r="A13" s="265">
        <v>43838</v>
      </c>
      <c r="B13" s="3"/>
      <c r="C13" s="3"/>
      <c r="D13" s="261"/>
      <c r="E13" s="55">
        <f t="shared" si="2"/>
        <v>0</v>
      </c>
      <c r="F13" s="14">
        <f t="shared" si="3"/>
        <v>0</v>
      </c>
      <c r="G13" s="15">
        <v>0</v>
      </c>
      <c r="H13" s="94"/>
      <c r="I13" s="96"/>
      <c r="J13" s="6"/>
      <c r="K13" s="6"/>
      <c r="L13" s="7"/>
      <c r="M13" s="435"/>
      <c r="N13" s="6"/>
      <c r="O13" s="5"/>
      <c r="P13" s="71">
        <f t="shared" si="4"/>
        <v>0</v>
      </c>
      <c r="Q13" s="276">
        <v>43838</v>
      </c>
      <c r="R13" s="118"/>
      <c r="S13" s="118"/>
      <c r="T13" s="253"/>
      <c r="U13" s="118"/>
      <c r="V13" s="118"/>
      <c r="W13" s="118"/>
      <c r="X13" s="30">
        <f t="shared" si="0"/>
        <v>0</v>
      </c>
      <c r="Y13" s="23">
        <f t="shared" si="1"/>
        <v>0</v>
      </c>
      <c r="Z13" s="327"/>
      <c r="AA13" s="328"/>
      <c r="AB13" s="328"/>
      <c r="AC13" s="328"/>
      <c r="AD13" s="328"/>
      <c r="AE13" s="328"/>
      <c r="AF13" s="328"/>
      <c r="AG13" s="329"/>
    </row>
    <row r="14" spans="1:33" x14ac:dyDescent="0.2">
      <c r="A14" s="265">
        <v>43839</v>
      </c>
      <c r="B14" s="3"/>
      <c r="C14" s="3"/>
      <c r="D14" s="261"/>
      <c r="E14" s="55">
        <f t="shared" si="2"/>
        <v>0</v>
      </c>
      <c r="F14" s="14">
        <f t="shared" si="3"/>
        <v>0</v>
      </c>
      <c r="G14" s="15">
        <v>0</v>
      </c>
      <c r="H14" s="94"/>
      <c r="I14" s="96"/>
      <c r="J14" s="6"/>
      <c r="K14" s="6"/>
      <c r="L14" s="7"/>
      <c r="M14" s="435"/>
      <c r="N14" s="6"/>
      <c r="O14" s="5"/>
      <c r="P14" s="71">
        <f t="shared" si="4"/>
        <v>0</v>
      </c>
      <c r="Q14" s="276">
        <v>43839</v>
      </c>
      <c r="R14" s="118"/>
      <c r="S14" s="118"/>
      <c r="T14" s="251"/>
      <c r="U14" s="118"/>
      <c r="V14" s="118"/>
      <c r="W14" s="118"/>
      <c r="X14" s="30">
        <f t="shared" si="0"/>
        <v>0</v>
      </c>
      <c r="Y14" s="23">
        <f t="shared" si="1"/>
        <v>0</v>
      </c>
      <c r="Z14" s="327"/>
      <c r="AA14" s="328"/>
      <c r="AB14" s="328"/>
      <c r="AC14" s="328"/>
      <c r="AD14" s="328"/>
      <c r="AE14" s="328"/>
      <c r="AF14" s="328"/>
      <c r="AG14" s="329"/>
    </row>
    <row r="15" spans="1:33" x14ac:dyDescent="0.2">
      <c r="A15" s="265">
        <v>43840</v>
      </c>
      <c r="B15" s="3"/>
      <c r="C15" s="3"/>
      <c r="D15" s="261"/>
      <c r="E15" s="55">
        <f t="shared" si="2"/>
        <v>0</v>
      </c>
      <c r="F15" s="14">
        <f t="shared" si="3"/>
        <v>0</v>
      </c>
      <c r="G15" s="15">
        <v>0</v>
      </c>
      <c r="H15" s="94"/>
      <c r="I15" s="96"/>
      <c r="J15" s="6"/>
      <c r="K15" s="6"/>
      <c r="L15" s="7"/>
      <c r="M15" s="435"/>
      <c r="N15" s="6"/>
      <c r="O15" s="5"/>
      <c r="P15" s="71">
        <f t="shared" si="4"/>
        <v>0</v>
      </c>
      <c r="Q15" s="276">
        <v>43840</v>
      </c>
      <c r="R15" s="118"/>
      <c r="S15" s="118"/>
      <c r="T15" s="253"/>
      <c r="U15" s="118"/>
      <c r="V15" s="118"/>
      <c r="W15" s="118"/>
      <c r="X15" s="30">
        <f t="shared" si="0"/>
        <v>0</v>
      </c>
      <c r="Y15" s="23">
        <f t="shared" si="1"/>
        <v>0</v>
      </c>
      <c r="Z15" s="327"/>
      <c r="AA15" s="328"/>
      <c r="AB15" s="328"/>
      <c r="AC15" s="328"/>
      <c r="AD15" s="328"/>
      <c r="AE15" s="328"/>
      <c r="AF15" s="328"/>
      <c r="AG15" s="329"/>
    </row>
    <row r="16" spans="1:33" x14ac:dyDescent="0.2">
      <c r="A16" s="265">
        <v>43841</v>
      </c>
      <c r="B16" s="3"/>
      <c r="C16" s="3"/>
      <c r="D16" s="261"/>
      <c r="E16" s="55">
        <f t="shared" si="2"/>
        <v>0</v>
      </c>
      <c r="F16" s="14">
        <f t="shared" si="3"/>
        <v>0</v>
      </c>
      <c r="G16" s="15">
        <v>0</v>
      </c>
      <c r="H16" s="94"/>
      <c r="I16" s="96"/>
      <c r="J16" s="6"/>
      <c r="K16" s="6"/>
      <c r="L16" s="7"/>
      <c r="M16" s="435"/>
      <c r="N16" s="6"/>
      <c r="O16" s="5"/>
      <c r="P16" s="71">
        <f t="shared" si="4"/>
        <v>0</v>
      </c>
      <c r="Q16" s="276">
        <v>43841</v>
      </c>
      <c r="R16" s="118"/>
      <c r="S16" s="118"/>
      <c r="T16" s="251"/>
      <c r="U16" s="118"/>
      <c r="V16" s="118"/>
      <c r="W16" s="118"/>
      <c r="X16" s="30">
        <f t="shared" si="0"/>
        <v>0</v>
      </c>
      <c r="Y16" s="23">
        <f t="shared" si="1"/>
        <v>0</v>
      </c>
      <c r="Z16" s="327"/>
      <c r="AA16" s="328"/>
      <c r="AB16" s="328"/>
      <c r="AC16" s="328"/>
      <c r="AD16" s="328"/>
      <c r="AE16" s="328"/>
      <c r="AF16" s="328"/>
      <c r="AG16" s="329"/>
    </row>
    <row r="17" spans="1:33" x14ac:dyDescent="0.2">
      <c r="A17" s="265">
        <v>43842</v>
      </c>
      <c r="B17" s="3"/>
      <c r="C17" s="3"/>
      <c r="D17" s="261"/>
      <c r="E17" s="55">
        <f t="shared" si="2"/>
        <v>0</v>
      </c>
      <c r="F17" s="14">
        <f t="shared" si="3"/>
        <v>0</v>
      </c>
      <c r="G17" s="15">
        <v>0</v>
      </c>
      <c r="H17" s="94"/>
      <c r="I17" s="96"/>
      <c r="J17" s="6"/>
      <c r="K17" s="6"/>
      <c r="L17" s="7"/>
      <c r="M17" s="435"/>
      <c r="N17" s="6"/>
      <c r="O17" s="5"/>
      <c r="P17" s="71">
        <f t="shared" si="4"/>
        <v>0</v>
      </c>
      <c r="Q17" s="276">
        <v>43842</v>
      </c>
      <c r="R17" s="118"/>
      <c r="S17" s="118"/>
      <c r="T17" s="253"/>
      <c r="U17" s="118"/>
      <c r="V17" s="118"/>
      <c r="W17" s="118"/>
      <c r="X17" s="30">
        <f t="shared" si="0"/>
        <v>0</v>
      </c>
      <c r="Y17" s="23">
        <f t="shared" si="1"/>
        <v>0</v>
      </c>
      <c r="Z17" s="327"/>
      <c r="AA17" s="328"/>
      <c r="AB17" s="328"/>
      <c r="AC17" s="328"/>
      <c r="AD17" s="328"/>
      <c r="AE17" s="328"/>
      <c r="AF17" s="328"/>
      <c r="AG17" s="329"/>
    </row>
    <row r="18" spans="1:33" x14ac:dyDescent="0.2">
      <c r="A18" s="265">
        <v>43843</v>
      </c>
      <c r="B18" s="3"/>
      <c r="C18" s="3"/>
      <c r="D18" s="261"/>
      <c r="E18" s="55">
        <f t="shared" si="2"/>
        <v>0</v>
      </c>
      <c r="F18" s="14">
        <f t="shared" si="3"/>
        <v>0</v>
      </c>
      <c r="G18" s="15">
        <v>0</v>
      </c>
      <c r="H18" s="94"/>
      <c r="I18" s="96"/>
      <c r="J18" s="6"/>
      <c r="K18" s="6"/>
      <c r="L18" s="7"/>
      <c r="M18" s="435"/>
      <c r="N18" s="6"/>
      <c r="O18" s="5"/>
      <c r="P18" s="71">
        <f t="shared" si="4"/>
        <v>0</v>
      </c>
      <c r="Q18" s="276">
        <v>43843</v>
      </c>
      <c r="R18" s="118"/>
      <c r="S18" s="118"/>
      <c r="T18" s="251"/>
      <c r="U18" s="118"/>
      <c r="V18" s="118"/>
      <c r="W18" s="118"/>
      <c r="X18" s="30">
        <f t="shared" si="0"/>
        <v>0</v>
      </c>
      <c r="Y18" s="23">
        <f t="shared" si="1"/>
        <v>0</v>
      </c>
      <c r="Z18" s="327"/>
      <c r="AA18" s="328"/>
      <c r="AB18" s="328"/>
      <c r="AC18" s="328"/>
      <c r="AD18" s="328"/>
      <c r="AE18" s="328"/>
      <c r="AF18" s="328"/>
      <c r="AG18" s="329"/>
    </row>
    <row r="19" spans="1:33" x14ac:dyDescent="0.2">
      <c r="A19" s="265">
        <v>43844</v>
      </c>
      <c r="B19" s="3"/>
      <c r="C19" s="3"/>
      <c r="D19" s="261"/>
      <c r="E19" s="55">
        <f t="shared" si="2"/>
        <v>0</v>
      </c>
      <c r="F19" s="14">
        <f t="shared" si="3"/>
        <v>0</v>
      </c>
      <c r="G19" s="15">
        <v>0</v>
      </c>
      <c r="H19" s="94"/>
      <c r="I19" s="96"/>
      <c r="J19" s="6"/>
      <c r="K19" s="6"/>
      <c r="L19" s="7"/>
      <c r="M19" s="435"/>
      <c r="N19" s="6"/>
      <c r="O19" s="5"/>
      <c r="P19" s="71">
        <f t="shared" si="4"/>
        <v>0</v>
      </c>
      <c r="Q19" s="276">
        <v>43844</v>
      </c>
      <c r="R19" s="118"/>
      <c r="S19" s="118"/>
      <c r="T19" s="253"/>
      <c r="U19" s="118"/>
      <c r="V19" s="118"/>
      <c r="W19" s="118"/>
      <c r="X19" s="30">
        <f t="shared" si="0"/>
        <v>0</v>
      </c>
      <c r="Y19" s="23">
        <f t="shared" si="1"/>
        <v>0</v>
      </c>
      <c r="Z19" s="327"/>
      <c r="AA19" s="328"/>
      <c r="AB19" s="328"/>
      <c r="AC19" s="328"/>
      <c r="AD19" s="328"/>
      <c r="AE19" s="328"/>
      <c r="AF19" s="328"/>
      <c r="AG19" s="329"/>
    </row>
    <row r="20" spans="1:33" x14ac:dyDescent="0.2">
      <c r="A20" s="265">
        <v>43845</v>
      </c>
      <c r="B20" s="3"/>
      <c r="C20" s="3"/>
      <c r="D20" s="261"/>
      <c r="E20" s="55">
        <f t="shared" si="2"/>
        <v>0</v>
      </c>
      <c r="F20" s="14">
        <f t="shared" si="3"/>
        <v>0</v>
      </c>
      <c r="G20" s="15">
        <v>0</v>
      </c>
      <c r="H20" s="94"/>
      <c r="I20" s="96"/>
      <c r="J20" s="6"/>
      <c r="K20" s="6"/>
      <c r="L20" s="7"/>
      <c r="M20" s="435"/>
      <c r="N20" s="6"/>
      <c r="O20" s="5"/>
      <c r="P20" s="71">
        <f t="shared" si="4"/>
        <v>0</v>
      </c>
      <c r="Q20" s="276">
        <v>43845</v>
      </c>
      <c r="R20" s="118"/>
      <c r="S20" s="118"/>
      <c r="T20" s="251"/>
      <c r="U20" s="118"/>
      <c r="V20" s="118"/>
      <c r="W20" s="118"/>
      <c r="X20" s="30">
        <f t="shared" si="0"/>
        <v>0</v>
      </c>
      <c r="Y20" s="23">
        <f t="shared" si="1"/>
        <v>0</v>
      </c>
      <c r="Z20" s="327"/>
      <c r="AA20" s="328"/>
      <c r="AB20" s="328"/>
      <c r="AC20" s="328"/>
      <c r="AD20" s="328"/>
      <c r="AE20" s="328"/>
      <c r="AF20" s="328"/>
      <c r="AG20" s="329"/>
    </row>
    <row r="21" spans="1:33" x14ac:dyDescent="0.2">
      <c r="A21" s="265">
        <v>43846</v>
      </c>
      <c r="B21" s="3"/>
      <c r="C21" s="3"/>
      <c r="D21" s="261"/>
      <c r="E21" s="55">
        <f t="shared" si="2"/>
        <v>0</v>
      </c>
      <c r="F21" s="14">
        <f t="shared" si="3"/>
        <v>0</v>
      </c>
      <c r="G21" s="15">
        <v>0</v>
      </c>
      <c r="H21" s="94"/>
      <c r="I21" s="96"/>
      <c r="J21" s="6"/>
      <c r="K21" s="6"/>
      <c r="L21" s="7"/>
      <c r="M21" s="435"/>
      <c r="N21" s="6"/>
      <c r="O21" s="5"/>
      <c r="P21" s="71">
        <f t="shared" si="4"/>
        <v>0</v>
      </c>
      <c r="Q21" s="276">
        <v>43846</v>
      </c>
      <c r="R21" s="118"/>
      <c r="S21" s="118"/>
      <c r="T21" s="253"/>
      <c r="U21" s="118"/>
      <c r="V21" s="118"/>
      <c r="W21" s="118"/>
      <c r="X21" s="30">
        <f t="shared" si="0"/>
        <v>0</v>
      </c>
      <c r="Y21" s="23">
        <f t="shared" si="1"/>
        <v>0</v>
      </c>
      <c r="Z21" s="327"/>
      <c r="AA21" s="328"/>
      <c r="AB21" s="328"/>
      <c r="AC21" s="328"/>
      <c r="AD21" s="328"/>
      <c r="AE21" s="328"/>
      <c r="AF21" s="328"/>
      <c r="AG21" s="329"/>
    </row>
    <row r="22" spans="1:33" x14ac:dyDescent="0.2">
      <c r="A22" s="265">
        <v>43847</v>
      </c>
      <c r="B22" s="3"/>
      <c r="C22" s="3"/>
      <c r="D22" s="261"/>
      <c r="E22" s="55">
        <f t="shared" si="2"/>
        <v>0</v>
      </c>
      <c r="F22" s="14">
        <f t="shared" si="3"/>
        <v>0</v>
      </c>
      <c r="G22" s="15">
        <v>0</v>
      </c>
      <c r="H22" s="94"/>
      <c r="I22" s="96"/>
      <c r="J22" s="6"/>
      <c r="K22" s="6"/>
      <c r="L22" s="7"/>
      <c r="M22" s="435"/>
      <c r="N22" s="6"/>
      <c r="O22" s="5"/>
      <c r="P22" s="71">
        <f t="shared" si="4"/>
        <v>0</v>
      </c>
      <c r="Q22" s="276">
        <v>43847</v>
      </c>
      <c r="R22" s="118"/>
      <c r="S22" s="118"/>
      <c r="T22" s="251"/>
      <c r="U22" s="118"/>
      <c r="V22" s="118"/>
      <c r="W22" s="118"/>
      <c r="X22" s="30">
        <f t="shared" si="0"/>
        <v>0</v>
      </c>
      <c r="Y22" s="23">
        <f t="shared" si="1"/>
        <v>0</v>
      </c>
      <c r="Z22" s="327"/>
      <c r="AA22" s="328"/>
      <c r="AB22" s="328"/>
      <c r="AC22" s="328"/>
      <c r="AD22" s="328"/>
      <c r="AE22" s="328"/>
      <c r="AF22" s="328"/>
      <c r="AG22" s="329"/>
    </row>
    <row r="23" spans="1:33" x14ac:dyDescent="0.2">
      <c r="A23" s="265">
        <v>43848</v>
      </c>
      <c r="B23" s="3"/>
      <c r="C23" s="3"/>
      <c r="D23" s="261"/>
      <c r="E23" s="55">
        <f t="shared" si="2"/>
        <v>0</v>
      </c>
      <c r="F23" s="14">
        <f t="shared" si="3"/>
        <v>0</v>
      </c>
      <c r="G23" s="15">
        <v>0</v>
      </c>
      <c r="H23" s="94"/>
      <c r="I23" s="96"/>
      <c r="J23" s="6"/>
      <c r="K23" s="6"/>
      <c r="L23" s="7"/>
      <c r="M23" s="435"/>
      <c r="N23" s="6"/>
      <c r="O23" s="5"/>
      <c r="P23" s="71">
        <f t="shared" si="4"/>
        <v>0</v>
      </c>
      <c r="Q23" s="276">
        <v>43848</v>
      </c>
      <c r="R23" s="118"/>
      <c r="S23" s="118"/>
      <c r="T23" s="253"/>
      <c r="U23" s="118"/>
      <c r="V23" s="118"/>
      <c r="W23" s="118"/>
      <c r="X23" s="30">
        <f t="shared" si="0"/>
        <v>0</v>
      </c>
      <c r="Y23" s="23">
        <f t="shared" si="1"/>
        <v>0</v>
      </c>
      <c r="Z23" s="327"/>
      <c r="AA23" s="328"/>
      <c r="AB23" s="328"/>
      <c r="AC23" s="328"/>
      <c r="AD23" s="328"/>
      <c r="AE23" s="328"/>
      <c r="AF23" s="328"/>
      <c r="AG23" s="329"/>
    </row>
    <row r="24" spans="1:33" x14ac:dyDescent="0.2">
      <c r="A24" s="265">
        <v>43849</v>
      </c>
      <c r="B24" s="3"/>
      <c r="C24" s="3"/>
      <c r="D24" s="261"/>
      <c r="E24" s="55">
        <f t="shared" si="2"/>
        <v>0</v>
      </c>
      <c r="F24" s="14">
        <f t="shared" si="3"/>
        <v>0</v>
      </c>
      <c r="G24" s="15">
        <v>0</v>
      </c>
      <c r="H24" s="94"/>
      <c r="I24" s="96"/>
      <c r="J24" s="6"/>
      <c r="K24" s="6"/>
      <c r="L24" s="7"/>
      <c r="M24" s="435"/>
      <c r="N24" s="6"/>
      <c r="O24" s="5"/>
      <c r="P24" s="71">
        <f t="shared" si="4"/>
        <v>0</v>
      </c>
      <c r="Q24" s="276">
        <v>43849</v>
      </c>
      <c r="R24" s="118"/>
      <c r="S24" s="118"/>
      <c r="T24" s="251"/>
      <c r="U24" s="118"/>
      <c r="V24" s="118"/>
      <c r="W24" s="118"/>
      <c r="X24" s="30">
        <f t="shared" si="0"/>
        <v>0</v>
      </c>
      <c r="Y24" s="23">
        <f t="shared" si="1"/>
        <v>0</v>
      </c>
      <c r="Z24" s="327"/>
      <c r="AA24" s="328"/>
      <c r="AB24" s="328"/>
      <c r="AC24" s="328"/>
      <c r="AD24" s="328"/>
      <c r="AE24" s="328"/>
      <c r="AF24" s="328"/>
      <c r="AG24" s="329"/>
    </row>
    <row r="25" spans="1:33" x14ac:dyDescent="0.2">
      <c r="A25" s="265">
        <v>43850</v>
      </c>
      <c r="B25" s="3"/>
      <c r="C25" s="3"/>
      <c r="D25" s="261"/>
      <c r="E25" s="55">
        <f t="shared" si="2"/>
        <v>0</v>
      </c>
      <c r="F25" s="14">
        <f t="shared" si="3"/>
        <v>0</v>
      </c>
      <c r="G25" s="15">
        <v>0</v>
      </c>
      <c r="H25" s="94"/>
      <c r="I25" s="96"/>
      <c r="J25" s="6"/>
      <c r="K25" s="6"/>
      <c r="L25" s="7"/>
      <c r="M25" s="435"/>
      <c r="N25" s="6"/>
      <c r="O25" s="5"/>
      <c r="P25" s="71">
        <f t="shared" si="4"/>
        <v>0</v>
      </c>
      <c r="Q25" s="276">
        <v>43850</v>
      </c>
      <c r="R25" s="118"/>
      <c r="S25" s="118"/>
      <c r="T25" s="253"/>
      <c r="U25" s="118"/>
      <c r="V25" s="118"/>
      <c r="W25" s="118"/>
      <c r="X25" s="30">
        <f t="shared" si="0"/>
        <v>0</v>
      </c>
      <c r="Y25" s="23">
        <f t="shared" si="1"/>
        <v>0</v>
      </c>
      <c r="Z25" s="327"/>
      <c r="AA25" s="328"/>
      <c r="AB25" s="328"/>
      <c r="AC25" s="328"/>
      <c r="AD25" s="328"/>
      <c r="AE25" s="328"/>
      <c r="AF25" s="328"/>
      <c r="AG25" s="329"/>
    </row>
    <row r="26" spans="1:33" x14ac:dyDescent="0.2">
      <c r="A26" s="265">
        <v>43851</v>
      </c>
      <c r="B26" s="3"/>
      <c r="C26" s="3"/>
      <c r="D26" s="261"/>
      <c r="E26" s="55">
        <f t="shared" si="2"/>
        <v>0</v>
      </c>
      <c r="F26" s="14">
        <f t="shared" si="3"/>
        <v>0</v>
      </c>
      <c r="G26" s="15">
        <v>0</v>
      </c>
      <c r="H26" s="94"/>
      <c r="I26" s="96"/>
      <c r="J26" s="6"/>
      <c r="K26" s="6"/>
      <c r="L26" s="7"/>
      <c r="M26" s="435"/>
      <c r="N26" s="6"/>
      <c r="O26" s="5"/>
      <c r="P26" s="71">
        <f t="shared" si="4"/>
        <v>0</v>
      </c>
      <c r="Q26" s="276">
        <v>43851</v>
      </c>
      <c r="R26" s="118"/>
      <c r="S26" s="118"/>
      <c r="T26" s="251"/>
      <c r="U26" s="118"/>
      <c r="V26" s="118"/>
      <c r="W26" s="118"/>
      <c r="X26" s="30">
        <f t="shared" si="0"/>
        <v>0</v>
      </c>
      <c r="Y26" s="23">
        <f t="shared" si="1"/>
        <v>0</v>
      </c>
      <c r="Z26" s="327"/>
      <c r="AA26" s="328"/>
      <c r="AB26" s="328"/>
      <c r="AC26" s="328"/>
      <c r="AD26" s="328"/>
      <c r="AE26" s="328"/>
      <c r="AF26" s="328"/>
      <c r="AG26" s="329"/>
    </row>
    <row r="27" spans="1:33" x14ac:dyDescent="0.2">
      <c r="A27" s="265">
        <v>43852</v>
      </c>
      <c r="B27" s="3"/>
      <c r="C27" s="3"/>
      <c r="D27" s="261"/>
      <c r="E27" s="55">
        <f t="shared" si="2"/>
        <v>0</v>
      </c>
      <c r="F27" s="14">
        <f t="shared" si="3"/>
        <v>0</v>
      </c>
      <c r="G27" s="15">
        <v>0</v>
      </c>
      <c r="H27" s="94"/>
      <c r="I27" s="96"/>
      <c r="J27" s="6"/>
      <c r="K27" s="6"/>
      <c r="L27" s="7"/>
      <c r="M27" s="435"/>
      <c r="N27" s="6"/>
      <c r="O27" s="5"/>
      <c r="P27" s="71">
        <f t="shared" si="4"/>
        <v>0</v>
      </c>
      <c r="Q27" s="276">
        <v>43852</v>
      </c>
      <c r="R27" s="118"/>
      <c r="S27" s="118"/>
      <c r="T27" s="253"/>
      <c r="U27" s="118"/>
      <c r="V27" s="118"/>
      <c r="W27" s="118"/>
      <c r="X27" s="30">
        <f t="shared" si="0"/>
        <v>0</v>
      </c>
      <c r="Y27" s="23">
        <f t="shared" si="1"/>
        <v>0</v>
      </c>
      <c r="Z27" s="327"/>
      <c r="AA27" s="328"/>
      <c r="AB27" s="328"/>
      <c r="AC27" s="328"/>
      <c r="AD27" s="328"/>
      <c r="AE27" s="328"/>
      <c r="AF27" s="328"/>
      <c r="AG27" s="329"/>
    </row>
    <row r="28" spans="1:33" x14ac:dyDescent="0.2">
      <c r="A28" s="265">
        <v>43853</v>
      </c>
      <c r="B28" s="3"/>
      <c r="C28" s="3"/>
      <c r="D28" s="261"/>
      <c r="E28" s="55">
        <f t="shared" si="2"/>
        <v>0</v>
      </c>
      <c r="F28" s="14">
        <f t="shared" si="3"/>
        <v>0</v>
      </c>
      <c r="G28" s="15">
        <v>0</v>
      </c>
      <c r="H28" s="94"/>
      <c r="I28" s="96"/>
      <c r="J28" s="6"/>
      <c r="K28" s="6"/>
      <c r="L28" s="7"/>
      <c r="M28" s="435"/>
      <c r="N28" s="6"/>
      <c r="O28" s="5"/>
      <c r="P28" s="71">
        <f t="shared" si="4"/>
        <v>0</v>
      </c>
      <c r="Q28" s="276">
        <v>43853</v>
      </c>
      <c r="R28" s="118"/>
      <c r="S28" s="118"/>
      <c r="T28" s="251"/>
      <c r="U28" s="118"/>
      <c r="V28" s="118"/>
      <c r="W28" s="118"/>
      <c r="X28" s="30">
        <f t="shared" si="0"/>
        <v>0</v>
      </c>
      <c r="Y28" s="23">
        <f t="shared" si="1"/>
        <v>0</v>
      </c>
      <c r="Z28" s="327"/>
      <c r="AA28" s="328"/>
      <c r="AB28" s="328"/>
      <c r="AC28" s="328"/>
      <c r="AD28" s="328"/>
      <c r="AE28" s="328"/>
      <c r="AF28" s="328"/>
      <c r="AG28" s="329"/>
    </row>
    <row r="29" spans="1:33" x14ac:dyDescent="0.2">
      <c r="A29" s="265">
        <v>43854</v>
      </c>
      <c r="B29" s="3"/>
      <c r="C29" s="3"/>
      <c r="D29" s="261"/>
      <c r="E29" s="55">
        <f t="shared" si="2"/>
        <v>0</v>
      </c>
      <c r="F29" s="14">
        <f t="shared" si="3"/>
        <v>0</v>
      </c>
      <c r="G29" s="15">
        <v>0</v>
      </c>
      <c r="H29" s="94"/>
      <c r="I29" s="96"/>
      <c r="J29" s="6"/>
      <c r="K29" s="6"/>
      <c r="L29" s="7"/>
      <c r="M29" s="435"/>
      <c r="N29" s="6"/>
      <c r="O29" s="5"/>
      <c r="P29" s="71">
        <f t="shared" si="4"/>
        <v>0</v>
      </c>
      <c r="Q29" s="276">
        <v>43854</v>
      </c>
      <c r="R29" s="118"/>
      <c r="S29" s="118"/>
      <c r="T29" s="253"/>
      <c r="U29" s="118"/>
      <c r="V29" s="118"/>
      <c r="W29" s="118"/>
      <c r="X29" s="30">
        <f t="shared" si="0"/>
        <v>0</v>
      </c>
      <c r="Y29" s="23">
        <f t="shared" si="1"/>
        <v>0</v>
      </c>
      <c r="Z29" s="327"/>
      <c r="AA29" s="328"/>
      <c r="AB29" s="328"/>
      <c r="AC29" s="328"/>
      <c r="AD29" s="328"/>
      <c r="AE29" s="328"/>
      <c r="AF29" s="328"/>
      <c r="AG29" s="329"/>
    </row>
    <row r="30" spans="1:33" x14ac:dyDescent="0.2">
      <c r="A30" s="265">
        <v>43855</v>
      </c>
      <c r="B30" s="3"/>
      <c r="C30" s="3"/>
      <c r="D30" s="261"/>
      <c r="E30" s="55">
        <f t="shared" si="2"/>
        <v>0</v>
      </c>
      <c r="F30" s="14">
        <f t="shared" si="3"/>
        <v>0</v>
      </c>
      <c r="G30" s="15">
        <v>0</v>
      </c>
      <c r="H30" s="94"/>
      <c r="I30" s="96"/>
      <c r="J30" s="6"/>
      <c r="K30" s="6"/>
      <c r="L30" s="7"/>
      <c r="M30" s="435"/>
      <c r="N30" s="6"/>
      <c r="O30" s="5"/>
      <c r="P30" s="71">
        <f t="shared" si="4"/>
        <v>0</v>
      </c>
      <c r="Q30" s="276">
        <v>43855</v>
      </c>
      <c r="R30" s="118"/>
      <c r="S30" s="118"/>
      <c r="T30" s="251"/>
      <c r="U30" s="118"/>
      <c r="V30" s="118"/>
      <c r="W30" s="118"/>
      <c r="X30" s="30">
        <f t="shared" si="0"/>
        <v>0</v>
      </c>
      <c r="Y30" s="23">
        <f t="shared" si="1"/>
        <v>0</v>
      </c>
      <c r="Z30" s="327"/>
      <c r="AA30" s="328"/>
      <c r="AB30" s="328"/>
      <c r="AC30" s="328"/>
      <c r="AD30" s="328"/>
      <c r="AE30" s="328"/>
      <c r="AF30" s="328"/>
      <c r="AG30" s="329"/>
    </row>
    <row r="31" spans="1:33" x14ac:dyDescent="0.2">
      <c r="A31" s="265">
        <v>43856</v>
      </c>
      <c r="B31" s="3"/>
      <c r="C31" s="3"/>
      <c r="D31" s="261"/>
      <c r="E31" s="55">
        <f t="shared" si="2"/>
        <v>0</v>
      </c>
      <c r="F31" s="14">
        <f t="shared" si="3"/>
        <v>0</v>
      </c>
      <c r="G31" s="15">
        <v>0</v>
      </c>
      <c r="H31" s="94"/>
      <c r="I31" s="96"/>
      <c r="J31" s="6"/>
      <c r="K31" s="6"/>
      <c r="L31" s="7"/>
      <c r="M31" s="435"/>
      <c r="N31" s="6"/>
      <c r="O31" s="5"/>
      <c r="P31" s="71">
        <f t="shared" si="4"/>
        <v>0</v>
      </c>
      <c r="Q31" s="276">
        <v>43856</v>
      </c>
      <c r="R31" s="118"/>
      <c r="S31" s="118"/>
      <c r="T31" s="253"/>
      <c r="U31" s="118"/>
      <c r="V31" s="118"/>
      <c r="W31" s="118"/>
      <c r="X31" s="30">
        <f t="shared" si="0"/>
        <v>0</v>
      </c>
      <c r="Y31" s="23">
        <f t="shared" si="1"/>
        <v>0</v>
      </c>
      <c r="Z31" s="327"/>
      <c r="AA31" s="328"/>
      <c r="AB31" s="328"/>
      <c r="AC31" s="328"/>
      <c r="AD31" s="328"/>
      <c r="AE31" s="328"/>
      <c r="AF31" s="328"/>
      <c r="AG31" s="329"/>
    </row>
    <row r="32" spans="1:33" x14ac:dyDescent="0.2">
      <c r="A32" s="265">
        <v>43857</v>
      </c>
      <c r="B32" s="3"/>
      <c r="C32" s="3"/>
      <c r="D32" s="261"/>
      <c r="E32" s="55">
        <f t="shared" si="2"/>
        <v>0</v>
      </c>
      <c r="F32" s="14">
        <f t="shared" si="3"/>
        <v>0</v>
      </c>
      <c r="G32" s="15">
        <v>0</v>
      </c>
      <c r="H32" s="94"/>
      <c r="I32" s="96"/>
      <c r="J32" s="6"/>
      <c r="K32" s="6"/>
      <c r="L32" s="7"/>
      <c r="M32" s="435"/>
      <c r="N32" s="6"/>
      <c r="O32" s="5"/>
      <c r="P32" s="71">
        <f t="shared" si="4"/>
        <v>0</v>
      </c>
      <c r="Q32" s="276">
        <v>43857</v>
      </c>
      <c r="R32" s="118"/>
      <c r="S32" s="118"/>
      <c r="T32" s="251"/>
      <c r="U32" s="118"/>
      <c r="V32" s="118"/>
      <c r="W32" s="118"/>
      <c r="X32" s="30">
        <f t="shared" si="0"/>
        <v>0</v>
      </c>
      <c r="Y32" s="23">
        <f t="shared" si="1"/>
        <v>0</v>
      </c>
      <c r="Z32" s="327"/>
      <c r="AA32" s="328"/>
      <c r="AB32" s="328"/>
      <c r="AC32" s="328"/>
      <c r="AD32" s="328"/>
      <c r="AE32" s="328"/>
      <c r="AF32" s="328"/>
      <c r="AG32" s="329"/>
    </row>
    <row r="33" spans="1:33" x14ac:dyDescent="0.2">
      <c r="A33" s="265">
        <v>43858</v>
      </c>
      <c r="B33" s="3"/>
      <c r="C33" s="3"/>
      <c r="D33" s="261"/>
      <c r="E33" s="55">
        <f t="shared" si="2"/>
        <v>0</v>
      </c>
      <c r="F33" s="14">
        <f t="shared" si="3"/>
        <v>0</v>
      </c>
      <c r="G33" s="15">
        <v>0</v>
      </c>
      <c r="H33" s="94"/>
      <c r="I33" s="96"/>
      <c r="J33" s="6"/>
      <c r="K33" s="6"/>
      <c r="L33" s="7"/>
      <c r="M33" s="435"/>
      <c r="N33" s="6"/>
      <c r="O33" s="5"/>
      <c r="P33" s="71">
        <f t="shared" si="4"/>
        <v>0</v>
      </c>
      <c r="Q33" s="276">
        <v>43858</v>
      </c>
      <c r="R33" s="118"/>
      <c r="S33" s="118"/>
      <c r="T33" s="253"/>
      <c r="U33" s="118"/>
      <c r="V33" s="118"/>
      <c r="W33" s="118"/>
      <c r="X33" s="30">
        <f t="shared" si="0"/>
        <v>0</v>
      </c>
      <c r="Y33" s="23">
        <f t="shared" si="1"/>
        <v>0</v>
      </c>
      <c r="Z33" s="327"/>
      <c r="AA33" s="328"/>
      <c r="AB33" s="328"/>
      <c r="AC33" s="328"/>
      <c r="AD33" s="328"/>
      <c r="AE33" s="328"/>
      <c r="AF33" s="328"/>
      <c r="AG33" s="329"/>
    </row>
    <row r="34" spans="1:33" x14ac:dyDescent="0.2">
      <c r="A34" s="265">
        <v>43859</v>
      </c>
      <c r="B34" s="3"/>
      <c r="C34" s="3"/>
      <c r="D34" s="261"/>
      <c r="E34" s="55">
        <f t="shared" si="2"/>
        <v>0</v>
      </c>
      <c r="F34" s="14">
        <f t="shared" si="3"/>
        <v>0</v>
      </c>
      <c r="G34" s="15">
        <v>0</v>
      </c>
      <c r="H34" s="94"/>
      <c r="I34" s="96"/>
      <c r="J34" s="6"/>
      <c r="K34" s="6"/>
      <c r="L34" s="7"/>
      <c r="M34" s="435"/>
      <c r="N34" s="6"/>
      <c r="O34" s="5"/>
      <c r="P34" s="71">
        <f t="shared" si="4"/>
        <v>0</v>
      </c>
      <c r="Q34" s="276">
        <v>43859</v>
      </c>
      <c r="R34" s="118"/>
      <c r="S34" s="118"/>
      <c r="T34" s="251"/>
      <c r="U34" s="118"/>
      <c r="V34" s="118"/>
      <c r="W34" s="118"/>
      <c r="X34" s="30">
        <f t="shared" si="0"/>
        <v>0</v>
      </c>
      <c r="Y34" s="23">
        <f t="shared" si="1"/>
        <v>0</v>
      </c>
      <c r="Z34" s="327"/>
      <c r="AA34" s="328"/>
      <c r="AB34" s="328"/>
      <c r="AC34" s="328"/>
      <c r="AD34" s="328"/>
      <c r="AE34" s="328"/>
      <c r="AF34" s="328"/>
      <c r="AG34" s="329"/>
    </row>
    <row r="35" spans="1:33" x14ac:dyDescent="0.2">
      <c r="A35" s="265">
        <v>43860</v>
      </c>
      <c r="B35" s="3"/>
      <c r="C35" s="3"/>
      <c r="D35" s="261"/>
      <c r="E35" s="55">
        <f t="shared" si="2"/>
        <v>0</v>
      </c>
      <c r="F35" s="14">
        <f t="shared" si="3"/>
        <v>0</v>
      </c>
      <c r="G35" s="15">
        <v>0</v>
      </c>
      <c r="H35" s="94"/>
      <c r="I35" s="96"/>
      <c r="J35" s="6"/>
      <c r="K35" s="6"/>
      <c r="L35" s="7"/>
      <c r="M35" s="435"/>
      <c r="N35" s="6"/>
      <c r="O35" s="5"/>
      <c r="P35" s="71">
        <f t="shared" si="4"/>
        <v>0</v>
      </c>
      <c r="Q35" s="276">
        <v>43860</v>
      </c>
      <c r="R35" s="118"/>
      <c r="S35" s="118"/>
      <c r="T35" s="253"/>
      <c r="U35" s="118"/>
      <c r="V35" s="118"/>
      <c r="W35" s="118"/>
      <c r="X35" s="30">
        <f t="shared" si="0"/>
        <v>0</v>
      </c>
      <c r="Y35" s="23">
        <f t="shared" si="1"/>
        <v>0</v>
      </c>
      <c r="Z35" s="327"/>
      <c r="AA35" s="328"/>
      <c r="AB35" s="328"/>
      <c r="AC35" s="328"/>
      <c r="AD35" s="328"/>
      <c r="AE35" s="328"/>
      <c r="AF35" s="328"/>
      <c r="AG35" s="329"/>
    </row>
    <row r="36" spans="1:33" ht="13.5" thickBot="1" x14ac:dyDescent="0.25">
      <c r="A36" s="265">
        <v>43861</v>
      </c>
      <c r="B36" s="3"/>
      <c r="C36" s="3"/>
      <c r="D36" s="261"/>
      <c r="E36" s="98">
        <f t="shared" si="2"/>
        <v>0</v>
      </c>
      <c r="F36" s="14">
        <f t="shared" si="3"/>
        <v>0</v>
      </c>
      <c r="G36" s="15">
        <v>0</v>
      </c>
      <c r="H36" s="94"/>
      <c r="I36" s="96"/>
      <c r="J36" s="6"/>
      <c r="K36" s="6"/>
      <c r="L36" s="7"/>
      <c r="M36" s="435"/>
      <c r="N36" s="6"/>
      <c r="O36" s="5"/>
      <c r="P36" s="71">
        <f t="shared" si="4"/>
        <v>0</v>
      </c>
      <c r="Q36" s="276">
        <v>43861</v>
      </c>
      <c r="R36" s="118"/>
      <c r="S36" s="118"/>
      <c r="T36" s="251"/>
      <c r="U36" s="118"/>
      <c r="V36" s="118"/>
      <c r="W36" s="118"/>
      <c r="X36" s="30">
        <f t="shared" si="0"/>
        <v>0</v>
      </c>
      <c r="Y36" s="23">
        <f t="shared" si="1"/>
        <v>0</v>
      </c>
      <c r="Z36" s="327"/>
      <c r="AA36" s="328"/>
      <c r="AB36" s="328"/>
      <c r="AC36" s="328"/>
      <c r="AD36" s="328"/>
      <c r="AE36" s="328"/>
      <c r="AF36" s="328"/>
      <c r="AG36" s="329"/>
    </row>
    <row r="37" spans="1:33" x14ac:dyDescent="0.2">
      <c r="A37" s="265">
        <v>43862</v>
      </c>
      <c r="B37" s="291"/>
      <c r="C37" s="291"/>
      <c r="D37" s="339"/>
      <c r="E37" s="302">
        <f t="shared" si="2"/>
        <v>0</v>
      </c>
      <c r="F37" s="340">
        <f t="shared" si="3"/>
        <v>0</v>
      </c>
      <c r="G37" s="341">
        <v>0</v>
      </c>
      <c r="H37" s="342"/>
      <c r="I37" s="343"/>
      <c r="J37" s="344"/>
      <c r="K37" s="344"/>
      <c r="L37" s="345"/>
      <c r="M37" s="436"/>
      <c r="N37" s="344"/>
      <c r="O37" s="346"/>
      <c r="P37" s="297">
        <f t="shared" si="4"/>
        <v>0</v>
      </c>
      <c r="Q37" s="276">
        <v>43862</v>
      </c>
      <c r="R37" s="278"/>
      <c r="S37" s="278"/>
      <c r="T37" s="347"/>
      <c r="U37" s="278"/>
      <c r="V37" s="278"/>
      <c r="W37" s="278"/>
      <c r="X37" s="348">
        <f t="shared" si="0"/>
        <v>0</v>
      </c>
      <c r="Y37" s="23">
        <f t="shared" si="1"/>
        <v>0</v>
      </c>
      <c r="Z37" s="330"/>
      <c r="AA37" s="331"/>
      <c r="AB37" s="331"/>
      <c r="AC37" s="331"/>
      <c r="AD37" s="331"/>
      <c r="AE37" s="331"/>
      <c r="AF37" s="331"/>
      <c r="AG37" s="332"/>
    </row>
    <row r="38" spans="1:33" x14ac:dyDescent="0.2">
      <c r="A38" s="265">
        <v>43863</v>
      </c>
      <c r="B38" s="93"/>
      <c r="C38" s="93"/>
      <c r="D38" s="257"/>
      <c r="E38" s="55">
        <f t="shared" si="2"/>
        <v>0</v>
      </c>
      <c r="F38" s="211">
        <f t="shared" si="3"/>
        <v>0</v>
      </c>
      <c r="G38" s="212">
        <v>0</v>
      </c>
      <c r="H38" s="214"/>
      <c r="I38" s="215"/>
      <c r="J38" s="216"/>
      <c r="K38" s="216"/>
      <c r="L38" s="217"/>
      <c r="M38" s="218"/>
      <c r="N38" s="216"/>
      <c r="O38" s="219"/>
      <c r="P38" s="220">
        <f t="shared" si="4"/>
        <v>0</v>
      </c>
      <c r="Q38" s="276">
        <v>43863</v>
      </c>
      <c r="R38" s="258"/>
      <c r="S38" s="258"/>
      <c r="T38" s="259"/>
      <c r="U38" s="258"/>
      <c r="V38" s="258"/>
      <c r="W38" s="258"/>
      <c r="X38" s="30">
        <f t="shared" si="0"/>
        <v>0</v>
      </c>
      <c r="Y38" s="23">
        <f t="shared" si="1"/>
        <v>0</v>
      </c>
      <c r="Z38" s="333"/>
      <c r="AA38" s="334"/>
      <c r="AB38" s="334"/>
      <c r="AC38" s="334"/>
      <c r="AD38" s="334"/>
      <c r="AE38" s="334"/>
      <c r="AF38" s="334"/>
      <c r="AG38" s="335"/>
    </row>
    <row r="39" spans="1:33" x14ac:dyDescent="0.2">
      <c r="A39" s="265">
        <v>43864</v>
      </c>
      <c r="B39" s="3"/>
      <c r="C39" s="3"/>
      <c r="D39" s="261"/>
      <c r="E39" s="55">
        <f t="shared" si="2"/>
        <v>0</v>
      </c>
      <c r="F39" s="14">
        <f t="shared" si="3"/>
        <v>0</v>
      </c>
      <c r="G39" s="15">
        <v>0</v>
      </c>
      <c r="H39" s="94"/>
      <c r="I39" s="96"/>
      <c r="J39" s="6"/>
      <c r="K39" s="6"/>
      <c r="L39" s="7"/>
      <c r="M39" s="435"/>
      <c r="N39" s="6"/>
      <c r="O39" s="5"/>
      <c r="P39" s="71">
        <f t="shared" si="4"/>
        <v>0</v>
      </c>
      <c r="Q39" s="276">
        <v>43864</v>
      </c>
      <c r="R39" s="118"/>
      <c r="S39" s="118"/>
      <c r="T39" s="253"/>
      <c r="U39" s="118"/>
      <c r="V39" s="118"/>
      <c r="W39" s="118"/>
      <c r="X39" s="30">
        <f t="shared" si="0"/>
        <v>0</v>
      </c>
      <c r="Y39" s="23">
        <f t="shared" si="1"/>
        <v>0</v>
      </c>
      <c r="Z39" s="327"/>
      <c r="AA39" s="328"/>
      <c r="AB39" s="328"/>
      <c r="AC39" s="328"/>
      <c r="AD39" s="328"/>
      <c r="AE39" s="328"/>
      <c r="AF39" s="328"/>
      <c r="AG39" s="329"/>
    </row>
    <row r="40" spans="1:33" x14ac:dyDescent="0.2">
      <c r="A40" s="265">
        <v>43865</v>
      </c>
      <c r="B40" s="3"/>
      <c r="C40" s="3"/>
      <c r="D40" s="261"/>
      <c r="E40" s="55">
        <f t="shared" si="2"/>
        <v>0</v>
      </c>
      <c r="F40" s="14">
        <f t="shared" si="3"/>
        <v>0</v>
      </c>
      <c r="G40" s="15">
        <v>0</v>
      </c>
      <c r="H40" s="94"/>
      <c r="I40" s="96"/>
      <c r="J40" s="6"/>
      <c r="K40" s="6"/>
      <c r="L40" s="7"/>
      <c r="M40" s="435"/>
      <c r="N40" s="6"/>
      <c r="O40" s="5"/>
      <c r="P40" s="71">
        <f t="shared" si="4"/>
        <v>0</v>
      </c>
      <c r="Q40" s="276">
        <v>43865</v>
      </c>
      <c r="R40" s="118"/>
      <c r="S40" s="118"/>
      <c r="T40" s="251"/>
      <c r="U40" s="118"/>
      <c r="V40" s="118"/>
      <c r="W40" s="118"/>
      <c r="X40" s="30">
        <f t="shared" si="0"/>
        <v>0</v>
      </c>
      <c r="Y40" s="23">
        <f t="shared" si="1"/>
        <v>0</v>
      </c>
      <c r="Z40" s="327"/>
      <c r="AA40" s="328"/>
      <c r="AB40" s="328"/>
      <c r="AC40" s="328"/>
      <c r="AD40" s="328"/>
      <c r="AE40" s="328"/>
      <c r="AF40" s="328"/>
      <c r="AG40" s="329"/>
    </row>
    <row r="41" spans="1:33" x14ac:dyDescent="0.2">
      <c r="A41" s="265">
        <v>43866</v>
      </c>
      <c r="B41" s="3"/>
      <c r="C41" s="3"/>
      <c r="D41" s="261"/>
      <c r="E41" s="55">
        <f t="shared" si="2"/>
        <v>0</v>
      </c>
      <c r="F41" s="14">
        <f t="shared" si="3"/>
        <v>0</v>
      </c>
      <c r="G41" s="15">
        <v>0</v>
      </c>
      <c r="H41" s="94"/>
      <c r="I41" s="96"/>
      <c r="J41" s="6"/>
      <c r="K41" s="6"/>
      <c r="L41" s="7"/>
      <c r="M41" s="435"/>
      <c r="N41" s="6"/>
      <c r="O41" s="5"/>
      <c r="P41" s="71">
        <f t="shared" si="4"/>
        <v>0</v>
      </c>
      <c r="Q41" s="276">
        <v>43866</v>
      </c>
      <c r="R41" s="118"/>
      <c r="S41" s="118"/>
      <c r="T41" s="253"/>
      <c r="U41" s="118"/>
      <c r="V41" s="118"/>
      <c r="W41" s="118"/>
      <c r="X41" s="30">
        <f t="shared" si="0"/>
        <v>0</v>
      </c>
      <c r="Y41" s="23">
        <f t="shared" si="1"/>
        <v>0</v>
      </c>
      <c r="Z41" s="327"/>
      <c r="AA41" s="328"/>
      <c r="AB41" s="328"/>
      <c r="AC41" s="328"/>
      <c r="AD41" s="328"/>
      <c r="AE41" s="328"/>
      <c r="AF41" s="328"/>
      <c r="AG41" s="329"/>
    </row>
    <row r="42" spans="1:33" x14ac:dyDescent="0.2">
      <c r="A42" s="265">
        <v>43867</v>
      </c>
      <c r="B42" s="3"/>
      <c r="C42" s="3"/>
      <c r="D42" s="261"/>
      <c r="E42" s="55">
        <f t="shared" si="2"/>
        <v>0</v>
      </c>
      <c r="F42" s="14">
        <f t="shared" si="3"/>
        <v>0</v>
      </c>
      <c r="G42" s="15">
        <v>0</v>
      </c>
      <c r="H42" s="94"/>
      <c r="I42" s="96"/>
      <c r="J42" s="6"/>
      <c r="K42" s="6"/>
      <c r="L42" s="7"/>
      <c r="M42" s="435"/>
      <c r="N42" s="6"/>
      <c r="O42" s="5"/>
      <c r="P42" s="71">
        <f t="shared" si="4"/>
        <v>0</v>
      </c>
      <c r="Q42" s="276">
        <v>43867</v>
      </c>
      <c r="R42" s="118"/>
      <c r="S42" s="118"/>
      <c r="T42" s="251"/>
      <c r="U42" s="118"/>
      <c r="V42" s="118"/>
      <c r="W42" s="118"/>
      <c r="X42" s="30">
        <f t="shared" si="0"/>
        <v>0</v>
      </c>
      <c r="Y42" s="23">
        <f t="shared" si="1"/>
        <v>0</v>
      </c>
      <c r="Z42" s="327"/>
      <c r="AA42" s="328"/>
      <c r="AB42" s="328"/>
      <c r="AC42" s="328"/>
      <c r="AD42" s="328"/>
      <c r="AE42" s="328"/>
      <c r="AF42" s="328"/>
      <c r="AG42" s="329"/>
    </row>
    <row r="43" spans="1:33" x14ac:dyDescent="0.2">
      <c r="A43" s="265">
        <v>43868</v>
      </c>
      <c r="B43" s="3"/>
      <c r="C43" s="3"/>
      <c r="D43" s="261"/>
      <c r="E43" s="55">
        <f t="shared" si="2"/>
        <v>0</v>
      </c>
      <c r="F43" s="14">
        <f t="shared" si="3"/>
        <v>0</v>
      </c>
      <c r="G43" s="15">
        <v>0</v>
      </c>
      <c r="H43" s="94"/>
      <c r="I43" s="96"/>
      <c r="J43" s="6"/>
      <c r="K43" s="6"/>
      <c r="L43" s="7"/>
      <c r="M43" s="435"/>
      <c r="N43" s="6"/>
      <c r="O43" s="5"/>
      <c r="P43" s="71">
        <f t="shared" si="4"/>
        <v>0</v>
      </c>
      <c r="Q43" s="276">
        <v>43868</v>
      </c>
      <c r="R43" s="118"/>
      <c r="S43" s="118"/>
      <c r="T43" s="253"/>
      <c r="U43" s="118"/>
      <c r="V43" s="118"/>
      <c r="W43" s="118"/>
      <c r="X43" s="30">
        <f t="shared" si="0"/>
        <v>0</v>
      </c>
      <c r="Y43" s="23">
        <f t="shared" si="1"/>
        <v>0</v>
      </c>
      <c r="Z43" s="327"/>
      <c r="AA43" s="328"/>
      <c r="AB43" s="328"/>
      <c r="AC43" s="328"/>
      <c r="AD43" s="328"/>
      <c r="AE43" s="328"/>
      <c r="AF43" s="328"/>
      <c r="AG43" s="329"/>
    </row>
    <row r="44" spans="1:33" x14ac:dyDescent="0.2">
      <c r="A44" s="265">
        <v>43869</v>
      </c>
      <c r="B44" s="3"/>
      <c r="C44" s="3"/>
      <c r="D44" s="261"/>
      <c r="E44" s="55">
        <f t="shared" si="2"/>
        <v>0</v>
      </c>
      <c r="F44" s="14">
        <f t="shared" si="3"/>
        <v>0</v>
      </c>
      <c r="G44" s="15">
        <v>0</v>
      </c>
      <c r="H44" s="94"/>
      <c r="I44" s="96"/>
      <c r="J44" s="6"/>
      <c r="K44" s="6"/>
      <c r="L44" s="7"/>
      <c r="M44" s="435"/>
      <c r="N44" s="6"/>
      <c r="O44" s="5"/>
      <c r="P44" s="71">
        <f t="shared" si="4"/>
        <v>0</v>
      </c>
      <c r="Q44" s="276">
        <v>43869</v>
      </c>
      <c r="R44" s="118"/>
      <c r="S44" s="118"/>
      <c r="T44" s="251"/>
      <c r="U44" s="118"/>
      <c r="V44" s="118"/>
      <c r="W44" s="118"/>
      <c r="X44" s="30">
        <f t="shared" si="0"/>
        <v>0</v>
      </c>
      <c r="Y44" s="23">
        <f t="shared" si="1"/>
        <v>0</v>
      </c>
      <c r="Z44" s="327"/>
      <c r="AA44" s="328"/>
      <c r="AB44" s="328"/>
      <c r="AC44" s="328"/>
      <c r="AD44" s="328"/>
      <c r="AE44" s="328"/>
      <c r="AF44" s="328"/>
      <c r="AG44" s="329"/>
    </row>
    <row r="45" spans="1:33" x14ac:dyDescent="0.2">
      <c r="A45" s="265">
        <v>43870</v>
      </c>
      <c r="B45" s="3"/>
      <c r="C45" s="3"/>
      <c r="D45" s="261"/>
      <c r="E45" s="55">
        <f t="shared" si="2"/>
        <v>0</v>
      </c>
      <c r="F45" s="14">
        <f t="shared" si="3"/>
        <v>0</v>
      </c>
      <c r="G45" s="15">
        <v>0</v>
      </c>
      <c r="H45" s="94"/>
      <c r="I45" s="96"/>
      <c r="J45" s="6"/>
      <c r="K45" s="6"/>
      <c r="L45" s="7"/>
      <c r="M45" s="435"/>
      <c r="N45" s="6"/>
      <c r="O45" s="5"/>
      <c r="P45" s="71">
        <f t="shared" si="4"/>
        <v>0</v>
      </c>
      <c r="Q45" s="276">
        <v>43870</v>
      </c>
      <c r="R45" s="118"/>
      <c r="S45" s="118"/>
      <c r="T45" s="253"/>
      <c r="U45" s="118"/>
      <c r="V45" s="118"/>
      <c r="W45" s="118"/>
      <c r="X45" s="30">
        <f t="shared" si="0"/>
        <v>0</v>
      </c>
      <c r="Y45" s="23">
        <f t="shared" si="1"/>
        <v>0</v>
      </c>
      <c r="Z45" s="327"/>
      <c r="AA45" s="328"/>
      <c r="AB45" s="328"/>
      <c r="AC45" s="328"/>
      <c r="AD45" s="328"/>
      <c r="AE45" s="328"/>
      <c r="AF45" s="328"/>
      <c r="AG45" s="329"/>
    </row>
    <row r="46" spans="1:33" x14ac:dyDescent="0.2">
      <c r="A46" s="265">
        <v>43871</v>
      </c>
      <c r="B46" s="3"/>
      <c r="C46" s="3"/>
      <c r="D46" s="261"/>
      <c r="E46" s="55">
        <f t="shared" si="2"/>
        <v>0</v>
      </c>
      <c r="F46" s="14">
        <f t="shared" si="3"/>
        <v>0</v>
      </c>
      <c r="G46" s="15">
        <v>0</v>
      </c>
      <c r="H46" s="94"/>
      <c r="I46" s="96"/>
      <c r="J46" s="6"/>
      <c r="K46" s="6"/>
      <c r="L46" s="7"/>
      <c r="M46" s="435"/>
      <c r="N46" s="6"/>
      <c r="O46" s="5"/>
      <c r="P46" s="71">
        <f t="shared" si="4"/>
        <v>0</v>
      </c>
      <c r="Q46" s="276">
        <v>43871</v>
      </c>
      <c r="R46" s="118"/>
      <c r="S46" s="118"/>
      <c r="T46" s="251"/>
      <c r="U46" s="118"/>
      <c r="V46" s="118"/>
      <c r="W46" s="118"/>
      <c r="X46" s="30">
        <f t="shared" si="0"/>
        <v>0</v>
      </c>
      <c r="Y46" s="23">
        <f t="shared" si="1"/>
        <v>0</v>
      </c>
      <c r="Z46" s="327"/>
      <c r="AA46" s="328"/>
      <c r="AB46" s="328"/>
      <c r="AC46" s="328"/>
      <c r="AD46" s="328"/>
      <c r="AE46" s="328"/>
      <c r="AF46" s="328"/>
      <c r="AG46" s="329"/>
    </row>
    <row r="47" spans="1:33" x14ac:dyDescent="0.2">
      <c r="A47" s="265">
        <v>43872</v>
      </c>
      <c r="B47" s="3"/>
      <c r="C47" s="3"/>
      <c r="D47" s="261"/>
      <c r="E47" s="55">
        <f t="shared" si="2"/>
        <v>0</v>
      </c>
      <c r="F47" s="14">
        <f t="shared" si="3"/>
        <v>0</v>
      </c>
      <c r="G47" s="15">
        <v>0</v>
      </c>
      <c r="H47" s="94"/>
      <c r="I47" s="96"/>
      <c r="J47" s="6"/>
      <c r="K47" s="6"/>
      <c r="L47" s="7"/>
      <c r="M47" s="435"/>
      <c r="N47" s="6"/>
      <c r="O47" s="5"/>
      <c r="P47" s="71">
        <f t="shared" si="4"/>
        <v>0</v>
      </c>
      <c r="Q47" s="276">
        <v>43872</v>
      </c>
      <c r="R47" s="118"/>
      <c r="S47" s="118"/>
      <c r="T47" s="253"/>
      <c r="U47" s="118"/>
      <c r="V47" s="118"/>
      <c r="W47" s="118"/>
      <c r="X47" s="30">
        <f t="shared" si="0"/>
        <v>0</v>
      </c>
      <c r="Y47" s="23">
        <f t="shared" si="1"/>
        <v>0</v>
      </c>
      <c r="Z47" s="327"/>
      <c r="AA47" s="328"/>
      <c r="AB47" s="328"/>
      <c r="AC47" s="328"/>
      <c r="AD47" s="328"/>
      <c r="AE47" s="328"/>
      <c r="AF47" s="328"/>
      <c r="AG47" s="329"/>
    </row>
    <row r="48" spans="1:33" x14ac:dyDescent="0.2">
      <c r="A48" s="265">
        <v>43873</v>
      </c>
      <c r="B48" s="3"/>
      <c r="C48" s="3"/>
      <c r="D48" s="261"/>
      <c r="E48" s="55">
        <f t="shared" si="2"/>
        <v>0</v>
      </c>
      <c r="F48" s="14">
        <f t="shared" si="3"/>
        <v>0</v>
      </c>
      <c r="G48" s="15">
        <v>0</v>
      </c>
      <c r="H48" s="94"/>
      <c r="I48" s="96"/>
      <c r="J48" s="6"/>
      <c r="K48" s="6"/>
      <c r="L48" s="7"/>
      <c r="M48" s="435"/>
      <c r="N48" s="6"/>
      <c r="O48" s="5"/>
      <c r="P48" s="71">
        <f t="shared" si="4"/>
        <v>0</v>
      </c>
      <c r="Q48" s="276">
        <v>43873</v>
      </c>
      <c r="R48" s="118"/>
      <c r="S48" s="118"/>
      <c r="T48" s="251"/>
      <c r="U48" s="118"/>
      <c r="V48" s="118"/>
      <c r="W48" s="118"/>
      <c r="X48" s="30">
        <f t="shared" si="0"/>
        <v>0</v>
      </c>
      <c r="Y48" s="23">
        <f t="shared" si="1"/>
        <v>0</v>
      </c>
      <c r="Z48" s="327"/>
      <c r="AA48" s="328"/>
      <c r="AB48" s="328"/>
      <c r="AC48" s="328"/>
      <c r="AD48" s="328"/>
      <c r="AE48" s="328"/>
      <c r="AF48" s="328"/>
      <c r="AG48" s="329"/>
    </row>
    <row r="49" spans="1:33" x14ac:dyDescent="0.2">
      <c r="A49" s="265">
        <v>43874</v>
      </c>
      <c r="B49" s="3"/>
      <c r="C49" s="3"/>
      <c r="D49" s="261"/>
      <c r="E49" s="55">
        <f t="shared" si="2"/>
        <v>0</v>
      </c>
      <c r="F49" s="14">
        <f t="shared" si="3"/>
        <v>0</v>
      </c>
      <c r="G49" s="15">
        <v>0</v>
      </c>
      <c r="H49" s="94"/>
      <c r="I49" s="96"/>
      <c r="J49" s="6"/>
      <c r="K49" s="6"/>
      <c r="L49" s="7"/>
      <c r="M49" s="435"/>
      <c r="N49" s="6"/>
      <c r="O49" s="5"/>
      <c r="P49" s="71">
        <f t="shared" si="4"/>
        <v>0</v>
      </c>
      <c r="Q49" s="276">
        <v>43874</v>
      </c>
      <c r="R49" s="118"/>
      <c r="S49" s="118"/>
      <c r="T49" s="253"/>
      <c r="U49" s="118"/>
      <c r="V49" s="118"/>
      <c r="W49" s="118"/>
      <c r="X49" s="30">
        <f t="shared" si="0"/>
        <v>0</v>
      </c>
      <c r="Y49" s="23">
        <f t="shared" si="1"/>
        <v>0</v>
      </c>
      <c r="Z49" s="327"/>
      <c r="AA49" s="328"/>
      <c r="AB49" s="328"/>
      <c r="AC49" s="328"/>
      <c r="AD49" s="328"/>
      <c r="AE49" s="328"/>
      <c r="AF49" s="328"/>
      <c r="AG49" s="329"/>
    </row>
    <row r="50" spans="1:33" x14ac:dyDescent="0.2">
      <c r="A50" s="265">
        <v>43875</v>
      </c>
      <c r="B50" s="3"/>
      <c r="C50" s="3"/>
      <c r="D50" s="261"/>
      <c r="E50" s="55">
        <f t="shared" si="2"/>
        <v>0</v>
      </c>
      <c r="F50" s="14">
        <f t="shared" si="3"/>
        <v>0</v>
      </c>
      <c r="G50" s="15">
        <v>0</v>
      </c>
      <c r="H50" s="94"/>
      <c r="I50" s="96"/>
      <c r="J50" s="6"/>
      <c r="K50" s="6"/>
      <c r="L50" s="7"/>
      <c r="M50" s="435"/>
      <c r="N50" s="6"/>
      <c r="O50" s="5"/>
      <c r="P50" s="71">
        <f t="shared" si="4"/>
        <v>0</v>
      </c>
      <c r="Q50" s="276">
        <v>43875</v>
      </c>
      <c r="R50" s="118"/>
      <c r="S50" s="118"/>
      <c r="T50" s="251"/>
      <c r="U50" s="118"/>
      <c r="V50" s="118"/>
      <c r="W50" s="118"/>
      <c r="X50" s="30">
        <f t="shared" si="0"/>
        <v>0</v>
      </c>
      <c r="Y50" s="23">
        <f t="shared" si="1"/>
        <v>0</v>
      </c>
      <c r="Z50" s="327"/>
      <c r="AA50" s="328"/>
      <c r="AB50" s="328"/>
      <c r="AC50" s="328"/>
      <c r="AD50" s="328"/>
      <c r="AE50" s="328"/>
      <c r="AF50" s="328"/>
      <c r="AG50" s="329"/>
    </row>
    <row r="51" spans="1:33" x14ac:dyDescent="0.2">
      <c r="A51" s="265">
        <v>43876</v>
      </c>
      <c r="B51" s="3"/>
      <c r="C51" s="3"/>
      <c r="D51" s="261"/>
      <c r="E51" s="55">
        <f t="shared" si="2"/>
        <v>0</v>
      </c>
      <c r="F51" s="14">
        <f t="shared" si="3"/>
        <v>0</v>
      </c>
      <c r="G51" s="15">
        <v>0</v>
      </c>
      <c r="H51" s="94"/>
      <c r="I51" s="96"/>
      <c r="J51" s="6"/>
      <c r="K51" s="6"/>
      <c r="L51" s="7"/>
      <c r="M51" s="435"/>
      <c r="N51" s="6"/>
      <c r="O51" s="5"/>
      <c r="P51" s="71">
        <f t="shared" si="4"/>
        <v>0</v>
      </c>
      <c r="Q51" s="276">
        <v>43876</v>
      </c>
      <c r="R51" s="118"/>
      <c r="S51" s="118"/>
      <c r="T51" s="253"/>
      <c r="U51" s="118"/>
      <c r="V51" s="118"/>
      <c r="W51" s="118"/>
      <c r="X51" s="30">
        <f t="shared" si="0"/>
        <v>0</v>
      </c>
      <c r="Y51" s="23">
        <f t="shared" si="1"/>
        <v>0</v>
      </c>
      <c r="Z51" s="327"/>
      <c r="AA51" s="328"/>
      <c r="AB51" s="328"/>
      <c r="AC51" s="328"/>
      <c r="AD51" s="328"/>
      <c r="AE51" s="328"/>
      <c r="AF51" s="328"/>
      <c r="AG51" s="329"/>
    </row>
    <row r="52" spans="1:33" x14ac:dyDescent="0.2">
      <c r="A52" s="265">
        <v>43877</v>
      </c>
      <c r="B52" s="3"/>
      <c r="C52" s="3"/>
      <c r="D52" s="261"/>
      <c r="E52" s="55">
        <f t="shared" si="2"/>
        <v>0</v>
      </c>
      <c r="F52" s="14">
        <f t="shared" si="3"/>
        <v>0</v>
      </c>
      <c r="G52" s="15">
        <v>0</v>
      </c>
      <c r="H52" s="94"/>
      <c r="I52" s="96"/>
      <c r="J52" s="6"/>
      <c r="K52" s="6"/>
      <c r="L52" s="7"/>
      <c r="M52" s="435"/>
      <c r="N52" s="6"/>
      <c r="O52" s="5"/>
      <c r="P52" s="71">
        <f t="shared" si="4"/>
        <v>0</v>
      </c>
      <c r="Q52" s="276">
        <v>43877</v>
      </c>
      <c r="R52" s="118"/>
      <c r="S52" s="118"/>
      <c r="T52" s="251"/>
      <c r="U52" s="118"/>
      <c r="V52" s="118"/>
      <c r="W52" s="118"/>
      <c r="X52" s="30">
        <f t="shared" si="0"/>
        <v>0</v>
      </c>
      <c r="Y52" s="23">
        <f t="shared" si="1"/>
        <v>0</v>
      </c>
      <c r="Z52" s="327"/>
      <c r="AA52" s="328"/>
      <c r="AB52" s="328"/>
      <c r="AC52" s="328"/>
      <c r="AD52" s="328"/>
      <c r="AE52" s="328"/>
      <c r="AF52" s="328"/>
      <c r="AG52" s="329"/>
    </row>
    <row r="53" spans="1:33" x14ac:dyDescent="0.2">
      <c r="A53" s="265">
        <v>43878</v>
      </c>
      <c r="B53" s="3"/>
      <c r="C53" s="3"/>
      <c r="D53" s="261"/>
      <c r="E53" s="55">
        <f t="shared" si="2"/>
        <v>0</v>
      </c>
      <c r="F53" s="14">
        <f t="shared" si="3"/>
        <v>0</v>
      </c>
      <c r="G53" s="15">
        <v>0</v>
      </c>
      <c r="H53" s="94"/>
      <c r="I53" s="96"/>
      <c r="J53" s="6"/>
      <c r="K53" s="6"/>
      <c r="L53" s="7"/>
      <c r="M53" s="435"/>
      <c r="N53" s="6"/>
      <c r="O53" s="5"/>
      <c r="P53" s="71">
        <f t="shared" si="4"/>
        <v>0</v>
      </c>
      <c r="Q53" s="276">
        <v>43878</v>
      </c>
      <c r="R53" s="118"/>
      <c r="S53" s="118"/>
      <c r="T53" s="251"/>
      <c r="U53" s="118"/>
      <c r="V53" s="118"/>
      <c r="W53" s="118"/>
      <c r="X53" s="30">
        <f t="shared" si="0"/>
        <v>0</v>
      </c>
      <c r="Y53" s="23">
        <f t="shared" si="1"/>
        <v>0</v>
      </c>
      <c r="Z53" s="327"/>
      <c r="AA53" s="328"/>
      <c r="AB53" s="328"/>
      <c r="AC53" s="328"/>
      <c r="AD53" s="328"/>
      <c r="AE53" s="328"/>
      <c r="AF53" s="328"/>
      <c r="AG53" s="329"/>
    </row>
    <row r="54" spans="1:33" x14ac:dyDescent="0.2">
      <c r="A54" s="265">
        <v>43879</v>
      </c>
      <c r="B54" s="3"/>
      <c r="C54" s="3"/>
      <c r="D54" s="261"/>
      <c r="E54" s="55">
        <f t="shared" si="2"/>
        <v>0</v>
      </c>
      <c r="F54" s="14">
        <f t="shared" si="3"/>
        <v>0</v>
      </c>
      <c r="G54" s="15">
        <v>0</v>
      </c>
      <c r="H54" s="94"/>
      <c r="I54" s="96"/>
      <c r="J54" s="6"/>
      <c r="K54" s="6"/>
      <c r="L54" s="7"/>
      <c r="M54" s="435"/>
      <c r="N54" s="6"/>
      <c r="O54" s="5"/>
      <c r="P54" s="71">
        <f t="shared" si="4"/>
        <v>0</v>
      </c>
      <c r="Q54" s="276">
        <v>43879</v>
      </c>
      <c r="R54" s="118"/>
      <c r="S54" s="118"/>
      <c r="T54" s="251"/>
      <c r="U54" s="118"/>
      <c r="V54" s="118"/>
      <c r="W54" s="118"/>
      <c r="X54" s="30">
        <f t="shared" si="0"/>
        <v>0</v>
      </c>
      <c r="Y54" s="23">
        <f t="shared" si="1"/>
        <v>0</v>
      </c>
      <c r="Z54" s="327"/>
      <c r="AA54" s="328"/>
      <c r="AB54" s="328"/>
      <c r="AC54" s="328"/>
      <c r="AD54" s="328"/>
      <c r="AE54" s="328"/>
      <c r="AF54" s="328"/>
      <c r="AG54" s="329"/>
    </row>
    <row r="55" spans="1:33" x14ac:dyDescent="0.2">
      <c r="A55" s="265">
        <v>43880</v>
      </c>
      <c r="B55" s="3"/>
      <c r="C55" s="3"/>
      <c r="D55" s="261"/>
      <c r="E55" s="55">
        <f t="shared" si="2"/>
        <v>0</v>
      </c>
      <c r="F55" s="14">
        <f t="shared" si="3"/>
        <v>0</v>
      </c>
      <c r="G55" s="15">
        <v>0</v>
      </c>
      <c r="H55" s="94"/>
      <c r="I55" s="96"/>
      <c r="J55" s="6"/>
      <c r="K55" s="6"/>
      <c r="L55" s="7"/>
      <c r="M55" s="435"/>
      <c r="N55" s="6"/>
      <c r="O55" s="5"/>
      <c r="P55" s="71">
        <f t="shared" si="4"/>
        <v>0</v>
      </c>
      <c r="Q55" s="276">
        <v>43880</v>
      </c>
      <c r="R55" s="118"/>
      <c r="S55" s="118"/>
      <c r="T55" s="251"/>
      <c r="U55" s="118"/>
      <c r="V55" s="118"/>
      <c r="W55" s="118"/>
      <c r="X55" s="30">
        <f t="shared" si="0"/>
        <v>0</v>
      </c>
      <c r="Y55" s="23">
        <f t="shared" si="1"/>
        <v>0</v>
      </c>
      <c r="Z55" s="327"/>
      <c r="AA55" s="328"/>
      <c r="AB55" s="328"/>
      <c r="AC55" s="328"/>
      <c r="AD55" s="328"/>
      <c r="AE55" s="328"/>
      <c r="AF55" s="328"/>
      <c r="AG55" s="329"/>
    </row>
    <row r="56" spans="1:33" x14ac:dyDescent="0.2">
      <c r="A56" s="265">
        <v>43881</v>
      </c>
      <c r="B56" s="3"/>
      <c r="C56" s="3"/>
      <c r="D56" s="261"/>
      <c r="E56" s="55">
        <f t="shared" si="2"/>
        <v>0</v>
      </c>
      <c r="F56" s="14">
        <f t="shared" si="3"/>
        <v>0</v>
      </c>
      <c r="G56" s="15">
        <v>0</v>
      </c>
      <c r="H56" s="94"/>
      <c r="I56" s="96"/>
      <c r="J56" s="6"/>
      <c r="K56" s="6"/>
      <c r="L56" s="7"/>
      <c r="M56" s="435"/>
      <c r="N56" s="6"/>
      <c r="O56" s="5"/>
      <c r="P56" s="71">
        <f t="shared" si="4"/>
        <v>0</v>
      </c>
      <c r="Q56" s="276">
        <v>43881</v>
      </c>
      <c r="R56" s="118"/>
      <c r="S56" s="118"/>
      <c r="T56" s="251"/>
      <c r="U56" s="118"/>
      <c r="V56" s="118"/>
      <c r="W56" s="118"/>
      <c r="X56" s="30">
        <f t="shared" si="0"/>
        <v>0</v>
      </c>
      <c r="Y56" s="23">
        <f t="shared" si="1"/>
        <v>0</v>
      </c>
      <c r="Z56" s="327"/>
      <c r="AA56" s="328"/>
      <c r="AB56" s="328"/>
      <c r="AC56" s="328"/>
      <c r="AD56" s="328"/>
      <c r="AE56" s="328"/>
      <c r="AF56" s="328"/>
      <c r="AG56" s="329"/>
    </row>
    <row r="57" spans="1:33" x14ac:dyDescent="0.2">
      <c r="A57" s="265">
        <v>43882</v>
      </c>
      <c r="B57" s="3"/>
      <c r="C57" s="3"/>
      <c r="D57" s="261"/>
      <c r="E57" s="55">
        <f t="shared" si="2"/>
        <v>0</v>
      </c>
      <c r="F57" s="14">
        <f t="shared" si="3"/>
        <v>0</v>
      </c>
      <c r="G57" s="15">
        <v>0</v>
      </c>
      <c r="H57" s="94"/>
      <c r="I57" s="96"/>
      <c r="J57" s="6"/>
      <c r="K57" s="6"/>
      <c r="L57" s="7"/>
      <c r="M57" s="435"/>
      <c r="N57" s="6"/>
      <c r="O57" s="5"/>
      <c r="P57" s="71">
        <f t="shared" si="4"/>
        <v>0</v>
      </c>
      <c r="Q57" s="276">
        <v>43882</v>
      </c>
      <c r="R57" s="118"/>
      <c r="S57" s="118"/>
      <c r="T57" s="251"/>
      <c r="U57" s="118"/>
      <c r="V57" s="118"/>
      <c r="W57" s="118"/>
      <c r="X57" s="30">
        <f t="shared" si="0"/>
        <v>0</v>
      </c>
      <c r="Y57" s="23">
        <f t="shared" si="1"/>
        <v>0</v>
      </c>
      <c r="Z57" s="327"/>
      <c r="AA57" s="328"/>
      <c r="AB57" s="328"/>
      <c r="AC57" s="328"/>
      <c r="AD57" s="328"/>
      <c r="AE57" s="328"/>
      <c r="AF57" s="328"/>
      <c r="AG57" s="329"/>
    </row>
    <row r="58" spans="1:33" x14ac:dyDescent="0.2">
      <c r="A58" s="265">
        <v>43883</v>
      </c>
      <c r="B58" s="3"/>
      <c r="C58" s="3"/>
      <c r="D58" s="261"/>
      <c r="E58" s="55">
        <f t="shared" si="2"/>
        <v>0</v>
      </c>
      <c r="F58" s="14">
        <f t="shared" si="3"/>
        <v>0</v>
      </c>
      <c r="G58" s="15">
        <v>0</v>
      </c>
      <c r="H58" s="94"/>
      <c r="I58" s="96"/>
      <c r="J58" s="6"/>
      <c r="K58" s="6"/>
      <c r="L58" s="7"/>
      <c r="M58" s="435"/>
      <c r="N58" s="6"/>
      <c r="O58" s="5"/>
      <c r="P58" s="71">
        <f t="shared" si="4"/>
        <v>0</v>
      </c>
      <c r="Q58" s="276">
        <v>43883</v>
      </c>
      <c r="R58" s="118"/>
      <c r="S58" s="118"/>
      <c r="T58" s="251"/>
      <c r="U58" s="118"/>
      <c r="V58" s="118"/>
      <c r="W58" s="118"/>
      <c r="X58" s="30">
        <f t="shared" si="0"/>
        <v>0</v>
      </c>
      <c r="Y58" s="23">
        <f t="shared" si="1"/>
        <v>0</v>
      </c>
      <c r="Z58" s="327"/>
      <c r="AA58" s="328"/>
      <c r="AB58" s="328"/>
      <c r="AC58" s="328"/>
      <c r="AD58" s="328"/>
      <c r="AE58" s="328"/>
      <c r="AF58" s="328"/>
      <c r="AG58" s="329"/>
    </row>
    <row r="59" spans="1:33" x14ac:dyDescent="0.2">
      <c r="A59" s="265">
        <v>43884</v>
      </c>
      <c r="B59" s="3"/>
      <c r="C59" s="3"/>
      <c r="D59" s="261"/>
      <c r="E59" s="55">
        <f t="shared" si="2"/>
        <v>0</v>
      </c>
      <c r="F59" s="14">
        <f t="shared" si="3"/>
        <v>0</v>
      </c>
      <c r="G59" s="15">
        <v>0</v>
      </c>
      <c r="H59" s="94"/>
      <c r="I59" s="96"/>
      <c r="J59" s="6"/>
      <c r="K59" s="6"/>
      <c r="L59" s="7"/>
      <c r="M59" s="435"/>
      <c r="N59" s="6"/>
      <c r="O59" s="5"/>
      <c r="P59" s="71">
        <f t="shared" si="4"/>
        <v>0</v>
      </c>
      <c r="Q59" s="276">
        <v>43884</v>
      </c>
      <c r="R59" s="118"/>
      <c r="S59" s="118"/>
      <c r="T59" s="251"/>
      <c r="U59" s="118"/>
      <c r="V59" s="118"/>
      <c r="W59" s="118"/>
      <c r="X59" s="30">
        <f t="shared" si="0"/>
        <v>0</v>
      </c>
      <c r="Y59" s="23">
        <f t="shared" si="1"/>
        <v>0</v>
      </c>
      <c r="Z59" s="327"/>
      <c r="AA59" s="328"/>
      <c r="AB59" s="328"/>
      <c r="AC59" s="328"/>
      <c r="AD59" s="328"/>
      <c r="AE59" s="328"/>
      <c r="AF59" s="328"/>
      <c r="AG59" s="329"/>
    </row>
    <row r="60" spans="1:33" x14ac:dyDescent="0.2">
      <c r="A60" s="265">
        <v>43885</v>
      </c>
      <c r="B60" s="3"/>
      <c r="C60" s="3"/>
      <c r="D60" s="261"/>
      <c r="E60" s="55">
        <f t="shared" si="2"/>
        <v>0</v>
      </c>
      <c r="F60" s="14">
        <f t="shared" si="3"/>
        <v>0</v>
      </c>
      <c r="G60" s="15">
        <v>0</v>
      </c>
      <c r="H60" s="94"/>
      <c r="I60" s="96"/>
      <c r="J60" s="6"/>
      <c r="K60" s="6"/>
      <c r="L60" s="7"/>
      <c r="M60" s="435"/>
      <c r="N60" s="6"/>
      <c r="O60" s="5"/>
      <c r="P60" s="71">
        <f t="shared" si="4"/>
        <v>0</v>
      </c>
      <c r="Q60" s="276">
        <v>43885</v>
      </c>
      <c r="R60" s="118"/>
      <c r="S60" s="118"/>
      <c r="T60" s="251"/>
      <c r="U60" s="118"/>
      <c r="V60" s="118"/>
      <c r="W60" s="118"/>
      <c r="X60" s="30">
        <f t="shared" si="0"/>
        <v>0</v>
      </c>
      <c r="Y60" s="23">
        <f t="shared" si="1"/>
        <v>0</v>
      </c>
      <c r="Z60" s="327"/>
      <c r="AA60" s="328"/>
      <c r="AB60" s="328"/>
      <c r="AC60" s="328"/>
      <c r="AD60" s="328"/>
      <c r="AE60" s="328"/>
      <c r="AF60" s="328"/>
      <c r="AG60" s="329"/>
    </row>
    <row r="61" spans="1:33" x14ac:dyDescent="0.2">
      <c r="A61" s="265">
        <v>43886</v>
      </c>
      <c r="B61" s="3"/>
      <c r="C61" s="3"/>
      <c r="D61" s="261"/>
      <c r="E61" s="55">
        <f t="shared" si="2"/>
        <v>0</v>
      </c>
      <c r="F61" s="14">
        <f t="shared" si="3"/>
        <v>0</v>
      </c>
      <c r="G61" s="15">
        <v>0</v>
      </c>
      <c r="H61" s="94"/>
      <c r="I61" s="96"/>
      <c r="J61" s="6"/>
      <c r="K61" s="6"/>
      <c r="L61" s="7"/>
      <c r="M61" s="435"/>
      <c r="N61" s="6"/>
      <c r="O61" s="5"/>
      <c r="P61" s="71">
        <f t="shared" si="4"/>
        <v>0</v>
      </c>
      <c r="Q61" s="276">
        <v>43886</v>
      </c>
      <c r="R61" s="118"/>
      <c r="S61" s="118"/>
      <c r="T61" s="251"/>
      <c r="U61" s="118"/>
      <c r="V61" s="118"/>
      <c r="W61" s="118"/>
      <c r="X61" s="30">
        <f t="shared" si="0"/>
        <v>0</v>
      </c>
      <c r="Y61" s="23">
        <f t="shared" si="1"/>
        <v>0</v>
      </c>
      <c r="Z61" s="327"/>
      <c r="AA61" s="328"/>
      <c r="AB61" s="328"/>
      <c r="AC61" s="328"/>
      <c r="AD61" s="328"/>
      <c r="AE61" s="328"/>
      <c r="AF61" s="328"/>
      <c r="AG61" s="329"/>
    </row>
    <row r="62" spans="1:33" x14ac:dyDescent="0.2">
      <c r="A62" s="265">
        <v>43887</v>
      </c>
      <c r="B62" s="3"/>
      <c r="C62" s="3"/>
      <c r="D62" s="261"/>
      <c r="E62" s="55">
        <f t="shared" si="2"/>
        <v>0</v>
      </c>
      <c r="F62" s="14">
        <f t="shared" si="3"/>
        <v>0</v>
      </c>
      <c r="G62" s="15">
        <v>0</v>
      </c>
      <c r="H62" s="94"/>
      <c r="I62" s="96"/>
      <c r="J62" s="6"/>
      <c r="K62" s="6"/>
      <c r="L62" s="7"/>
      <c r="M62" s="435"/>
      <c r="N62" s="6"/>
      <c r="O62" s="5"/>
      <c r="P62" s="71">
        <f t="shared" si="4"/>
        <v>0</v>
      </c>
      <c r="Q62" s="276">
        <v>43887</v>
      </c>
      <c r="R62" s="118"/>
      <c r="S62" s="118"/>
      <c r="T62" s="251"/>
      <c r="U62" s="118"/>
      <c r="V62" s="118"/>
      <c r="W62" s="118"/>
      <c r="X62" s="30">
        <f t="shared" si="0"/>
        <v>0</v>
      </c>
      <c r="Y62" s="23">
        <f t="shared" si="1"/>
        <v>0</v>
      </c>
      <c r="Z62" s="327"/>
      <c r="AA62" s="328"/>
      <c r="AB62" s="328"/>
      <c r="AC62" s="328"/>
      <c r="AD62" s="328"/>
      <c r="AE62" s="328"/>
      <c r="AF62" s="328"/>
      <c r="AG62" s="329"/>
    </row>
    <row r="63" spans="1:33" x14ac:dyDescent="0.2">
      <c r="A63" s="265">
        <v>43888</v>
      </c>
      <c r="B63" s="3"/>
      <c r="C63" s="3"/>
      <c r="D63" s="261"/>
      <c r="E63" s="55">
        <f t="shared" si="2"/>
        <v>0</v>
      </c>
      <c r="F63" s="14">
        <f t="shared" si="3"/>
        <v>0</v>
      </c>
      <c r="G63" s="15">
        <v>0</v>
      </c>
      <c r="H63" s="94"/>
      <c r="I63" s="96"/>
      <c r="J63" s="6"/>
      <c r="K63" s="6"/>
      <c r="L63" s="7"/>
      <c r="M63" s="435"/>
      <c r="N63" s="6"/>
      <c r="O63" s="5"/>
      <c r="P63" s="71">
        <f t="shared" si="4"/>
        <v>0</v>
      </c>
      <c r="Q63" s="276">
        <v>43888</v>
      </c>
      <c r="R63" s="118"/>
      <c r="S63" s="118"/>
      <c r="T63" s="251"/>
      <c r="U63" s="118"/>
      <c r="V63" s="118"/>
      <c r="W63" s="118"/>
      <c r="X63" s="30">
        <f t="shared" si="0"/>
        <v>0</v>
      </c>
      <c r="Y63" s="23">
        <f t="shared" si="1"/>
        <v>0</v>
      </c>
      <c r="Z63" s="327"/>
      <c r="AA63" s="328"/>
      <c r="AB63" s="328"/>
      <c r="AC63" s="328"/>
      <c r="AD63" s="328"/>
      <c r="AE63" s="328"/>
      <c r="AF63" s="328"/>
      <c r="AG63" s="329"/>
    </row>
    <row r="64" spans="1:33" x14ac:dyDescent="0.2">
      <c r="A64" s="265">
        <v>43889</v>
      </c>
      <c r="B64" s="3"/>
      <c r="C64" s="3"/>
      <c r="D64" s="261"/>
      <c r="E64" s="55">
        <f t="shared" ref="E64" si="5">((B64*12)+C64+D64)*1.16</f>
        <v>0</v>
      </c>
      <c r="F64" s="14">
        <f t="shared" ref="F64:F65" si="6">E64-E63+P64</f>
        <v>0</v>
      </c>
      <c r="G64" s="15">
        <v>0</v>
      </c>
      <c r="H64" s="94"/>
      <c r="I64" s="96"/>
      <c r="J64" s="6"/>
      <c r="K64" s="6"/>
      <c r="L64" s="7"/>
      <c r="M64" s="435"/>
      <c r="N64" s="6"/>
      <c r="O64" s="5"/>
      <c r="P64" s="71">
        <f t="shared" ref="P64" si="7">(((J64*12)+K64+L64)-((M64*12)+N64+O64))*1.16</f>
        <v>0</v>
      </c>
      <c r="Q64" s="276">
        <v>43889</v>
      </c>
      <c r="R64" s="118"/>
      <c r="S64" s="118"/>
      <c r="T64" s="251"/>
      <c r="U64" s="118"/>
      <c r="V64" s="118"/>
      <c r="W64" s="118"/>
      <c r="X64" s="30">
        <f t="shared" ref="X64" si="8">SQRT(U64*V64)*0.884/24*W64</f>
        <v>0</v>
      </c>
      <c r="Y64" s="23">
        <f t="shared" ref="Y64" si="9">Y63+X64</f>
        <v>0</v>
      </c>
      <c r="Z64" s="327"/>
      <c r="AA64" s="328"/>
      <c r="AB64" s="328"/>
      <c r="AC64" s="328"/>
      <c r="AD64" s="328"/>
      <c r="AE64" s="328"/>
      <c r="AF64" s="328"/>
      <c r="AG64" s="329"/>
    </row>
    <row r="65" spans="1:33" ht="13.5" thickBot="1" x14ac:dyDescent="0.25">
      <c r="A65" s="265">
        <v>43890</v>
      </c>
      <c r="B65" s="3"/>
      <c r="C65" s="3"/>
      <c r="D65" s="261"/>
      <c r="E65" s="98">
        <f t="shared" si="2"/>
        <v>0</v>
      </c>
      <c r="F65" s="14">
        <f t="shared" si="6"/>
        <v>0</v>
      </c>
      <c r="G65" s="15">
        <v>0</v>
      </c>
      <c r="H65" s="94"/>
      <c r="I65" s="96"/>
      <c r="J65" s="6"/>
      <c r="K65" s="6"/>
      <c r="L65" s="7"/>
      <c r="M65" s="435"/>
      <c r="N65" s="6"/>
      <c r="O65" s="5"/>
      <c r="P65" s="71">
        <f t="shared" si="4"/>
        <v>0</v>
      </c>
      <c r="Q65" s="276">
        <v>43890</v>
      </c>
      <c r="R65" s="118"/>
      <c r="S65" s="118"/>
      <c r="T65" s="251"/>
      <c r="U65" s="118"/>
      <c r="V65" s="118"/>
      <c r="W65" s="118"/>
      <c r="X65" s="30">
        <f t="shared" si="0"/>
        <v>0</v>
      </c>
      <c r="Y65" s="23">
        <f>Y63+X65</f>
        <v>0</v>
      </c>
      <c r="Z65" s="327"/>
      <c r="AA65" s="328"/>
      <c r="AB65" s="328"/>
      <c r="AC65" s="328"/>
      <c r="AD65" s="328"/>
      <c r="AE65" s="328"/>
      <c r="AF65" s="328"/>
      <c r="AG65" s="329"/>
    </row>
    <row r="66" spans="1:33" x14ac:dyDescent="0.2">
      <c r="A66" s="265">
        <v>43891</v>
      </c>
      <c r="B66" s="173"/>
      <c r="C66" s="173"/>
      <c r="D66" s="267"/>
      <c r="E66" s="176">
        <f t="shared" si="2"/>
        <v>0</v>
      </c>
      <c r="F66" s="355">
        <f>E66-E65+P66</f>
        <v>0</v>
      </c>
      <c r="G66" s="26">
        <v>0</v>
      </c>
      <c r="H66" s="342"/>
      <c r="I66" s="343"/>
      <c r="J66" s="344"/>
      <c r="K66" s="344"/>
      <c r="L66" s="345"/>
      <c r="M66" s="436"/>
      <c r="N66" s="344"/>
      <c r="O66" s="346"/>
      <c r="P66" s="297">
        <f t="shared" si="4"/>
        <v>0</v>
      </c>
      <c r="Q66" s="276">
        <v>43891</v>
      </c>
      <c r="R66" s="278"/>
      <c r="S66" s="278"/>
      <c r="T66" s="347"/>
      <c r="U66" s="278"/>
      <c r="V66" s="278"/>
      <c r="W66" s="278"/>
      <c r="X66" s="348">
        <f t="shared" si="0"/>
        <v>0</v>
      </c>
      <c r="Y66" s="24">
        <f>Y65+X66</f>
        <v>0</v>
      </c>
      <c r="Z66" s="330"/>
      <c r="AA66" s="331"/>
      <c r="AB66" s="331"/>
      <c r="AC66" s="331"/>
      <c r="AD66" s="331"/>
      <c r="AE66" s="331"/>
      <c r="AF66" s="331"/>
      <c r="AG66" s="332"/>
    </row>
    <row r="67" spans="1:33" x14ac:dyDescent="0.2">
      <c r="A67" s="265">
        <v>43892</v>
      </c>
      <c r="B67" s="170"/>
      <c r="C67" s="170"/>
      <c r="D67" s="268"/>
      <c r="E67" s="269">
        <f t="shared" si="2"/>
        <v>0</v>
      </c>
      <c r="F67" s="207">
        <f t="shared" si="3"/>
        <v>0</v>
      </c>
      <c r="G67" s="354">
        <v>0</v>
      </c>
      <c r="H67" s="214"/>
      <c r="I67" s="215"/>
      <c r="J67" s="216"/>
      <c r="K67" s="216"/>
      <c r="L67" s="217"/>
      <c r="M67" s="218"/>
      <c r="N67" s="216"/>
      <c r="O67" s="219"/>
      <c r="P67" s="220">
        <f t="shared" si="4"/>
        <v>0</v>
      </c>
      <c r="Q67" s="276">
        <v>43892</v>
      </c>
      <c r="R67" s="258"/>
      <c r="S67" s="258"/>
      <c r="T67" s="349"/>
      <c r="U67" s="258"/>
      <c r="V67" s="258"/>
      <c r="W67" s="258"/>
      <c r="X67" s="30">
        <f t="shared" si="0"/>
        <v>0</v>
      </c>
      <c r="Y67" s="263">
        <f t="shared" si="1"/>
        <v>0</v>
      </c>
      <c r="Z67" s="333"/>
      <c r="AA67" s="334"/>
      <c r="AB67" s="334"/>
      <c r="AC67" s="334"/>
      <c r="AD67" s="334"/>
      <c r="AE67" s="334"/>
      <c r="AF67" s="334"/>
      <c r="AG67" s="335"/>
    </row>
    <row r="68" spans="1:33" x14ac:dyDescent="0.2">
      <c r="A68" s="265">
        <v>43893</v>
      </c>
      <c r="B68" s="3"/>
      <c r="C68" s="3"/>
      <c r="D68" s="261"/>
      <c r="E68" s="55">
        <f t="shared" si="2"/>
        <v>0</v>
      </c>
      <c r="F68" s="25">
        <f t="shared" si="3"/>
        <v>0</v>
      </c>
      <c r="G68" s="15">
        <v>0</v>
      </c>
      <c r="H68" s="94"/>
      <c r="I68" s="96"/>
      <c r="J68" s="6"/>
      <c r="K68" s="6"/>
      <c r="L68" s="7"/>
      <c r="M68" s="435"/>
      <c r="N68" s="6"/>
      <c r="O68" s="5"/>
      <c r="P68" s="71">
        <f t="shared" si="4"/>
        <v>0</v>
      </c>
      <c r="Q68" s="276">
        <v>43893</v>
      </c>
      <c r="R68" s="118"/>
      <c r="S68" s="118"/>
      <c r="T68" s="253"/>
      <c r="U68" s="118"/>
      <c r="V68" s="118"/>
      <c r="W68" s="118"/>
      <c r="X68" s="30">
        <f t="shared" si="0"/>
        <v>0</v>
      </c>
      <c r="Y68" s="255">
        <f t="shared" si="1"/>
        <v>0</v>
      </c>
      <c r="Z68" s="327"/>
      <c r="AA68" s="328"/>
      <c r="AB68" s="328"/>
      <c r="AC68" s="328"/>
      <c r="AD68" s="328"/>
      <c r="AE68" s="328"/>
      <c r="AF68" s="328"/>
      <c r="AG68" s="329"/>
    </row>
    <row r="69" spans="1:33" x14ac:dyDescent="0.2">
      <c r="A69" s="265">
        <v>43894</v>
      </c>
      <c r="B69" s="3"/>
      <c r="C69" s="3"/>
      <c r="D69" s="261"/>
      <c r="E69" s="55">
        <f t="shared" si="2"/>
        <v>0</v>
      </c>
      <c r="F69" s="25">
        <f t="shared" si="3"/>
        <v>0</v>
      </c>
      <c r="G69" s="15">
        <v>0</v>
      </c>
      <c r="H69" s="94"/>
      <c r="I69" s="96"/>
      <c r="J69" s="6"/>
      <c r="K69" s="6"/>
      <c r="L69" s="7"/>
      <c r="M69" s="435"/>
      <c r="N69" s="6"/>
      <c r="O69" s="5"/>
      <c r="P69" s="71">
        <f t="shared" si="4"/>
        <v>0</v>
      </c>
      <c r="Q69" s="276">
        <v>43894</v>
      </c>
      <c r="R69" s="118"/>
      <c r="S69" s="118"/>
      <c r="T69" s="253"/>
      <c r="U69" s="118"/>
      <c r="V69" s="118"/>
      <c r="W69" s="118"/>
      <c r="X69" s="30">
        <f t="shared" si="0"/>
        <v>0</v>
      </c>
      <c r="Y69" s="255">
        <f t="shared" si="1"/>
        <v>0</v>
      </c>
      <c r="Z69" s="327"/>
      <c r="AA69" s="328"/>
      <c r="AB69" s="328"/>
      <c r="AC69" s="328"/>
      <c r="AD69" s="328"/>
      <c r="AE69" s="328"/>
      <c r="AF69" s="328"/>
      <c r="AG69" s="329"/>
    </row>
    <row r="70" spans="1:33" x14ac:dyDescent="0.2">
      <c r="A70" s="265">
        <v>43895</v>
      </c>
      <c r="B70" s="3"/>
      <c r="C70" s="3"/>
      <c r="D70" s="261"/>
      <c r="E70" s="55">
        <f t="shared" si="2"/>
        <v>0</v>
      </c>
      <c r="F70" s="25">
        <f t="shared" si="3"/>
        <v>0</v>
      </c>
      <c r="G70" s="15">
        <v>0</v>
      </c>
      <c r="H70" s="94"/>
      <c r="I70" s="96"/>
      <c r="J70" s="6"/>
      <c r="K70" s="6"/>
      <c r="L70" s="7"/>
      <c r="M70" s="435"/>
      <c r="N70" s="6"/>
      <c r="O70" s="5"/>
      <c r="P70" s="71">
        <f t="shared" si="4"/>
        <v>0</v>
      </c>
      <c r="Q70" s="276">
        <v>43895</v>
      </c>
      <c r="R70" s="118"/>
      <c r="S70" s="118"/>
      <c r="T70" s="253"/>
      <c r="U70" s="118"/>
      <c r="V70" s="118"/>
      <c r="W70" s="118"/>
      <c r="X70" s="30">
        <f t="shared" si="0"/>
        <v>0</v>
      </c>
      <c r="Y70" s="255">
        <f t="shared" si="1"/>
        <v>0</v>
      </c>
      <c r="Z70" s="327"/>
      <c r="AA70" s="328"/>
      <c r="AB70" s="328"/>
      <c r="AC70" s="328"/>
      <c r="AD70" s="328"/>
      <c r="AE70" s="328"/>
      <c r="AF70" s="328"/>
      <c r="AG70" s="329"/>
    </row>
    <row r="71" spans="1:33" x14ac:dyDescent="0.2">
      <c r="A71" s="265">
        <v>43896</v>
      </c>
      <c r="B71" s="3"/>
      <c r="C71" s="3"/>
      <c r="D71" s="261"/>
      <c r="E71" s="55">
        <f t="shared" si="2"/>
        <v>0</v>
      </c>
      <c r="F71" s="25">
        <f t="shared" si="3"/>
        <v>0</v>
      </c>
      <c r="G71" s="15">
        <v>0</v>
      </c>
      <c r="H71" s="94"/>
      <c r="I71" s="96"/>
      <c r="J71" s="6"/>
      <c r="K71" s="6"/>
      <c r="L71" s="7"/>
      <c r="M71" s="435"/>
      <c r="N71" s="6"/>
      <c r="O71" s="5"/>
      <c r="P71" s="71">
        <f t="shared" si="4"/>
        <v>0</v>
      </c>
      <c r="Q71" s="276">
        <v>43896</v>
      </c>
      <c r="R71" s="118"/>
      <c r="S71" s="118"/>
      <c r="T71" s="253"/>
      <c r="U71" s="118"/>
      <c r="V71" s="118"/>
      <c r="W71" s="118"/>
      <c r="X71" s="30">
        <f t="shared" si="0"/>
        <v>0</v>
      </c>
      <c r="Y71" s="255">
        <f t="shared" si="1"/>
        <v>0</v>
      </c>
      <c r="Z71" s="327"/>
      <c r="AA71" s="328"/>
      <c r="AB71" s="328"/>
      <c r="AC71" s="328"/>
      <c r="AD71" s="328"/>
      <c r="AE71" s="328"/>
      <c r="AF71" s="328"/>
      <c r="AG71" s="329"/>
    </row>
    <row r="72" spans="1:33" x14ac:dyDescent="0.2">
      <c r="A72" s="265">
        <v>43897</v>
      </c>
      <c r="B72" s="3"/>
      <c r="C72" s="3"/>
      <c r="D72" s="261"/>
      <c r="E72" s="55">
        <f t="shared" si="2"/>
        <v>0</v>
      </c>
      <c r="F72" s="25">
        <f t="shared" si="3"/>
        <v>0</v>
      </c>
      <c r="G72" s="15">
        <v>0</v>
      </c>
      <c r="H72" s="94"/>
      <c r="I72" s="96"/>
      <c r="J72" s="6"/>
      <c r="K72" s="6"/>
      <c r="L72" s="7"/>
      <c r="M72" s="435"/>
      <c r="N72" s="6"/>
      <c r="O72" s="5"/>
      <c r="P72" s="71">
        <f t="shared" si="4"/>
        <v>0</v>
      </c>
      <c r="Q72" s="276">
        <v>43897</v>
      </c>
      <c r="R72" s="118"/>
      <c r="S72" s="118"/>
      <c r="T72" s="253"/>
      <c r="U72" s="118"/>
      <c r="V72" s="118"/>
      <c r="W72" s="118"/>
      <c r="X72" s="30">
        <f t="shared" si="0"/>
        <v>0</v>
      </c>
      <c r="Y72" s="255">
        <f t="shared" si="1"/>
        <v>0</v>
      </c>
      <c r="Z72" s="327"/>
      <c r="AA72" s="328"/>
      <c r="AB72" s="328"/>
      <c r="AC72" s="328"/>
      <c r="AD72" s="328"/>
      <c r="AE72" s="328"/>
      <c r="AF72" s="328"/>
      <c r="AG72" s="329"/>
    </row>
    <row r="73" spans="1:33" x14ac:dyDescent="0.2">
      <c r="A73" s="265">
        <v>43898</v>
      </c>
      <c r="B73" s="3"/>
      <c r="C73" s="3"/>
      <c r="D73" s="261"/>
      <c r="E73" s="55">
        <f t="shared" si="2"/>
        <v>0</v>
      </c>
      <c r="F73" s="25">
        <f t="shared" si="3"/>
        <v>0</v>
      </c>
      <c r="G73" s="15">
        <v>0</v>
      </c>
      <c r="H73" s="94"/>
      <c r="I73" s="96"/>
      <c r="J73" s="6"/>
      <c r="K73" s="6"/>
      <c r="L73" s="7"/>
      <c r="M73" s="435"/>
      <c r="N73" s="6"/>
      <c r="O73" s="5"/>
      <c r="P73" s="71">
        <f t="shared" si="4"/>
        <v>0</v>
      </c>
      <c r="Q73" s="276">
        <v>43898</v>
      </c>
      <c r="R73" s="118"/>
      <c r="S73" s="118"/>
      <c r="T73" s="253"/>
      <c r="U73" s="118"/>
      <c r="V73" s="118"/>
      <c r="W73" s="118"/>
      <c r="X73" s="30">
        <f t="shared" ref="X73:X136" si="10">SQRT(U73*V73)*0.884/24*W73</f>
        <v>0</v>
      </c>
      <c r="Y73" s="255">
        <f t="shared" si="1"/>
        <v>0</v>
      </c>
      <c r="Z73" s="327"/>
      <c r="AA73" s="328"/>
      <c r="AB73" s="328"/>
      <c r="AC73" s="328"/>
      <c r="AD73" s="328"/>
      <c r="AE73" s="328"/>
      <c r="AF73" s="328"/>
      <c r="AG73" s="329"/>
    </row>
    <row r="74" spans="1:33" x14ac:dyDescent="0.2">
      <c r="A74" s="265">
        <v>43899</v>
      </c>
      <c r="B74" s="3"/>
      <c r="C74" s="3"/>
      <c r="D74" s="261"/>
      <c r="E74" s="55">
        <f t="shared" si="2"/>
        <v>0</v>
      </c>
      <c r="F74" s="25">
        <f t="shared" si="3"/>
        <v>0</v>
      </c>
      <c r="G74" s="15">
        <v>0</v>
      </c>
      <c r="H74" s="94"/>
      <c r="I74" s="96"/>
      <c r="J74" s="6"/>
      <c r="K74" s="6"/>
      <c r="L74" s="7"/>
      <c r="M74" s="435"/>
      <c r="N74" s="6"/>
      <c r="O74" s="5"/>
      <c r="P74" s="71">
        <f t="shared" si="4"/>
        <v>0</v>
      </c>
      <c r="Q74" s="276">
        <v>43899</v>
      </c>
      <c r="R74" s="118"/>
      <c r="S74" s="118"/>
      <c r="T74" s="253"/>
      <c r="U74" s="118"/>
      <c r="V74" s="118"/>
      <c r="W74" s="118"/>
      <c r="X74" s="30">
        <f t="shared" si="10"/>
        <v>0</v>
      </c>
      <c r="Y74" s="255">
        <f t="shared" si="1"/>
        <v>0</v>
      </c>
      <c r="Z74" s="327"/>
      <c r="AA74" s="328"/>
      <c r="AB74" s="328"/>
      <c r="AC74" s="328"/>
      <c r="AD74" s="328"/>
      <c r="AE74" s="328"/>
      <c r="AF74" s="328"/>
      <c r="AG74" s="329"/>
    </row>
    <row r="75" spans="1:33" x14ac:dyDescent="0.2">
      <c r="A75" s="265">
        <v>43900</v>
      </c>
      <c r="B75" s="3"/>
      <c r="C75" s="3"/>
      <c r="D75" s="261"/>
      <c r="E75" s="55">
        <f t="shared" ref="E75:E138" si="11">((B75*12)+C75+D75)*1.16</f>
        <v>0</v>
      </c>
      <c r="F75" s="25">
        <f t="shared" ref="F75:F138" si="12">E75-E74+P75</f>
        <v>0</v>
      </c>
      <c r="G75" s="15">
        <v>0</v>
      </c>
      <c r="H75" s="94"/>
      <c r="I75" s="96"/>
      <c r="J75" s="6"/>
      <c r="K75" s="6"/>
      <c r="L75" s="7"/>
      <c r="M75" s="435"/>
      <c r="N75" s="6"/>
      <c r="O75" s="5"/>
      <c r="P75" s="71">
        <f t="shared" ref="P75:P138" si="13">(((J75*12)+K75+L75)-((M75*12)+N75+O75))*1.16</f>
        <v>0</v>
      </c>
      <c r="Q75" s="276">
        <v>43900</v>
      </c>
      <c r="R75" s="118"/>
      <c r="S75" s="118"/>
      <c r="T75" s="253"/>
      <c r="U75" s="118"/>
      <c r="V75" s="118"/>
      <c r="W75" s="118"/>
      <c r="X75" s="30">
        <f t="shared" si="10"/>
        <v>0</v>
      </c>
      <c r="Y75" s="255">
        <f t="shared" ref="Y75:Y138" si="14">Y74+X75</f>
        <v>0</v>
      </c>
      <c r="Z75" s="327"/>
      <c r="AA75" s="328"/>
      <c r="AB75" s="328"/>
      <c r="AC75" s="328"/>
      <c r="AD75" s="328"/>
      <c r="AE75" s="328"/>
      <c r="AF75" s="328"/>
      <c r="AG75" s="329"/>
    </row>
    <row r="76" spans="1:33" x14ac:dyDescent="0.2">
      <c r="A76" s="265">
        <v>43901</v>
      </c>
      <c r="B76" s="3"/>
      <c r="C76" s="3"/>
      <c r="D76" s="261"/>
      <c r="E76" s="55">
        <f t="shared" si="11"/>
        <v>0</v>
      </c>
      <c r="F76" s="25">
        <f t="shared" si="12"/>
        <v>0</v>
      </c>
      <c r="G76" s="15">
        <v>0</v>
      </c>
      <c r="H76" s="94"/>
      <c r="I76" s="96"/>
      <c r="J76" s="6"/>
      <c r="K76" s="6"/>
      <c r="L76" s="7"/>
      <c r="M76" s="435"/>
      <c r="N76" s="6"/>
      <c r="O76" s="5"/>
      <c r="P76" s="71">
        <f t="shared" si="13"/>
        <v>0</v>
      </c>
      <c r="Q76" s="276">
        <v>43901</v>
      </c>
      <c r="R76" s="118"/>
      <c r="S76" s="118"/>
      <c r="T76" s="253"/>
      <c r="U76" s="118"/>
      <c r="V76" s="118"/>
      <c r="W76" s="118"/>
      <c r="X76" s="30">
        <f t="shared" si="10"/>
        <v>0</v>
      </c>
      <c r="Y76" s="255">
        <f t="shared" si="14"/>
        <v>0</v>
      </c>
      <c r="Z76" s="327"/>
      <c r="AA76" s="328"/>
      <c r="AB76" s="328"/>
      <c r="AC76" s="328"/>
      <c r="AD76" s="328"/>
      <c r="AE76" s="328"/>
      <c r="AF76" s="328"/>
      <c r="AG76" s="329"/>
    </row>
    <row r="77" spans="1:33" x14ac:dyDescent="0.2">
      <c r="A77" s="265">
        <v>43902</v>
      </c>
      <c r="B77" s="3"/>
      <c r="C77" s="3"/>
      <c r="D77" s="261"/>
      <c r="E77" s="55">
        <f t="shared" si="11"/>
        <v>0</v>
      </c>
      <c r="F77" s="25">
        <f t="shared" si="12"/>
        <v>0</v>
      </c>
      <c r="G77" s="15">
        <v>0</v>
      </c>
      <c r="H77" s="94"/>
      <c r="I77" s="96"/>
      <c r="J77" s="6"/>
      <c r="K77" s="6"/>
      <c r="L77" s="7"/>
      <c r="M77" s="435"/>
      <c r="N77" s="6"/>
      <c r="O77" s="5"/>
      <c r="P77" s="71">
        <f t="shared" si="13"/>
        <v>0</v>
      </c>
      <c r="Q77" s="276">
        <v>43902</v>
      </c>
      <c r="R77" s="118"/>
      <c r="S77" s="118"/>
      <c r="T77" s="253"/>
      <c r="U77" s="118"/>
      <c r="V77" s="118"/>
      <c r="W77" s="118"/>
      <c r="X77" s="30">
        <f t="shared" si="10"/>
        <v>0</v>
      </c>
      <c r="Y77" s="255">
        <f t="shared" si="14"/>
        <v>0</v>
      </c>
      <c r="Z77" s="327"/>
      <c r="AA77" s="328"/>
      <c r="AB77" s="328"/>
      <c r="AC77" s="328"/>
      <c r="AD77" s="328"/>
      <c r="AE77" s="328"/>
      <c r="AF77" s="328"/>
      <c r="AG77" s="329"/>
    </row>
    <row r="78" spans="1:33" x14ac:dyDescent="0.2">
      <c r="A78" s="265">
        <v>43903</v>
      </c>
      <c r="B78" s="3"/>
      <c r="C78" s="3"/>
      <c r="D78" s="261"/>
      <c r="E78" s="55">
        <f t="shared" si="11"/>
        <v>0</v>
      </c>
      <c r="F78" s="25">
        <f t="shared" si="12"/>
        <v>0</v>
      </c>
      <c r="G78" s="15">
        <v>0</v>
      </c>
      <c r="H78" s="94"/>
      <c r="I78" s="96"/>
      <c r="J78" s="6"/>
      <c r="K78" s="6"/>
      <c r="L78" s="7"/>
      <c r="M78" s="435"/>
      <c r="N78" s="6"/>
      <c r="O78" s="5"/>
      <c r="P78" s="71">
        <f t="shared" si="13"/>
        <v>0</v>
      </c>
      <c r="Q78" s="276">
        <v>43903</v>
      </c>
      <c r="R78" s="118"/>
      <c r="S78" s="118"/>
      <c r="T78" s="253"/>
      <c r="U78" s="118"/>
      <c r="V78" s="118"/>
      <c r="W78" s="118"/>
      <c r="X78" s="30">
        <f t="shared" si="10"/>
        <v>0</v>
      </c>
      <c r="Y78" s="255">
        <f t="shared" si="14"/>
        <v>0</v>
      </c>
      <c r="Z78" s="327"/>
      <c r="AA78" s="328"/>
      <c r="AB78" s="328"/>
      <c r="AC78" s="328"/>
      <c r="AD78" s="328"/>
      <c r="AE78" s="328"/>
      <c r="AF78" s="328"/>
      <c r="AG78" s="329"/>
    </row>
    <row r="79" spans="1:33" x14ac:dyDescent="0.2">
      <c r="A79" s="265">
        <v>43904</v>
      </c>
      <c r="B79" s="3"/>
      <c r="C79" s="3"/>
      <c r="D79" s="261"/>
      <c r="E79" s="55">
        <f t="shared" si="11"/>
        <v>0</v>
      </c>
      <c r="F79" s="25">
        <f t="shared" si="12"/>
        <v>0</v>
      </c>
      <c r="G79" s="15">
        <v>0</v>
      </c>
      <c r="H79" s="94"/>
      <c r="I79" s="96"/>
      <c r="J79" s="6"/>
      <c r="K79" s="6"/>
      <c r="L79" s="7"/>
      <c r="M79" s="435"/>
      <c r="N79" s="6"/>
      <c r="O79" s="5"/>
      <c r="P79" s="71">
        <f t="shared" si="13"/>
        <v>0</v>
      </c>
      <c r="Q79" s="276">
        <v>43904</v>
      </c>
      <c r="R79" s="118"/>
      <c r="S79" s="118"/>
      <c r="T79" s="253"/>
      <c r="U79" s="118"/>
      <c r="V79" s="118"/>
      <c r="W79" s="118"/>
      <c r="X79" s="30">
        <f t="shared" si="10"/>
        <v>0</v>
      </c>
      <c r="Y79" s="255">
        <f t="shared" si="14"/>
        <v>0</v>
      </c>
      <c r="Z79" s="327"/>
      <c r="AA79" s="328"/>
      <c r="AB79" s="328"/>
      <c r="AC79" s="328"/>
      <c r="AD79" s="328"/>
      <c r="AE79" s="328"/>
      <c r="AF79" s="328"/>
      <c r="AG79" s="329"/>
    </row>
    <row r="80" spans="1:33" x14ac:dyDescent="0.2">
      <c r="A80" s="265">
        <v>43905</v>
      </c>
      <c r="B80" s="3"/>
      <c r="C80" s="3"/>
      <c r="D80" s="261"/>
      <c r="E80" s="55">
        <f t="shared" si="11"/>
        <v>0</v>
      </c>
      <c r="F80" s="25">
        <f t="shared" si="12"/>
        <v>0</v>
      </c>
      <c r="G80" s="15">
        <v>0</v>
      </c>
      <c r="H80" s="94"/>
      <c r="I80" s="96"/>
      <c r="J80" s="6"/>
      <c r="K80" s="6"/>
      <c r="L80" s="7"/>
      <c r="M80" s="435"/>
      <c r="N80" s="6"/>
      <c r="O80" s="5"/>
      <c r="P80" s="71">
        <f t="shared" si="13"/>
        <v>0</v>
      </c>
      <c r="Q80" s="276">
        <v>43905</v>
      </c>
      <c r="R80" s="118"/>
      <c r="S80" s="118"/>
      <c r="T80" s="253"/>
      <c r="U80" s="118"/>
      <c r="V80" s="118"/>
      <c r="W80" s="118"/>
      <c r="X80" s="30">
        <f t="shared" si="10"/>
        <v>0</v>
      </c>
      <c r="Y80" s="255">
        <f t="shared" si="14"/>
        <v>0</v>
      </c>
      <c r="Z80" s="327"/>
      <c r="AA80" s="328"/>
      <c r="AB80" s="328"/>
      <c r="AC80" s="328"/>
      <c r="AD80" s="328"/>
      <c r="AE80" s="328"/>
      <c r="AF80" s="328"/>
      <c r="AG80" s="329"/>
    </row>
    <row r="81" spans="1:33" x14ac:dyDescent="0.2">
      <c r="A81" s="265">
        <v>43906</v>
      </c>
      <c r="B81" s="3"/>
      <c r="C81" s="3"/>
      <c r="D81" s="261"/>
      <c r="E81" s="55">
        <f t="shared" si="11"/>
        <v>0</v>
      </c>
      <c r="F81" s="25">
        <f t="shared" si="12"/>
        <v>0</v>
      </c>
      <c r="G81" s="15">
        <v>0</v>
      </c>
      <c r="H81" s="94"/>
      <c r="I81" s="96"/>
      <c r="J81" s="6"/>
      <c r="K81" s="6"/>
      <c r="L81" s="7"/>
      <c r="M81" s="435"/>
      <c r="N81" s="6"/>
      <c r="O81" s="5"/>
      <c r="P81" s="71">
        <f t="shared" si="13"/>
        <v>0</v>
      </c>
      <c r="Q81" s="276">
        <v>43906</v>
      </c>
      <c r="R81" s="118"/>
      <c r="S81" s="118"/>
      <c r="T81" s="253"/>
      <c r="U81" s="118"/>
      <c r="V81" s="118"/>
      <c r="W81" s="118"/>
      <c r="X81" s="30">
        <f t="shared" si="10"/>
        <v>0</v>
      </c>
      <c r="Y81" s="255">
        <f t="shared" si="14"/>
        <v>0</v>
      </c>
      <c r="Z81" s="327"/>
      <c r="AA81" s="328"/>
      <c r="AB81" s="328"/>
      <c r="AC81" s="328"/>
      <c r="AD81" s="328"/>
      <c r="AE81" s="328"/>
      <c r="AF81" s="328"/>
      <c r="AG81" s="329"/>
    </row>
    <row r="82" spans="1:33" x14ac:dyDescent="0.2">
      <c r="A82" s="265">
        <v>43907</v>
      </c>
      <c r="B82" s="3"/>
      <c r="C82" s="3"/>
      <c r="D82" s="261"/>
      <c r="E82" s="55">
        <f t="shared" si="11"/>
        <v>0</v>
      </c>
      <c r="F82" s="25">
        <f t="shared" si="12"/>
        <v>0</v>
      </c>
      <c r="G82" s="15">
        <v>0</v>
      </c>
      <c r="H82" s="94"/>
      <c r="I82" s="96"/>
      <c r="J82" s="6"/>
      <c r="K82" s="6"/>
      <c r="L82" s="7"/>
      <c r="M82" s="435"/>
      <c r="N82" s="6"/>
      <c r="O82" s="5"/>
      <c r="P82" s="71">
        <f t="shared" si="13"/>
        <v>0</v>
      </c>
      <c r="Q82" s="276">
        <v>43907</v>
      </c>
      <c r="R82" s="118"/>
      <c r="S82" s="118"/>
      <c r="T82" s="253"/>
      <c r="U82" s="118"/>
      <c r="V82" s="118"/>
      <c r="W82" s="118"/>
      <c r="X82" s="30">
        <f t="shared" si="10"/>
        <v>0</v>
      </c>
      <c r="Y82" s="255">
        <f t="shared" si="14"/>
        <v>0</v>
      </c>
      <c r="Z82" s="327"/>
      <c r="AA82" s="328"/>
      <c r="AB82" s="328"/>
      <c r="AC82" s="328"/>
      <c r="AD82" s="328"/>
      <c r="AE82" s="328"/>
      <c r="AF82" s="328"/>
      <c r="AG82" s="329"/>
    </row>
    <row r="83" spans="1:33" x14ac:dyDescent="0.2">
      <c r="A83" s="265">
        <v>43908</v>
      </c>
      <c r="B83" s="3"/>
      <c r="C83" s="3"/>
      <c r="D83" s="261"/>
      <c r="E83" s="55">
        <f t="shared" si="11"/>
        <v>0</v>
      </c>
      <c r="F83" s="25">
        <f t="shared" si="12"/>
        <v>0</v>
      </c>
      <c r="G83" s="15">
        <v>0</v>
      </c>
      <c r="H83" s="94"/>
      <c r="I83" s="96"/>
      <c r="J83" s="6"/>
      <c r="K83" s="6"/>
      <c r="L83" s="7"/>
      <c r="M83" s="435"/>
      <c r="N83" s="6"/>
      <c r="O83" s="5"/>
      <c r="P83" s="71">
        <f t="shared" si="13"/>
        <v>0</v>
      </c>
      <c r="Q83" s="276">
        <v>43908</v>
      </c>
      <c r="R83" s="118"/>
      <c r="S83" s="118"/>
      <c r="T83" s="253"/>
      <c r="U83" s="118"/>
      <c r="V83" s="118"/>
      <c r="W83" s="118"/>
      <c r="X83" s="30">
        <f t="shared" si="10"/>
        <v>0</v>
      </c>
      <c r="Y83" s="255">
        <f t="shared" si="14"/>
        <v>0</v>
      </c>
      <c r="Z83" s="327"/>
      <c r="AA83" s="328"/>
      <c r="AB83" s="328"/>
      <c r="AC83" s="328"/>
      <c r="AD83" s="328"/>
      <c r="AE83" s="328"/>
      <c r="AF83" s="328"/>
      <c r="AG83" s="329"/>
    </row>
    <row r="84" spans="1:33" x14ac:dyDescent="0.2">
      <c r="A84" s="265">
        <v>43909</v>
      </c>
      <c r="B84" s="3"/>
      <c r="C84" s="3"/>
      <c r="D84" s="261"/>
      <c r="E84" s="55">
        <f t="shared" si="11"/>
        <v>0</v>
      </c>
      <c r="F84" s="25">
        <f t="shared" si="12"/>
        <v>0</v>
      </c>
      <c r="G84" s="15">
        <v>0</v>
      </c>
      <c r="H84" s="94"/>
      <c r="I84" s="96"/>
      <c r="J84" s="6"/>
      <c r="K84" s="6"/>
      <c r="L84" s="7"/>
      <c r="M84" s="435"/>
      <c r="N84" s="6"/>
      <c r="O84" s="5"/>
      <c r="P84" s="71">
        <f t="shared" si="13"/>
        <v>0</v>
      </c>
      <c r="Q84" s="276">
        <v>43909</v>
      </c>
      <c r="R84" s="118"/>
      <c r="S84" s="118"/>
      <c r="T84" s="253"/>
      <c r="U84" s="118"/>
      <c r="V84" s="118"/>
      <c r="W84" s="118"/>
      <c r="X84" s="30">
        <f t="shared" si="10"/>
        <v>0</v>
      </c>
      <c r="Y84" s="255">
        <f t="shared" si="14"/>
        <v>0</v>
      </c>
      <c r="Z84" s="327"/>
      <c r="AA84" s="328"/>
      <c r="AB84" s="328"/>
      <c r="AC84" s="328"/>
      <c r="AD84" s="328"/>
      <c r="AE84" s="328"/>
      <c r="AF84" s="328"/>
      <c r="AG84" s="329"/>
    </row>
    <row r="85" spans="1:33" x14ac:dyDescent="0.2">
      <c r="A85" s="265">
        <v>43910</v>
      </c>
      <c r="B85" s="3"/>
      <c r="C85" s="3"/>
      <c r="D85" s="261"/>
      <c r="E85" s="55">
        <f t="shared" si="11"/>
        <v>0</v>
      </c>
      <c r="F85" s="25">
        <f t="shared" si="12"/>
        <v>0</v>
      </c>
      <c r="G85" s="15">
        <v>0</v>
      </c>
      <c r="H85" s="94"/>
      <c r="I85" s="96"/>
      <c r="J85" s="6"/>
      <c r="K85" s="6"/>
      <c r="L85" s="7"/>
      <c r="M85" s="435"/>
      <c r="N85" s="6"/>
      <c r="O85" s="5"/>
      <c r="P85" s="71">
        <f t="shared" si="13"/>
        <v>0</v>
      </c>
      <c r="Q85" s="276">
        <v>43910</v>
      </c>
      <c r="R85" s="118"/>
      <c r="S85" s="118"/>
      <c r="T85" s="253"/>
      <c r="U85" s="118"/>
      <c r="V85" s="118"/>
      <c r="W85" s="118"/>
      <c r="X85" s="30">
        <f t="shared" si="10"/>
        <v>0</v>
      </c>
      <c r="Y85" s="255">
        <f t="shared" si="14"/>
        <v>0</v>
      </c>
      <c r="Z85" s="327"/>
      <c r="AA85" s="328"/>
      <c r="AB85" s="328"/>
      <c r="AC85" s="328"/>
      <c r="AD85" s="328"/>
      <c r="AE85" s="328"/>
      <c r="AF85" s="328"/>
      <c r="AG85" s="329"/>
    </row>
    <row r="86" spans="1:33" x14ac:dyDescent="0.2">
      <c r="A86" s="265">
        <v>43911</v>
      </c>
      <c r="B86" s="3"/>
      <c r="C86" s="3"/>
      <c r="D86" s="261"/>
      <c r="E86" s="55">
        <f t="shared" si="11"/>
        <v>0</v>
      </c>
      <c r="F86" s="25">
        <f t="shared" si="12"/>
        <v>0</v>
      </c>
      <c r="G86" s="15">
        <v>0</v>
      </c>
      <c r="H86" s="94"/>
      <c r="I86" s="96"/>
      <c r="J86" s="6"/>
      <c r="K86" s="6"/>
      <c r="L86" s="7"/>
      <c r="M86" s="435"/>
      <c r="N86" s="6"/>
      <c r="O86" s="5"/>
      <c r="P86" s="71">
        <f t="shared" si="13"/>
        <v>0</v>
      </c>
      <c r="Q86" s="276">
        <v>43911</v>
      </c>
      <c r="R86" s="118"/>
      <c r="S86" s="118"/>
      <c r="T86" s="253"/>
      <c r="U86" s="118"/>
      <c r="V86" s="118"/>
      <c r="W86" s="118"/>
      <c r="X86" s="30">
        <f t="shared" si="10"/>
        <v>0</v>
      </c>
      <c r="Y86" s="255">
        <f t="shared" si="14"/>
        <v>0</v>
      </c>
      <c r="Z86" s="327"/>
      <c r="AA86" s="328"/>
      <c r="AB86" s="328"/>
      <c r="AC86" s="328"/>
      <c r="AD86" s="328"/>
      <c r="AE86" s="328"/>
      <c r="AF86" s="328"/>
      <c r="AG86" s="329"/>
    </row>
    <row r="87" spans="1:33" x14ac:dyDescent="0.2">
      <c r="A87" s="265">
        <v>43912</v>
      </c>
      <c r="B87" s="3"/>
      <c r="C87" s="3"/>
      <c r="D87" s="261"/>
      <c r="E87" s="55">
        <f t="shared" si="11"/>
        <v>0</v>
      </c>
      <c r="F87" s="25">
        <f t="shared" si="12"/>
        <v>0</v>
      </c>
      <c r="G87" s="15">
        <v>0</v>
      </c>
      <c r="H87" s="94"/>
      <c r="I87" s="96"/>
      <c r="J87" s="6"/>
      <c r="K87" s="6"/>
      <c r="L87" s="7"/>
      <c r="M87" s="435"/>
      <c r="N87" s="6"/>
      <c r="O87" s="5"/>
      <c r="P87" s="71">
        <f t="shared" si="13"/>
        <v>0</v>
      </c>
      <c r="Q87" s="276">
        <v>43912</v>
      </c>
      <c r="R87" s="118"/>
      <c r="S87" s="118"/>
      <c r="T87" s="253"/>
      <c r="U87" s="118"/>
      <c r="V87" s="118"/>
      <c r="W87" s="118"/>
      <c r="X87" s="30">
        <f t="shared" si="10"/>
        <v>0</v>
      </c>
      <c r="Y87" s="255">
        <f t="shared" si="14"/>
        <v>0</v>
      </c>
      <c r="Z87" s="327"/>
      <c r="AA87" s="328"/>
      <c r="AB87" s="328"/>
      <c r="AC87" s="328"/>
      <c r="AD87" s="328"/>
      <c r="AE87" s="328"/>
      <c r="AF87" s="328"/>
      <c r="AG87" s="329"/>
    </row>
    <row r="88" spans="1:33" x14ac:dyDescent="0.2">
      <c r="A88" s="265">
        <v>43913</v>
      </c>
      <c r="B88" s="3"/>
      <c r="C88" s="3"/>
      <c r="D88" s="261"/>
      <c r="E88" s="55">
        <f t="shared" si="11"/>
        <v>0</v>
      </c>
      <c r="F88" s="25">
        <f t="shared" si="12"/>
        <v>0</v>
      </c>
      <c r="G88" s="15">
        <v>0</v>
      </c>
      <c r="H88" s="94"/>
      <c r="I88" s="96"/>
      <c r="J88" s="6"/>
      <c r="K88" s="6"/>
      <c r="L88" s="7"/>
      <c r="M88" s="435"/>
      <c r="N88" s="6"/>
      <c r="O88" s="5"/>
      <c r="P88" s="71">
        <f t="shared" si="13"/>
        <v>0</v>
      </c>
      <c r="Q88" s="276">
        <v>43913</v>
      </c>
      <c r="R88" s="118"/>
      <c r="S88" s="118"/>
      <c r="T88" s="253"/>
      <c r="U88" s="118"/>
      <c r="V88" s="118"/>
      <c r="W88" s="118"/>
      <c r="X88" s="30">
        <f t="shared" si="10"/>
        <v>0</v>
      </c>
      <c r="Y88" s="255">
        <f t="shared" si="14"/>
        <v>0</v>
      </c>
      <c r="Z88" s="327"/>
      <c r="AA88" s="328"/>
      <c r="AB88" s="328"/>
      <c r="AC88" s="328"/>
      <c r="AD88" s="328"/>
      <c r="AE88" s="328"/>
      <c r="AF88" s="328"/>
      <c r="AG88" s="329"/>
    </row>
    <row r="89" spans="1:33" x14ac:dyDescent="0.2">
      <c r="A89" s="265">
        <v>43914</v>
      </c>
      <c r="B89" s="3"/>
      <c r="C89" s="3"/>
      <c r="D89" s="261"/>
      <c r="E89" s="55">
        <f t="shared" si="11"/>
        <v>0</v>
      </c>
      <c r="F89" s="25">
        <f t="shared" si="12"/>
        <v>0</v>
      </c>
      <c r="G89" s="15">
        <v>0</v>
      </c>
      <c r="H89" s="94"/>
      <c r="I89" s="96"/>
      <c r="J89" s="6"/>
      <c r="K89" s="6"/>
      <c r="L89" s="7"/>
      <c r="M89" s="435"/>
      <c r="N89" s="6"/>
      <c r="O89" s="5"/>
      <c r="P89" s="71">
        <f t="shared" si="13"/>
        <v>0</v>
      </c>
      <c r="Q89" s="276">
        <v>43914</v>
      </c>
      <c r="R89" s="118"/>
      <c r="S89" s="118"/>
      <c r="T89" s="253"/>
      <c r="U89" s="118"/>
      <c r="V89" s="118"/>
      <c r="W89" s="118"/>
      <c r="X89" s="30">
        <f t="shared" si="10"/>
        <v>0</v>
      </c>
      <c r="Y89" s="255">
        <f t="shared" si="14"/>
        <v>0</v>
      </c>
      <c r="Z89" s="327"/>
      <c r="AA89" s="328"/>
      <c r="AB89" s="328"/>
      <c r="AC89" s="328"/>
      <c r="AD89" s="328"/>
      <c r="AE89" s="328"/>
      <c r="AF89" s="328"/>
      <c r="AG89" s="329"/>
    </row>
    <row r="90" spans="1:33" x14ac:dyDescent="0.2">
      <c r="A90" s="265">
        <v>43915</v>
      </c>
      <c r="B90" s="3"/>
      <c r="C90" s="3"/>
      <c r="D90" s="261"/>
      <c r="E90" s="55">
        <f t="shared" si="11"/>
        <v>0</v>
      </c>
      <c r="F90" s="25">
        <f t="shared" si="12"/>
        <v>0</v>
      </c>
      <c r="G90" s="15">
        <v>0</v>
      </c>
      <c r="H90" s="94"/>
      <c r="I90" s="96"/>
      <c r="J90" s="6"/>
      <c r="K90" s="6"/>
      <c r="L90" s="7"/>
      <c r="M90" s="435"/>
      <c r="N90" s="6"/>
      <c r="O90" s="5"/>
      <c r="P90" s="71">
        <f t="shared" si="13"/>
        <v>0</v>
      </c>
      <c r="Q90" s="276">
        <v>43915</v>
      </c>
      <c r="R90" s="118"/>
      <c r="S90" s="118"/>
      <c r="T90" s="253"/>
      <c r="U90" s="118"/>
      <c r="V90" s="118"/>
      <c r="W90" s="118"/>
      <c r="X90" s="30">
        <f t="shared" si="10"/>
        <v>0</v>
      </c>
      <c r="Y90" s="255">
        <f t="shared" si="14"/>
        <v>0</v>
      </c>
      <c r="Z90" s="327"/>
      <c r="AA90" s="328"/>
      <c r="AB90" s="328"/>
      <c r="AC90" s="328"/>
      <c r="AD90" s="328"/>
      <c r="AE90" s="328"/>
      <c r="AF90" s="328"/>
      <c r="AG90" s="329"/>
    </row>
    <row r="91" spans="1:33" x14ac:dyDescent="0.2">
      <c r="A91" s="265">
        <v>43916</v>
      </c>
      <c r="B91" s="3"/>
      <c r="C91" s="3"/>
      <c r="D91" s="261"/>
      <c r="E91" s="55">
        <f t="shared" si="11"/>
        <v>0</v>
      </c>
      <c r="F91" s="25">
        <f t="shared" si="12"/>
        <v>0</v>
      </c>
      <c r="G91" s="15">
        <v>0</v>
      </c>
      <c r="H91" s="94"/>
      <c r="I91" s="96"/>
      <c r="J91" s="6"/>
      <c r="K91" s="6"/>
      <c r="L91" s="7"/>
      <c r="M91" s="435"/>
      <c r="N91" s="6"/>
      <c r="O91" s="5"/>
      <c r="P91" s="71">
        <f t="shared" si="13"/>
        <v>0</v>
      </c>
      <c r="Q91" s="276">
        <v>43916</v>
      </c>
      <c r="R91" s="118"/>
      <c r="S91" s="118"/>
      <c r="T91" s="253"/>
      <c r="U91" s="118"/>
      <c r="V91" s="118"/>
      <c r="W91" s="118"/>
      <c r="X91" s="30">
        <f t="shared" si="10"/>
        <v>0</v>
      </c>
      <c r="Y91" s="255">
        <f t="shared" si="14"/>
        <v>0</v>
      </c>
      <c r="Z91" s="327"/>
      <c r="AA91" s="328"/>
      <c r="AB91" s="328"/>
      <c r="AC91" s="328"/>
      <c r="AD91" s="328"/>
      <c r="AE91" s="328"/>
      <c r="AF91" s="328"/>
      <c r="AG91" s="329"/>
    </row>
    <row r="92" spans="1:33" x14ac:dyDescent="0.2">
      <c r="A92" s="265">
        <v>43917</v>
      </c>
      <c r="B92" s="3"/>
      <c r="C92" s="3"/>
      <c r="D92" s="261"/>
      <c r="E92" s="55">
        <f t="shared" si="11"/>
        <v>0</v>
      </c>
      <c r="F92" s="25">
        <f t="shared" si="12"/>
        <v>0</v>
      </c>
      <c r="G92" s="15">
        <v>0</v>
      </c>
      <c r="H92" s="94"/>
      <c r="I92" s="96"/>
      <c r="J92" s="6"/>
      <c r="K92" s="6"/>
      <c r="L92" s="7"/>
      <c r="M92" s="435"/>
      <c r="N92" s="6"/>
      <c r="O92" s="5"/>
      <c r="P92" s="71">
        <f t="shared" si="13"/>
        <v>0</v>
      </c>
      <c r="Q92" s="276">
        <v>43917</v>
      </c>
      <c r="R92" s="118"/>
      <c r="S92" s="118"/>
      <c r="T92" s="253"/>
      <c r="U92" s="118"/>
      <c r="V92" s="118"/>
      <c r="W92" s="118"/>
      <c r="X92" s="30">
        <f t="shared" si="10"/>
        <v>0</v>
      </c>
      <c r="Y92" s="255">
        <f t="shared" si="14"/>
        <v>0</v>
      </c>
      <c r="Z92" s="327"/>
      <c r="AA92" s="328"/>
      <c r="AB92" s="328"/>
      <c r="AC92" s="328"/>
      <c r="AD92" s="328"/>
      <c r="AE92" s="328"/>
      <c r="AF92" s="328"/>
      <c r="AG92" s="329"/>
    </row>
    <row r="93" spans="1:33" x14ac:dyDescent="0.2">
      <c r="A93" s="265">
        <v>43918</v>
      </c>
      <c r="B93" s="3"/>
      <c r="C93" s="3"/>
      <c r="D93" s="261"/>
      <c r="E93" s="55">
        <f t="shared" si="11"/>
        <v>0</v>
      </c>
      <c r="F93" s="25">
        <f t="shared" si="12"/>
        <v>0</v>
      </c>
      <c r="G93" s="15">
        <v>0</v>
      </c>
      <c r="H93" s="94"/>
      <c r="I93" s="96"/>
      <c r="J93" s="6"/>
      <c r="K93" s="6"/>
      <c r="L93" s="7"/>
      <c r="M93" s="435"/>
      <c r="N93" s="6"/>
      <c r="O93" s="5"/>
      <c r="P93" s="71">
        <f t="shared" si="13"/>
        <v>0</v>
      </c>
      <c r="Q93" s="276">
        <v>43918</v>
      </c>
      <c r="R93" s="118"/>
      <c r="S93" s="118"/>
      <c r="T93" s="253"/>
      <c r="U93" s="118"/>
      <c r="V93" s="118"/>
      <c r="W93" s="118"/>
      <c r="X93" s="30">
        <f t="shared" si="10"/>
        <v>0</v>
      </c>
      <c r="Y93" s="255">
        <f t="shared" si="14"/>
        <v>0</v>
      </c>
      <c r="Z93" s="327"/>
      <c r="AA93" s="328"/>
      <c r="AB93" s="328"/>
      <c r="AC93" s="328"/>
      <c r="AD93" s="328"/>
      <c r="AE93" s="328"/>
      <c r="AF93" s="328"/>
      <c r="AG93" s="329"/>
    </row>
    <row r="94" spans="1:33" x14ac:dyDescent="0.2">
      <c r="A94" s="265">
        <v>43919</v>
      </c>
      <c r="B94" s="3"/>
      <c r="C94" s="3"/>
      <c r="D94" s="261"/>
      <c r="E94" s="55">
        <f t="shared" si="11"/>
        <v>0</v>
      </c>
      <c r="F94" s="25">
        <f t="shared" si="12"/>
        <v>0</v>
      </c>
      <c r="G94" s="15">
        <v>0</v>
      </c>
      <c r="H94" s="94"/>
      <c r="I94" s="96"/>
      <c r="J94" s="6"/>
      <c r="K94" s="6"/>
      <c r="L94" s="7"/>
      <c r="M94" s="435"/>
      <c r="N94" s="6"/>
      <c r="O94" s="5"/>
      <c r="P94" s="71">
        <f t="shared" si="13"/>
        <v>0</v>
      </c>
      <c r="Q94" s="276">
        <v>43919</v>
      </c>
      <c r="R94" s="118"/>
      <c r="S94" s="118"/>
      <c r="T94" s="253"/>
      <c r="U94" s="118"/>
      <c r="V94" s="118"/>
      <c r="W94" s="118"/>
      <c r="X94" s="30">
        <f t="shared" si="10"/>
        <v>0</v>
      </c>
      <c r="Y94" s="255">
        <f t="shared" si="14"/>
        <v>0</v>
      </c>
      <c r="Z94" s="327"/>
      <c r="AA94" s="328"/>
      <c r="AB94" s="328"/>
      <c r="AC94" s="328"/>
      <c r="AD94" s="328"/>
      <c r="AE94" s="328"/>
      <c r="AF94" s="328"/>
      <c r="AG94" s="329"/>
    </row>
    <row r="95" spans="1:33" x14ac:dyDescent="0.2">
      <c r="A95" s="265">
        <v>43920</v>
      </c>
      <c r="B95" s="3"/>
      <c r="C95" s="3"/>
      <c r="D95" s="261"/>
      <c r="E95" s="55">
        <f t="shared" si="11"/>
        <v>0</v>
      </c>
      <c r="F95" s="25">
        <f t="shared" si="12"/>
        <v>0</v>
      </c>
      <c r="G95" s="15">
        <v>0</v>
      </c>
      <c r="H95" s="94"/>
      <c r="I95" s="96"/>
      <c r="J95" s="6"/>
      <c r="K95" s="6"/>
      <c r="L95" s="7"/>
      <c r="M95" s="435"/>
      <c r="N95" s="6"/>
      <c r="O95" s="5"/>
      <c r="P95" s="71">
        <f t="shared" si="13"/>
        <v>0</v>
      </c>
      <c r="Q95" s="276">
        <v>43920</v>
      </c>
      <c r="R95" s="118"/>
      <c r="S95" s="118"/>
      <c r="T95" s="253"/>
      <c r="U95" s="118"/>
      <c r="V95" s="118"/>
      <c r="W95" s="118"/>
      <c r="X95" s="30">
        <f t="shared" si="10"/>
        <v>0</v>
      </c>
      <c r="Y95" s="255">
        <f t="shared" si="14"/>
        <v>0</v>
      </c>
      <c r="Z95" s="327"/>
      <c r="AA95" s="328"/>
      <c r="AB95" s="328"/>
      <c r="AC95" s="328"/>
      <c r="AD95" s="328"/>
      <c r="AE95" s="328"/>
      <c r="AF95" s="328"/>
      <c r="AG95" s="329"/>
    </row>
    <row r="96" spans="1:33" ht="13.5" thickBot="1" x14ac:dyDescent="0.25">
      <c r="A96" s="265">
        <v>43921</v>
      </c>
      <c r="B96" s="3"/>
      <c r="C96" s="3"/>
      <c r="D96" s="261"/>
      <c r="E96" s="98">
        <f t="shared" si="11"/>
        <v>0</v>
      </c>
      <c r="F96" s="25">
        <f t="shared" si="12"/>
        <v>0</v>
      </c>
      <c r="G96" s="15">
        <v>0</v>
      </c>
      <c r="H96" s="94"/>
      <c r="I96" s="96"/>
      <c r="J96" s="6"/>
      <c r="K96" s="6"/>
      <c r="L96" s="7"/>
      <c r="M96" s="435"/>
      <c r="N96" s="6"/>
      <c r="O96" s="5"/>
      <c r="P96" s="71">
        <f t="shared" si="13"/>
        <v>0</v>
      </c>
      <c r="Q96" s="276">
        <v>43921</v>
      </c>
      <c r="R96" s="118"/>
      <c r="S96" s="118"/>
      <c r="T96" s="253"/>
      <c r="U96" s="118"/>
      <c r="V96" s="118"/>
      <c r="W96" s="118"/>
      <c r="X96" s="30">
        <f t="shared" si="10"/>
        <v>0</v>
      </c>
      <c r="Y96" s="255">
        <f t="shared" si="14"/>
        <v>0</v>
      </c>
      <c r="Z96" s="327"/>
      <c r="AA96" s="328"/>
      <c r="AB96" s="328"/>
      <c r="AC96" s="328"/>
      <c r="AD96" s="328"/>
      <c r="AE96" s="328"/>
      <c r="AF96" s="328"/>
      <c r="AG96" s="329"/>
    </row>
    <row r="97" spans="1:33" x14ac:dyDescent="0.2">
      <c r="A97" s="265">
        <v>43922</v>
      </c>
      <c r="B97" s="173"/>
      <c r="C97" s="173"/>
      <c r="D97" s="267"/>
      <c r="E97" s="176">
        <f t="shared" si="11"/>
        <v>0</v>
      </c>
      <c r="F97" s="355">
        <f t="shared" si="12"/>
        <v>0</v>
      </c>
      <c r="G97" s="26">
        <v>0</v>
      </c>
      <c r="H97" s="365"/>
      <c r="I97" s="97"/>
      <c r="J97" s="11"/>
      <c r="K97" s="11"/>
      <c r="L97" s="68"/>
      <c r="M97" s="12"/>
      <c r="N97" s="11"/>
      <c r="O97" s="69"/>
      <c r="P97" s="182">
        <f t="shared" si="13"/>
        <v>0</v>
      </c>
      <c r="Q97" s="276">
        <v>43922</v>
      </c>
      <c r="R97" s="178"/>
      <c r="S97" s="178"/>
      <c r="T97" s="366"/>
      <c r="U97" s="178"/>
      <c r="V97" s="178"/>
      <c r="W97" s="178"/>
      <c r="X97" s="263">
        <f t="shared" si="10"/>
        <v>0</v>
      </c>
      <c r="Y97" s="255">
        <f t="shared" si="14"/>
        <v>0</v>
      </c>
      <c r="Z97" s="330"/>
      <c r="AA97" s="331"/>
      <c r="AB97" s="331"/>
      <c r="AC97" s="331"/>
      <c r="AD97" s="331"/>
      <c r="AE97" s="331"/>
      <c r="AF97" s="331"/>
      <c r="AG97" s="332"/>
    </row>
    <row r="98" spans="1:33" x14ac:dyDescent="0.2">
      <c r="A98" s="265">
        <v>43923</v>
      </c>
      <c r="B98" s="170"/>
      <c r="C98" s="170"/>
      <c r="D98" s="268"/>
      <c r="E98" s="269">
        <f t="shared" si="11"/>
        <v>0</v>
      </c>
      <c r="F98" s="207">
        <f t="shared" si="12"/>
        <v>0</v>
      </c>
      <c r="G98" s="270">
        <v>0</v>
      </c>
      <c r="H98" s="367"/>
      <c r="I98" s="271"/>
      <c r="J98" s="272"/>
      <c r="K98" s="272"/>
      <c r="L98" s="273"/>
      <c r="M98" s="434"/>
      <c r="N98" s="272"/>
      <c r="O98" s="274"/>
      <c r="P98" s="77">
        <f t="shared" si="13"/>
        <v>0</v>
      </c>
      <c r="Q98" s="276">
        <v>43923</v>
      </c>
      <c r="R98" s="117"/>
      <c r="S98" s="117"/>
      <c r="T98" s="368"/>
      <c r="U98" s="117"/>
      <c r="V98" s="117"/>
      <c r="W98" s="117"/>
      <c r="X98" s="249">
        <f t="shared" si="10"/>
        <v>0</v>
      </c>
      <c r="Y98" s="249">
        <f t="shared" si="14"/>
        <v>0</v>
      </c>
      <c r="Z98" s="333"/>
      <c r="AA98" s="334"/>
      <c r="AB98" s="334"/>
      <c r="AC98" s="334"/>
      <c r="AD98" s="334"/>
      <c r="AE98" s="334"/>
      <c r="AF98" s="334"/>
      <c r="AG98" s="335"/>
    </row>
    <row r="99" spans="1:33" x14ac:dyDescent="0.2">
      <c r="A99" s="265">
        <v>43924</v>
      </c>
      <c r="B99" s="3"/>
      <c r="C99" s="3"/>
      <c r="D99" s="261"/>
      <c r="E99" s="55">
        <f t="shared" si="11"/>
        <v>0</v>
      </c>
      <c r="F99" s="25">
        <f t="shared" si="12"/>
        <v>0</v>
      </c>
      <c r="G99" s="15">
        <v>0</v>
      </c>
      <c r="H99" s="94"/>
      <c r="I99" s="96"/>
      <c r="J99" s="6"/>
      <c r="K99" s="6"/>
      <c r="L99" s="7"/>
      <c r="M99" s="435"/>
      <c r="N99" s="6"/>
      <c r="O99" s="5"/>
      <c r="P99" s="71">
        <f t="shared" si="13"/>
        <v>0</v>
      </c>
      <c r="Q99" s="276">
        <v>43924</v>
      </c>
      <c r="R99" s="118"/>
      <c r="S99" s="118"/>
      <c r="T99" s="253"/>
      <c r="U99" s="118"/>
      <c r="V99" s="118"/>
      <c r="W99" s="118"/>
      <c r="X99" s="30">
        <f t="shared" si="10"/>
        <v>0</v>
      </c>
      <c r="Y99" s="255">
        <f t="shared" si="14"/>
        <v>0</v>
      </c>
      <c r="Z99" s="327"/>
      <c r="AA99" s="328"/>
      <c r="AB99" s="328"/>
      <c r="AC99" s="328"/>
      <c r="AD99" s="328"/>
      <c r="AE99" s="328"/>
      <c r="AF99" s="328"/>
      <c r="AG99" s="329"/>
    </row>
    <row r="100" spans="1:33" x14ac:dyDescent="0.2">
      <c r="A100" s="265">
        <v>43925</v>
      </c>
      <c r="B100" s="3"/>
      <c r="C100" s="3"/>
      <c r="D100" s="261"/>
      <c r="E100" s="55">
        <f t="shared" si="11"/>
        <v>0</v>
      </c>
      <c r="F100" s="25">
        <f t="shared" si="12"/>
        <v>0</v>
      </c>
      <c r="G100" s="15">
        <v>0</v>
      </c>
      <c r="H100" s="94"/>
      <c r="I100" s="96"/>
      <c r="J100" s="6"/>
      <c r="K100" s="6"/>
      <c r="L100" s="7"/>
      <c r="M100" s="435"/>
      <c r="N100" s="6"/>
      <c r="O100" s="5"/>
      <c r="P100" s="71">
        <f t="shared" si="13"/>
        <v>0</v>
      </c>
      <c r="Q100" s="276">
        <v>43925</v>
      </c>
      <c r="R100" s="118"/>
      <c r="S100" s="118"/>
      <c r="T100" s="253"/>
      <c r="U100" s="118"/>
      <c r="V100" s="118"/>
      <c r="W100" s="118"/>
      <c r="X100" s="30">
        <f t="shared" si="10"/>
        <v>0</v>
      </c>
      <c r="Y100" s="255">
        <f t="shared" si="14"/>
        <v>0</v>
      </c>
      <c r="Z100" s="327"/>
      <c r="AA100" s="328"/>
      <c r="AB100" s="328"/>
      <c r="AC100" s="328"/>
      <c r="AD100" s="328"/>
      <c r="AE100" s="328"/>
      <c r="AF100" s="328"/>
      <c r="AG100" s="329"/>
    </row>
    <row r="101" spans="1:33" x14ac:dyDescent="0.2">
      <c r="A101" s="265">
        <v>43926</v>
      </c>
      <c r="B101" s="3"/>
      <c r="C101" s="3"/>
      <c r="D101" s="261"/>
      <c r="E101" s="55">
        <f t="shared" si="11"/>
        <v>0</v>
      </c>
      <c r="F101" s="25">
        <f t="shared" si="12"/>
        <v>0</v>
      </c>
      <c r="G101" s="15">
        <v>0</v>
      </c>
      <c r="H101" s="94"/>
      <c r="I101" s="96"/>
      <c r="J101" s="6"/>
      <c r="K101" s="6"/>
      <c r="L101" s="7"/>
      <c r="M101" s="435"/>
      <c r="N101" s="6"/>
      <c r="O101" s="5"/>
      <c r="P101" s="71">
        <f t="shared" si="13"/>
        <v>0</v>
      </c>
      <c r="Q101" s="276">
        <v>43926</v>
      </c>
      <c r="R101" s="118"/>
      <c r="S101" s="118"/>
      <c r="T101" s="253"/>
      <c r="U101" s="118"/>
      <c r="V101" s="118"/>
      <c r="W101" s="118"/>
      <c r="X101" s="30">
        <f t="shared" si="10"/>
        <v>0</v>
      </c>
      <c r="Y101" s="255">
        <f t="shared" si="14"/>
        <v>0</v>
      </c>
      <c r="Z101" s="327"/>
      <c r="AA101" s="328"/>
      <c r="AB101" s="328"/>
      <c r="AC101" s="328"/>
      <c r="AD101" s="328"/>
      <c r="AE101" s="328"/>
      <c r="AF101" s="328"/>
      <c r="AG101" s="329"/>
    </row>
    <row r="102" spans="1:33" x14ac:dyDescent="0.2">
      <c r="A102" s="265">
        <v>43927</v>
      </c>
      <c r="B102" s="3"/>
      <c r="C102" s="3"/>
      <c r="D102" s="261"/>
      <c r="E102" s="55">
        <f t="shared" si="11"/>
        <v>0</v>
      </c>
      <c r="F102" s="25">
        <f t="shared" si="12"/>
        <v>0</v>
      </c>
      <c r="G102" s="15">
        <v>0</v>
      </c>
      <c r="H102" s="94"/>
      <c r="I102" s="96"/>
      <c r="J102" s="6"/>
      <c r="K102" s="6"/>
      <c r="L102" s="7"/>
      <c r="M102" s="435"/>
      <c r="N102" s="6"/>
      <c r="O102" s="5"/>
      <c r="P102" s="71">
        <f t="shared" si="13"/>
        <v>0</v>
      </c>
      <c r="Q102" s="276">
        <v>43927</v>
      </c>
      <c r="R102" s="118"/>
      <c r="S102" s="118"/>
      <c r="T102" s="253"/>
      <c r="U102" s="118"/>
      <c r="V102" s="118"/>
      <c r="W102" s="118"/>
      <c r="X102" s="30">
        <f t="shared" si="10"/>
        <v>0</v>
      </c>
      <c r="Y102" s="255">
        <f t="shared" si="14"/>
        <v>0</v>
      </c>
      <c r="Z102" s="327"/>
      <c r="AA102" s="328"/>
      <c r="AB102" s="328"/>
      <c r="AC102" s="328"/>
      <c r="AD102" s="328"/>
      <c r="AE102" s="328"/>
      <c r="AF102" s="328"/>
      <c r="AG102" s="329"/>
    </row>
    <row r="103" spans="1:33" x14ac:dyDescent="0.2">
      <c r="A103" s="265">
        <v>43928</v>
      </c>
      <c r="B103" s="3"/>
      <c r="C103" s="3"/>
      <c r="D103" s="261"/>
      <c r="E103" s="55">
        <f t="shared" si="11"/>
        <v>0</v>
      </c>
      <c r="F103" s="25">
        <f t="shared" si="12"/>
        <v>0</v>
      </c>
      <c r="G103" s="15">
        <v>0</v>
      </c>
      <c r="H103" s="94"/>
      <c r="I103" s="96"/>
      <c r="J103" s="6"/>
      <c r="K103" s="6"/>
      <c r="L103" s="7"/>
      <c r="M103" s="435"/>
      <c r="N103" s="6"/>
      <c r="O103" s="5"/>
      <c r="P103" s="71">
        <f t="shared" si="13"/>
        <v>0</v>
      </c>
      <c r="Q103" s="276">
        <v>43928</v>
      </c>
      <c r="R103" s="118"/>
      <c r="S103" s="118"/>
      <c r="T103" s="253"/>
      <c r="U103" s="118"/>
      <c r="V103" s="118"/>
      <c r="W103" s="118"/>
      <c r="X103" s="30">
        <f t="shared" si="10"/>
        <v>0</v>
      </c>
      <c r="Y103" s="255">
        <f t="shared" si="14"/>
        <v>0</v>
      </c>
      <c r="Z103" s="327"/>
      <c r="AA103" s="328"/>
      <c r="AB103" s="328"/>
      <c r="AC103" s="328"/>
      <c r="AD103" s="328"/>
      <c r="AE103" s="328"/>
      <c r="AF103" s="328"/>
      <c r="AG103" s="329"/>
    </row>
    <row r="104" spans="1:33" x14ac:dyDescent="0.2">
      <c r="A104" s="265">
        <v>43929</v>
      </c>
      <c r="B104" s="3"/>
      <c r="C104" s="3"/>
      <c r="D104" s="261"/>
      <c r="E104" s="55">
        <f t="shared" si="11"/>
        <v>0</v>
      </c>
      <c r="F104" s="25">
        <f t="shared" si="12"/>
        <v>0</v>
      </c>
      <c r="G104" s="15">
        <v>0</v>
      </c>
      <c r="H104" s="94"/>
      <c r="I104" s="96"/>
      <c r="J104" s="6"/>
      <c r="K104" s="6"/>
      <c r="L104" s="7"/>
      <c r="M104" s="435"/>
      <c r="N104" s="6"/>
      <c r="O104" s="5"/>
      <c r="P104" s="71">
        <f t="shared" si="13"/>
        <v>0</v>
      </c>
      <c r="Q104" s="276">
        <v>43929</v>
      </c>
      <c r="R104" s="118"/>
      <c r="S104" s="118"/>
      <c r="T104" s="253"/>
      <c r="U104" s="118"/>
      <c r="V104" s="118"/>
      <c r="W104" s="118"/>
      <c r="X104" s="30">
        <f t="shared" si="10"/>
        <v>0</v>
      </c>
      <c r="Y104" s="255">
        <f t="shared" si="14"/>
        <v>0</v>
      </c>
      <c r="Z104" s="327"/>
      <c r="AA104" s="328"/>
      <c r="AB104" s="328"/>
      <c r="AC104" s="328"/>
      <c r="AD104" s="328"/>
      <c r="AE104" s="328"/>
      <c r="AF104" s="328"/>
      <c r="AG104" s="329"/>
    </row>
    <row r="105" spans="1:33" x14ac:dyDescent="0.2">
      <c r="A105" s="265">
        <v>43930</v>
      </c>
      <c r="B105" s="3"/>
      <c r="C105" s="3"/>
      <c r="D105" s="261"/>
      <c r="E105" s="55">
        <f t="shared" si="11"/>
        <v>0</v>
      </c>
      <c r="F105" s="25">
        <f t="shared" si="12"/>
        <v>0</v>
      </c>
      <c r="G105" s="15">
        <v>0</v>
      </c>
      <c r="H105" s="94"/>
      <c r="I105" s="96"/>
      <c r="J105" s="6"/>
      <c r="K105" s="6"/>
      <c r="L105" s="7"/>
      <c r="M105" s="435"/>
      <c r="N105" s="6"/>
      <c r="O105" s="5"/>
      <c r="P105" s="71">
        <f t="shared" si="13"/>
        <v>0</v>
      </c>
      <c r="Q105" s="276">
        <v>43930</v>
      </c>
      <c r="R105" s="118"/>
      <c r="S105" s="118"/>
      <c r="T105" s="253"/>
      <c r="U105" s="118"/>
      <c r="V105" s="118"/>
      <c r="W105" s="118"/>
      <c r="X105" s="30">
        <f t="shared" si="10"/>
        <v>0</v>
      </c>
      <c r="Y105" s="255">
        <f t="shared" si="14"/>
        <v>0</v>
      </c>
      <c r="Z105" s="327"/>
      <c r="AA105" s="328"/>
      <c r="AB105" s="328"/>
      <c r="AC105" s="328"/>
      <c r="AD105" s="328"/>
      <c r="AE105" s="328"/>
      <c r="AF105" s="328"/>
      <c r="AG105" s="329"/>
    </row>
    <row r="106" spans="1:33" x14ac:dyDescent="0.2">
      <c r="A106" s="265">
        <v>43931</v>
      </c>
      <c r="B106" s="3"/>
      <c r="C106" s="3"/>
      <c r="D106" s="261"/>
      <c r="E106" s="55">
        <f t="shared" si="11"/>
        <v>0</v>
      </c>
      <c r="F106" s="25">
        <f t="shared" si="12"/>
        <v>0</v>
      </c>
      <c r="G106" s="15">
        <v>0</v>
      </c>
      <c r="H106" s="94"/>
      <c r="I106" s="96"/>
      <c r="J106" s="6"/>
      <c r="K106" s="6"/>
      <c r="L106" s="7"/>
      <c r="M106" s="435"/>
      <c r="N106" s="6"/>
      <c r="O106" s="5"/>
      <c r="P106" s="71">
        <f t="shared" si="13"/>
        <v>0</v>
      </c>
      <c r="Q106" s="276">
        <v>43931</v>
      </c>
      <c r="R106" s="118"/>
      <c r="S106" s="118"/>
      <c r="T106" s="253"/>
      <c r="U106" s="118"/>
      <c r="V106" s="118"/>
      <c r="W106" s="118"/>
      <c r="X106" s="30">
        <f t="shared" si="10"/>
        <v>0</v>
      </c>
      <c r="Y106" s="255">
        <f t="shared" si="14"/>
        <v>0</v>
      </c>
      <c r="Z106" s="327"/>
      <c r="AA106" s="328"/>
      <c r="AB106" s="328"/>
      <c r="AC106" s="328"/>
      <c r="AD106" s="328"/>
      <c r="AE106" s="328"/>
      <c r="AF106" s="328"/>
      <c r="AG106" s="329"/>
    </row>
    <row r="107" spans="1:33" x14ac:dyDescent="0.2">
      <c r="A107" s="265">
        <v>43932</v>
      </c>
      <c r="B107" s="3"/>
      <c r="C107" s="3"/>
      <c r="D107" s="261"/>
      <c r="E107" s="55">
        <f t="shared" si="11"/>
        <v>0</v>
      </c>
      <c r="F107" s="25">
        <f t="shared" si="12"/>
        <v>0</v>
      </c>
      <c r="G107" s="15">
        <v>0</v>
      </c>
      <c r="H107" s="94"/>
      <c r="I107" s="96"/>
      <c r="J107" s="6"/>
      <c r="K107" s="6"/>
      <c r="L107" s="7"/>
      <c r="M107" s="435"/>
      <c r="N107" s="6"/>
      <c r="O107" s="5"/>
      <c r="P107" s="71">
        <f t="shared" si="13"/>
        <v>0</v>
      </c>
      <c r="Q107" s="276">
        <v>43932</v>
      </c>
      <c r="R107" s="118"/>
      <c r="S107" s="118"/>
      <c r="T107" s="253"/>
      <c r="U107" s="118"/>
      <c r="V107" s="118"/>
      <c r="W107" s="118"/>
      <c r="X107" s="30">
        <f t="shared" si="10"/>
        <v>0</v>
      </c>
      <c r="Y107" s="255">
        <f t="shared" si="14"/>
        <v>0</v>
      </c>
      <c r="Z107" s="327"/>
      <c r="AA107" s="328"/>
      <c r="AB107" s="328"/>
      <c r="AC107" s="328"/>
      <c r="AD107" s="328"/>
      <c r="AE107" s="328"/>
      <c r="AF107" s="328"/>
      <c r="AG107" s="329"/>
    </row>
    <row r="108" spans="1:33" x14ac:dyDescent="0.2">
      <c r="A108" s="265">
        <v>43933</v>
      </c>
      <c r="B108" s="3"/>
      <c r="C108" s="3"/>
      <c r="D108" s="261"/>
      <c r="E108" s="55">
        <f t="shared" si="11"/>
        <v>0</v>
      </c>
      <c r="F108" s="25">
        <f t="shared" si="12"/>
        <v>0</v>
      </c>
      <c r="G108" s="15">
        <v>0</v>
      </c>
      <c r="H108" s="94"/>
      <c r="I108" s="96"/>
      <c r="J108" s="6"/>
      <c r="K108" s="6"/>
      <c r="L108" s="7"/>
      <c r="M108" s="435"/>
      <c r="N108" s="6"/>
      <c r="O108" s="5"/>
      <c r="P108" s="71">
        <f t="shared" si="13"/>
        <v>0</v>
      </c>
      <c r="Q108" s="276">
        <v>43933</v>
      </c>
      <c r="R108" s="118"/>
      <c r="S108" s="118"/>
      <c r="T108" s="253"/>
      <c r="U108" s="118"/>
      <c r="V108" s="118"/>
      <c r="W108" s="118"/>
      <c r="X108" s="30">
        <f t="shared" si="10"/>
        <v>0</v>
      </c>
      <c r="Y108" s="255">
        <f t="shared" si="14"/>
        <v>0</v>
      </c>
      <c r="Z108" s="327"/>
      <c r="AA108" s="328"/>
      <c r="AB108" s="328"/>
      <c r="AC108" s="328"/>
      <c r="AD108" s="328"/>
      <c r="AE108" s="328"/>
      <c r="AF108" s="328"/>
      <c r="AG108" s="329"/>
    </row>
    <row r="109" spans="1:33" x14ac:dyDescent="0.2">
      <c r="A109" s="265">
        <v>43934</v>
      </c>
      <c r="B109" s="3"/>
      <c r="C109" s="3"/>
      <c r="D109" s="261"/>
      <c r="E109" s="55">
        <f t="shared" si="11"/>
        <v>0</v>
      </c>
      <c r="F109" s="25">
        <f t="shared" si="12"/>
        <v>0</v>
      </c>
      <c r="G109" s="15">
        <v>0</v>
      </c>
      <c r="H109" s="94"/>
      <c r="I109" s="96"/>
      <c r="J109" s="6"/>
      <c r="K109" s="6"/>
      <c r="L109" s="7"/>
      <c r="M109" s="435"/>
      <c r="N109" s="6"/>
      <c r="O109" s="5"/>
      <c r="P109" s="71">
        <f t="shared" si="13"/>
        <v>0</v>
      </c>
      <c r="Q109" s="276">
        <v>43934</v>
      </c>
      <c r="R109" s="118"/>
      <c r="S109" s="118"/>
      <c r="T109" s="253"/>
      <c r="U109" s="118"/>
      <c r="V109" s="118"/>
      <c r="W109" s="118"/>
      <c r="X109" s="30">
        <f t="shared" si="10"/>
        <v>0</v>
      </c>
      <c r="Y109" s="255">
        <f t="shared" si="14"/>
        <v>0</v>
      </c>
      <c r="Z109" s="327"/>
      <c r="AA109" s="328"/>
      <c r="AB109" s="328"/>
      <c r="AC109" s="328"/>
      <c r="AD109" s="328"/>
      <c r="AE109" s="328"/>
      <c r="AF109" s="328"/>
      <c r="AG109" s="329"/>
    </row>
    <row r="110" spans="1:33" x14ac:dyDescent="0.2">
      <c r="A110" s="265">
        <v>43935</v>
      </c>
      <c r="B110" s="3"/>
      <c r="C110" s="3"/>
      <c r="D110" s="261"/>
      <c r="E110" s="55">
        <f t="shared" si="11"/>
        <v>0</v>
      </c>
      <c r="F110" s="25">
        <f t="shared" si="12"/>
        <v>0</v>
      </c>
      <c r="G110" s="15">
        <v>0</v>
      </c>
      <c r="H110" s="94"/>
      <c r="I110" s="96"/>
      <c r="J110" s="6"/>
      <c r="K110" s="6"/>
      <c r="L110" s="7"/>
      <c r="M110" s="435"/>
      <c r="N110" s="6"/>
      <c r="O110" s="5"/>
      <c r="P110" s="71">
        <f t="shared" si="13"/>
        <v>0</v>
      </c>
      <c r="Q110" s="276">
        <v>43935</v>
      </c>
      <c r="R110" s="118"/>
      <c r="S110" s="118"/>
      <c r="T110" s="253"/>
      <c r="U110" s="118"/>
      <c r="V110" s="118"/>
      <c r="W110" s="118"/>
      <c r="X110" s="30">
        <f t="shared" si="10"/>
        <v>0</v>
      </c>
      <c r="Y110" s="255">
        <f t="shared" si="14"/>
        <v>0</v>
      </c>
      <c r="Z110" s="327"/>
      <c r="AA110" s="328"/>
      <c r="AB110" s="328"/>
      <c r="AC110" s="328"/>
      <c r="AD110" s="328"/>
      <c r="AE110" s="328"/>
      <c r="AF110" s="328"/>
      <c r="AG110" s="329"/>
    </row>
    <row r="111" spans="1:33" x14ac:dyDescent="0.2">
      <c r="A111" s="265">
        <v>43936</v>
      </c>
      <c r="B111" s="3"/>
      <c r="C111" s="3"/>
      <c r="D111" s="261"/>
      <c r="E111" s="55">
        <f t="shared" si="11"/>
        <v>0</v>
      </c>
      <c r="F111" s="25">
        <f t="shared" si="12"/>
        <v>0</v>
      </c>
      <c r="G111" s="15">
        <v>0</v>
      </c>
      <c r="H111" s="94"/>
      <c r="I111" s="96"/>
      <c r="J111" s="6"/>
      <c r="K111" s="6"/>
      <c r="L111" s="7"/>
      <c r="M111" s="435"/>
      <c r="N111" s="6"/>
      <c r="O111" s="5"/>
      <c r="P111" s="71">
        <f t="shared" si="13"/>
        <v>0</v>
      </c>
      <c r="Q111" s="276">
        <v>43936</v>
      </c>
      <c r="R111" s="118"/>
      <c r="S111" s="118"/>
      <c r="T111" s="253"/>
      <c r="U111" s="118"/>
      <c r="V111" s="118"/>
      <c r="W111" s="118"/>
      <c r="X111" s="30">
        <f t="shared" si="10"/>
        <v>0</v>
      </c>
      <c r="Y111" s="255">
        <f t="shared" si="14"/>
        <v>0</v>
      </c>
      <c r="Z111" s="327"/>
      <c r="AA111" s="328"/>
      <c r="AB111" s="328"/>
      <c r="AC111" s="328"/>
      <c r="AD111" s="328"/>
      <c r="AE111" s="328"/>
      <c r="AF111" s="328"/>
      <c r="AG111" s="329"/>
    </row>
    <row r="112" spans="1:33" x14ac:dyDescent="0.2">
      <c r="A112" s="265">
        <v>43937</v>
      </c>
      <c r="B112" s="3"/>
      <c r="C112" s="3"/>
      <c r="D112" s="261"/>
      <c r="E112" s="55">
        <f t="shared" si="11"/>
        <v>0</v>
      </c>
      <c r="F112" s="25">
        <f t="shared" si="12"/>
        <v>0</v>
      </c>
      <c r="G112" s="15">
        <v>0</v>
      </c>
      <c r="H112" s="94"/>
      <c r="I112" s="96"/>
      <c r="J112" s="6"/>
      <c r="K112" s="6"/>
      <c r="L112" s="7"/>
      <c r="M112" s="435"/>
      <c r="N112" s="6"/>
      <c r="O112" s="5"/>
      <c r="P112" s="71">
        <f t="shared" si="13"/>
        <v>0</v>
      </c>
      <c r="Q112" s="276">
        <v>43937</v>
      </c>
      <c r="R112" s="118"/>
      <c r="S112" s="118"/>
      <c r="T112" s="253"/>
      <c r="U112" s="118"/>
      <c r="V112" s="118"/>
      <c r="W112" s="118"/>
      <c r="X112" s="30">
        <f t="shared" si="10"/>
        <v>0</v>
      </c>
      <c r="Y112" s="255">
        <f t="shared" si="14"/>
        <v>0</v>
      </c>
      <c r="Z112" s="327"/>
      <c r="AA112" s="328"/>
      <c r="AB112" s="328"/>
      <c r="AC112" s="328"/>
      <c r="AD112" s="328"/>
      <c r="AE112" s="328"/>
      <c r="AF112" s="328"/>
      <c r="AG112" s="329"/>
    </row>
    <row r="113" spans="1:33" x14ac:dyDescent="0.2">
      <c r="A113" s="265">
        <v>43938</v>
      </c>
      <c r="B113" s="3"/>
      <c r="C113" s="3"/>
      <c r="D113" s="261"/>
      <c r="E113" s="55">
        <f t="shared" si="11"/>
        <v>0</v>
      </c>
      <c r="F113" s="25">
        <f t="shared" si="12"/>
        <v>0</v>
      </c>
      <c r="G113" s="15">
        <v>0</v>
      </c>
      <c r="H113" s="94"/>
      <c r="I113" s="96"/>
      <c r="J113" s="6"/>
      <c r="K113" s="6"/>
      <c r="L113" s="7"/>
      <c r="M113" s="435"/>
      <c r="N113" s="6"/>
      <c r="O113" s="5"/>
      <c r="P113" s="71">
        <f t="shared" si="13"/>
        <v>0</v>
      </c>
      <c r="Q113" s="276">
        <v>43938</v>
      </c>
      <c r="R113" s="118"/>
      <c r="S113" s="118"/>
      <c r="T113" s="253"/>
      <c r="U113" s="118"/>
      <c r="V113" s="118"/>
      <c r="W113" s="118"/>
      <c r="X113" s="30">
        <f t="shared" si="10"/>
        <v>0</v>
      </c>
      <c r="Y113" s="255">
        <f t="shared" si="14"/>
        <v>0</v>
      </c>
      <c r="Z113" s="327"/>
      <c r="AA113" s="328"/>
      <c r="AB113" s="328"/>
      <c r="AC113" s="328"/>
      <c r="AD113" s="328"/>
      <c r="AE113" s="328"/>
      <c r="AF113" s="328"/>
      <c r="AG113" s="329"/>
    </row>
    <row r="114" spans="1:33" x14ac:dyDescent="0.2">
      <c r="A114" s="265">
        <v>43939</v>
      </c>
      <c r="B114" s="3"/>
      <c r="C114" s="3"/>
      <c r="D114" s="261"/>
      <c r="E114" s="55">
        <f t="shared" si="11"/>
        <v>0</v>
      </c>
      <c r="F114" s="25">
        <f t="shared" si="12"/>
        <v>0</v>
      </c>
      <c r="G114" s="15">
        <v>0</v>
      </c>
      <c r="H114" s="94"/>
      <c r="I114" s="96"/>
      <c r="J114" s="6"/>
      <c r="K114" s="6"/>
      <c r="L114" s="7"/>
      <c r="M114" s="435"/>
      <c r="N114" s="6"/>
      <c r="O114" s="5"/>
      <c r="P114" s="71">
        <f t="shared" si="13"/>
        <v>0</v>
      </c>
      <c r="Q114" s="276">
        <v>43939</v>
      </c>
      <c r="R114" s="118"/>
      <c r="S114" s="118"/>
      <c r="T114" s="253"/>
      <c r="U114" s="118"/>
      <c r="V114" s="118"/>
      <c r="W114" s="118"/>
      <c r="X114" s="30">
        <f t="shared" si="10"/>
        <v>0</v>
      </c>
      <c r="Y114" s="255">
        <f t="shared" si="14"/>
        <v>0</v>
      </c>
      <c r="Z114" s="327"/>
      <c r="AA114" s="328"/>
      <c r="AB114" s="328"/>
      <c r="AC114" s="328"/>
      <c r="AD114" s="328"/>
      <c r="AE114" s="328"/>
      <c r="AF114" s="328"/>
      <c r="AG114" s="329"/>
    </row>
    <row r="115" spans="1:33" x14ac:dyDescent="0.2">
      <c r="A115" s="265">
        <v>43940</v>
      </c>
      <c r="B115" s="3"/>
      <c r="C115" s="3"/>
      <c r="D115" s="261"/>
      <c r="E115" s="55">
        <f t="shared" si="11"/>
        <v>0</v>
      </c>
      <c r="F115" s="25">
        <f t="shared" si="12"/>
        <v>0</v>
      </c>
      <c r="G115" s="15">
        <v>0</v>
      </c>
      <c r="H115" s="94"/>
      <c r="I115" s="96"/>
      <c r="J115" s="6"/>
      <c r="K115" s="6"/>
      <c r="L115" s="7"/>
      <c r="M115" s="435"/>
      <c r="N115" s="6"/>
      <c r="O115" s="5"/>
      <c r="P115" s="71">
        <f t="shared" si="13"/>
        <v>0</v>
      </c>
      <c r="Q115" s="276">
        <v>43940</v>
      </c>
      <c r="R115" s="118"/>
      <c r="S115" s="118"/>
      <c r="T115" s="253"/>
      <c r="U115" s="118"/>
      <c r="V115" s="118"/>
      <c r="W115" s="118"/>
      <c r="X115" s="30">
        <f t="shared" si="10"/>
        <v>0</v>
      </c>
      <c r="Y115" s="255">
        <f t="shared" si="14"/>
        <v>0</v>
      </c>
      <c r="Z115" s="327"/>
      <c r="AA115" s="328"/>
      <c r="AB115" s="328"/>
      <c r="AC115" s="328"/>
      <c r="AD115" s="328"/>
      <c r="AE115" s="328"/>
      <c r="AF115" s="328"/>
      <c r="AG115" s="329"/>
    </row>
    <row r="116" spans="1:33" x14ac:dyDescent="0.2">
      <c r="A116" s="265">
        <v>43941</v>
      </c>
      <c r="B116" s="3"/>
      <c r="C116" s="3"/>
      <c r="D116" s="261"/>
      <c r="E116" s="55">
        <f t="shared" si="11"/>
        <v>0</v>
      </c>
      <c r="F116" s="25">
        <f t="shared" si="12"/>
        <v>0</v>
      </c>
      <c r="G116" s="15">
        <v>0</v>
      </c>
      <c r="H116" s="94"/>
      <c r="I116" s="96"/>
      <c r="J116" s="6"/>
      <c r="K116" s="6"/>
      <c r="L116" s="7"/>
      <c r="M116" s="435"/>
      <c r="N116" s="6"/>
      <c r="O116" s="5"/>
      <c r="P116" s="71">
        <f t="shared" si="13"/>
        <v>0</v>
      </c>
      <c r="Q116" s="276">
        <v>43941</v>
      </c>
      <c r="R116" s="118"/>
      <c r="S116" s="118"/>
      <c r="T116" s="253"/>
      <c r="U116" s="118"/>
      <c r="V116" s="118"/>
      <c r="W116" s="118"/>
      <c r="X116" s="30">
        <f t="shared" si="10"/>
        <v>0</v>
      </c>
      <c r="Y116" s="255">
        <f t="shared" si="14"/>
        <v>0</v>
      </c>
      <c r="Z116" s="327"/>
      <c r="AA116" s="328"/>
      <c r="AB116" s="328"/>
      <c r="AC116" s="328"/>
      <c r="AD116" s="328"/>
      <c r="AE116" s="328"/>
      <c r="AF116" s="328"/>
      <c r="AG116" s="329"/>
    </row>
    <row r="117" spans="1:33" x14ac:dyDescent="0.2">
      <c r="A117" s="265">
        <v>43942</v>
      </c>
      <c r="B117" s="3"/>
      <c r="C117" s="3"/>
      <c r="D117" s="261"/>
      <c r="E117" s="55">
        <f t="shared" si="11"/>
        <v>0</v>
      </c>
      <c r="F117" s="25">
        <f t="shared" si="12"/>
        <v>0</v>
      </c>
      <c r="G117" s="15">
        <v>0</v>
      </c>
      <c r="H117" s="94"/>
      <c r="I117" s="96"/>
      <c r="J117" s="6"/>
      <c r="K117" s="6"/>
      <c r="L117" s="7"/>
      <c r="M117" s="435"/>
      <c r="N117" s="6"/>
      <c r="O117" s="5"/>
      <c r="P117" s="71">
        <f t="shared" si="13"/>
        <v>0</v>
      </c>
      <c r="Q117" s="276">
        <v>43942</v>
      </c>
      <c r="R117" s="118"/>
      <c r="S117" s="118"/>
      <c r="T117" s="253"/>
      <c r="U117" s="118"/>
      <c r="V117" s="118"/>
      <c r="W117" s="118"/>
      <c r="X117" s="30">
        <f t="shared" si="10"/>
        <v>0</v>
      </c>
      <c r="Y117" s="255">
        <f t="shared" si="14"/>
        <v>0</v>
      </c>
      <c r="Z117" s="327"/>
      <c r="AA117" s="328"/>
      <c r="AB117" s="328"/>
      <c r="AC117" s="328"/>
      <c r="AD117" s="328"/>
      <c r="AE117" s="328"/>
      <c r="AF117" s="328"/>
      <c r="AG117" s="329"/>
    </row>
    <row r="118" spans="1:33" x14ac:dyDescent="0.2">
      <c r="A118" s="265">
        <v>43943</v>
      </c>
      <c r="B118" s="3"/>
      <c r="C118" s="3"/>
      <c r="D118" s="261"/>
      <c r="E118" s="55">
        <f t="shared" si="11"/>
        <v>0</v>
      </c>
      <c r="F118" s="25">
        <f t="shared" si="12"/>
        <v>0</v>
      </c>
      <c r="G118" s="15">
        <v>0</v>
      </c>
      <c r="H118" s="94"/>
      <c r="I118" s="96"/>
      <c r="J118" s="6"/>
      <c r="K118" s="6"/>
      <c r="L118" s="7"/>
      <c r="M118" s="435"/>
      <c r="N118" s="6"/>
      <c r="O118" s="5"/>
      <c r="P118" s="71">
        <f t="shared" si="13"/>
        <v>0</v>
      </c>
      <c r="Q118" s="276">
        <v>43943</v>
      </c>
      <c r="R118" s="118"/>
      <c r="S118" s="118"/>
      <c r="T118" s="253"/>
      <c r="U118" s="118"/>
      <c r="V118" s="118"/>
      <c r="W118" s="118"/>
      <c r="X118" s="30">
        <f t="shared" si="10"/>
        <v>0</v>
      </c>
      <c r="Y118" s="255">
        <f t="shared" si="14"/>
        <v>0</v>
      </c>
      <c r="Z118" s="327"/>
      <c r="AA118" s="328"/>
      <c r="AB118" s="328"/>
      <c r="AC118" s="328"/>
      <c r="AD118" s="328"/>
      <c r="AE118" s="328"/>
      <c r="AF118" s="328"/>
      <c r="AG118" s="329"/>
    </row>
    <row r="119" spans="1:33" x14ac:dyDescent="0.2">
      <c r="A119" s="265">
        <v>43944</v>
      </c>
      <c r="B119" s="3"/>
      <c r="C119" s="3"/>
      <c r="D119" s="261"/>
      <c r="E119" s="55">
        <f t="shared" si="11"/>
        <v>0</v>
      </c>
      <c r="F119" s="25">
        <f t="shared" si="12"/>
        <v>0</v>
      </c>
      <c r="G119" s="15">
        <v>0</v>
      </c>
      <c r="H119" s="94"/>
      <c r="I119" s="96"/>
      <c r="J119" s="6"/>
      <c r="K119" s="6"/>
      <c r="L119" s="7"/>
      <c r="M119" s="435"/>
      <c r="N119" s="6"/>
      <c r="O119" s="5"/>
      <c r="P119" s="71">
        <f t="shared" si="13"/>
        <v>0</v>
      </c>
      <c r="Q119" s="276">
        <v>43944</v>
      </c>
      <c r="R119" s="118"/>
      <c r="S119" s="118"/>
      <c r="T119" s="253"/>
      <c r="U119" s="118"/>
      <c r="V119" s="118"/>
      <c r="W119" s="118"/>
      <c r="X119" s="30">
        <f t="shared" si="10"/>
        <v>0</v>
      </c>
      <c r="Y119" s="255">
        <f t="shared" si="14"/>
        <v>0</v>
      </c>
      <c r="Z119" s="327"/>
      <c r="AA119" s="328"/>
      <c r="AB119" s="328"/>
      <c r="AC119" s="328"/>
      <c r="AD119" s="328"/>
      <c r="AE119" s="328"/>
      <c r="AF119" s="328"/>
      <c r="AG119" s="329"/>
    </row>
    <row r="120" spans="1:33" x14ac:dyDescent="0.2">
      <c r="A120" s="265">
        <v>43945</v>
      </c>
      <c r="B120" s="3"/>
      <c r="C120" s="3"/>
      <c r="D120" s="261"/>
      <c r="E120" s="55">
        <f t="shared" si="11"/>
        <v>0</v>
      </c>
      <c r="F120" s="25">
        <f t="shared" si="12"/>
        <v>0</v>
      </c>
      <c r="G120" s="15">
        <v>0</v>
      </c>
      <c r="H120" s="94"/>
      <c r="I120" s="96"/>
      <c r="J120" s="6"/>
      <c r="K120" s="6"/>
      <c r="L120" s="7"/>
      <c r="M120" s="435"/>
      <c r="N120" s="6"/>
      <c r="O120" s="5"/>
      <c r="P120" s="71">
        <f t="shared" si="13"/>
        <v>0</v>
      </c>
      <c r="Q120" s="276">
        <v>43945</v>
      </c>
      <c r="R120" s="118"/>
      <c r="S120" s="118"/>
      <c r="T120" s="253"/>
      <c r="U120" s="118"/>
      <c r="V120" s="118"/>
      <c r="W120" s="118"/>
      <c r="X120" s="30">
        <f t="shared" si="10"/>
        <v>0</v>
      </c>
      <c r="Y120" s="255">
        <f t="shared" si="14"/>
        <v>0</v>
      </c>
      <c r="Z120" s="327"/>
      <c r="AA120" s="328"/>
      <c r="AB120" s="328"/>
      <c r="AC120" s="328"/>
      <c r="AD120" s="328"/>
      <c r="AE120" s="328"/>
      <c r="AF120" s="328"/>
      <c r="AG120" s="329"/>
    </row>
    <row r="121" spans="1:33" x14ac:dyDescent="0.2">
      <c r="A121" s="265">
        <v>43946</v>
      </c>
      <c r="B121" s="3"/>
      <c r="C121" s="3"/>
      <c r="D121" s="261"/>
      <c r="E121" s="55">
        <f t="shared" si="11"/>
        <v>0</v>
      </c>
      <c r="F121" s="25">
        <f t="shared" si="12"/>
        <v>0</v>
      </c>
      <c r="G121" s="15">
        <v>0</v>
      </c>
      <c r="H121" s="94"/>
      <c r="I121" s="96"/>
      <c r="J121" s="6"/>
      <c r="K121" s="6"/>
      <c r="L121" s="7"/>
      <c r="M121" s="435"/>
      <c r="N121" s="6"/>
      <c r="O121" s="5"/>
      <c r="P121" s="71">
        <f t="shared" si="13"/>
        <v>0</v>
      </c>
      <c r="Q121" s="276">
        <v>43946</v>
      </c>
      <c r="R121" s="118"/>
      <c r="S121" s="118"/>
      <c r="T121" s="253"/>
      <c r="U121" s="118"/>
      <c r="V121" s="118"/>
      <c r="W121" s="118"/>
      <c r="X121" s="30">
        <f t="shared" si="10"/>
        <v>0</v>
      </c>
      <c r="Y121" s="255">
        <f t="shared" si="14"/>
        <v>0</v>
      </c>
      <c r="Z121" s="327"/>
      <c r="AA121" s="328"/>
      <c r="AB121" s="328"/>
      <c r="AC121" s="328"/>
      <c r="AD121" s="328"/>
      <c r="AE121" s="328"/>
      <c r="AF121" s="328"/>
      <c r="AG121" s="329"/>
    </row>
    <row r="122" spans="1:33" x14ac:dyDescent="0.2">
      <c r="A122" s="265">
        <v>43947</v>
      </c>
      <c r="B122" s="3"/>
      <c r="C122" s="3"/>
      <c r="D122" s="261"/>
      <c r="E122" s="55">
        <f t="shared" si="11"/>
        <v>0</v>
      </c>
      <c r="F122" s="25">
        <f t="shared" si="12"/>
        <v>0</v>
      </c>
      <c r="G122" s="15">
        <v>0</v>
      </c>
      <c r="H122" s="94"/>
      <c r="I122" s="96"/>
      <c r="J122" s="6"/>
      <c r="K122" s="6"/>
      <c r="L122" s="7"/>
      <c r="M122" s="435"/>
      <c r="N122" s="6"/>
      <c r="O122" s="5"/>
      <c r="P122" s="71">
        <f t="shared" si="13"/>
        <v>0</v>
      </c>
      <c r="Q122" s="276">
        <v>43947</v>
      </c>
      <c r="R122" s="118"/>
      <c r="S122" s="118"/>
      <c r="T122" s="253"/>
      <c r="U122" s="118"/>
      <c r="V122" s="118"/>
      <c r="W122" s="118"/>
      <c r="X122" s="30">
        <f t="shared" si="10"/>
        <v>0</v>
      </c>
      <c r="Y122" s="255">
        <f t="shared" si="14"/>
        <v>0</v>
      </c>
      <c r="Z122" s="327"/>
      <c r="AA122" s="328"/>
      <c r="AB122" s="328"/>
      <c r="AC122" s="328"/>
      <c r="AD122" s="328"/>
      <c r="AE122" s="328"/>
      <c r="AF122" s="328"/>
      <c r="AG122" s="329"/>
    </row>
    <row r="123" spans="1:33" x14ac:dyDescent="0.2">
      <c r="A123" s="265">
        <v>43948</v>
      </c>
      <c r="B123" s="3"/>
      <c r="C123" s="3"/>
      <c r="D123" s="261"/>
      <c r="E123" s="55">
        <f t="shared" si="11"/>
        <v>0</v>
      </c>
      <c r="F123" s="25">
        <f t="shared" si="12"/>
        <v>0</v>
      </c>
      <c r="G123" s="15">
        <v>0</v>
      </c>
      <c r="H123" s="94"/>
      <c r="I123" s="96"/>
      <c r="J123" s="6"/>
      <c r="K123" s="6"/>
      <c r="L123" s="7"/>
      <c r="M123" s="435"/>
      <c r="N123" s="6"/>
      <c r="O123" s="5"/>
      <c r="P123" s="71">
        <f t="shared" si="13"/>
        <v>0</v>
      </c>
      <c r="Q123" s="276">
        <v>43948</v>
      </c>
      <c r="R123" s="118"/>
      <c r="S123" s="118"/>
      <c r="T123" s="253"/>
      <c r="U123" s="118"/>
      <c r="V123" s="118"/>
      <c r="W123" s="118"/>
      <c r="X123" s="30">
        <f t="shared" si="10"/>
        <v>0</v>
      </c>
      <c r="Y123" s="255">
        <f t="shared" si="14"/>
        <v>0</v>
      </c>
      <c r="Z123" s="327"/>
      <c r="AA123" s="328"/>
      <c r="AB123" s="328"/>
      <c r="AC123" s="328"/>
      <c r="AD123" s="328"/>
      <c r="AE123" s="328"/>
      <c r="AF123" s="328"/>
      <c r="AG123" s="329"/>
    </row>
    <row r="124" spans="1:33" x14ac:dyDescent="0.2">
      <c r="A124" s="265">
        <v>43949</v>
      </c>
      <c r="B124" s="3"/>
      <c r="C124" s="3"/>
      <c r="D124" s="261"/>
      <c r="E124" s="55">
        <f t="shared" si="11"/>
        <v>0</v>
      </c>
      <c r="F124" s="25">
        <f t="shared" si="12"/>
        <v>0</v>
      </c>
      <c r="G124" s="15">
        <v>0</v>
      </c>
      <c r="H124" s="94"/>
      <c r="I124" s="96"/>
      <c r="J124" s="6"/>
      <c r="K124" s="6"/>
      <c r="L124" s="7"/>
      <c r="M124" s="435"/>
      <c r="N124" s="6"/>
      <c r="O124" s="5"/>
      <c r="P124" s="71">
        <f t="shared" si="13"/>
        <v>0</v>
      </c>
      <c r="Q124" s="276">
        <v>43949</v>
      </c>
      <c r="R124" s="118"/>
      <c r="S124" s="118"/>
      <c r="T124" s="253"/>
      <c r="U124" s="118"/>
      <c r="V124" s="118"/>
      <c r="W124" s="118"/>
      <c r="X124" s="30">
        <f t="shared" si="10"/>
        <v>0</v>
      </c>
      <c r="Y124" s="255">
        <f t="shared" si="14"/>
        <v>0</v>
      </c>
      <c r="Z124" s="327"/>
      <c r="AA124" s="328"/>
      <c r="AB124" s="328"/>
      <c r="AC124" s="328"/>
      <c r="AD124" s="328"/>
      <c r="AE124" s="328"/>
      <c r="AF124" s="328"/>
      <c r="AG124" s="329"/>
    </row>
    <row r="125" spans="1:33" x14ac:dyDescent="0.2">
      <c r="A125" s="265">
        <v>43950</v>
      </c>
      <c r="B125" s="3"/>
      <c r="C125" s="3"/>
      <c r="D125" s="261"/>
      <c r="E125" s="55">
        <f t="shared" si="11"/>
        <v>0</v>
      </c>
      <c r="F125" s="25">
        <f t="shared" si="12"/>
        <v>0</v>
      </c>
      <c r="G125" s="15">
        <v>0</v>
      </c>
      <c r="H125" s="94"/>
      <c r="I125" s="96"/>
      <c r="J125" s="6"/>
      <c r="K125" s="6"/>
      <c r="L125" s="7"/>
      <c r="M125" s="435"/>
      <c r="N125" s="6"/>
      <c r="O125" s="5"/>
      <c r="P125" s="71">
        <f t="shared" si="13"/>
        <v>0</v>
      </c>
      <c r="Q125" s="276">
        <v>43950</v>
      </c>
      <c r="R125" s="118"/>
      <c r="S125" s="118"/>
      <c r="T125" s="253"/>
      <c r="U125" s="118"/>
      <c r="V125" s="118"/>
      <c r="W125" s="118"/>
      <c r="X125" s="30">
        <f t="shared" si="10"/>
        <v>0</v>
      </c>
      <c r="Y125" s="255">
        <f t="shared" si="14"/>
        <v>0</v>
      </c>
      <c r="Z125" s="327"/>
      <c r="AA125" s="328"/>
      <c r="AB125" s="328"/>
      <c r="AC125" s="328"/>
      <c r="AD125" s="328"/>
      <c r="AE125" s="328"/>
      <c r="AF125" s="328"/>
      <c r="AG125" s="329"/>
    </row>
    <row r="126" spans="1:33" ht="13.5" thickBot="1" x14ac:dyDescent="0.25">
      <c r="A126" s="265">
        <v>43951</v>
      </c>
      <c r="B126" s="3"/>
      <c r="C126" s="3"/>
      <c r="D126" s="261"/>
      <c r="E126" s="98">
        <f t="shared" si="11"/>
        <v>0</v>
      </c>
      <c r="F126" s="25">
        <f t="shared" si="12"/>
        <v>0</v>
      </c>
      <c r="G126" s="15">
        <v>0</v>
      </c>
      <c r="H126" s="94"/>
      <c r="I126" s="96"/>
      <c r="J126" s="6"/>
      <c r="K126" s="6"/>
      <c r="L126" s="7"/>
      <c r="M126" s="435"/>
      <c r="N126" s="6"/>
      <c r="O126" s="5"/>
      <c r="P126" s="71">
        <f t="shared" si="13"/>
        <v>0</v>
      </c>
      <c r="Q126" s="276">
        <v>43951</v>
      </c>
      <c r="R126" s="118"/>
      <c r="S126" s="118"/>
      <c r="T126" s="253"/>
      <c r="U126" s="118"/>
      <c r="V126" s="118"/>
      <c r="W126" s="118"/>
      <c r="X126" s="30">
        <f t="shared" si="10"/>
        <v>0</v>
      </c>
      <c r="Y126" s="255">
        <f t="shared" si="14"/>
        <v>0</v>
      </c>
      <c r="Z126" s="327"/>
      <c r="AA126" s="328"/>
      <c r="AB126" s="328"/>
      <c r="AC126" s="328"/>
      <c r="AD126" s="328"/>
      <c r="AE126" s="328"/>
      <c r="AF126" s="328"/>
      <c r="AG126" s="329"/>
    </row>
    <row r="127" spans="1:33" x14ac:dyDescent="0.2">
      <c r="A127" s="265">
        <v>43952</v>
      </c>
      <c r="B127" s="173"/>
      <c r="C127" s="173"/>
      <c r="D127" s="267"/>
      <c r="E127" s="176">
        <f t="shared" si="11"/>
        <v>0</v>
      </c>
      <c r="F127" s="355">
        <f t="shared" si="12"/>
        <v>0</v>
      </c>
      <c r="G127" s="110">
        <v>0</v>
      </c>
      <c r="H127" s="365"/>
      <c r="I127" s="97"/>
      <c r="J127" s="11"/>
      <c r="K127" s="11"/>
      <c r="L127" s="68"/>
      <c r="M127" s="12"/>
      <c r="N127" s="11"/>
      <c r="O127" s="69"/>
      <c r="P127" s="182">
        <f t="shared" si="13"/>
        <v>0</v>
      </c>
      <c r="Q127" s="276">
        <v>43952</v>
      </c>
      <c r="R127" s="178"/>
      <c r="S127" s="178"/>
      <c r="T127" s="347"/>
      <c r="U127" s="178"/>
      <c r="V127" s="178"/>
      <c r="W127" s="178"/>
      <c r="X127" s="263">
        <f t="shared" si="10"/>
        <v>0</v>
      </c>
      <c r="Y127" s="24">
        <f t="shared" si="14"/>
        <v>0</v>
      </c>
      <c r="Z127" s="330"/>
      <c r="AA127" s="331"/>
      <c r="AB127" s="331"/>
      <c r="AC127" s="331"/>
      <c r="AD127" s="331"/>
      <c r="AE127" s="331"/>
      <c r="AF127" s="331"/>
      <c r="AG127" s="332"/>
    </row>
    <row r="128" spans="1:33" x14ac:dyDescent="0.2">
      <c r="A128" s="265">
        <v>43953</v>
      </c>
      <c r="B128" s="170"/>
      <c r="C128" s="170"/>
      <c r="D128" s="268"/>
      <c r="E128" s="269">
        <f t="shared" si="11"/>
        <v>0</v>
      </c>
      <c r="F128" s="207">
        <f t="shared" si="12"/>
        <v>0</v>
      </c>
      <c r="G128" s="212">
        <v>0</v>
      </c>
      <c r="H128" s="367"/>
      <c r="I128" s="271"/>
      <c r="J128" s="272"/>
      <c r="K128" s="272"/>
      <c r="L128" s="273"/>
      <c r="M128" s="434"/>
      <c r="N128" s="272"/>
      <c r="O128" s="274"/>
      <c r="P128" s="77">
        <f t="shared" si="13"/>
        <v>0</v>
      </c>
      <c r="Q128" s="276">
        <v>43953</v>
      </c>
      <c r="R128" s="117"/>
      <c r="S128" s="117"/>
      <c r="T128" s="349"/>
      <c r="U128" s="117"/>
      <c r="V128" s="117"/>
      <c r="W128" s="117"/>
      <c r="X128" s="249">
        <f t="shared" si="10"/>
        <v>0</v>
      </c>
      <c r="Y128" s="263">
        <f t="shared" si="14"/>
        <v>0</v>
      </c>
      <c r="Z128" s="333"/>
      <c r="AA128" s="334"/>
      <c r="AB128" s="334"/>
      <c r="AC128" s="334"/>
      <c r="AD128" s="334"/>
      <c r="AE128" s="334"/>
      <c r="AF128" s="334"/>
      <c r="AG128" s="335"/>
    </row>
    <row r="129" spans="1:33" x14ac:dyDescent="0.2">
      <c r="A129" s="265">
        <v>43954</v>
      </c>
      <c r="B129" s="3"/>
      <c r="C129" s="3"/>
      <c r="D129" s="261"/>
      <c r="E129" s="55">
        <f t="shared" si="11"/>
        <v>0</v>
      </c>
      <c r="F129" s="25">
        <f t="shared" si="12"/>
        <v>0</v>
      </c>
      <c r="G129" s="26">
        <v>0</v>
      </c>
      <c r="H129" s="94"/>
      <c r="I129" s="96"/>
      <c r="J129" s="6"/>
      <c r="K129" s="6"/>
      <c r="L129" s="7"/>
      <c r="M129" s="435"/>
      <c r="N129" s="6"/>
      <c r="O129" s="5"/>
      <c r="P129" s="71">
        <f t="shared" si="13"/>
        <v>0</v>
      </c>
      <c r="Q129" s="276">
        <v>43954</v>
      </c>
      <c r="R129" s="118"/>
      <c r="S129" s="118"/>
      <c r="T129" s="366"/>
      <c r="U129" s="118"/>
      <c r="V129" s="118"/>
      <c r="W129" s="118"/>
      <c r="X129" s="30">
        <f t="shared" si="10"/>
        <v>0</v>
      </c>
      <c r="Y129" s="255">
        <f t="shared" si="14"/>
        <v>0</v>
      </c>
      <c r="Z129" s="327"/>
      <c r="AA129" s="328"/>
      <c r="AB129" s="328"/>
      <c r="AC129" s="328"/>
      <c r="AD129" s="328"/>
      <c r="AE129" s="328"/>
      <c r="AF129" s="328"/>
      <c r="AG129" s="329"/>
    </row>
    <row r="130" spans="1:33" x14ac:dyDescent="0.2">
      <c r="A130" s="265">
        <v>43955</v>
      </c>
      <c r="B130" s="3"/>
      <c r="C130" s="3"/>
      <c r="D130" s="261"/>
      <c r="E130" s="55">
        <f t="shared" si="11"/>
        <v>0</v>
      </c>
      <c r="F130" s="25">
        <f t="shared" si="12"/>
        <v>0</v>
      </c>
      <c r="G130" s="15">
        <v>0</v>
      </c>
      <c r="H130" s="94"/>
      <c r="I130" s="96"/>
      <c r="J130" s="6"/>
      <c r="K130" s="6"/>
      <c r="L130" s="7"/>
      <c r="M130" s="435"/>
      <c r="N130" s="6"/>
      <c r="O130" s="5"/>
      <c r="P130" s="71">
        <f t="shared" si="13"/>
        <v>0</v>
      </c>
      <c r="Q130" s="276">
        <v>43955</v>
      </c>
      <c r="R130" s="118"/>
      <c r="S130" s="118"/>
      <c r="T130" s="253"/>
      <c r="U130" s="118"/>
      <c r="V130" s="118"/>
      <c r="W130" s="118"/>
      <c r="X130" s="30">
        <f t="shared" si="10"/>
        <v>0</v>
      </c>
      <c r="Y130" s="255">
        <f t="shared" si="14"/>
        <v>0</v>
      </c>
      <c r="Z130" s="327"/>
      <c r="AA130" s="328"/>
      <c r="AB130" s="328"/>
      <c r="AC130" s="328"/>
      <c r="AD130" s="328"/>
      <c r="AE130" s="328"/>
      <c r="AF130" s="328"/>
      <c r="AG130" s="329"/>
    </row>
    <row r="131" spans="1:33" x14ac:dyDescent="0.2">
      <c r="A131" s="265">
        <v>43956</v>
      </c>
      <c r="B131" s="3"/>
      <c r="C131" s="3"/>
      <c r="D131" s="261"/>
      <c r="E131" s="55">
        <f t="shared" si="11"/>
        <v>0</v>
      </c>
      <c r="F131" s="25">
        <f t="shared" si="12"/>
        <v>0</v>
      </c>
      <c r="G131" s="26">
        <v>0</v>
      </c>
      <c r="H131" s="94"/>
      <c r="I131" s="96"/>
      <c r="J131" s="6"/>
      <c r="K131" s="6"/>
      <c r="L131" s="7"/>
      <c r="M131" s="435"/>
      <c r="N131" s="6"/>
      <c r="O131" s="5"/>
      <c r="P131" s="71">
        <f t="shared" si="13"/>
        <v>0</v>
      </c>
      <c r="Q131" s="276">
        <v>43956</v>
      </c>
      <c r="R131" s="118"/>
      <c r="S131" s="118"/>
      <c r="T131" s="366"/>
      <c r="U131" s="118"/>
      <c r="V131" s="118"/>
      <c r="W131" s="118"/>
      <c r="X131" s="30">
        <f t="shared" si="10"/>
        <v>0</v>
      </c>
      <c r="Y131" s="255">
        <f t="shared" si="14"/>
        <v>0</v>
      </c>
      <c r="Z131" s="327"/>
      <c r="AA131" s="328"/>
      <c r="AB131" s="328"/>
      <c r="AC131" s="328"/>
      <c r="AD131" s="328"/>
      <c r="AE131" s="328"/>
      <c r="AF131" s="328"/>
      <c r="AG131" s="329"/>
    </row>
    <row r="132" spans="1:33" x14ac:dyDescent="0.2">
      <c r="A132" s="265">
        <v>43957</v>
      </c>
      <c r="B132" s="3"/>
      <c r="C132" s="3"/>
      <c r="D132" s="261"/>
      <c r="E132" s="55">
        <f t="shared" si="11"/>
        <v>0</v>
      </c>
      <c r="F132" s="25">
        <f t="shared" si="12"/>
        <v>0</v>
      </c>
      <c r="G132" s="15">
        <v>0</v>
      </c>
      <c r="H132" s="94"/>
      <c r="I132" s="96"/>
      <c r="J132" s="6"/>
      <c r="K132" s="6"/>
      <c r="L132" s="7"/>
      <c r="M132" s="435"/>
      <c r="N132" s="6"/>
      <c r="O132" s="5"/>
      <c r="P132" s="71">
        <f t="shared" si="13"/>
        <v>0</v>
      </c>
      <c r="Q132" s="276">
        <v>43957</v>
      </c>
      <c r="R132" s="118"/>
      <c r="S132" s="118"/>
      <c r="T132" s="253"/>
      <c r="U132" s="118"/>
      <c r="V132" s="118"/>
      <c r="W132" s="118"/>
      <c r="X132" s="30">
        <f t="shared" si="10"/>
        <v>0</v>
      </c>
      <c r="Y132" s="255">
        <f t="shared" si="14"/>
        <v>0</v>
      </c>
      <c r="Z132" s="327"/>
      <c r="AA132" s="328"/>
      <c r="AB132" s="328"/>
      <c r="AC132" s="328"/>
      <c r="AD132" s="328"/>
      <c r="AE132" s="328"/>
      <c r="AF132" s="328"/>
      <c r="AG132" s="329"/>
    </row>
    <row r="133" spans="1:33" x14ac:dyDescent="0.2">
      <c r="A133" s="265">
        <v>43958</v>
      </c>
      <c r="B133" s="3"/>
      <c r="C133" s="3"/>
      <c r="D133" s="261"/>
      <c r="E133" s="55">
        <f t="shared" si="11"/>
        <v>0</v>
      </c>
      <c r="F133" s="25">
        <f t="shared" si="12"/>
        <v>0</v>
      </c>
      <c r="G133" s="26">
        <v>0</v>
      </c>
      <c r="H133" s="94"/>
      <c r="I133" s="96"/>
      <c r="J133" s="6"/>
      <c r="K133" s="6"/>
      <c r="L133" s="7"/>
      <c r="M133" s="435"/>
      <c r="N133" s="6"/>
      <c r="O133" s="5"/>
      <c r="P133" s="71">
        <f t="shared" si="13"/>
        <v>0</v>
      </c>
      <c r="Q133" s="276">
        <v>43958</v>
      </c>
      <c r="R133" s="118"/>
      <c r="S133" s="118"/>
      <c r="T133" s="366"/>
      <c r="U133" s="118"/>
      <c r="V133" s="118"/>
      <c r="W133" s="118"/>
      <c r="X133" s="30">
        <f t="shared" si="10"/>
        <v>0</v>
      </c>
      <c r="Y133" s="255">
        <f t="shared" si="14"/>
        <v>0</v>
      </c>
      <c r="Z133" s="327"/>
      <c r="AA133" s="328"/>
      <c r="AB133" s="328"/>
      <c r="AC133" s="328"/>
      <c r="AD133" s="328"/>
      <c r="AE133" s="328"/>
      <c r="AF133" s="328"/>
      <c r="AG133" s="329"/>
    </row>
    <row r="134" spans="1:33" x14ac:dyDescent="0.2">
      <c r="A134" s="265">
        <v>43959</v>
      </c>
      <c r="B134" s="3"/>
      <c r="C134" s="3"/>
      <c r="D134" s="261"/>
      <c r="E134" s="55">
        <f t="shared" si="11"/>
        <v>0</v>
      </c>
      <c r="F134" s="25">
        <f t="shared" si="12"/>
        <v>0</v>
      </c>
      <c r="G134" s="15">
        <v>0</v>
      </c>
      <c r="H134" s="94"/>
      <c r="I134" s="96"/>
      <c r="J134" s="6"/>
      <c r="K134" s="6"/>
      <c r="L134" s="7"/>
      <c r="M134" s="435"/>
      <c r="N134" s="6"/>
      <c r="O134" s="5"/>
      <c r="P134" s="71">
        <f t="shared" si="13"/>
        <v>0</v>
      </c>
      <c r="Q134" s="276">
        <v>43959</v>
      </c>
      <c r="R134" s="118"/>
      <c r="S134" s="118"/>
      <c r="T134" s="253"/>
      <c r="U134" s="118"/>
      <c r="V134" s="118"/>
      <c r="W134" s="118"/>
      <c r="X134" s="30">
        <f t="shared" si="10"/>
        <v>0</v>
      </c>
      <c r="Y134" s="255">
        <f t="shared" si="14"/>
        <v>0</v>
      </c>
      <c r="Z134" s="327"/>
      <c r="AA134" s="328"/>
      <c r="AB134" s="328"/>
      <c r="AC134" s="328"/>
      <c r="AD134" s="328"/>
      <c r="AE134" s="328"/>
      <c r="AF134" s="328"/>
      <c r="AG134" s="329"/>
    </row>
    <row r="135" spans="1:33" x14ac:dyDescent="0.2">
      <c r="A135" s="265">
        <v>43960</v>
      </c>
      <c r="B135" s="3"/>
      <c r="C135" s="3"/>
      <c r="D135" s="261"/>
      <c r="E135" s="55">
        <f t="shared" si="11"/>
        <v>0</v>
      </c>
      <c r="F135" s="25">
        <f t="shared" si="12"/>
        <v>0</v>
      </c>
      <c r="G135" s="26">
        <v>0</v>
      </c>
      <c r="H135" s="94"/>
      <c r="I135" s="96"/>
      <c r="J135" s="6"/>
      <c r="K135" s="6"/>
      <c r="L135" s="7"/>
      <c r="M135" s="435"/>
      <c r="N135" s="6"/>
      <c r="O135" s="5"/>
      <c r="P135" s="71">
        <f t="shared" si="13"/>
        <v>0</v>
      </c>
      <c r="Q135" s="276">
        <v>43960</v>
      </c>
      <c r="R135" s="118"/>
      <c r="S135" s="118"/>
      <c r="T135" s="366"/>
      <c r="U135" s="118"/>
      <c r="V135" s="118"/>
      <c r="W135" s="118"/>
      <c r="X135" s="30">
        <f t="shared" si="10"/>
        <v>0</v>
      </c>
      <c r="Y135" s="255">
        <f t="shared" si="14"/>
        <v>0</v>
      </c>
      <c r="Z135" s="327"/>
      <c r="AA135" s="328"/>
      <c r="AB135" s="328"/>
      <c r="AC135" s="328"/>
      <c r="AD135" s="328"/>
      <c r="AE135" s="328"/>
      <c r="AF135" s="328"/>
      <c r="AG135" s="329"/>
    </row>
    <row r="136" spans="1:33" x14ac:dyDescent="0.2">
      <c r="A136" s="265">
        <v>43961</v>
      </c>
      <c r="B136" s="3"/>
      <c r="C136" s="3"/>
      <c r="D136" s="261"/>
      <c r="E136" s="55">
        <f t="shared" si="11"/>
        <v>0</v>
      </c>
      <c r="F136" s="25">
        <f t="shared" si="12"/>
        <v>0</v>
      </c>
      <c r="G136" s="15">
        <v>0</v>
      </c>
      <c r="H136" s="94"/>
      <c r="I136" s="96"/>
      <c r="J136" s="6"/>
      <c r="K136" s="6"/>
      <c r="L136" s="7"/>
      <c r="M136" s="435"/>
      <c r="N136" s="6"/>
      <c r="O136" s="5"/>
      <c r="P136" s="71">
        <f t="shared" si="13"/>
        <v>0</v>
      </c>
      <c r="Q136" s="276">
        <v>43961</v>
      </c>
      <c r="R136" s="118"/>
      <c r="S136" s="118"/>
      <c r="T136" s="253"/>
      <c r="U136" s="118"/>
      <c r="V136" s="118"/>
      <c r="W136" s="118"/>
      <c r="X136" s="30">
        <f t="shared" si="10"/>
        <v>0</v>
      </c>
      <c r="Y136" s="255">
        <f t="shared" si="14"/>
        <v>0</v>
      </c>
      <c r="Z136" s="327"/>
      <c r="AA136" s="328"/>
      <c r="AB136" s="328"/>
      <c r="AC136" s="328"/>
      <c r="AD136" s="328"/>
      <c r="AE136" s="328"/>
      <c r="AF136" s="328"/>
      <c r="AG136" s="329"/>
    </row>
    <row r="137" spans="1:33" x14ac:dyDescent="0.2">
      <c r="A137" s="265">
        <v>43962</v>
      </c>
      <c r="B137" s="3"/>
      <c r="C137" s="3"/>
      <c r="D137" s="261"/>
      <c r="E137" s="55">
        <f t="shared" si="11"/>
        <v>0</v>
      </c>
      <c r="F137" s="25">
        <f t="shared" si="12"/>
        <v>0</v>
      </c>
      <c r="G137" s="26">
        <v>0</v>
      </c>
      <c r="H137" s="94"/>
      <c r="I137" s="96"/>
      <c r="J137" s="6"/>
      <c r="K137" s="6"/>
      <c r="L137" s="7"/>
      <c r="M137" s="435"/>
      <c r="N137" s="6"/>
      <c r="O137" s="5"/>
      <c r="P137" s="71">
        <f t="shared" si="13"/>
        <v>0</v>
      </c>
      <c r="Q137" s="276">
        <v>43962</v>
      </c>
      <c r="R137" s="118"/>
      <c r="S137" s="118"/>
      <c r="T137" s="366"/>
      <c r="U137" s="118"/>
      <c r="V137" s="118"/>
      <c r="W137" s="118"/>
      <c r="X137" s="30">
        <f t="shared" ref="X137:X200" si="15">SQRT(U137*V137)*0.884/24*W137</f>
        <v>0</v>
      </c>
      <c r="Y137" s="255">
        <f t="shared" si="14"/>
        <v>0</v>
      </c>
      <c r="Z137" s="327"/>
      <c r="AA137" s="328"/>
      <c r="AB137" s="328"/>
      <c r="AC137" s="328"/>
      <c r="AD137" s="328"/>
      <c r="AE137" s="328"/>
      <c r="AF137" s="328"/>
      <c r="AG137" s="329"/>
    </row>
    <row r="138" spans="1:33" x14ac:dyDescent="0.2">
      <c r="A138" s="265">
        <v>43963</v>
      </c>
      <c r="B138" s="3"/>
      <c r="C138" s="3"/>
      <c r="D138" s="261"/>
      <c r="E138" s="55">
        <f t="shared" si="11"/>
        <v>0</v>
      </c>
      <c r="F138" s="25">
        <f t="shared" si="12"/>
        <v>0</v>
      </c>
      <c r="G138" s="15">
        <v>0</v>
      </c>
      <c r="H138" s="94"/>
      <c r="I138" s="96"/>
      <c r="J138" s="6"/>
      <c r="K138" s="6"/>
      <c r="L138" s="7"/>
      <c r="M138" s="435"/>
      <c r="N138" s="6"/>
      <c r="O138" s="5"/>
      <c r="P138" s="71">
        <f t="shared" si="13"/>
        <v>0</v>
      </c>
      <c r="Q138" s="276">
        <v>43963</v>
      </c>
      <c r="R138" s="118"/>
      <c r="S138" s="118"/>
      <c r="T138" s="253"/>
      <c r="U138" s="118"/>
      <c r="V138" s="118"/>
      <c r="W138" s="118"/>
      <c r="X138" s="30">
        <f t="shared" si="15"/>
        <v>0</v>
      </c>
      <c r="Y138" s="255">
        <f t="shared" si="14"/>
        <v>0</v>
      </c>
      <c r="Z138" s="327"/>
      <c r="AA138" s="328"/>
      <c r="AB138" s="328"/>
      <c r="AC138" s="328"/>
      <c r="AD138" s="328"/>
      <c r="AE138" s="328"/>
      <c r="AF138" s="328"/>
      <c r="AG138" s="329"/>
    </row>
    <row r="139" spans="1:33" x14ac:dyDescent="0.2">
      <c r="A139" s="265">
        <v>43964</v>
      </c>
      <c r="B139" s="3"/>
      <c r="C139" s="3"/>
      <c r="D139" s="261"/>
      <c r="E139" s="55">
        <f t="shared" ref="E139:E202" si="16">((B139*12)+C139+D139)*1.16</f>
        <v>0</v>
      </c>
      <c r="F139" s="25">
        <f t="shared" ref="F139:F202" si="17">E139-E138+P139</f>
        <v>0</v>
      </c>
      <c r="G139" s="26">
        <v>0</v>
      </c>
      <c r="H139" s="94"/>
      <c r="I139" s="96"/>
      <c r="J139" s="6"/>
      <c r="K139" s="6"/>
      <c r="L139" s="7"/>
      <c r="M139" s="435"/>
      <c r="N139" s="6"/>
      <c r="O139" s="5"/>
      <c r="P139" s="71">
        <f t="shared" ref="P139:P202" si="18">(((J139*12)+K139+L139)-((M139*12)+N139+O139))*1.16</f>
        <v>0</v>
      </c>
      <c r="Q139" s="276">
        <v>43964</v>
      </c>
      <c r="R139" s="118"/>
      <c r="S139" s="118"/>
      <c r="T139" s="366"/>
      <c r="U139" s="118"/>
      <c r="V139" s="118"/>
      <c r="W139" s="118"/>
      <c r="X139" s="30">
        <f t="shared" si="15"/>
        <v>0</v>
      </c>
      <c r="Y139" s="255">
        <f t="shared" ref="Y139:Y202" si="19">Y138+X139</f>
        <v>0</v>
      </c>
      <c r="Z139" s="327"/>
      <c r="AA139" s="328"/>
      <c r="AB139" s="328"/>
      <c r="AC139" s="328"/>
      <c r="AD139" s="328"/>
      <c r="AE139" s="328"/>
      <c r="AF139" s="328"/>
      <c r="AG139" s="329"/>
    </row>
    <row r="140" spans="1:33" x14ac:dyDescent="0.2">
      <c r="A140" s="265">
        <v>43965</v>
      </c>
      <c r="B140" s="3"/>
      <c r="C140" s="3"/>
      <c r="D140" s="261"/>
      <c r="E140" s="55">
        <f t="shared" si="16"/>
        <v>0</v>
      </c>
      <c r="F140" s="25">
        <f t="shared" si="17"/>
        <v>0</v>
      </c>
      <c r="G140" s="15">
        <v>0</v>
      </c>
      <c r="H140" s="94"/>
      <c r="I140" s="96"/>
      <c r="J140" s="6"/>
      <c r="K140" s="6"/>
      <c r="L140" s="7"/>
      <c r="M140" s="435"/>
      <c r="N140" s="6"/>
      <c r="O140" s="5"/>
      <c r="P140" s="71">
        <f t="shared" si="18"/>
        <v>0</v>
      </c>
      <c r="Q140" s="276">
        <v>43965</v>
      </c>
      <c r="R140" s="118"/>
      <c r="S140" s="118"/>
      <c r="T140" s="253"/>
      <c r="U140" s="118"/>
      <c r="V140" s="118"/>
      <c r="W140" s="118"/>
      <c r="X140" s="30">
        <f t="shared" si="15"/>
        <v>0</v>
      </c>
      <c r="Y140" s="255">
        <f t="shared" si="19"/>
        <v>0</v>
      </c>
      <c r="Z140" s="327"/>
      <c r="AA140" s="328"/>
      <c r="AB140" s="328"/>
      <c r="AC140" s="328"/>
      <c r="AD140" s="328"/>
      <c r="AE140" s="328"/>
      <c r="AF140" s="328"/>
      <c r="AG140" s="329"/>
    </row>
    <row r="141" spans="1:33" x14ac:dyDescent="0.2">
      <c r="A141" s="265">
        <v>43966</v>
      </c>
      <c r="B141" s="3"/>
      <c r="C141" s="3"/>
      <c r="D141" s="261"/>
      <c r="E141" s="55">
        <f t="shared" si="16"/>
        <v>0</v>
      </c>
      <c r="F141" s="25">
        <f t="shared" si="17"/>
        <v>0</v>
      </c>
      <c r="G141" s="26">
        <v>0</v>
      </c>
      <c r="H141" s="94"/>
      <c r="I141" s="96"/>
      <c r="J141" s="6"/>
      <c r="K141" s="6"/>
      <c r="L141" s="7"/>
      <c r="M141" s="435"/>
      <c r="N141" s="6"/>
      <c r="O141" s="5"/>
      <c r="P141" s="71">
        <f t="shared" si="18"/>
        <v>0</v>
      </c>
      <c r="Q141" s="276">
        <v>43966</v>
      </c>
      <c r="R141" s="118"/>
      <c r="S141" s="118"/>
      <c r="T141" s="366"/>
      <c r="U141" s="118"/>
      <c r="V141" s="118"/>
      <c r="W141" s="118"/>
      <c r="X141" s="30">
        <f t="shared" si="15"/>
        <v>0</v>
      </c>
      <c r="Y141" s="255">
        <f t="shared" si="19"/>
        <v>0</v>
      </c>
      <c r="Z141" s="327"/>
      <c r="AA141" s="328"/>
      <c r="AB141" s="328"/>
      <c r="AC141" s="328"/>
      <c r="AD141" s="328"/>
      <c r="AE141" s="328"/>
      <c r="AF141" s="328"/>
      <c r="AG141" s="329"/>
    </row>
    <row r="142" spans="1:33" x14ac:dyDescent="0.2">
      <c r="A142" s="265">
        <v>43967</v>
      </c>
      <c r="B142" s="3"/>
      <c r="C142" s="3"/>
      <c r="D142" s="261"/>
      <c r="E142" s="55">
        <f t="shared" si="16"/>
        <v>0</v>
      </c>
      <c r="F142" s="25">
        <f t="shared" si="17"/>
        <v>0</v>
      </c>
      <c r="G142" s="15">
        <v>0</v>
      </c>
      <c r="H142" s="94"/>
      <c r="I142" s="96"/>
      <c r="J142" s="6"/>
      <c r="K142" s="6"/>
      <c r="L142" s="7"/>
      <c r="M142" s="435"/>
      <c r="N142" s="6"/>
      <c r="O142" s="5"/>
      <c r="P142" s="71">
        <f t="shared" si="18"/>
        <v>0</v>
      </c>
      <c r="Q142" s="276">
        <v>43967</v>
      </c>
      <c r="R142" s="118"/>
      <c r="S142" s="118"/>
      <c r="T142" s="253"/>
      <c r="U142" s="118"/>
      <c r="V142" s="118"/>
      <c r="W142" s="118"/>
      <c r="X142" s="30">
        <f t="shared" si="15"/>
        <v>0</v>
      </c>
      <c r="Y142" s="255">
        <f t="shared" si="19"/>
        <v>0</v>
      </c>
      <c r="Z142" s="327"/>
      <c r="AA142" s="328"/>
      <c r="AB142" s="328"/>
      <c r="AC142" s="328"/>
      <c r="AD142" s="328"/>
      <c r="AE142" s="328"/>
      <c r="AF142" s="328"/>
      <c r="AG142" s="329"/>
    </row>
    <row r="143" spans="1:33" x14ac:dyDescent="0.2">
      <c r="A143" s="265">
        <v>43968</v>
      </c>
      <c r="B143" s="3"/>
      <c r="C143" s="3"/>
      <c r="D143" s="261"/>
      <c r="E143" s="55">
        <f t="shared" si="16"/>
        <v>0</v>
      </c>
      <c r="F143" s="25">
        <f t="shared" si="17"/>
        <v>0</v>
      </c>
      <c r="G143" s="375">
        <v>0</v>
      </c>
      <c r="H143" s="94"/>
      <c r="I143" s="96"/>
      <c r="J143" s="6"/>
      <c r="K143" s="6"/>
      <c r="L143" s="7"/>
      <c r="M143" s="435"/>
      <c r="N143" s="6"/>
      <c r="O143" s="5"/>
      <c r="P143" s="71">
        <f t="shared" si="18"/>
        <v>0</v>
      </c>
      <c r="Q143" s="276">
        <v>43968</v>
      </c>
      <c r="R143" s="118"/>
      <c r="S143" s="118"/>
      <c r="T143" s="366"/>
      <c r="U143" s="118"/>
      <c r="V143" s="118"/>
      <c r="W143" s="118"/>
      <c r="X143" s="30">
        <f t="shared" si="15"/>
        <v>0</v>
      </c>
      <c r="Y143" s="255">
        <f t="shared" si="19"/>
        <v>0</v>
      </c>
      <c r="Z143" s="327"/>
      <c r="AA143" s="328"/>
      <c r="AB143" s="328"/>
      <c r="AC143" s="328"/>
      <c r="AD143" s="328"/>
      <c r="AE143" s="328"/>
      <c r="AF143" s="328"/>
      <c r="AG143" s="329"/>
    </row>
    <row r="144" spans="1:33" x14ac:dyDescent="0.2">
      <c r="A144" s="265">
        <v>43969</v>
      </c>
      <c r="B144" s="3"/>
      <c r="C144" s="3"/>
      <c r="D144" s="261"/>
      <c r="E144" s="55">
        <f t="shared" si="16"/>
        <v>0</v>
      </c>
      <c r="F144" s="25">
        <f t="shared" si="17"/>
        <v>0</v>
      </c>
      <c r="G144" s="109">
        <v>0</v>
      </c>
      <c r="H144" s="94"/>
      <c r="I144" s="96"/>
      <c r="J144" s="6"/>
      <c r="K144" s="6"/>
      <c r="L144" s="7"/>
      <c r="M144" s="435"/>
      <c r="N144" s="6"/>
      <c r="O144" s="5"/>
      <c r="P144" s="71">
        <f t="shared" si="18"/>
        <v>0</v>
      </c>
      <c r="Q144" s="276">
        <v>43969</v>
      </c>
      <c r="R144" s="118"/>
      <c r="S144" s="118"/>
      <c r="T144" s="253"/>
      <c r="U144" s="118"/>
      <c r="V144" s="118"/>
      <c r="W144" s="118"/>
      <c r="X144" s="30">
        <f t="shared" si="15"/>
        <v>0</v>
      </c>
      <c r="Y144" s="255">
        <f t="shared" si="19"/>
        <v>0</v>
      </c>
      <c r="Z144" s="327"/>
      <c r="AA144" s="328"/>
      <c r="AB144" s="328"/>
      <c r="AC144" s="328"/>
      <c r="AD144" s="328"/>
      <c r="AE144" s="328"/>
      <c r="AF144" s="328"/>
      <c r="AG144" s="329"/>
    </row>
    <row r="145" spans="1:33" x14ac:dyDescent="0.2">
      <c r="A145" s="265">
        <v>43970</v>
      </c>
      <c r="B145" s="3"/>
      <c r="C145" s="3"/>
      <c r="D145" s="261"/>
      <c r="E145" s="55">
        <f t="shared" si="16"/>
        <v>0</v>
      </c>
      <c r="F145" s="25">
        <f t="shared" si="17"/>
        <v>0</v>
      </c>
      <c r="G145" s="375">
        <v>0</v>
      </c>
      <c r="H145" s="94"/>
      <c r="I145" s="96"/>
      <c r="J145" s="6"/>
      <c r="K145" s="6"/>
      <c r="L145" s="7"/>
      <c r="M145" s="435"/>
      <c r="N145" s="6"/>
      <c r="O145" s="5"/>
      <c r="P145" s="71">
        <f t="shared" si="18"/>
        <v>0</v>
      </c>
      <c r="Q145" s="276">
        <v>43970</v>
      </c>
      <c r="R145" s="118"/>
      <c r="S145" s="118"/>
      <c r="T145" s="366"/>
      <c r="U145" s="118"/>
      <c r="V145" s="118"/>
      <c r="W145" s="118"/>
      <c r="X145" s="30">
        <f t="shared" si="15"/>
        <v>0</v>
      </c>
      <c r="Y145" s="255">
        <f t="shared" si="19"/>
        <v>0</v>
      </c>
      <c r="Z145" s="327"/>
      <c r="AA145" s="328"/>
      <c r="AB145" s="328"/>
      <c r="AC145" s="328"/>
      <c r="AD145" s="328"/>
      <c r="AE145" s="328"/>
      <c r="AF145" s="328"/>
      <c r="AG145" s="329"/>
    </row>
    <row r="146" spans="1:33" x14ac:dyDescent="0.2">
      <c r="A146" s="265">
        <v>43971</v>
      </c>
      <c r="B146" s="3"/>
      <c r="C146" s="3"/>
      <c r="D146" s="261"/>
      <c r="E146" s="55">
        <f t="shared" si="16"/>
        <v>0</v>
      </c>
      <c r="F146" s="25">
        <f t="shared" si="17"/>
        <v>0</v>
      </c>
      <c r="G146" s="109">
        <v>0</v>
      </c>
      <c r="H146" s="94"/>
      <c r="I146" s="96"/>
      <c r="J146" s="6"/>
      <c r="K146" s="6"/>
      <c r="L146" s="7"/>
      <c r="M146" s="435"/>
      <c r="N146" s="6"/>
      <c r="O146" s="5"/>
      <c r="P146" s="71">
        <f t="shared" si="18"/>
        <v>0</v>
      </c>
      <c r="Q146" s="276">
        <v>43971</v>
      </c>
      <c r="R146" s="118"/>
      <c r="S146" s="118"/>
      <c r="T146" s="253"/>
      <c r="U146" s="118"/>
      <c r="V146" s="118"/>
      <c r="W146" s="118"/>
      <c r="X146" s="30">
        <f t="shared" si="15"/>
        <v>0</v>
      </c>
      <c r="Y146" s="255">
        <f t="shared" si="19"/>
        <v>0</v>
      </c>
      <c r="Z146" s="327"/>
      <c r="AA146" s="328"/>
      <c r="AB146" s="328"/>
      <c r="AC146" s="328"/>
      <c r="AD146" s="328"/>
      <c r="AE146" s="328"/>
      <c r="AF146" s="328"/>
      <c r="AG146" s="329"/>
    </row>
    <row r="147" spans="1:33" x14ac:dyDescent="0.2">
      <c r="A147" s="265">
        <v>43972</v>
      </c>
      <c r="B147" s="3"/>
      <c r="C147" s="3"/>
      <c r="D147" s="261"/>
      <c r="E147" s="55">
        <f t="shared" si="16"/>
        <v>0</v>
      </c>
      <c r="F147" s="25">
        <f t="shared" si="17"/>
        <v>0</v>
      </c>
      <c r="G147" s="375">
        <v>0</v>
      </c>
      <c r="H147" s="94"/>
      <c r="I147" s="96"/>
      <c r="J147" s="6"/>
      <c r="K147" s="6"/>
      <c r="L147" s="7"/>
      <c r="M147" s="435"/>
      <c r="N147" s="6"/>
      <c r="O147" s="5"/>
      <c r="P147" s="71">
        <f t="shared" si="18"/>
        <v>0</v>
      </c>
      <c r="Q147" s="276">
        <v>43972</v>
      </c>
      <c r="R147" s="118"/>
      <c r="S147" s="118"/>
      <c r="T147" s="366"/>
      <c r="U147" s="118"/>
      <c r="V147" s="118"/>
      <c r="W147" s="118"/>
      <c r="X147" s="30">
        <f t="shared" si="15"/>
        <v>0</v>
      </c>
      <c r="Y147" s="255">
        <f t="shared" si="19"/>
        <v>0</v>
      </c>
      <c r="Z147" s="327"/>
      <c r="AA147" s="328"/>
      <c r="AB147" s="328"/>
      <c r="AC147" s="328"/>
      <c r="AD147" s="328"/>
      <c r="AE147" s="328"/>
      <c r="AF147" s="328"/>
      <c r="AG147" s="329"/>
    </row>
    <row r="148" spans="1:33" x14ac:dyDescent="0.2">
      <c r="A148" s="265">
        <v>43973</v>
      </c>
      <c r="B148" s="3"/>
      <c r="C148" s="3"/>
      <c r="D148" s="261"/>
      <c r="E148" s="55">
        <f t="shared" si="16"/>
        <v>0</v>
      </c>
      <c r="F148" s="25">
        <f t="shared" si="17"/>
        <v>0</v>
      </c>
      <c r="G148" s="109">
        <v>0</v>
      </c>
      <c r="H148" s="94"/>
      <c r="I148" s="96"/>
      <c r="J148" s="6"/>
      <c r="K148" s="6"/>
      <c r="L148" s="7"/>
      <c r="M148" s="435"/>
      <c r="N148" s="6"/>
      <c r="O148" s="5"/>
      <c r="P148" s="71">
        <f t="shared" si="18"/>
        <v>0</v>
      </c>
      <c r="Q148" s="276">
        <v>43973</v>
      </c>
      <c r="R148" s="118"/>
      <c r="S148" s="118"/>
      <c r="T148" s="253"/>
      <c r="U148" s="118"/>
      <c r="V148" s="118"/>
      <c r="W148" s="118"/>
      <c r="X148" s="30">
        <f t="shared" si="15"/>
        <v>0</v>
      </c>
      <c r="Y148" s="255">
        <f t="shared" si="19"/>
        <v>0</v>
      </c>
      <c r="Z148" s="327"/>
      <c r="AA148" s="328"/>
      <c r="AB148" s="328"/>
      <c r="AC148" s="328"/>
      <c r="AD148" s="328"/>
      <c r="AE148" s="328"/>
      <c r="AF148" s="328"/>
      <c r="AG148" s="329"/>
    </row>
    <row r="149" spans="1:33" x14ac:dyDescent="0.2">
      <c r="A149" s="265">
        <v>43974</v>
      </c>
      <c r="B149" s="3"/>
      <c r="C149" s="3"/>
      <c r="D149" s="261"/>
      <c r="E149" s="55">
        <f t="shared" si="16"/>
        <v>0</v>
      </c>
      <c r="F149" s="25">
        <f t="shared" si="17"/>
        <v>0</v>
      </c>
      <c r="G149" s="375">
        <v>0</v>
      </c>
      <c r="H149" s="94"/>
      <c r="I149" s="96"/>
      <c r="J149" s="6"/>
      <c r="K149" s="6"/>
      <c r="L149" s="7"/>
      <c r="M149" s="435"/>
      <c r="N149" s="6"/>
      <c r="O149" s="5"/>
      <c r="P149" s="71">
        <f t="shared" si="18"/>
        <v>0</v>
      </c>
      <c r="Q149" s="276">
        <v>43974</v>
      </c>
      <c r="R149" s="118"/>
      <c r="S149" s="118"/>
      <c r="T149" s="366"/>
      <c r="U149" s="118"/>
      <c r="V149" s="118"/>
      <c r="W149" s="118"/>
      <c r="X149" s="30">
        <f t="shared" si="15"/>
        <v>0</v>
      </c>
      <c r="Y149" s="255">
        <f t="shared" si="19"/>
        <v>0</v>
      </c>
      <c r="Z149" s="327"/>
      <c r="AA149" s="328"/>
      <c r="AB149" s="328"/>
      <c r="AC149" s="328"/>
      <c r="AD149" s="328"/>
      <c r="AE149" s="328"/>
      <c r="AF149" s="328"/>
      <c r="AG149" s="329"/>
    </row>
    <row r="150" spans="1:33" x14ac:dyDescent="0.2">
      <c r="A150" s="265">
        <v>43975</v>
      </c>
      <c r="B150" s="3"/>
      <c r="C150" s="3"/>
      <c r="D150" s="261"/>
      <c r="E150" s="55">
        <f t="shared" si="16"/>
        <v>0</v>
      </c>
      <c r="F150" s="25">
        <f t="shared" si="17"/>
        <v>0</v>
      </c>
      <c r="G150" s="109">
        <v>0</v>
      </c>
      <c r="H150" s="94"/>
      <c r="I150" s="96"/>
      <c r="J150" s="6"/>
      <c r="K150" s="6"/>
      <c r="L150" s="7"/>
      <c r="M150" s="435"/>
      <c r="N150" s="6"/>
      <c r="O150" s="5"/>
      <c r="P150" s="71">
        <f t="shared" si="18"/>
        <v>0</v>
      </c>
      <c r="Q150" s="276">
        <v>43975</v>
      </c>
      <c r="R150" s="118"/>
      <c r="S150" s="118"/>
      <c r="T150" s="253"/>
      <c r="U150" s="118"/>
      <c r="V150" s="118"/>
      <c r="W150" s="118"/>
      <c r="X150" s="30">
        <f t="shared" si="15"/>
        <v>0</v>
      </c>
      <c r="Y150" s="255">
        <f t="shared" si="19"/>
        <v>0</v>
      </c>
      <c r="Z150" s="327"/>
      <c r="AA150" s="328"/>
      <c r="AB150" s="328"/>
      <c r="AC150" s="328"/>
      <c r="AD150" s="328"/>
      <c r="AE150" s="328"/>
      <c r="AF150" s="328"/>
      <c r="AG150" s="329"/>
    </row>
    <row r="151" spans="1:33" x14ac:dyDescent="0.2">
      <c r="A151" s="265">
        <v>43976</v>
      </c>
      <c r="B151" s="3"/>
      <c r="C151" s="3"/>
      <c r="D151" s="261"/>
      <c r="E151" s="55">
        <f t="shared" si="16"/>
        <v>0</v>
      </c>
      <c r="F151" s="25">
        <f t="shared" si="17"/>
        <v>0</v>
      </c>
      <c r="G151" s="375">
        <v>0</v>
      </c>
      <c r="H151" s="94"/>
      <c r="I151" s="96"/>
      <c r="J151" s="6"/>
      <c r="K151" s="6"/>
      <c r="L151" s="7"/>
      <c r="M151" s="435"/>
      <c r="N151" s="6"/>
      <c r="O151" s="5"/>
      <c r="P151" s="71">
        <f t="shared" si="18"/>
        <v>0</v>
      </c>
      <c r="Q151" s="276">
        <v>43976</v>
      </c>
      <c r="R151" s="118"/>
      <c r="S151" s="118"/>
      <c r="T151" s="366"/>
      <c r="U151" s="118"/>
      <c r="V151" s="118"/>
      <c r="W151" s="118"/>
      <c r="X151" s="30">
        <f t="shared" si="15"/>
        <v>0</v>
      </c>
      <c r="Y151" s="255">
        <f t="shared" si="19"/>
        <v>0</v>
      </c>
      <c r="Z151" s="327"/>
      <c r="AA151" s="328"/>
      <c r="AB151" s="328"/>
      <c r="AC151" s="328"/>
      <c r="AD151" s="328"/>
      <c r="AE151" s="328"/>
      <c r="AF151" s="328"/>
      <c r="AG151" s="329"/>
    </row>
    <row r="152" spans="1:33" x14ac:dyDescent="0.2">
      <c r="A152" s="265">
        <v>43977</v>
      </c>
      <c r="B152" s="3"/>
      <c r="C152" s="3"/>
      <c r="D152" s="261"/>
      <c r="E152" s="55">
        <f t="shared" si="16"/>
        <v>0</v>
      </c>
      <c r="F152" s="25">
        <f t="shared" si="17"/>
        <v>0</v>
      </c>
      <c r="G152" s="109">
        <v>0</v>
      </c>
      <c r="H152" s="94"/>
      <c r="I152" s="96"/>
      <c r="J152" s="6"/>
      <c r="K152" s="6"/>
      <c r="L152" s="7"/>
      <c r="M152" s="435"/>
      <c r="N152" s="6"/>
      <c r="O152" s="5"/>
      <c r="P152" s="71">
        <f t="shared" si="18"/>
        <v>0</v>
      </c>
      <c r="Q152" s="276">
        <v>43977</v>
      </c>
      <c r="R152" s="118"/>
      <c r="S152" s="118"/>
      <c r="T152" s="253"/>
      <c r="U152" s="118"/>
      <c r="V152" s="118"/>
      <c r="W152" s="118"/>
      <c r="X152" s="30">
        <f t="shared" si="15"/>
        <v>0</v>
      </c>
      <c r="Y152" s="255">
        <f t="shared" si="19"/>
        <v>0</v>
      </c>
      <c r="Z152" s="327"/>
      <c r="AA152" s="328"/>
      <c r="AB152" s="328"/>
      <c r="AC152" s="328"/>
      <c r="AD152" s="328"/>
      <c r="AE152" s="328"/>
      <c r="AF152" s="328"/>
      <c r="AG152" s="329"/>
    </row>
    <row r="153" spans="1:33" x14ac:dyDescent="0.2">
      <c r="A153" s="265">
        <v>43978</v>
      </c>
      <c r="B153" s="3"/>
      <c r="C153" s="3"/>
      <c r="D153" s="261"/>
      <c r="E153" s="55">
        <f t="shared" si="16"/>
        <v>0</v>
      </c>
      <c r="F153" s="25">
        <f t="shared" si="17"/>
        <v>0</v>
      </c>
      <c r="G153" s="375">
        <v>0</v>
      </c>
      <c r="H153" s="94"/>
      <c r="I153" s="96"/>
      <c r="J153" s="6"/>
      <c r="K153" s="6"/>
      <c r="L153" s="7"/>
      <c r="M153" s="435"/>
      <c r="N153" s="6"/>
      <c r="O153" s="5"/>
      <c r="P153" s="71">
        <f t="shared" si="18"/>
        <v>0</v>
      </c>
      <c r="Q153" s="276">
        <v>43978</v>
      </c>
      <c r="R153" s="118"/>
      <c r="S153" s="118"/>
      <c r="T153" s="366"/>
      <c r="U153" s="118"/>
      <c r="V153" s="118"/>
      <c r="W153" s="118"/>
      <c r="X153" s="30">
        <f t="shared" si="15"/>
        <v>0</v>
      </c>
      <c r="Y153" s="255">
        <f t="shared" si="19"/>
        <v>0</v>
      </c>
      <c r="Z153" s="327"/>
      <c r="AA153" s="328"/>
      <c r="AB153" s="328"/>
      <c r="AC153" s="328"/>
      <c r="AD153" s="328"/>
      <c r="AE153" s="328"/>
      <c r="AF153" s="328"/>
      <c r="AG153" s="329"/>
    </row>
    <row r="154" spans="1:33" x14ac:dyDescent="0.2">
      <c r="A154" s="265">
        <v>43979</v>
      </c>
      <c r="B154" s="3"/>
      <c r="C154" s="3"/>
      <c r="D154" s="261"/>
      <c r="E154" s="55">
        <f t="shared" si="16"/>
        <v>0</v>
      </c>
      <c r="F154" s="25">
        <f t="shared" si="17"/>
        <v>0</v>
      </c>
      <c r="G154" s="109">
        <v>0</v>
      </c>
      <c r="H154" s="94"/>
      <c r="I154" s="96"/>
      <c r="J154" s="6"/>
      <c r="K154" s="6"/>
      <c r="L154" s="7"/>
      <c r="M154" s="435"/>
      <c r="N154" s="6"/>
      <c r="O154" s="5"/>
      <c r="P154" s="71">
        <f t="shared" si="18"/>
        <v>0</v>
      </c>
      <c r="Q154" s="276">
        <v>43979</v>
      </c>
      <c r="R154" s="118"/>
      <c r="S154" s="118"/>
      <c r="T154" s="253"/>
      <c r="U154" s="118"/>
      <c r="V154" s="118"/>
      <c r="W154" s="118"/>
      <c r="X154" s="30">
        <f t="shared" si="15"/>
        <v>0</v>
      </c>
      <c r="Y154" s="255">
        <f t="shared" si="19"/>
        <v>0</v>
      </c>
      <c r="Z154" s="327"/>
      <c r="AA154" s="328"/>
      <c r="AB154" s="328"/>
      <c r="AC154" s="328"/>
      <c r="AD154" s="328"/>
      <c r="AE154" s="328"/>
      <c r="AF154" s="328"/>
      <c r="AG154" s="329"/>
    </row>
    <row r="155" spans="1:33" x14ac:dyDescent="0.2">
      <c r="A155" s="265">
        <v>43980</v>
      </c>
      <c r="B155" s="3"/>
      <c r="C155" s="3"/>
      <c r="D155" s="261"/>
      <c r="E155" s="55">
        <f t="shared" si="16"/>
        <v>0</v>
      </c>
      <c r="F155" s="25">
        <f t="shared" si="17"/>
        <v>0</v>
      </c>
      <c r="G155" s="375">
        <v>0</v>
      </c>
      <c r="H155" s="94"/>
      <c r="I155" s="96"/>
      <c r="J155" s="6"/>
      <c r="K155" s="6"/>
      <c r="L155" s="7"/>
      <c r="M155" s="435"/>
      <c r="N155" s="6"/>
      <c r="O155" s="5"/>
      <c r="P155" s="71">
        <f t="shared" si="18"/>
        <v>0</v>
      </c>
      <c r="Q155" s="276">
        <v>43980</v>
      </c>
      <c r="R155" s="118"/>
      <c r="S155" s="118"/>
      <c r="T155" s="366"/>
      <c r="U155" s="118"/>
      <c r="V155" s="118"/>
      <c r="W155" s="118"/>
      <c r="X155" s="30">
        <f t="shared" si="15"/>
        <v>0</v>
      </c>
      <c r="Y155" s="255">
        <f t="shared" si="19"/>
        <v>0</v>
      </c>
      <c r="Z155" s="327"/>
      <c r="AA155" s="328"/>
      <c r="AB155" s="328"/>
      <c r="AC155" s="328"/>
      <c r="AD155" s="328"/>
      <c r="AE155" s="328"/>
      <c r="AF155" s="328"/>
      <c r="AG155" s="329"/>
    </row>
    <row r="156" spans="1:33" x14ac:dyDescent="0.2">
      <c r="A156" s="265">
        <v>43981</v>
      </c>
      <c r="B156" s="3"/>
      <c r="C156" s="3"/>
      <c r="D156" s="261"/>
      <c r="E156" s="55">
        <f t="shared" si="16"/>
        <v>0</v>
      </c>
      <c r="F156" s="25">
        <f t="shared" si="17"/>
        <v>0</v>
      </c>
      <c r="G156" s="109">
        <v>0</v>
      </c>
      <c r="H156" s="94"/>
      <c r="I156" s="96"/>
      <c r="J156" s="6"/>
      <c r="K156" s="6"/>
      <c r="L156" s="7"/>
      <c r="M156" s="435"/>
      <c r="N156" s="6"/>
      <c r="O156" s="5"/>
      <c r="P156" s="71">
        <f t="shared" si="18"/>
        <v>0</v>
      </c>
      <c r="Q156" s="276">
        <v>43981</v>
      </c>
      <c r="R156" s="118"/>
      <c r="S156" s="118"/>
      <c r="T156" s="253"/>
      <c r="U156" s="118"/>
      <c r="V156" s="118"/>
      <c r="W156" s="118"/>
      <c r="X156" s="30">
        <f t="shared" si="15"/>
        <v>0</v>
      </c>
      <c r="Y156" s="255">
        <f t="shared" si="19"/>
        <v>0</v>
      </c>
      <c r="Z156" s="327"/>
      <c r="AA156" s="328"/>
      <c r="AB156" s="328"/>
      <c r="AC156" s="328"/>
      <c r="AD156" s="328"/>
      <c r="AE156" s="328"/>
      <c r="AF156" s="328"/>
      <c r="AG156" s="329"/>
    </row>
    <row r="157" spans="1:33" ht="13.5" thickBot="1" x14ac:dyDescent="0.25">
      <c r="A157" s="265">
        <v>43982</v>
      </c>
      <c r="B157" s="3"/>
      <c r="C157" s="3"/>
      <c r="D157" s="261"/>
      <c r="E157" s="98">
        <f t="shared" si="16"/>
        <v>0</v>
      </c>
      <c r="F157" s="25">
        <f t="shared" si="17"/>
        <v>0</v>
      </c>
      <c r="G157" s="375">
        <v>0</v>
      </c>
      <c r="H157" s="94"/>
      <c r="I157" s="96"/>
      <c r="J157" s="6"/>
      <c r="K157" s="6"/>
      <c r="L157" s="7"/>
      <c r="M157" s="435"/>
      <c r="N157" s="6"/>
      <c r="O157" s="5"/>
      <c r="P157" s="71">
        <f t="shared" si="18"/>
        <v>0</v>
      </c>
      <c r="Q157" s="276">
        <v>43982</v>
      </c>
      <c r="R157" s="118"/>
      <c r="S157" s="118"/>
      <c r="T157" s="366"/>
      <c r="U157" s="118"/>
      <c r="V157" s="118"/>
      <c r="W157" s="118"/>
      <c r="X157" s="30">
        <f t="shared" si="15"/>
        <v>0</v>
      </c>
      <c r="Y157" s="255">
        <f t="shared" si="19"/>
        <v>0</v>
      </c>
      <c r="Z157" s="327"/>
      <c r="AA157" s="328"/>
      <c r="AB157" s="328"/>
      <c r="AC157" s="328"/>
      <c r="AD157" s="328"/>
      <c r="AE157" s="328"/>
      <c r="AF157" s="328"/>
      <c r="AG157" s="329"/>
    </row>
    <row r="158" spans="1:33" x14ac:dyDescent="0.2">
      <c r="A158" s="265">
        <v>43983</v>
      </c>
      <c r="B158" s="291"/>
      <c r="C158" s="291"/>
      <c r="D158" s="339"/>
      <c r="E158" s="302">
        <f t="shared" si="16"/>
        <v>0</v>
      </c>
      <c r="F158" s="355">
        <f t="shared" si="17"/>
        <v>0</v>
      </c>
      <c r="G158" s="110">
        <v>0</v>
      </c>
      <c r="H158" s="342"/>
      <c r="I158" s="343"/>
      <c r="J158" s="344"/>
      <c r="K158" s="344"/>
      <c r="L158" s="345"/>
      <c r="M158" s="436"/>
      <c r="N158" s="344"/>
      <c r="O158" s="346"/>
      <c r="P158" s="297">
        <f t="shared" si="18"/>
        <v>0</v>
      </c>
      <c r="Q158" s="276">
        <v>43983</v>
      </c>
      <c r="R158" s="278"/>
      <c r="S158" s="278"/>
      <c r="T158" s="347"/>
      <c r="U158" s="278"/>
      <c r="V158" s="278"/>
      <c r="W158" s="278"/>
      <c r="X158" s="24">
        <f t="shared" si="15"/>
        <v>0</v>
      </c>
      <c r="Y158" s="24">
        <f t="shared" si="19"/>
        <v>0</v>
      </c>
      <c r="Z158" s="330"/>
      <c r="AA158" s="331"/>
      <c r="AB158" s="331"/>
      <c r="AC158" s="331"/>
      <c r="AD158" s="331"/>
      <c r="AE158" s="331"/>
      <c r="AF158" s="331"/>
      <c r="AG158" s="332"/>
    </row>
    <row r="159" spans="1:33" x14ac:dyDescent="0.2">
      <c r="A159" s="265">
        <v>43984</v>
      </c>
      <c r="B159" s="93"/>
      <c r="C159" s="93"/>
      <c r="D159" s="257"/>
      <c r="E159" s="55">
        <f t="shared" si="16"/>
        <v>0</v>
      </c>
      <c r="F159" s="207">
        <f t="shared" si="17"/>
        <v>0</v>
      </c>
      <c r="G159" s="212">
        <v>0</v>
      </c>
      <c r="H159" s="214"/>
      <c r="I159" s="215"/>
      <c r="J159" s="216"/>
      <c r="K159" s="216"/>
      <c r="L159" s="217"/>
      <c r="M159" s="218"/>
      <c r="N159" s="216"/>
      <c r="O159" s="219"/>
      <c r="P159" s="220">
        <f t="shared" si="18"/>
        <v>0</v>
      </c>
      <c r="Q159" s="276">
        <v>43984</v>
      </c>
      <c r="R159" s="258"/>
      <c r="S159" s="258"/>
      <c r="T159" s="368"/>
      <c r="U159" s="117"/>
      <c r="V159" s="117"/>
      <c r="W159" s="117"/>
      <c r="X159" s="249">
        <f t="shared" si="15"/>
        <v>0</v>
      </c>
      <c r="Y159" s="249">
        <f t="shared" si="19"/>
        <v>0</v>
      </c>
      <c r="Z159" s="333"/>
      <c r="AA159" s="334"/>
      <c r="AB159" s="334"/>
      <c r="AC159" s="334"/>
      <c r="AD159" s="334"/>
      <c r="AE159" s="334"/>
      <c r="AF159" s="334"/>
      <c r="AG159" s="335"/>
    </row>
    <row r="160" spans="1:33" x14ac:dyDescent="0.2">
      <c r="A160" s="265">
        <v>43985</v>
      </c>
      <c r="B160" s="3"/>
      <c r="C160" s="3"/>
      <c r="D160" s="261"/>
      <c r="E160" s="55">
        <f t="shared" si="16"/>
        <v>0</v>
      </c>
      <c r="F160" s="25">
        <f t="shared" si="17"/>
        <v>0</v>
      </c>
      <c r="G160" s="15">
        <v>0</v>
      </c>
      <c r="H160" s="94"/>
      <c r="I160" s="96"/>
      <c r="J160" s="6"/>
      <c r="K160" s="6"/>
      <c r="L160" s="7"/>
      <c r="M160" s="435"/>
      <c r="N160" s="6"/>
      <c r="O160" s="5"/>
      <c r="P160" s="71">
        <f t="shared" si="18"/>
        <v>0</v>
      </c>
      <c r="Q160" s="276">
        <v>43985</v>
      </c>
      <c r="R160" s="118"/>
      <c r="S160" s="118"/>
      <c r="T160" s="253"/>
      <c r="U160" s="118"/>
      <c r="V160" s="118"/>
      <c r="W160" s="118"/>
      <c r="X160" s="23">
        <f t="shared" si="15"/>
        <v>0</v>
      </c>
      <c r="Y160" s="23">
        <f t="shared" si="19"/>
        <v>0</v>
      </c>
      <c r="Z160" s="327"/>
      <c r="AA160" s="328"/>
      <c r="AB160" s="328"/>
      <c r="AC160" s="328"/>
      <c r="AD160" s="328"/>
      <c r="AE160" s="328"/>
      <c r="AF160" s="328"/>
      <c r="AG160" s="329"/>
    </row>
    <row r="161" spans="1:33" x14ac:dyDescent="0.2">
      <c r="A161" s="265">
        <v>43986</v>
      </c>
      <c r="B161" s="3"/>
      <c r="C161" s="3"/>
      <c r="D161" s="261"/>
      <c r="E161" s="55">
        <f t="shared" si="16"/>
        <v>0</v>
      </c>
      <c r="F161" s="25">
        <f t="shared" si="17"/>
        <v>0</v>
      </c>
      <c r="G161" s="15">
        <v>0</v>
      </c>
      <c r="H161" s="94"/>
      <c r="I161" s="96"/>
      <c r="J161" s="6"/>
      <c r="K161" s="6"/>
      <c r="L161" s="7"/>
      <c r="M161" s="435"/>
      <c r="N161" s="6"/>
      <c r="O161" s="5"/>
      <c r="P161" s="71">
        <f t="shared" si="18"/>
        <v>0</v>
      </c>
      <c r="Q161" s="276">
        <v>43986</v>
      </c>
      <c r="R161" s="118"/>
      <c r="S161" s="118"/>
      <c r="T161" s="253"/>
      <c r="U161" s="118"/>
      <c r="V161" s="118"/>
      <c r="W161" s="118"/>
      <c r="X161" s="23">
        <f t="shared" si="15"/>
        <v>0</v>
      </c>
      <c r="Y161" s="23">
        <f t="shared" si="19"/>
        <v>0</v>
      </c>
      <c r="Z161" s="327"/>
      <c r="AA161" s="328"/>
      <c r="AB161" s="328"/>
      <c r="AC161" s="328"/>
      <c r="AD161" s="328"/>
      <c r="AE161" s="328"/>
      <c r="AF161" s="328"/>
      <c r="AG161" s="329"/>
    </row>
    <row r="162" spans="1:33" x14ac:dyDescent="0.2">
      <c r="A162" s="265">
        <v>43987</v>
      </c>
      <c r="B162" s="3"/>
      <c r="C162" s="3"/>
      <c r="D162" s="261"/>
      <c r="E162" s="55">
        <f t="shared" si="16"/>
        <v>0</v>
      </c>
      <c r="F162" s="25">
        <f t="shared" si="17"/>
        <v>0</v>
      </c>
      <c r="G162" s="15">
        <v>0</v>
      </c>
      <c r="H162" s="94"/>
      <c r="I162" s="96"/>
      <c r="J162" s="6"/>
      <c r="K162" s="6"/>
      <c r="L162" s="7"/>
      <c r="M162" s="435"/>
      <c r="N162" s="6"/>
      <c r="O162" s="5"/>
      <c r="P162" s="71">
        <f t="shared" si="18"/>
        <v>0</v>
      </c>
      <c r="Q162" s="276">
        <v>43987</v>
      </c>
      <c r="R162" s="118"/>
      <c r="S162" s="118"/>
      <c r="T162" s="253"/>
      <c r="U162" s="118"/>
      <c r="V162" s="118"/>
      <c r="W162" s="118"/>
      <c r="X162" s="23">
        <f t="shared" si="15"/>
        <v>0</v>
      </c>
      <c r="Y162" s="23">
        <f t="shared" si="19"/>
        <v>0</v>
      </c>
      <c r="Z162" s="327"/>
      <c r="AA162" s="328"/>
      <c r="AB162" s="328"/>
      <c r="AC162" s="328"/>
      <c r="AD162" s="328"/>
      <c r="AE162" s="328"/>
      <c r="AF162" s="328"/>
      <c r="AG162" s="329"/>
    </row>
    <row r="163" spans="1:33" x14ac:dyDescent="0.2">
      <c r="A163" s="265">
        <v>43988</v>
      </c>
      <c r="B163" s="3"/>
      <c r="C163" s="3"/>
      <c r="D163" s="261"/>
      <c r="E163" s="55">
        <f t="shared" si="16"/>
        <v>0</v>
      </c>
      <c r="F163" s="25">
        <f t="shared" si="17"/>
        <v>0</v>
      </c>
      <c r="G163" s="15">
        <v>0</v>
      </c>
      <c r="H163" s="94"/>
      <c r="I163" s="96"/>
      <c r="J163" s="6"/>
      <c r="K163" s="6"/>
      <c r="L163" s="7"/>
      <c r="M163" s="435"/>
      <c r="N163" s="6"/>
      <c r="O163" s="5"/>
      <c r="P163" s="71">
        <f t="shared" si="18"/>
        <v>0</v>
      </c>
      <c r="Q163" s="276">
        <v>43988</v>
      </c>
      <c r="R163" s="118"/>
      <c r="S163" s="118"/>
      <c r="T163" s="253"/>
      <c r="U163" s="118"/>
      <c r="V163" s="118"/>
      <c r="W163" s="118"/>
      <c r="X163" s="23">
        <f t="shared" si="15"/>
        <v>0</v>
      </c>
      <c r="Y163" s="23">
        <f t="shared" si="19"/>
        <v>0</v>
      </c>
      <c r="Z163" s="327"/>
      <c r="AA163" s="328"/>
      <c r="AB163" s="328"/>
      <c r="AC163" s="328"/>
      <c r="AD163" s="328"/>
      <c r="AE163" s="328"/>
      <c r="AF163" s="328"/>
      <c r="AG163" s="329"/>
    </row>
    <row r="164" spans="1:33" x14ac:dyDescent="0.2">
      <c r="A164" s="265">
        <v>43989</v>
      </c>
      <c r="B164" s="3"/>
      <c r="C164" s="3"/>
      <c r="D164" s="261"/>
      <c r="E164" s="55">
        <f t="shared" si="16"/>
        <v>0</v>
      </c>
      <c r="F164" s="25">
        <f t="shared" si="17"/>
        <v>0</v>
      </c>
      <c r="G164" s="15">
        <v>0</v>
      </c>
      <c r="H164" s="94"/>
      <c r="I164" s="96"/>
      <c r="J164" s="6"/>
      <c r="K164" s="6"/>
      <c r="L164" s="7"/>
      <c r="M164" s="435"/>
      <c r="N164" s="6"/>
      <c r="O164" s="5"/>
      <c r="P164" s="71">
        <f t="shared" si="18"/>
        <v>0</v>
      </c>
      <c r="Q164" s="276">
        <v>43989</v>
      </c>
      <c r="R164" s="118"/>
      <c r="S164" s="118"/>
      <c r="T164" s="253"/>
      <c r="U164" s="118"/>
      <c r="V164" s="118"/>
      <c r="W164" s="118"/>
      <c r="X164" s="23">
        <f t="shared" si="15"/>
        <v>0</v>
      </c>
      <c r="Y164" s="23">
        <f t="shared" si="19"/>
        <v>0</v>
      </c>
      <c r="Z164" s="327"/>
      <c r="AA164" s="328"/>
      <c r="AB164" s="328"/>
      <c r="AC164" s="328"/>
      <c r="AD164" s="328"/>
      <c r="AE164" s="328"/>
      <c r="AF164" s="328"/>
      <c r="AG164" s="329"/>
    </row>
    <row r="165" spans="1:33" x14ac:dyDescent="0.2">
      <c r="A165" s="265">
        <v>43990</v>
      </c>
      <c r="B165" s="3"/>
      <c r="C165" s="3"/>
      <c r="D165" s="261"/>
      <c r="E165" s="55">
        <f t="shared" si="16"/>
        <v>0</v>
      </c>
      <c r="F165" s="25">
        <f t="shared" si="17"/>
        <v>0</v>
      </c>
      <c r="G165" s="15">
        <v>0</v>
      </c>
      <c r="H165" s="94"/>
      <c r="I165" s="96"/>
      <c r="J165" s="6"/>
      <c r="K165" s="6"/>
      <c r="L165" s="7"/>
      <c r="M165" s="435"/>
      <c r="N165" s="6"/>
      <c r="O165" s="5"/>
      <c r="P165" s="71">
        <f t="shared" si="18"/>
        <v>0</v>
      </c>
      <c r="Q165" s="276">
        <v>43990</v>
      </c>
      <c r="R165" s="118"/>
      <c r="S165" s="118"/>
      <c r="T165" s="253"/>
      <c r="U165" s="118"/>
      <c r="V165" s="118"/>
      <c r="W165" s="118"/>
      <c r="X165" s="23">
        <f t="shared" si="15"/>
        <v>0</v>
      </c>
      <c r="Y165" s="23">
        <f t="shared" si="19"/>
        <v>0</v>
      </c>
      <c r="Z165" s="327"/>
      <c r="AA165" s="328"/>
      <c r="AB165" s="328"/>
      <c r="AC165" s="328"/>
      <c r="AD165" s="328"/>
      <c r="AE165" s="328"/>
      <c r="AF165" s="328"/>
      <c r="AG165" s="329"/>
    </row>
    <row r="166" spans="1:33" x14ac:dyDescent="0.2">
      <c r="A166" s="265">
        <v>43991</v>
      </c>
      <c r="B166" s="3"/>
      <c r="C166" s="3"/>
      <c r="D166" s="261"/>
      <c r="E166" s="55">
        <f t="shared" si="16"/>
        <v>0</v>
      </c>
      <c r="F166" s="25">
        <f t="shared" si="17"/>
        <v>0</v>
      </c>
      <c r="G166" s="15">
        <v>0</v>
      </c>
      <c r="H166" s="94"/>
      <c r="I166" s="96"/>
      <c r="J166" s="6"/>
      <c r="K166" s="6"/>
      <c r="L166" s="7"/>
      <c r="M166" s="435"/>
      <c r="N166" s="6"/>
      <c r="O166" s="5"/>
      <c r="P166" s="71">
        <f t="shared" si="18"/>
        <v>0</v>
      </c>
      <c r="Q166" s="276">
        <v>43991</v>
      </c>
      <c r="R166" s="118"/>
      <c r="S166" s="118"/>
      <c r="T166" s="253"/>
      <c r="U166" s="118"/>
      <c r="V166" s="118"/>
      <c r="W166" s="118"/>
      <c r="X166" s="23">
        <f t="shared" si="15"/>
        <v>0</v>
      </c>
      <c r="Y166" s="23">
        <f t="shared" si="19"/>
        <v>0</v>
      </c>
      <c r="Z166" s="327"/>
      <c r="AA166" s="328"/>
      <c r="AB166" s="328"/>
      <c r="AC166" s="328"/>
      <c r="AD166" s="328"/>
      <c r="AE166" s="328"/>
      <c r="AF166" s="328"/>
      <c r="AG166" s="329"/>
    </row>
    <row r="167" spans="1:33" x14ac:dyDescent="0.2">
      <c r="A167" s="265">
        <v>43992</v>
      </c>
      <c r="B167" s="3"/>
      <c r="C167" s="3"/>
      <c r="D167" s="261"/>
      <c r="E167" s="55">
        <f t="shared" si="16"/>
        <v>0</v>
      </c>
      <c r="F167" s="25">
        <f t="shared" si="17"/>
        <v>0</v>
      </c>
      <c r="G167" s="15">
        <v>0</v>
      </c>
      <c r="H167" s="94"/>
      <c r="I167" s="96"/>
      <c r="J167" s="6"/>
      <c r="K167" s="6"/>
      <c r="L167" s="7"/>
      <c r="M167" s="435"/>
      <c r="N167" s="6"/>
      <c r="O167" s="5"/>
      <c r="P167" s="71">
        <f t="shared" si="18"/>
        <v>0</v>
      </c>
      <c r="Q167" s="276">
        <v>43992</v>
      </c>
      <c r="R167" s="118"/>
      <c r="S167" s="118"/>
      <c r="T167" s="253"/>
      <c r="U167" s="118"/>
      <c r="V167" s="118"/>
      <c r="W167" s="118"/>
      <c r="X167" s="23">
        <f t="shared" si="15"/>
        <v>0</v>
      </c>
      <c r="Y167" s="23">
        <f t="shared" si="19"/>
        <v>0</v>
      </c>
      <c r="Z167" s="327"/>
      <c r="AA167" s="328"/>
      <c r="AB167" s="328"/>
      <c r="AC167" s="328"/>
      <c r="AD167" s="328"/>
      <c r="AE167" s="328"/>
      <c r="AF167" s="328"/>
      <c r="AG167" s="329"/>
    </row>
    <row r="168" spans="1:33" x14ac:dyDescent="0.2">
      <c r="A168" s="265">
        <v>43993</v>
      </c>
      <c r="B168" s="3"/>
      <c r="C168" s="3"/>
      <c r="D168" s="261"/>
      <c r="E168" s="55">
        <f t="shared" si="16"/>
        <v>0</v>
      </c>
      <c r="F168" s="25">
        <f t="shared" si="17"/>
        <v>0</v>
      </c>
      <c r="G168" s="15">
        <v>0</v>
      </c>
      <c r="H168" s="94"/>
      <c r="I168" s="96"/>
      <c r="J168" s="6"/>
      <c r="K168" s="6"/>
      <c r="L168" s="7"/>
      <c r="M168" s="435"/>
      <c r="N168" s="6"/>
      <c r="O168" s="5"/>
      <c r="P168" s="71">
        <f t="shared" si="18"/>
        <v>0</v>
      </c>
      <c r="Q168" s="276">
        <v>43993</v>
      </c>
      <c r="R168" s="118"/>
      <c r="S168" s="118"/>
      <c r="T168" s="253"/>
      <c r="U168" s="118"/>
      <c r="V168" s="118"/>
      <c r="W168" s="118"/>
      <c r="X168" s="23">
        <f t="shared" si="15"/>
        <v>0</v>
      </c>
      <c r="Y168" s="23">
        <f t="shared" si="19"/>
        <v>0</v>
      </c>
      <c r="Z168" s="327"/>
      <c r="AA168" s="328"/>
      <c r="AB168" s="328"/>
      <c r="AC168" s="328"/>
      <c r="AD168" s="328"/>
      <c r="AE168" s="328"/>
      <c r="AF168" s="328"/>
      <c r="AG168" s="329"/>
    </row>
    <row r="169" spans="1:33" x14ac:dyDescent="0.2">
      <c r="A169" s="265">
        <v>43994</v>
      </c>
      <c r="B169" s="3"/>
      <c r="C169" s="3"/>
      <c r="D169" s="261"/>
      <c r="E169" s="55">
        <f t="shared" si="16"/>
        <v>0</v>
      </c>
      <c r="F169" s="25">
        <f t="shared" si="17"/>
        <v>0</v>
      </c>
      <c r="G169" s="15">
        <v>0</v>
      </c>
      <c r="H169" s="94"/>
      <c r="I169" s="96"/>
      <c r="J169" s="6"/>
      <c r="K169" s="6"/>
      <c r="L169" s="7"/>
      <c r="M169" s="435"/>
      <c r="N169" s="6"/>
      <c r="O169" s="5"/>
      <c r="P169" s="71">
        <f t="shared" si="18"/>
        <v>0</v>
      </c>
      <c r="Q169" s="276">
        <v>43994</v>
      </c>
      <c r="R169" s="118"/>
      <c r="S169" s="118"/>
      <c r="T169" s="253"/>
      <c r="U169" s="118"/>
      <c r="V169" s="118"/>
      <c r="W169" s="118"/>
      <c r="X169" s="23">
        <f t="shared" si="15"/>
        <v>0</v>
      </c>
      <c r="Y169" s="23">
        <f t="shared" si="19"/>
        <v>0</v>
      </c>
      <c r="Z169" s="327"/>
      <c r="AA169" s="328"/>
      <c r="AB169" s="328"/>
      <c r="AC169" s="328"/>
      <c r="AD169" s="328"/>
      <c r="AE169" s="328"/>
      <c r="AF169" s="328"/>
      <c r="AG169" s="329"/>
    </row>
    <row r="170" spans="1:33" x14ac:dyDescent="0.2">
      <c r="A170" s="265">
        <v>43995</v>
      </c>
      <c r="B170" s="3"/>
      <c r="C170" s="3"/>
      <c r="D170" s="261"/>
      <c r="E170" s="55">
        <f t="shared" si="16"/>
        <v>0</v>
      </c>
      <c r="F170" s="25">
        <f t="shared" si="17"/>
        <v>0</v>
      </c>
      <c r="G170" s="15">
        <v>0</v>
      </c>
      <c r="H170" s="94"/>
      <c r="I170" s="96"/>
      <c r="J170" s="6"/>
      <c r="K170" s="6"/>
      <c r="L170" s="7"/>
      <c r="M170" s="435"/>
      <c r="N170" s="6"/>
      <c r="O170" s="5"/>
      <c r="P170" s="71">
        <f t="shared" si="18"/>
        <v>0</v>
      </c>
      <c r="Q170" s="276">
        <v>43995</v>
      </c>
      <c r="R170" s="118"/>
      <c r="S170" s="118"/>
      <c r="T170" s="253"/>
      <c r="U170" s="118"/>
      <c r="V170" s="118"/>
      <c r="W170" s="118"/>
      <c r="X170" s="23">
        <f t="shared" si="15"/>
        <v>0</v>
      </c>
      <c r="Y170" s="23">
        <f t="shared" si="19"/>
        <v>0</v>
      </c>
      <c r="Z170" s="327"/>
      <c r="AA170" s="328"/>
      <c r="AB170" s="328"/>
      <c r="AC170" s="328"/>
      <c r="AD170" s="328"/>
      <c r="AE170" s="328"/>
      <c r="AF170" s="328"/>
      <c r="AG170" s="329"/>
    </row>
    <row r="171" spans="1:33" x14ac:dyDescent="0.2">
      <c r="A171" s="265">
        <v>43996</v>
      </c>
      <c r="B171" s="3"/>
      <c r="C171" s="3"/>
      <c r="D171" s="261"/>
      <c r="E171" s="55">
        <f t="shared" si="16"/>
        <v>0</v>
      </c>
      <c r="F171" s="25">
        <f t="shared" si="17"/>
        <v>0</v>
      </c>
      <c r="G171" s="15">
        <v>0</v>
      </c>
      <c r="H171" s="94"/>
      <c r="I171" s="96"/>
      <c r="J171" s="6"/>
      <c r="K171" s="6"/>
      <c r="L171" s="7"/>
      <c r="M171" s="435"/>
      <c r="N171" s="6"/>
      <c r="O171" s="5"/>
      <c r="P171" s="71">
        <f t="shared" si="18"/>
        <v>0</v>
      </c>
      <c r="Q171" s="276">
        <v>43996</v>
      </c>
      <c r="R171" s="118"/>
      <c r="S171" s="118"/>
      <c r="T171" s="253"/>
      <c r="U171" s="118"/>
      <c r="V171" s="118"/>
      <c r="W171" s="118"/>
      <c r="X171" s="23">
        <f t="shared" si="15"/>
        <v>0</v>
      </c>
      <c r="Y171" s="23">
        <f t="shared" si="19"/>
        <v>0</v>
      </c>
      <c r="Z171" s="327"/>
      <c r="AA171" s="328"/>
      <c r="AB171" s="328"/>
      <c r="AC171" s="328"/>
      <c r="AD171" s="328"/>
      <c r="AE171" s="328"/>
      <c r="AF171" s="328"/>
      <c r="AG171" s="329"/>
    </row>
    <row r="172" spans="1:33" x14ac:dyDescent="0.2">
      <c r="A172" s="265">
        <v>43997</v>
      </c>
      <c r="B172" s="3"/>
      <c r="C172" s="3"/>
      <c r="D172" s="261"/>
      <c r="E172" s="55">
        <f t="shared" si="16"/>
        <v>0</v>
      </c>
      <c r="F172" s="25">
        <f t="shared" si="17"/>
        <v>0</v>
      </c>
      <c r="G172" s="15">
        <v>0</v>
      </c>
      <c r="H172" s="94"/>
      <c r="I172" s="96"/>
      <c r="J172" s="6"/>
      <c r="K172" s="6"/>
      <c r="L172" s="7"/>
      <c r="M172" s="435"/>
      <c r="N172" s="6"/>
      <c r="O172" s="5"/>
      <c r="P172" s="71">
        <f t="shared" si="18"/>
        <v>0</v>
      </c>
      <c r="Q172" s="276">
        <v>43997</v>
      </c>
      <c r="R172" s="118"/>
      <c r="S172" s="118"/>
      <c r="T172" s="253"/>
      <c r="U172" s="118"/>
      <c r="V172" s="118"/>
      <c r="W172" s="118"/>
      <c r="X172" s="23">
        <f t="shared" si="15"/>
        <v>0</v>
      </c>
      <c r="Y172" s="23">
        <f t="shared" si="19"/>
        <v>0</v>
      </c>
      <c r="Z172" s="327"/>
      <c r="AA172" s="328"/>
      <c r="AB172" s="328"/>
      <c r="AC172" s="328"/>
      <c r="AD172" s="328"/>
      <c r="AE172" s="328"/>
      <c r="AF172" s="328"/>
      <c r="AG172" s="329"/>
    </row>
    <row r="173" spans="1:33" x14ac:dyDescent="0.2">
      <c r="A173" s="265">
        <v>43998</v>
      </c>
      <c r="B173" s="3"/>
      <c r="C173" s="3"/>
      <c r="D173" s="261"/>
      <c r="E173" s="55">
        <f t="shared" si="16"/>
        <v>0</v>
      </c>
      <c r="F173" s="25">
        <f t="shared" si="17"/>
        <v>0</v>
      </c>
      <c r="G173" s="15">
        <v>0</v>
      </c>
      <c r="H173" s="94"/>
      <c r="I173" s="96"/>
      <c r="J173" s="6"/>
      <c r="K173" s="6"/>
      <c r="L173" s="7"/>
      <c r="M173" s="435"/>
      <c r="N173" s="6"/>
      <c r="O173" s="5"/>
      <c r="P173" s="71">
        <f t="shared" si="18"/>
        <v>0</v>
      </c>
      <c r="Q173" s="276">
        <v>43998</v>
      </c>
      <c r="R173" s="118"/>
      <c r="S173" s="118"/>
      <c r="T173" s="253"/>
      <c r="U173" s="118"/>
      <c r="V173" s="118"/>
      <c r="W173" s="118"/>
      <c r="X173" s="30">
        <f t="shared" si="15"/>
        <v>0</v>
      </c>
      <c r="Y173" s="23">
        <f t="shared" si="19"/>
        <v>0</v>
      </c>
      <c r="Z173" s="327"/>
      <c r="AA173" s="328"/>
      <c r="AB173" s="328"/>
      <c r="AC173" s="328"/>
      <c r="AD173" s="328"/>
      <c r="AE173" s="328"/>
      <c r="AF173" s="328"/>
      <c r="AG173" s="329"/>
    </row>
    <row r="174" spans="1:33" x14ac:dyDescent="0.2">
      <c r="A174" s="265">
        <v>43999</v>
      </c>
      <c r="B174" s="3"/>
      <c r="C174" s="3"/>
      <c r="D174" s="261"/>
      <c r="E174" s="55">
        <f t="shared" si="16"/>
        <v>0</v>
      </c>
      <c r="F174" s="25">
        <f t="shared" si="17"/>
        <v>0</v>
      </c>
      <c r="G174" s="15">
        <v>0</v>
      </c>
      <c r="H174" s="94"/>
      <c r="I174" s="96"/>
      <c r="J174" s="6"/>
      <c r="K174" s="6"/>
      <c r="L174" s="7"/>
      <c r="M174" s="435"/>
      <c r="N174" s="6"/>
      <c r="O174" s="5"/>
      <c r="P174" s="71">
        <f t="shared" si="18"/>
        <v>0</v>
      </c>
      <c r="Q174" s="276">
        <v>43999</v>
      </c>
      <c r="R174" s="118"/>
      <c r="S174" s="118"/>
      <c r="T174" s="253"/>
      <c r="U174" s="118"/>
      <c r="V174" s="118"/>
      <c r="W174" s="118"/>
      <c r="X174" s="30">
        <f t="shared" si="15"/>
        <v>0</v>
      </c>
      <c r="Y174" s="23">
        <f t="shared" si="19"/>
        <v>0</v>
      </c>
      <c r="Z174" s="327"/>
      <c r="AA174" s="328"/>
      <c r="AB174" s="328"/>
      <c r="AC174" s="328"/>
      <c r="AD174" s="328"/>
      <c r="AE174" s="328"/>
      <c r="AF174" s="328"/>
      <c r="AG174" s="329"/>
    </row>
    <row r="175" spans="1:33" x14ac:dyDescent="0.2">
      <c r="A175" s="265">
        <v>44000</v>
      </c>
      <c r="B175" s="3"/>
      <c r="C175" s="3"/>
      <c r="D175" s="261"/>
      <c r="E175" s="55">
        <f t="shared" si="16"/>
        <v>0</v>
      </c>
      <c r="F175" s="25">
        <f t="shared" si="17"/>
        <v>0</v>
      </c>
      <c r="G175" s="15">
        <v>0</v>
      </c>
      <c r="H175" s="94"/>
      <c r="I175" s="96"/>
      <c r="J175" s="6"/>
      <c r="K175" s="6"/>
      <c r="L175" s="7"/>
      <c r="M175" s="435"/>
      <c r="N175" s="6"/>
      <c r="O175" s="5"/>
      <c r="P175" s="71">
        <f t="shared" si="18"/>
        <v>0</v>
      </c>
      <c r="Q175" s="276">
        <v>44000</v>
      </c>
      <c r="R175" s="118"/>
      <c r="S175" s="118"/>
      <c r="T175" s="253"/>
      <c r="U175" s="118"/>
      <c r="V175" s="118"/>
      <c r="W175" s="118"/>
      <c r="X175" s="30">
        <f t="shared" si="15"/>
        <v>0</v>
      </c>
      <c r="Y175" s="23">
        <f t="shared" si="19"/>
        <v>0</v>
      </c>
      <c r="Z175" s="327"/>
      <c r="AA175" s="328"/>
      <c r="AB175" s="328"/>
      <c r="AC175" s="328"/>
      <c r="AD175" s="328"/>
      <c r="AE175" s="328"/>
      <c r="AF175" s="328"/>
      <c r="AG175" s="329"/>
    </row>
    <row r="176" spans="1:33" x14ac:dyDescent="0.2">
      <c r="A176" s="265">
        <v>44001</v>
      </c>
      <c r="B176" s="3"/>
      <c r="C176" s="3"/>
      <c r="D176" s="261"/>
      <c r="E176" s="55">
        <f t="shared" si="16"/>
        <v>0</v>
      </c>
      <c r="F176" s="25">
        <f t="shared" si="17"/>
        <v>0</v>
      </c>
      <c r="G176" s="15">
        <v>0</v>
      </c>
      <c r="H176" s="94"/>
      <c r="I176" s="96"/>
      <c r="J176" s="6"/>
      <c r="K176" s="6"/>
      <c r="L176" s="7"/>
      <c r="M176" s="435"/>
      <c r="N176" s="6"/>
      <c r="O176" s="5"/>
      <c r="P176" s="71">
        <f t="shared" si="18"/>
        <v>0</v>
      </c>
      <c r="Q176" s="276">
        <v>44001</v>
      </c>
      <c r="R176" s="118"/>
      <c r="S176" s="118"/>
      <c r="T176" s="253"/>
      <c r="U176" s="118"/>
      <c r="V176" s="118"/>
      <c r="W176" s="118"/>
      <c r="X176" s="30">
        <f t="shared" si="15"/>
        <v>0</v>
      </c>
      <c r="Y176" s="23">
        <f t="shared" si="19"/>
        <v>0</v>
      </c>
      <c r="Z176" s="327"/>
      <c r="AA176" s="328"/>
      <c r="AB176" s="328"/>
      <c r="AC176" s="328"/>
      <c r="AD176" s="328"/>
      <c r="AE176" s="328"/>
      <c r="AF176" s="328"/>
      <c r="AG176" s="329"/>
    </row>
    <row r="177" spans="1:33" x14ac:dyDescent="0.2">
      <c r="A177" s="265">
        <v>44002</v>
      </c>
      <c r="B177" s="3"/>
      <c r="C177" s="3"/>
      <c r="D177" s="261"/>
      <c r="E177" s="55">
        <f t="shared" si="16"/>
        <v>0</v>
      </c>
      <c r="F177" s="25">
        <f t="shared" si="17"/>
        <v>0</v>
      </c>
      <c r="G177" s="15">
        <v>0</v>
      </c>
      <c r="H177" s="94"/>
      <c r="I177" s="96"/>
      <c r="J177" s="6"/>
      <c r="K177" s="6"/>
      <c r="L177" s="7"/>
      <c r="M177" s="435"/>
      <c r="N177" s="6"/>
      <c r="O177" s="5"/>
      <c r="P177" s="71">
        <f t="shared" si="18"/>
        <v>0</v>
      </c>
      <c r="Q177" s="276">
        <v>44002</v>
      </c>
      <c r="R177" s="118"/>
      <c r="S177" s="118"/>
      <c r="T177" s="253"/>
      <c r="U177" s="118"/>
      <c r="V177" s="118"/>
      <c r="W177" s="118"/>
      <c r="X177" s="30">
        <f t="shared" si="15"/>
        <v>0</v>
      </c>
      <c r="Y177" s="23">
        <f t="shared" si="19"/>
        <v>0</v>
      </c>
      <c r="Z177" s="327"/>
      <c r="AA177" s="328"/>
      <c r="AB177" s="328"/>
      <c r="AC177" s="328"/>
      <c r="AD177" s="328"/>
      <c r="AE177" s="328"/>
      <c r="AF177" s="328"/>
      <c r="AG177" s="329"/>
    </row>
    <row r="178" spans="1:33" x14ac:dyDescent="0.2">
      <c r="A178" s="265">
        <v>44003</v>
      </c>
      <c r="B178" s="3"/>
      <c r="C178" s="3"/>
      <c r="D178" s="261"/>
      <c r="E178" s="55">
        <f t="shared" si="16"/>
        <v>0</v>
      </c>
      <c r="F178" s="25">
        <f t="shared" si="17"/>
        <v>0</v>
      </c>
      <c r="G178" s="15">
        <v>0</v>
      </c>
      <c r="H178" s="94"/>
      <c r="I178" s="96"/>
      <c r="J178" s="6"/>
      <c r="K178" s="6"/>
      <c r="L178" s="7"/>
      <c r="M178" s="435"/>
      <c r="N178" s="6"/>
      <c r="O178" s="5"/>
      <c r="P178" s="71">
        <f t="shared" si="18"/>
        <v>0</v>
      </c>
      <c r="Q178" s="276">
        <v>44003</v>
      </c>
      <c r="R178" s="118"/>
      <c r="S178" s="118"/>
      <c r="T178" s="253"/>
      <c r="U178" s="118"/>
      <c r="V178" s="118"/>
      <c r="W178" s="118"/>
      <c r="X178" s="30">
        <f t="shared" si="15"/>
        <v>0</v>
      </c>
      <c r="Y178" s="23">
        <f t="shared" si="19"/>
        <v>0</v>
      </c>
      <c r="Z178" s="327"/>
      <c r="AA178" s="328"/>
      <c r="AB178" s="328"/>
      <c r="AC178" s="328"/>
      <c r="AD178" s="328"/>
      <c r="AE178" s="328"/>
      <c r="AF178" s="328"/>
      <c r="AG178" s="329"/>
    </row>
    <row r="179" spans="1:33" x14ac:dyDescent="0.2">
      <c r="A179" s="265">
        <v>44004</v>
      </c>
      <c r="B179" s="3"/>
      <c r="C179" s="3"/>
      <c r="D179" s="261"/>
      <c r="E179" s="55">
        <f t="shared" si="16"/>
        <v>0</v>
      </c>
      <c r="F179" s="25">
        <f t="shared" si="17"/>
        <v>0</v>
      </c>
      <c r="G179" s="15">
        <v>0</v>
      </c>
      <c r="H179" s="94"/>
      <c r="I179" s="96"/>
      <c r="J179" s="6"/>
      <c r="K179" s="6"/>
      <c r="L179" s="7"/>
      <c r="M179" s="435"/>
      <c r="N179" s="6"/>
      <c r="O179" s="5"/>
      <c r="P179" s="71">
        <f t="shared" si="18"/>
        <v>0</v>
      </c>
      <c r="Q179" s="276">
        <v>44004</v>
      </c>
      <c r="R179" s="118"/>
      <c r="S179" s="118"/>
      <c r="T179" s="253"/>
      <c r="U179" s="118"/>
      <c r="V179" s="118"/>
      <c r="W179" s="118"/>
      <c r="X179" s="30">
        <f t="shared" si="15"/>
        <v>0</v>
      </c>
      <c r="Y179" s="23">
        <f t="shared" si="19"/>
        <v>0</v>
      </c>
      <c r="Z179" s="327"/>
      <c r="AA179" s="328"/>
      <c r="AB179" s="328"/>
      <c r="AC179" s="328"/>
      <c r="AD179" s="328"/>
      <c r="AE179" s="328"/>
      <c r="AF179" s="328"/>
      <c r="AG179" s="329"/>
    </row>
    <row r="180" spans="1:33" x14ac:dyDescent="0.2">
      <c r="A180" s="265">
        <v>44005</v>
      </c>
      <c r="B180" s="3"/>
      <c r="C180" s="3"/>
      <c r="D180" s="261"/>
      <c r="E180" s="55">
        <f t="shared" si="16"/>
        <v>0</v>
      </c>
      <c r="F180" s="25">
        <f t="shared" si="17"/>
        <v>0</v>
      </c>
      <c r="G180" s="15">
        <v>0</v>
      </c>
      <c r="H180" s="94"/>
      <c r="I180" s="96"/>
      <c r="J180" s="6"/>
      <c r="K180" s="6"/>
      <c r="L180" s="7"/>
      <c r="M180" s="435"/>
      <c r="N180" s="6"/>
      <c r="O180" s="5"/>
      <c r="P180" s="71">
        <f t="shared" si="18"/>
        <v>0</v>
      </c>
      <c r="Q180" s="276">
        <v>44005</v>
      </c>
      <c r="R180" s="118"/>
      <c r="S180" s="118"/>
      <c r="T180" s="253"/>
      <c r="U180" s="118"/>
      <c r="V180" s="118"/>
      <c r="W180" s="118"/>
      <c r="X180" s="30">
        <f t="shared" si="15"/>
        <v>0</v>
      </c>
      <c r="Y180" s="23">
        <f t="shared" si="19"/>
        <v>0</v>
      </c>
      <c r="Z180" s="327"/>
      <c r="AA180" s="328"/>
      <c r="AB180" s="328"/>
      <c r="AC180" s="328"/>
      <c r="AD180" s="328"/>
      <c r="AE180" s="328"/>
      <c r="AF180" s="328"/>
      <c r="AG180" s="329"/>
    </row>
    <row r="181" spans="1:33" x14ac:dyDescent="0.2">
      <c r="A181" s="265">
        <v>44006</v>
      </c>
      <c r="B181" s="3"/>
      <c r="C181" s="3"/>
      <c r="D181" s="261"/>
      <c r="E181" s="55">
        <f t="shared" si="16"/>
        <v>0</v>
      </c>
      <c r="F181" s="25">
        <f t="shared" si="17"/>
        <v>0</v>
      </c>
      <c r="G181" s="15">
        <v>0</v>
      </c>
      <c r="H181" s="94"/>
      <c r="I181" s="96"/>
      <c r="J181" s="6"/>
      <c r="K181" s="6"/>
      <c r="L181" s="7"/>
      <c r="M181" s="435"/>
      <c r="N181" s="6"/>
      <c r="O181" s="5"/>
      <c r="P181" s="71">
        <f t="shared" si="18"/>
        <v>0</v>
      </c>
      <c r="Q181" s="276">
        <v>44006</v>
      </c>
      <c r="R181" s="118"/>
      <c r="S181" s="118"/>
      <c r="T181" s="253"/>
      <c r="U181" s="118"/>
      <c r="V181" s="118"/>
      <c r="W181" s="118"/>
      <c r="X181" s="30">
        <f t="shared" si="15"/>
        <v>0</v>
      </c>
      <c r="Y181" s="23">
        <f t="shared" si="19"/>
        <v>0</v>
      </c>
      <c r="Z181" s="327"/>
      <c r="AA181" s="328"/>
      <c r="AB181" s="328"/>
      <c r="AC181" s="328"/>
      <c r="AD181" s="328"/>
      <c r="AE181" s="328"/>
      <c r="AF181" s="328"/>
      <c r="AG181" s="329"/>
    </row>
    <row r="182" spans="1:33" x14ac:dyDescent="0.2">
      <c r="A182" s="265">
        <v>44007</v>
      </c>
      <c r="B182" s="3"/>
      <c r="C182" s="3"/>
      <c r="D182" s="261"/>
      <c r="E182" s="55">
        <f t="shared" si="16"/>
        <v>0</v>
      </c>
      <c r="F182" s="25">
        <f t="shared" si="17"/>
        <v>0</v>
      </c>
      <c r="G182" s="15">
        <v>0</v>
      </c>
      <c r="H182" s="94"/>
      <c r="I182" s="96"/>
      <c r="J182" s="6"/>
      <c r="K182" s="6"/>
      <c r="L182" s="7"/>
      <c r="M182" s="435"/>
      <c r="N182" s="6"/>
      <c r="O182" s="5"/>
      <c r="P182" s="71">
        <f t="shared" si="18"/>
        <v>0</v>
      </c>
      <c r="Q182" s="276">
        <v>44007</v>
      </c>
      <c r="R182" s="118"/>
      <c r="S182" s="118"/>
      <c r="T182" s="253"/>
      <c r="U182" s="118"/>
      <c r="V182" s="118"/>
      <c r="W182" s="118"/>
      <c r="X182" s="30">
        <f t="shared" si="15"/>
        <v>0</v>
      </c>
      <c r="Y182" s="23">
        <f t="shared" si="19"/>
        <v>0</v>
      </c>
      <c r="Z182" s="327"/>
      <c r="AA182" s="328"/>
      <c r="AB182" s="328"/>
      <c r="AC182" s="328"/>
      <c r="AD182" s="328"/>
      <c r="AE182" s="328"/>
      <c r="AF182" s="328"/>
      <c r="AG182" s="329"/>
    </row>
    <row r="183" spans="1:33" x14ac:dyDescent="0.2">
      <c r="A183" s="265">
        <v>44008</v>
      </c>
      <c r="B183" s="3"/>
      <c r="C183" s="3"/>
      <c r="D183" s="261"/>
      <c r="E183" s="55">
        <f t="shared" si="16"/>
        <v>0</v>
      </c>
      <c r="F183" s="25">
        <f t="shared" si="17"/>
        <v>0</v>
      </c>
      <c r="G183" s="15">
        <v>0</v>
      </c>
      <c r="H183" s="94"/>
      <c r="I183" s="96"/>
      <c r="J183" s="6"/>
      <c r="K183" s="6"/>
      <c r="L183" s="7"/>
      <c r="M183" s="435"/>
      <c r="N183" s="6"/>
      <c r="O183" s="5"/>
      <c r="P183" s="71">
        <f t="shared" si="18"/>
        <v>0</v>
      </c>
      <c r="Q183" s="276">
        <v>44008</v>
      </c>
      <c r="R183" s="118"/>
      <c r="S183" s="118"/>
      <c r="T183" s="253"/>
      <c r="U183" s="118"/>
      <c r="V183" s="118"/>
      <c r="W183" s="118"/>
      <c r="X183" s="30">
        <f t="shared" si="15"/>
        <v>0</v>
      </c>
      <c r="Y183" s="23">
        <f t="shared" si="19"/>
        <v>0</v>
      </c>
      <c r="Z183" s="327"/>
      <c r="AA183" s="328"/>
      <c r="AB183" s="328"/>
      <c r="AC183" s="328"/>
      <c r="AD183" s="328"/>
      <c r="AE183" s="328"/>
      <c r="AF183" s="328"/>
      <c r="AG183" s="329"/>
    </row>
    <row r="184" spans="1:33" x14ac:dyDescent="0.2">
      <c r="A184" s="265">
        <v>44009</v>
      </c>
      <c r="B184" s="3"/>
      <c r="C184" s="3"/>
      <c r="D184" s="261"/>
      <c r="E184" s="55">
        <f t="shared" si="16"/>
        <v>0</v>
      </c>
      <c r="F184" s="25">
        <f t="shared" si="17"/>
        <v>0</v>
      </c>
      <c r="G184" s="15">
        <v>0</v>
      </c>
      <c r="H184" s="94"/>
      <c r="I184" s="96"/>
      <c r="J184" s="6"/>
      <c r="K184" s="6"/>
      <c r="L184" s="7"/>
      <c r="M184" s="435"/>
      <c r="N184" s="6"/>
      <c r="O184" s="5"/>
      <c r="P184" s="71">
        <f t="shared" si="18"/>
        <v>0</v>
      </c>
      <c r="Q184" s="276">
        <v>44009</v>
      </c>
      <c r="R184" s="118"/>
      <c r="S184" s="118"/>
      <c r="T184" s="253"/>
      <c r="U184" s="118"/>
      <c r="V184" s="118"/>
      <c r="W184" s="118"/>
      <c r="X184" s="30">
        <f t="shared" si="15"/>
        <v>0</v>
      </c>
      <c r="Y184" s="23">
        <f t="shared" si="19"/>
        <v>0</v>
      </c>
      <c r="Z184" s="327"/>
      <c r="AA184" s="328"/>
      <c r="AB184" s="328"/>
      <c r="AC184" s="328"/>
      <c r="AD184" s="328"/>
      <c r="AE184" s="328"/>
      <c r="AF184" s="328"/>
      <c r="AG184" s="329"/>
    </row>
    <row r="185" spans="1:33" x14ac:dyDescent="0.2">
      <c r="A185" s="265">
        <v>44010</v>
      </c>
      <c r="B185" s="3"/>
      <c r="C185" s="3"/>
      <c r="D185" s="261"/>
      <c r="E185" s="55">
        <f t="shared" si="16"/>
        <v>0</v>
      </c>
      <c r="F185" s="25">
        <f t="shared" si="17"/>
        <v>0</v>
      </c>
      <c r="G185" s="15">
        <v>0</v>
      </c>
      <c r="H185" s="94"/>
      <c r="I185" s="96"/>
      <c r="J185" s="6"/>
      <c r="K185" s="6"/>
      <c r="L185" s="7"/>
      <c r="M185" s="435"/>
      <c r="N185" s="6"/>
      <c r="O185" s="5"/>
      <c r="P185" s="71">
        <f t="shared" si="18"/>
        <v>0</v>
      </c>
      <c r="Q185" s="276">
        <v>44010</v>
      </c>
      <c r="R185" s="118"/>
      <c r="S185" s="118"/>
      <c r="T185" s="253"/>
      <c r="U185" s="118"/>
      <c r="V185" s="118"/>
      <c r="W185" s="118"/>
      <c r="X185" s="30">
        <f t="shared" si="15"/>
        <v>0</v>
      </c>
      <c r="Y185" s="23">
        <f t="shared" si="19"/>
        <v>0</v>
      </c>
      <c r="Z185" s="327"/>
      <c r="AA185" s="328"/>
      <c r="AB185" s="328"/>
      <c r="AC185" s="328"/>
      <c r="AD185" s="328"/>
      <c r="AE185" s="328"/>
      <c r="AF185" s="328"/>
      <c r="AG185" s="329"/>
    </row>
    <row r="186" spans="1:33" x14ac:dyDescent="0.2">
      <c r="A186" s="265">
        <v>44011</v>
      </c>
      <c r="B186" s="3"/>
      <c r="C186" s="3"/>
      <c r="D186" s="261"/>
      <c r="E186" s="55">
        <f t="shared" si="16"/>
        <v>0</v>
      </c>
      <c r="F186" s="25">
        <f t="shared" si="17"/>
        <v>0</v>
      </c>
      <c r="G186" s="15">
        <v>0</v>
      </c>
      <c r="H186" s="94"/>
      <c r="I186" s="96"/>
      <c r="J186" s="6"/>
      <c r="K186" s="6"/>
      <c r="L186" s="7"/>
      <c r="M186" s="435"/>
      <c r="N186" s="6"/>
      <c r="O186" s="5"/>
      <c r="P186" s="71">
        <f t="shared" si="18"/>
        <v>0</v>
      </c>
      <c r="Q186" s="276">
        <v>44011</v>
      </c>
      <c r="R186" s="118"/>
      <c r="S186" s="118"/>
      <c r="T186" s="253"/>
      <c r="U186" s="118"/>
      <c r="V186" s="118"/>
      <c r="W186" s="118"/>
      <c r="X186" s="30">
        <f t="shared" si="15"/>
        <v>0</v>
      </c>
      <c r="Y186" s="23">
        <f t="shared" si="19"/>
        <v>0</v>
      </c>
      <c r="Z186" s="327"/>
      <c r="AA186" s="328"/>
      <c r="AB186" s="328"/>
      <c r="AC186" s="328"/>
      <c r="AD186" s="328"/>
      <c r="AE186" s="328"/>
      <c r="AF186" s="328"/>
      <c r="AG186" s="329"/>
    </row>
    <row r="187" spans="1:33" ht="13.5" thickBot="1" x14ac:dyDescent="0.25">
      <c r="A187" s="265">
        <v>44012</v>
      </c>
      <c r="B187" s="3"/>
      <c r="C187" s="3"/>
      <c r="D187" s="261"/>
      <c r="E187" s="98">
        <f t="shared" si="16"/>
        <v>0</v>
      </c>
      <c r="F187" s="25">
        <f t="shared" si="17"/>
        <v>0</v>
      </c>
      <c r="G187" s="15">
        <v>0</v>
      </c>
      <c r="H187" s="94"/>
      <c r="I187" s="96"/>
      <c r="J187" s="6"/>
      <c r="K187" s="6"/>
      <c r="L187" s="7"/>
      <c r="M187" s="435"/>
      <c r="N187" s="6"/>
      <c r="O187" s="5"/>
      <c r="P187" s="71">
        <f t="shared" si="18"/>
        <v>0</v>
      </c>
      <c r="Q187" s="276">
        <v>44012</v>
      </c>
      <c r="R187" s="118"/>
      <c r="S187" s="118"/>
      <c r="T187" s="253"/>
      <c r="U187" s="118"/>
      <c r="V187" s="118"/>
      <c r="W187" s="118"/>
      <c r="X187" s="30">
        <f t="shared" si="15"/>
        <v>0</v>
      </c>
      <c r="Y187" s="23">
        <f t="shared" si="19"/>
        <v>0</v>
      </c>
      <c r="Z187" s="327"/>
      <c r="AA187" s="328"/>
      <c r="AB187" s="328"/>
      <c r="AC187" s="328"/>
      <c r="AD187" s="328"/>
      <c r="AE187" s="328"/>
      <c r="AF187" s="328"/>
      <c r="AG187" s="329"/>
    </row>
    <row r="188" spans="1:33" x14ac:dyDescent="0.2">
      <c r="A188" s="265">
        <v>44013</v>
      </c>
      <c r="B188" s="291"/>
      <c r="C188" s="291"/>
      <c r="D188" s="339"/>
      <c r="E188" s="302">
        <f t="shared" si="16"/>
        <v>0</v>
      </c>
      <c r="F188" s="340">
        <f t="shared" si="17"/>
        <v>0</v>
      </c>
      <c r="G188" s="110">
        <v>0</v>
      </c>
      <c r="H188" s="342"/>
      <c r="I188" s="343"/>
      <c r="J188" s="344"/>
      <c r="K188" s="344"/>
      <c r="L188" s="345"/>
      <c r="M188" s="436"/>
      <c r="N188" s="344"/>
      <c r="O188" s="346"/>
      <c r="P188" s="297">
        <f t="shared" si="18"/>
        <v>0</v>
      </c>
      <c r="Q188" s="276">
        <v>44013</v>
      </c>
      <c r="R188" s="278"/>
      <c r="S188" s="278"/>
      <c r="T188" s="347"/>
      <c r="U188" s="278"/>
      <c r="V188" s="278"/>
      <c r="W188" s="278"/>
      <c r="X188" s="24">
        <f t="shared" si="15"/>
        <v>0</v>
      </c>
      <c r="Y188" s="24">
        <f t="shared" si="19"/>
        <v>0</v>
      </c>
      <c r="Z188" s="330"/>
      <c r="AA188" s="331"/>
      <c r="AB188" s="331"/>
      <c r="AC188" s="331"/>
      <c r="AD188" s="331"/>
      <c r="AE188" s="331"/>
      <c r="AF188" s="331"/>
      <c r="AG188" s="332"/>
    </row>
    <row r="189" spans="1:33" x14ac:dyDescent="0.2">
      <c r="A189" s="265">
        <v>44014</v>
      </c>
      <c r="B189" s="93"/>
      <c r="C189" s="93"/>
      <c r="D189" s="257"/>
      <c r="E189" s="55">
        <f t="shared" si="16"/>
        <v>0</v>
      </c>
      <c r="F189" s="207">
        <f t="shared" si="17"/>
        <v>0</v>
      </c>
      <c r="G189" s="212">
        <v>0</v>
      </c>
      <c r="H189" s="214"/>
      <c r="I189" s="215"/>
      <c r="J189" s="216"/>
      <c r="K189" s="216"/>
      <c r="L189" s="217"/>
      <c r="M189" s="218"/>
      <c r="N189" s="216"/>
      <c r="O189" s="219"/>
      <c r="P189" s="220">
        <f t="shared" si="18"/>
        <v>0</v>
      </c>
      <c r="Q189" s="276">
        <v>44014</v>
      </c>
      <c r="R189" s="258"/>
      <c r="S189" s="258"/>
      <c r="T189" s="349"/>
      <c r="U189" s="258"/>
      <c r="V189" s="258"/>
      <c r="W189" s="258"/>
      <c r="X189" s="30">
        <f t="shared" si="15"/>
        <v>0</v>
      </c>
      <c r="Y189" s="30">
        <f t="shared" si="19"/>
        <v>0</v>
      </c>
      <c r="Z189" s="333"/>
      <c r="AA189" s="334"/>
      <c r="AB189" s="334"/>
      <c r="AC189" s="334"/>
      <c r="AD189" s="334"/>
      <c r="AE189" s="334"/>
      <c r="AF189" s="334"/>
      <c r="AG189" s="335"/>
    </row>
    <row r="190" spans="1:33" x14ac:dyDescent="0.2">
      <c r="A190" s="265">
        <v>44015</v>
      </c>
      <c r="B190" s="3"/>
      <c r="C190" s="3"/>
      <c r="D190" s="261"/>
      <c r="E190" s="55">
        <f t="shared" si="16"/>
        <v>0</v>
      </c>
      <c r="F190" s="25">
        <f t="shared" si="17"/>
        <v>0</v>
      </c>
      <c r="G190" s="15">
        <v>0</v>
      </c>
      <c r="H190" s="94"/>
      <c r="I190" s="96"/>
      <c r="J190" s="6"/>
      <c r="K190" s="6"/>
      <c r="L190" s="7"/>
      <c r="M190" s="435"/>
      <c r="N190" s="6"/>
      <c r="O190" s="5"/>
      <c r="P190" s="71">
        <f t="shared" si="18"/>
        <v>0</v>
      </c>
      <c r="Q190" s="276">
        <v>44015</v>
      </c>
      <c r="R190" s="118"/>
      <c r="S190" s="118"/>
      <c r="T190" s="253"/>
      <c r="U190" s="118"/>
      <c r="V190" s="118"/>
      <c r="W190" s="118"/>
      <c r="X190" s="30">
        <f t="shared" si="15"/>
        <v>0</v>
      </c>
      <c r="Y190" s="23">
        <f t="shared" si="19"/>
        <v>0</v>
      </c>
      <c r="Z190" s="327"/>
      <c r="AA190" s="328"/>
      <c r="AB190" s="328"/>
      <c r="AC190" s="328"/>
      <c r="AD190" s="328"/>
      <c r="AE190" s="328"/>
      <c r="AF190" s="328"/>
      <c r="AG190" s="329"/>
    </row>
    <row r="191" spans="1:33" x14ac:dyDescent="0.2">
      <c r="A191" s="265">
        <v>44016</v>
      </c>
      <c r="B191" s="3"/>
      <c r="C191" s="3"/>
      <c r="D191" s="261"/>
      <c r="E191" s="55">
        <f t="shared" si="16"/>
        <v>0</v>
      </c>
      <c r="F191" s="25">
        <f t="shared" si="17"/>
        <v>0</v>
      </c>
      <c r="G191" s="15">
        <v>0</v>
      </c>
      <c r="H191" s="94"/>
      <c r="I191" s="96"/>
      <c r="J191" s="6"/>
      <c r="K191" s="6"/>
      <c r="L191" s="7"/>
      <c r="M191" s="435"/>
      <c r="N191" s="6"/>
      <c r="O191" s="5"/>
      <c r="P191" s="71">
        <f t="shared" si="18"/>
        <v>0</v>
      </c>
      <c r="Q191" s="276">
        <v>44016</v>
      </c>
      <c r="R191" s="118"/>
      <c r="S191" s="118"/>
      <c r="T191" s="253"/>
      <c r="U191" s="118"/>
      <c r="V191" s="118"/>
      <c r="W191" s="118"/>
      <c r="X191" s="30">
        <f t="shared" si="15"/>
        <v>0</v>
      </c>
      <c r="Y191" s="23">
        <f t="shared" si="19"/>
        <v>0</v>
      </c>
      <c r="Z191" s="327"/>
      <c r="AA191" s="328"/>
      <c r="AB191" s="328"/>
      <c r="AC191" s="328"/>
      <c r="AD191" s="328"/>
      <c r="AE191" s="328"/>
      <c r="AF191" s="328"/>
      <c r="AG191" s="329"/>
    </row>
    <row r="192" spans="1:33" x14ac:dyDescent="0.2">
      <c r="A192" s="265">
        <v>44017</v>
      </c>
      <c r="B192" s="3"/>
      <c r="C192" s="3"/>
      <c r="D192" s="261"/>
      <c r="E192" s="55">
        <f t="shared" si="16"/>
        <v>0</v>
      </c>
      <c r="F192" s="25">
        <f t="shared" si="17"/>
        <v>0</v>
      </c>
      <c r="G192" s="15">
        <v>0</v>
      </c>
      <c r="H192" s="94"/>
      <c r="I192" s="96"/>
      <c r="J192" s="6"/>
      <c r="K192" s="6"/>
      <c r="L192" s="7"/>
      <c r="M192" s="435"/>
      <c r="N192" s="6"/>
      <c r="O192" s="5"/>
      <c r="P192" s="71">
        <f t="shared" si="18"/>
        <v>0</v>
      </c>
      <c r="Q192" s="276">
        <v>44017</v>
      </c>
      <c r="R192" s="118"/>
      <c r="S192" s="118"/>
      <c r="T192" s="253"/>
      <c r="U192" s="118"/>
      <c r="V192" s="118"/>
      <c r="W192" s="118"/>
      <c r="X192" s="30">
        <f t="shared" si="15"/>
        <v>0</v>
      </c>
      <c r="Y192" s="23">
        <f t="shared" si="19"/>
        <v>0</v>
      </c>
      <c r="Z192" s="327"/>
      <c r="AA192" s="328"/>
      <c r="AB192" s="328"/>
      <c r="AC192" s="328"/>
      <c r="AD192" s="328"/>
      <c r="AE192" s="328"/>
      <c r="AF192" s="328"/>
      <c r="AG192" s="329"/>
    </row>
    <row r="193" spans="1:33" x14ac:dyDescent="0.2">
      <c r="A193" s="265">
        <v>44018</v>
      </c>
      <c r="B193" s="3"/>
      <c r="C193" s="3"/>
      <c r="D193" s="261"/>
      <c r="E193" s="55">
        <f t="shared" si="16"/>
        <v>0</v>
      </c>
      <c r="F193" s="25">
        <f t="shared" si="17"/>
        <v>0</v>
      </c>
      <c r="G193" s="15">
        <v>0</v>
      </c>
      <c r="H193" s="94"/>
      <c r="I193" s="96"/>
      <c r="J193" s="6"/>
      <c r="K193" s="6"/>
      <c r="L193" s="7"/>
      <c r="M193" s="435"/>
      <c r="N193" s="6"/>
      <c r="O193" s="5"/>
      <c r="P193" s="71">
        <f t="shared" si="18"/>
        <v>0</v>
      </c>
      <c r="Q193" s="276">
        <v>44018</v>
      </c>
      <c r="R193" s="118"/>
      <c r="S193" s="118"/>
      <c r="T193" s="253"/>
      <c r="U193" s="118"/>
      <c r="V193" s="118"/>
      <c r="W193" s="118"/>
      <c r="X193" s="30">
        <f t="shared" si="15"/>
        <v>0</v>
      </c>
      <c r="Y193" s="23">
        <f t="shared" si="19"/>
        <v>0</v>
      </c>
      <c r="Z193" s="327"/>
      <c r="AA193" s="328"/>
      <c r="AB193" s="328"/>
      <c r="AC193" s="328"/>
      <c r="AD193" s="328"/>
      <c r="AE193" s="328"/>
      <c r="AF193" s="328"/>
      <c r="AG193" s="329"/>
    </row>
    <row r="194" spans="1:33" x14ac:dyDescent="0.2">
      <c r="A194" s="265">
        <v>44019</v>
      </c>
      <c r="B194" s="3"/>
      <c r="C194" s="3"/>
      <c r="D194" s="261"/>
      <c r="E194" s="55">
        <f t="shared" si="16"/>
        <v>0</v>
      </c>
      <c r="F194" s="25">
        <f t="shared" si="17"/>
        <v>0</v>
      </c>
      <c r="G194" s="15">
        <v>0</v>
      </c>
      <c r="H194" s="94"/>
      <c r="I194" s="96"/>
      <c r="J194" s="6"/>
      <c r="K194" s="6"/>
      <c r="L194" s="7"/>
      <c r="M194" s="435"/>
      <c r="N194" s="6"/>
      <c r="O194" s="5"/>
      <c r="P194" s="71">
        <f t="shared" si="18"/>
        <v>0</v>
      </c>
      <c r="Q194" s="276">
        <v>44019</v>
      </c>
      <c r="R194" s="118"/>
      <c r="S194" s="118"/>
      <c r="T194" s="253"/>
      <c r="U194" s="118"/>
      <c r="V194" s="118"/>
      <c r="W194" s="118"/>
      <c r="X194" s="30">
        <f t="shared" si="15"/>
        <v>0</v>
      </c>
      <c r="Y194" s="23">
        <f t="shared" si="19"/>
        <v>0</v>
      </c>
      <c r="Z194" s="327"/>
      <c r="AA194" s="328"/>
      <c r="AB194" s="328"/>
      <c r="AC194" s="328"/>
      <c r="AD194" s="328"/>
      <c r="AE194" s="328"/>
      <c r="AF194" s="328"/>
      <c r="AG194" s="329"/>
    </row>
    <row r="195" spans="1:33" x14ac:dyDescent="0.2">
      <c r="A195" s="265">
        <v>44020</v>
      </c>
      <c r="B195" s="3"/>
      <c r="C195" s="3"/>
      <c r="D195" s="261"/>
      <c r="E195" s="55">
        <f t="shared" si="16"/>
        <v>0</v>
      </c>
      <c r="F195" s="25">
        <f t="shared" si="17"/>
        <v>0</v>
      </c>
      <c r="G195" s="15">
        <v>0</v>
      </c>
      <c r="H195" s="94"/>
      <c r="I195" s="96"/>
      <c r="J195" s="6"/>
      <c r="K195" s="6"/>
      <c r="L195" s="7"/>
      <c r="M195" s="435"/>
      <c r="N195" s="6"/>
      <c r="O195" s="5"/>
      <c r="P195" s="71">
        <f t="shared" si="18"/>
        <v>0</v>
      </c>
      <c r="Q195" s="276">
        <v>44020</v>
      </c>
      <c r="R195" s="118"/>
      <c r="S195" s="118"/>
      <c r="T195" s="253"/>
      <c r="U195" s="118"/>
      <c r="V195" s="118"/>
      <c r="W195" s="118"/>
      <c r="X195" s="30">
        <f t="shared" si="15"/>
        <v>0</v>
      </c>
      <c r="Y195" s="23">
        <f t="shared" si="19"/>
        <v>0</v>
      </c>
      <c r="Z195" s="327"/>
      <c r="AA195" s="328"/>
      <c r="AB195" s="328"/>
      <c r="AC195" s="328"/>
      <c r="AD195" s="328"/>
      <c r="AE195" s="328"/>
      <c r="AF195" s="328"/>
      <c r="AG195" s="329"/>
    </row>
    <row r="196" spans="1:33" x14ac:dyDescent="0.2">
      <c r="A196" s="265">
        <v>44021</v>
      </c>
      <c r="B196" s="3"/>
      <c r="C196" s="3"/>
      <c r="D196" s="261"/>
      <c r="E196" s="55">
        <f t="shared" si="16"/>
        <v>0</v>
      </c>
      <c r="F196" s="25">
        <f t="shared" si="17"/>
        <v>0</v>
      </c>
      <c r="G196" s="15">
        <v>0</v>
      </c>
      <c r="H196" s="94"/>
      <c r="I196" s="96"/>
      <c r="J196" s="6"/>
      <c r="K196" s="6"/>
      <c r="L196" s="7"/>
      <c r="M196" s="435"/>
      <c r="N196" s="6"/>
      <c r="O196" s="5"/>
      <c r="P196" s="71">
        <f t="shared" si="18"/>
        <v>0</v>
      </c>
      <c r="Q196" s="276">
        <v>44021</v>
      </c>
      <c r="R196" s="118"/>
      <c r="S196" s="118"/>
      <c r="T196" s="253"/>
      <c r="U196" s="118"/>
      <c r="V196" s="118"/>
      <c r="W196" s="118"/>
      <c r="X196" s="30">
        <f t="shared" si="15"/>
        <v>0</v>
      </c>
      <c r="Y196" s="23">
        <f t="shared" si="19"/>
        <v>0</v>
      </c>
      <c r="Z196" s="327"/>
      <c r="AA196" s="328"/>
      <c r="AB196" s="328"/>
      <c r="AC196" s="328"/>
      <c r="AD196" s="328"/>
      <c r="AE196" s="328"/>
      <c r="AF196" s="328"/>
      <c r="AG196" s="329"/>
    </row>
    <row r="197" spans="1:33" x14ac:dyDescent="0.2">
      <c r="A197" s="265">
        <v>44022</v>
      </c>
      <c r="B197" s="3"/>
      <c r="C197" s="3"/>
      <c r="D197" s="261"/>
      <c r="E197" s="55">
        <f t="shared" si="16"/>
        <v>0</v>
      </c>
      <c r="F197" s="25">
        <f t="shared" si="17"/>
        <v>0</v>
      </c>
      <c r="G197" s="15">
        <v>0</v>
      </c>
      <c r="H197" s="94"/>
      <c r="I197" s="96"/>
      <c r="J197" s="6"/>
      <c r="K197" s="6"/>
      <c r="L197" s="7"/>
      <c r="M197" s="435"/>
      <c r="N197" s="6"/>
      <c r="O197" s="5"/>
      <c r="P197" s="71">
        <f t="shared" si="18"/>
        <v>0</v>
      </c>
      <c r="Q197" s="276">
        <v>44022</v>
      </c>
      <c r="R197" s="118"/>
      <c r="S197" s="118"/>
      <c r="T197" s="253"/>
      <c r="U197" s="118"/>
      <c r="V197" s="118"/>
      <c r="W197" s="118"/>
      <c r="X197" s="30">
        <f t="shared" si="15"/>
        <v>0</v>
      </c>
      <c r="Y197" s="23">
        <f t="shared" si="19"/>
        <v>0</v>
      </c>
      <c r="Z197" s="327"/>
      <c r="AA197" s="328"/>
      <c r="AB197" s="328"/>
      <c r="AC197" s="328"/>
      <c r="AD197" s="328"/>
      <c r="AE197" s="328"/>
      <c r="AF197" s="328"/>
      <c r="AG197" s="329"/>
    </row>
    <row r="198" spans="1:33" x14ac:dyDescent="0.2">
      <c r="A198" s="265">
        <v>44023</v>
      </c>
      <c r="B198" s="3"/>
      <c r="C198" s="3"/>
      <c r="D198" s="261"/>
      <c r="E198" s="55">
        <f t="shared" si="16"/>
        <v>0</v>
      </c>
      <c r="F198" s="25">
        <f t="shared" si="17"/>
        <v>0</v>
      </c>
      <c r="G198" s="15">
        <v>0</v>
      </c>
      <c r="H198" s="94"/>
      <c r="I198" s="96"/>
      <c r="J198" s="6"/>
      <c r="K198" s="6"/>
      <c r="L198" s="7"/>
      <c r="M198" s="435"/>
      <c r="N198" s="6"/>
      <c r="O198" s="5"/>
      <c r="P198" s="71">
        <f t="shared" si="18"/>
        <v>0</v>
      </c>
      <c r="Q198" s="276">
        <v>44023</v>
      </c>
      <c r="R198" s="118"/>
      <c r="S198" s="118"/>
      <c r="T198" s="253"/>
      <c r="U198" s="118"/>
      <c r="V198" s="118"/>
      <c r="W198" s="118"/>
      <c r="X198" s="30">
        <f t="shared" si="15"/>
        <v>0</v>
      </c>
      <c r="Y198" s="23">
        <f t="shared" si="19"/>
        <v>0</v>
      </c>
      <c r="Z198" s="327"/>
      <c r="AA198" s="328"/>
      <c r="AB198" s="328"/>
      <c r="AC198" s="328"/>
      <c r="AD198" s="328"/>
      <c r="AE198" s="328"/>
      <c r="AF198" s="328"/>
      <c r="AG198" s="329"/>
    </row>
    <row r="199" spans="1:33" x14ac:dyDescent="0.2">
      <c r="A199" s="265">
        <v>44024</v>
      </c>
      <c r="B199" s="3"/>
      <c r="C199" s="3"/>
      <c r="D199" s="261"/>
      <c r="E199" s="55">
        <f t="shared" si="16"/>
        <v>0</v>
      </c>
      <c r="F199" s="25">
        <f t="shared" si="17"/>
        <v>0</v>
      </c>
      <c r="G199" s="15">
        <v>0</v>
      </c>
      <c r="H199" s="94"/>
      <c r="I199" s="96"/>
      <c r="J199" s="6"/>
      <c r="K199" s="6"/>
      <c r="L199" s="7"/>
      <c r="M199" s="435"/>
      <c r="N199" s="6"/>
      <c r="O199" s="5"/>
      <c r="P199" s="71">
        <f t="shared" si="18"/>
        <v>0</v>
      </c>
      <c r="Q199" s="276">
        <v>44024</v>
      </c>
      <c r="R199" s="118"/>
      <c r="S199" s="118"/>
      <c r="T199" s="253"/>
      <c r="U199" s="118"/>
      <c r="V199" s="118"/>
      <c r="W199" s="118"/>
      <c r="X199" s="30">
        <f t="shared" si="15"/>
        <v>0</v>
      </c>
      <c r="Y199" s="23">
        <f t="shared" si="19"/>
        <v>0</v>
      </c>
      <c r="Z199" s="327"/>
      <c r="AA199" s="328"/>
      <c r="AB199" s="328"/>
      <c r="AC199" s="328"/>
      <c r="AD199" s="328"/>
      <c r="AE199" s="328"/>
      <c r="AF199" s="328"/>
      <c r="AG199" s="329"/>
    </row>
    <row r="200" spans="1:33" x14ac:dyDescent="0.2">
      <c r="A200" s="265">
        <v>44025</v>
      </c>
      <c r="B200" s="3"/>
      <c r="C200" s="3"/>
      <c r="D200" s="261"/>
      <c r="E200" s="55">
        <f t="shared" si="16"/>
        <v>0</v>
      </c>
      <c r="F200" s="25">
        <f t="shared" si="17"/>
        <v>0</v>
      </c>
      <c r="G200" s="15">
        <v>0</v>
      </c>
      <c r="H200" s="94"/>
      <c r="I200" s="96"/>
      <c r="J200" s="6"/>
      <c r="K200" s="6"/>
      <c r="L200" s="7"/>
      <c r="M200" s="435"/>
      <c r="N200" s="6"/>
      <c r="O200" s="5"/>
      <c r="P200" s="71">
        <f t="shared" si="18"/>
        <v>0</v>
      </c>
      <c r="Q200" s="276">
        <v>44025</v>
      </c>
      <c r="R200" s="118"/>
      <c r="S200" s="118"/>
      <c r="T200" s="253"/>
      <c r="U200" s="118"/>
      <c r="V200" s="118"/>
      <c r="W200" s="118"/>
      <c r="X200" s="30">
        <f t="shared" si="15"/>
        <v>0</v>
      </c>
      <c r="Y200" s="23">
        <f t="shared" si="19"/>
        <v>0</v>
      </c>
      <c r="Z200" s="327"/>
      <c r="AA200" s="328"/>
      <c r="AB200" s="328"/>
      <c r="AC200" s="328"/>
      <c r="AD200" s="328"/>
      <c r="AE200" s="328"/>
      <c r="AF200" s="328"/>
      <c r="AG200" s="329"/>
    </row>
    <row r="201" spans="1:33" x14ac:dyDescent="0.2">
      <c r="A201" s="265">
        <v>44026</v>
      </c>
      <c r="B201" s="3"/>
      <c r="C201" s="3"/>
      <c r="D201" s="261"/>
      <c r="E201" s="55">
        <f t="shared" si="16"/>
        <v>0</v>
      </c>
      <c r="F201" s="25">
        <f t="shared" si="17"/>
        <v>0</v>
      </c>
      <c r="G201" s="15">
        <v>0</v>
      </c>
      <c r="H201" s="94"/>
      <c r="I201" s="96"/>
      <c r="J201" s="6"/>
      <c r="K201" s="6"/>
      <c r="L201" s="7"/>
      <c r="M201" s="435"/>
      <c r="N201" s="6"/>
      <c r="O201" s="5"/>
      <c r="P201" s="71">
        <f t="shared" si="18"/>
        <v>0</v>
      </c>
      <c r="Q201" s="276">
        <v>44026</v>
      </c>
      <c r="R201" s="118"/>
      <c r="S201" s="118"/>
      <c r="T201" s="253"/>
      <c r="U201" s="118"/>
      <c r="V201" s="118"/>
      <c r="W201" s="118"/>
      <c r="X201" s="30">
        <f t="shared" ref="X201:X264" si="20">SQRT(U201*V201)*0.884/24*W201</f>
        <v>0</v>
      </c>
      <c r="Y201" s="23">
        <f t="shared" si="19"/>
        <v>0</v>
      </c>
      <c r="Z201" s="327"/>
      <c r="AA201" s="328"/>
      <c r="AB201" s="328"/>
      <c r="AC201" s="328"/>
      <c r="AD201" s="328"/>
      <c r="AE201" s="328"/>
      <c r="AF201" s="328"/>
      <c r="AG201" s="329"/>
    </row>
    <row r="202" spans="1:33" x14ac:dyDescent="0.2">
      <c r="A202" s="265">
        <v>44027</v>
      </c>
      <c r="B202" s="3"/>
      <c r="C202" s="3"/>
      <c r="D202" s="261"/>
      <c r="E202" s="55">
        <f t="shared" si="16"/>
        <v>0</v>
      </c>
      <c r="F202" s="25">
        <f t="shared" si="17"/>
        <v>0</v>
      </c>
      <c r="G202" s="15">
        <v>0</v>
      </c>
      <c r="H202" s="94"/>
      <c r="I202" s="96"/>
      <c r="J202" s="6"/>
      <c r="K202" s="6"/>
      <c r="L202" s="7"/>
      <c r="M202" s="435"/>
      <c r="N202" s="6"/>
      <c r="O202" s="5"/>
      <c r="P202" s="71">
        <f t="shared" si="18"/>
        <v>0</v>
      </c>
      <c r="Q202" s="276">
        <v>44027</v>
      </c>
      <c r="R202" s="118"/>
      <c r="S202" s="118"/>
      <c r="T202" s="253"/>
      <c r="U202" s="118"/>
      <c r="V202" s="118"/>
      <c r="W202" s="118"/>
      <c r="X202" s="30">
        <f t="shared" si="20"/>
        <v>0</v>
      </c>
      <c r="Y202" s="23">
        <f t="shared" si="19"/>
        <v>0</v>
      </c>
      <c r="Z202" s="327"/>
      <c r="AA202" s="328"/>
      <c r="AB202" s="328"/>
      <c r="AC202" s="328"/>
      <c r="AD202" s="328"/>
      <c r="AE202" s="328"/>
      <c r="AF202" s="328"/>
      <c r="AG202" s="329"/>
    </row>
    <row r="203" spans="1:33" x14ac:dyDescent="0.2">
      <c r="A203" s="265">
        <v>44028</v>
      </c>
      <c r="B203" s="3"/>
      <c r="C203" s="3"/>
      <c r="D203" s="261"/>
      <c r="E203" s="55">
        <f t="shared" ref="E203:E266" si="21">((B203*12)+C203+D203)*1.16</f>
        <v>0</v>
      </c>
      <c r="F203" s="25">
        <f>E203-E202+P203</f>
        <v>0</v>
      </c>
      <c r="G203" s="15">
        <v>0</v>
      </c>
      <c r="H203" s="94"/>
      <c r="I203" s="96"/>
      <c r="J203" s="6"/>
      <c r="K203" s="6"/>
      <c r="L203" s="7"/>
      <c r="M203" s="435"/>
      <c r="N203" s="6"/>
      <c r="O203" s="5"/>
      <c r="P203" s="71">
        <f t="shared" ref="P203:P266" si="22">(((J203*12)+K203+L203)-((M203*12)+N203+O203))*1.16</f>
        <v>0</v>
      </c>
      <c r="Q203" s="276">
        <v>44028</v>
      </c>
      <c r="R203" s="118"/>
      <c r="S203" s="118"/>
      <c r="T203" s="253"/>
      <c r="U203" s="118"/>
      <c r="V203" s="118"/>
      <c r="W203" s="118"/>
      <c r="X203" s="30">
        <f t="shared" si="20"/>
        <v>0</v>
      </c>
      <c r="Y203" s="23">
        <f t="shared" ref="Y203:Y266" si="23">Y202+X203</f>
        <v>0</v>
      </c>
      <c r="Z203" s="327"/>
      <c r="AA203" s="328"/>
      <c r="AB203" s="328"/>
      <c r="AC203" s="328"/>
      <c r="AD203" s="328"/>
      <c r="AE203" s="328"/>
      <c r="AF203" s="328"/>
      <c r="AG203" s="329"/>
    </row>
    <row r="204" spans="1:33" x14ac:dyDescent="0.2">
      <c r="A204" s="265">
        <v>44029</v>
      </c>
      <c r="B204" s="3"/>
      <c r="C204" s="3"/>
      <c r="D204" s="261"/>
      <c r="E204" s="55">
        <f t="shared" si="21"/>
        <v>0</v>
      </c>
      <c r="F204" s="25">
        <f>E204-E203+P204</f>
        <v>0</v>
      </c>
      <c r="G204" s="15">
        <v>0</v>
      </c>
      <c r="H204" s="94"/>
      <c r="I204" s="96"/>
      <c r="J204" s="6"/>
      <c r="K204" s="6"/>
      <c r="L204" s="7"/>
      <c r="M204" s="435"/>
      <c r="N204" s="6"/>
      <c r="O204" s="5"/>
      <c r="P204" s="71">
        <f t="shared" si="22"/>
        <v>0</v>
      </c>
      <c r="Q204" s="276">
        <v>44029</v>
      </c>
      <c r="R204" s="118"/>
      <c r="S204" s="118"/>
      <c r="T204" s="253"/>
      <c r="U204" s="118"/>
      <c r="V204" s="118"/>
      <c r="W204" s="118"/>
      <c r="X204" s="30">
        <f t="shared" si="20"/>
        <v>0</v>
      </c>
      <c r="Y204" s="23">
        <f t="shared" si="23"/>
        <v>0</v>
      </c>
      <c r="Z204" s="327"/>
      <c r="AA204" s="328"/>
      <c r="AB204" s="328"/>
      <c r="AC204" s="328"/>
      <c r="AD204" s="328"/>
      <c r="AE204" s="328"/>
      <c r="AF204" s="328"/>
      <c r="AG204" s="329"/>
    </row>
    <row r="205" spans="1:33" x14ac:dyDescent="0.2">
      <c r="A205" s="265">
        <v>44030</v>
      </c>
      <c r="B205" s="3"/>
      <c r="C205" s="3"/>
      <c r="D205" s="261"/>
      <c r="E205" s="55">
        <f t="shared" si="21"/>
        <v>0</v>
      </c>
      <c r="F205" s="25">
        <f>E205-E204+P205</f>
        <v>0</v>
      </c>
      <c r="G205" s="15">
        <v>0</v>
      </c>
      <c r="H205" s="94"/>
      <c r="I205" s="96"/>
      <c r="J205" s="6"/>
      <c r="K205" s="6"/>
      <c r="L205" s="7"/>
      <c r="M205" s="435"/>
      <c r="N205" s="6"/>
      <c r="O205" s="5"/>
      <c r="P205" s="71">
        <f t="shared" si="22"/>
        <v>0</v>
      </c>
      <c r="Q205" s="276">
        <v>44030</v>
      </c>
      <c r="R205" s="118"/>
      <c r="S205" s="118"/>
      <c r="T205" s="253"/>
      <c r="U205" s="118"/>
      <c r="V205" s="118"/>
      <c r="W205" s="118"/>
      <c r="X205" s="30">
        <f t="shared" si="20"/>
        <v>0</v>
      </c>
      <c r="Y205" s="23">
        <f t="shared" si="23"/>
        <v>0</v>
      </c>
      <c r="Z205" s="327"/>
      <c r="AA205" s="328"/>
      <c r="AB205" s="328"/>
      <c r="AC205" s="328"/>
      <c r="AD205" s="328"/>
      <c r="AE205" s="328"/>
      <c r="AF205" s="328"/>
      <c r="AG205" s="329"/>
    </row>
    <row r="206" spans="1:33" x14ac:dyDescent="0.2">
      <c r="A206" s="265">
        <v>44031</v>
      </c>
      <c r="B206" s="3"/>
      <c r="C206" s="3"/>
      <c r="D206" s="261"/>
      <c r="E206" s="55">
        <f t="shared" si="21"/>
        <v>0</v>
      </c>
      <c r="F206" s="25">
        <f>E206-E205+P206</f>
        <v>0</v>
      </c>
      <c r="G206" s="15">
        <v>0</v>
      </c>
      <c r="H206" s="94"/>
      <c r="I206" s="96"/>
      <c r="J206" s="6"/>
      <c r="K206" s="6"/>
      <c r="L206" s="7"/>
      <c r="M206" s="435"/>
      <c r="N206" s="6"/>
      <c r="O206" s="5"/>
      <c r="P206" s="71">
        <f t="shared" si="22"/>
        <v>0</v>
      </c>
      <c r="Q206" s="276">
        <v>44031</v>
      </c>
      <c r="R206" s="118"/>
      <c r="S206" s="118"/>
      <c r="T206" s="253"/>
      <c r="U206" s="118"/>
      <c r="V206" s="118"/>
      <c r="W206" s="118"/>
      <c r="X206" s="30">
        <f t="shared" si="20"/>
        <v>0</v>
      </c>
      <c r="Y206" s="23">
        <f t="shared" si="23"/>
        <v>0</v>
      </c>
      <c r="Z206" s="327"/>
      <c r="AA206" s="328"/>
      <c r="AB206" s="328"/>
      <c r="AC206" s="328"/>
      <c r="AD206" s="328"/>
      <c r="AE206" s="328"/>
      <c r="AF206" s="328"/>
      <c r="AG206" s="329"/>
    </row>
    <row r="207" spans="1:33" x14ac:dyDescent="0.2">
      <c r="A207" s="265">
        <v>44032</v>
      </c>
      <c r="B207" s="3"/>
      <c r="C207" s="3"/>
      <c r="D207" s="261"/>
      <c r="E207" s="55">
        <f t="shared" si="21"/>
        <v>0</v>
      </c>
      <c r="F207" s="25">
        <f>E207-E206+P207</f>
        <v>0</v>
      </c>
      <c r="G207" s="15">
        <v>0</v>
      </c>
      <c r="H207" s="94"/>
      <c r="I207" s="96"/>
      <c r="J207" s="6"/>
      <c r="K207" s="6"/>
      <c r="L207" s="7"/>
      <c r="M207" s="435"/>
      <c r="N207" s="6"/>
      <c r="O207" s="5"/>
      <c r="P207" s="71">
        <f t="shared" si="22"/>
        <v>0</v>
      </c>
      <c r="Q207" s="276">
        <v>44032</v>
      </c>
      <c r="R207" s="118"/>
      <c r="S207" s="118"/>
      <c r="T207" s="253"/>
      <c r="U207" s="118"/>
      <c r="V207" s="118"/>
      <c r="W207" s="118"/>
      <c r="X207" s="30">
        <f t="shared" si="20"/>
        <v>0</v>
      </c>
      <c r="Y207" s="23">
        <f t="shared" si="23"/>
        <v>0</v>
      </c>
      <c r="Z207" s="327"/>
      <c r="AA207" s="328"/>
      <c r="AB207" s="328"/>
      <c r="AC207" s="328"/>
      <c r="AD207" s="328"/>
      <c r="AE207" s="328"/>
      <c r="AF207" s="328"/>
      <c r="AG207" s="329"/>
    </row>
    <row r="208" spans="1:33" x14ac:dyDescent="0.2">
      <c r="A208" s="265">
        <v>44033</v>
      </c>
      <c r="B208" s="3"/>
      <c r="C208" s="3"/>
      <c r="D208" s="261"/>
      <c r="E208" s="55">
        <f t="shared" si="21"/>
        <v>0</v>
      </c>
      <c r="F208" s="25">
        <f t="shared" ref="F208:F272" si="24">E208-E207+P208</f>
        <v>0</v>
      </c>
      <c r="G208" s="15">
        <v>0</v>
      </c>
      <c r="H208" s="94"/>
      <c r="I208" s="96"/>
      <c r="J208" s="6"/>
      <c r="K208" s="6"/>
      <c r="L208" s="7"/>
      <c r="M208" s="435"/>
      <c r="N208" s="6"/>
      <c r="O208" s="5"/>
      <c r="P208" s="71">
        <f t="shared" si="22"/>
        <v>0</v>
      </c>
      <c r="Q208" s="276">
        <v>44033</v>
      </c>
      <c r="R208" s="118"/>
      <c r="S208" s="118"/>
      <c r="T208" s="253"/>
      <c r="U208" s="118"/>
      <c r="V208" s="118"/>
      <c r="W208" s="118"/>
      <c r="X208" s="30">
        <f t="shared" si="20"/>
        <v>0</v>
      </c>
      <c r="Y208" s="23">
        <f t="shared" si="23"/>
        <v>0</v>
      </c>
      <c r="Z208" s="327"/>
      <c r="AA208" s="328"/>
      <c r="AB208" s="328"/>
      <c r="AC208" s="328"/>
      <c r="AD208" s="328"/>
      <c r="AE208" s="328"/>
      <c r="AF208" s="328"/>
      <c r="AG208" s="329"/>
    </row>
    <row r="209" spans="1:33" x14ac:dyDescent="0.2">
      <c r="A209" s="265">
        <v>44034</v>
      </c>
      <c r="B209" s="3"/>
      <c r="C209" s="3"/>
      <c r="D209" s="261"/>
      <c r="E209" s="55">
        <f t="shared" si="21"/>
        <v>0</v>
      </c>
      <c r="F209" s="25">
        <f t="shared" si="24"/>
        <v>0</v>
      </c>
      <c r="G209" s="15">
        <v>0</v>
      </c>
      <c r="H209" s="94"/>
      <c r="I209" s="96"/>
      <c r="J209" s="6"/>
      <c r="K209" s="6"/>
      <c r="L209" s="7"/>
      <c r="M209" s="435"/>
      <c r="N209" s="6"/>
      <c r="O209" s="5"/>
      <c r="P209" s="71">
        <f t="shared" si="22"/>
        <v>0</v>
      </c>
      <c r="Q209" s="276">
        <v>44034</v>
      </c>
      <c r="R209" s="118"/>
      <c r="S209" s="118"/>
      <c r="T209" s="253"/>
      <c r="U209" s="118"/>
      <c r="V209" s="118"/>
      <c r="W209" s="118"/>
      <c r="X209" s="30">
        <f t="shared" si="20"/>
        <v>0</v>
      </c>
      <c r="Y209" s="23">
        <f t="shared" si="23"/>
        <v>0</v>
      </c>
      <c r="Z209" s="327"/>
      <c r="AA209" s="328"/>
      <c r="AB209" s="328"/>
      <c r="AC209" s="328"/>
      <c r="AD209" s="328"/>
      <c r="AE209" s="328"/>
      <c r="AF209" s="328"/>
      <c r="AG209" s="329"/>
    </row>
    <row r="210" spans="1:33" x14ac:dyDescent="0.2">
      <c r="A210" s="265">
        <v>44035</v>
      </c>
      <c r="B210" s="3"/>
      <c r="C210" s="3"/>
      <c r="D210" s="261"/>
      <c r="E210" s="55">
        <f t="shared" si="21"/>
        <v>0</v>
      </c>
      <c r="F210" s="25">
        <f t="shared" si="24"/>
        <v>0</v>
      </c>
      <c r="G210" s="15">
        <v>0</v>
      </c>
      <c r="H210" s="94"/>
      <c r="I210" s="96"/>
      <c r="J210" s="6"/>
      <c r="K210" s="6"/>
      <c r="L210" s="7"/>
      <c r="M210" s="435"/>
      <c r="N210" s="6"/>
      <c r="O210" s="5"/>
      <c r="P210" s="71">
        <f t="shared" si="22"/>
        <v>0</v>
      </c>
      <c r="Q210" s="276">
        <v>44035</v>
      </c>
      <c r="R210" s="118"/>
      <c r="S210" s="118"/>
      <c r="T210" s="253"/>
      <c r="U210" s="118"/>
      <c r="V210" s="118"/>
      <c r="W210" s="118"/>
      <c r="X210" s="30">
        <f t="shared" si="20"/>
        <v>0</v>
      </c>
      <c r="Y210" s="23">
        <f t="shared" si="23"/>
        <v>0</v>
      </c>
      <c r="Z210" s="327"/>
      <c r="AA210" s="328"/>
      <c r="AB210" s="328"/>
      <c r="AC210" s="328"/>
      <c r="AD210" s="328"/>
      <c r="AE210" s="328"/>
      <c r="AF210" s="328"/>
      <c r="AG210" s="329"/>
    </row>
    <row r="211" spans="1:33" x14ac:dyDescent="0.2">
      <c r="A211" s="265">
        <v>44036</v>
      </c>
      <c r="B211" s="3"/>
      <c r="C211" s="3"/>
      <c r="D211" s="261"/>
      <c r="E211" s="55">
        <f t="shared" si="21"/>
        <v>0</v>
      </c>
      <c r="F211" s="25">
        <f t="shared" si="24"/>
        <v>0</v>
      </c>
      <c r="G211" s="15">
        <v>0</v>
      </c>
      <c r="H211" s="94"/>
      <c r="I211" s="96"/>
      <c r="J211" s="6"/>
      <c r="K211" s="6"/>
      <c r="L211" s="7"/>
      <c r="M211" s="435"/>
      <c r="N211" s="6"/>
      <c r="O211" s="5"/>
      <c r="P211" s="71">
        <f t="shared" si="22"/>
        <v>0</v>
      </c>
      <c r="Q211" s="276">
        <v>44036</v>
      </c>
      <c r="R211" s="118"/>
      <c r="S211" s="118"/>
      <c r="T211" s="253"/>
      <c r="U211" s="118"/>
      <c r="V211" s="118"/>
      <c r="W211" s="118"/>
      <c r="X211" s="30">
        <f t="shared" si="20"/>
        <v>0</v>
      </c>
      <c r="Y211" s="23">
        <f t="shared" si="23"/>
        <v>0</v>
      </c>
      <c r="Z211" s="327"/>
      <c r="AA211" s="328"/>
      <c r="AB211" s="328"/>
      <c r="AC211" s="328"/>
      <c r="AD211" s="328"/>
      <c r="AE211" s="328"/>
      <c r="AF211" s="328"/>
      <c r="AG211" s="329"/>
    </row>
    <row r="212" spans="1:33" x14ac:dyDescent="0.2">
      <c r="A212" s="265">
        <v>44037</v>
      </c>
      <c r="B212" s="3"/>
      <c r="C212" s="3"/>
      <c r="D212" s="261"/>
      <c r="E212" s="55">
        <f t="shared" si="21"/>
        <v>0</v>
      </c>
      <c r="F212" s="25">
        <f t="shared" si="24"/>
        <v>0</v>
      </c>
      <c r="G212" s="15">
        <v>0</v>
      </c>
      <c r="H212" s="94"/>
      <c r="I212" s="96"/>
      <c r="J212" s="6"/>
      <c r="K212" s="6"/>
      <c r="L212" s="7"/>
      <c r="M212" s="435"/>
      <c r="N212" s="6"/>
      <c r="O212" s="5"/>
      <c r="P212" s="71">
        <f t="shared" si="22"/>
        <v>0</v>
      </c>
      <c r="Q212" s="276">
        <v>44037</v>
      </c>
      <c r="R212" s="118"/>
      <c r="S212" s="118"/>
      <c r="T212" s="253"/>
      <c r="U212" s="118"/>
      <c r="V212" s="118"/>
      <c r="W212" s="118"/>
      <c r="X212" s="30">
        <f t="shared" si="20"/>
        <v>0</v>
      </c>
      <c r="Y212" s="23">
        <f t="shared" si="23"/>
        <v>0</v>
      </c>
      <c r="Z212" s="327"/>
      <c r="AA212" s="328"/>
      <c r="AB212" s="328"/>
      <c r="AC212" s="328"/>
      <c r="AD212" s="328"/>
      <c r="AE212" s="328"/>
      <c r="AF212" s="328"/>
      <c r="AG212" s="329"/>
    </row>
    <row r="213" spans="1:33" x14ac:dyDescent="0.2">
      <c r="A213" s="265">
        <v>44038</v>
      </c>
      <c r="B213" s="3"/>
      <c r="C213" s="3"/>
      <c r="D213" s="261"/>
      <c r="E213" s="55">
        <f t="shared" si="21"/>
        <v>0</v>
      </c>
      <c r="F213" s="25">
        <f t="shared" si="24"/>
        <v>0</v>
      </c>
      <c r="G213" s="15">
        <v>0</v>
      </c>
      <c r="H213" s="94"/>
      <c r="I213" s="96"/>
      <c r="J213" s="6"/>
      <c r="K213" s="6"/>
      <c r="L213" s="7"/>
      <c r="M213" s="435"/>
      <c r="N213" s="6"/>
      <c r="O213" s="5"/>
      <c r="P213" s="71">
        <f t="shared" si="22"/>
        <v>0</v>
      </c>
      <c r="Q213" s="276">
        <v>44038</v>
      </c>
      <c r="R213" s="118"/>
      <c r="S213" s="118"/>
      <c r="T213" s="253"/>
      <c r="U213" s="118"/>
      <c r="V213" s="118"/>
      <c r="W213" s="118"/>
      <c r="X213" s="30">
        <f t="shared" si="20"/>
        <v>0</v>
      </c>
      <c r="Y213" s="23">
        <f t="shared" si="23"/>
        <v>0</v>
      </c>
      <c r="Z213" s="327"/>
      <c r="AA213" s="328"/>
      <c r="AB213" s="328"/>
      <c r="AC213" s="328"/>
      <c r="AD213" s="328"/>
      <c r="AE213" s="328"/>
      <c r="AF213" s="328"/>
      <c r="AG213" s="329"/>
    </row>
    <row r="214" spans="1:33" x14ac:dyDescent="0.2">
      <c r="A214" s="265">
        <v>44039</v>
      </c>
      <c r="B214" s="3"/>
      <c r="C214" s="3"/>
      <c r="D214" s="261"/>
      <c r="E214" s="55">
        <f t="shared" si="21"/>
        <v>0</v>
      </c>
      <c r="F214" s="25">
        <f t="shared" si="24"/>
        <v>0</v>
      </c>
      <c r="G214" s="15">
        <v>0</v>
      </c>
      <c r="H214" s="94"/>
      <c r="I214" s="96"/>
      <c r="J214" s="6"/>
      <c r="K214" s="6"/>
      <c r="L214" s="7"/>
      <c r="M214" s="435"/>
      <c r="N214" s="6"/>
      <c r="O214" s="5"/>
      <c r="P214" s="71">
        <f t="shared" si="22"/>
        <v>0</v>
      </c>
      <c r="Q214" s="276">
        <v>44039</v>
      </c>
      <c r="R214" s="118"/>
      <c r="S214" s="118"/>
      <c r="T214" s="253"/>
      <c r="U214" s="118"/>
      <c r="V214" s="118"/>
      <c r="W214" s="118"/>
      <c r="X214" s="30">
        <f t="shared" si="20"/>
        <v>0</v>
      </c>
      <c r="Y214" s="23">
        <f t="shared" si="23"/>
        <v>0</v>
      </c>
      <c r="Z214" s="327"/>
      <c r="AA214" s="328"/>
      <c r="AB214" s="328"/>
      <c r="AC214" s="328"/>
      <c r="AD214" s="328"/>
      <c r="AE214" s="328"/>
      <c r="AF214" s="328"/>
      <c r="AG214" s="329"/>
    </row>
    <row r="215" spans="1:33" x14ac:dyDescent="0.2">
      <c r="A215" s="265">
        <v>44040</v>
      </c>
      <c r="B215" s="3"/>
      <c r="C215" s="3"/>
      <c r="D215" s="261"/>
      <c r="E215" s="55">
        <f t="shared" si="21"/>
        <v>0</v>
      </c>
      <c r="F215" s="25">
        <f t="shared" si="24"/>
        <v>0</v>
      </c>
      <c r="G215" s="15">
        <v>0</v>
      </c>
      <c r="H215" s="94"/>
      <c r="I215" s="96"/>
      <c r="J215" s="6"/>
      <c r="K215" s="6"/>
      <c r="L215" s="7"/>
      <c r="M215" s="435"/>
      <c r="N215" s="6"/>
      <c r="O215" s="5"/>
      <c r="P215" s="71">
        <f t="shared" si="22"/>
        <v>0</v>
      </c>
      <c r="Q215" s="276">
        <v>44040</v>
      </c>
      <c r="R215" s="118"/>
      <c r="S215" s="118"/>
      <c r="T215" s="253"/>
      <c r="U215" s="118"/>
      <c r="V215" s="118"/>
      <c r="W215" s="118"/>
      <c r="X215" s="30">
        <f t="shared" si="20"/>
        <v>0</v>
      </c>
      <c r="Y215" s="23">
        <f t="shared" si="23"/>
        <v>0</v>
      </c>
      <c r="Z215" s="327"/>
      <c r="AA215" s="328"/>
      <c r="AB215" s="328"/>
      <c r="AC215" s="328"/>
      <c r="AD215" s="328"/>
      <c r="AE215" s="328"/>
      <c r="AF215" s="328"/>
      <c r="AG215" s="329"/>
    </row>
    <row r="216" spans="1:33" x14ac:dyDescent="0.2">
      <c r="A216" s="265">
        <v>44041</v>
      </c>
      <c r="B216" s="3"/>
      <c r="C216" s="3"/>
      <c r="D216" s="261"/>
      <c r="E216" s="55">
        <f t="shared" si="21"/>
        <v>0</v>
      </c>
      <c r="F216" s="25">
        <f t="shared" si="24"/>
        <v>0</v>
      </c>
      <c r="G216" s="15">
        <v>0</v>
      </c>
      <c r="H216" s="94"/>
      <c r="I216" s="96"/>
      <c r="J216" s="6"/>
      <c r="K216" s="6"/>
      <c r="L216" s="7"/>
      <c r="M216" s="435"/>
      <c r="N216" s="6"/>
      <c r="O216" s="5"/>
      <c r="P216" s="71">
        <f t="shared" si="22"/>
        <v>0</v>
      </c>
      <c r="Q216" s="276">
        <v>44041</v>
      </c>
      <c r="R216" s="118"/>
      <c r="S216" s="118"/>
      <c r="T216" s="253"/>
      <c r="U216" s="118"/>
      <c r="V216" s="118"/>
      <c r="W216" s="118"/>
      <c r="X216" s="30">
        <f t="shared" si="20"/>
        <v>0</v>
      </c>
      <c r="Y216" s="23">
        <f t="shared" si="23"/>
        <v>0</v>
      </c>
      <c r="Z216" s="327"/>
      <c r="AA216" s="328"/>
      <c r="AB216" s="328"/>
      <c r="AC216" s="328"/>
      <c r="AD216" s="328"/>
      <c r="AE216" s="328"/>
      <c r="AF216" s="328"/>
      <c r="AG216" s="329"/>
    </row>
    <row r="217" spans="1:33" x14ac:dyDescent="0.2">
      <c r="A217" s="265">
        <v>44042</v>
      </c>
      <c r="B217" s="3"/>
      <c r="C217" s="3"/>
      <c r="D217" s="261"/>
      <c r="E217" s="55">
        <f t="shared" si="21"/>
        <v>0</v>
      </c>
      <c r="F217" s="25">
        <f t="shared" si="24"/>
        <v>0</v>
      </c>
      <c r="G217" s="15">
        <v>0</v>
      </c>
      <c r="H217" s="94"/>
      <c r="I217" s="96"/>
      <c r="J217" s="6"/>
      <c r="K217" s="6"/>
      <c r="L217" s="7"/>
      <c r="M217" s="435"/>
      <c r="N217" s="6"/>
      <c r="O217" s="5"/>
      <c r="P217" s="71">
        <f t="shared" si="22"/>
        <v>0</v>
      </c>
      <c r="Q217" s="276">
        <v>44042</v>
      </c>
      <c r="R217" s="118"/>
      <c r="S217" s="118"/>
      <c r="T217" s="253"/>
      <c r="U217" s="118"/>
      <c r="V217" s="118"/>
      <c r="W217" s="118"/>
      <c r="X217" s="30">
        <f t="shared" si="20"/>
        <v>0</v>
      </c>
      <c r="Y217" s="23">
        <f t="shared" si="23"/>
        <v>0</v>
      </c>
      <c r="Z217" s="327"/>
      <c r="AA217" s="328"/>
      <c r="AB217" s="328"/>
      <c r="AC217" s="328"/>
      <c r="AD217" s="328"/>
      <c r="AE217" s="328"/>
      <c r="AF217" s="328"/>
      <c r="AG217" s="329"/>
    </row>
    <row r="218" spans="1:33" ht="13.5" thickBot="1" x14ac:dyDescent="0.25">
      <c r="A218" s="265">
        <v>44043</v>
      </c>
      <c r="B218" s="3"/>
      <c r="C218" s="3"/>
      <c r="D218" s="261"/>
      <c r="E218" s="98">
        <f t="shared" si="21"/>
        <v>0</v>
      </c>
      <c r="F218" s="25">
        <f t="shared" si="24"/>
        <v>0</v>
      </c>
      <c r="G218" s="15">
        <v>0</v>
      </c>
      <c r="H218" s="94"/>
      <c r="I218" s="96"/>
      <c r="J218" s="6"/>
      <c r="K218" s="6"/>
      <c r="L218" s="7"/>
      <c r="M218" s="435"/>
      <c r="N218" s="6"/>
      <c r="O218" s="5"/>
      <c r="P218" s="71">
        <f t="shared" si="22"/>
        <v>0</v>
      </c>
      <c r="Q218" s="276">
        <v>44043</v>
      </c>
      <c r="R218" s="118"/>
      <c r="S218" s="118"/>
      <c r="T218" s="253"/>
      <c r="U218" s="118"/>
      <c r="V218" s="118"/>
      <c r="W218" s="118"/>
      <c r="X218" s="30">
        <f t="shared" si="20"/>
        <v>0</v>
      </c>
      <c r="Y218" s="23">
        <f t="shared" si="23"/>
        <v>0</v>
      </c>
      <c r="Z218" s="327"/>
      <c r="AA218" s="328"/>
      <c r="AB218" s="328"/>
      <c r="AC218" s="328"/>
      <c r="AD218" s="328"/>
      <c r="AE218" s="328"/>
      <c r="AF218" s="328"/>
      <c r="AG218" s="329"/>
    </row>
    <row r="219" spans="1:33" x14ac:dyDescent="0.2">
      <c r="A219" s="265">
        <v>44044</v>
      </c>
      <c r="B219" s="291"/>
      <c r="C219" s="291"/>
      <c r="D219" s="339"/>
      <c r="E219" s="302">
        <f t="shared" si="21"/>
        <v>0</v>
      </c>
      <c r="F219" s="355">
        <f t="shared" si="24"/>
        <v>0</v>
      </c>
      <c r="G219" s="341">
        <v>0</v>
      </c>
      <c r="H219" s="342"/>
      <c r="I219" s="343"/>
      <c r="J219" s="344"/>
      <c r="K219" s="344"/>
      <c r="L219" s="345"/>
      <c r="M219" s="436"/>
      <c r="N219" s="344"/>
      <c r="O219" s="346"/>
      <c r="P219" s="297">
        <f t="shared" si="22"/>
        <v>0</v>
      </c>
      <c r="Q219" s="276">
        <v>44044</v>
      </c>
      <c r="R219" s="278"/>
      <c r="S219" s="278"/>
      <c r="T219" s="347"/>
      <c r="U219" s="278"/>
      <c r="V219" s="278"/>
      <c r="W219" s="278"/>
      <c r="X219" s="348">
        <f t="shared" si="20"/>
        <v>0</v>
      </c>
      <c r="Y219" s="24">
        <f t="shared" si="23"/>
        <v>0</v>
      </c>
      <c r="Z219" s="330"/>
      <c r="AA219" s="331"/>
      <c r="AB219" s="331"/>
      <c r="AC219" s="331"/>
      <c r="AD219" s="331"/>
      <c r="AE219" s="331"/>
      <c r="AF219" s="331"/>
      <c r="AG219" s="332"/>
    </row>
    <row r="220" spans="1:33" x14ac:dyDescent="0.2">
      <c r="A220" s="265">
        <v>44045</v>
      </c>
      <c r="B220" s="93"/>
      <c r="C220" s="93"/>
      <c r="D220" s="257"/>
      <c r="E220" s="55">
        <f t="shared" si="21"/>
        <v>0</v>
      </c>
      <c r="F220" s="207">
        <f t="shared" si="24"/>
        <v>0</v>
      </c>
      <c r="G220" s="212">
        <v>0</v>
      </c>
      <c r="H220" s="214"/>
      <c r="I220" s="215"/>
      <c r="J220" s="216"/>
      <c r="K220" s="216"/>
      <c r="L220" s="217"/>
      <c r="M220" s="218"/>
      <c r="N220" s="216"/>
      <c r="O220" s="219"/>
      <c r="P220" s="220">
        <f t="shared" si="22"/>
        <v>0</v>
      </c>
      <c r="Q220" s="276">
        <v>44045</v>
      </c>
      <c r="R220" s="258"/>
      <c r="S220" s="258"/>
      <c r="T220" s="349"/>
      <c r="U220" s="258"/>
      <c r="V220" s="258"/>
      <c r="W220" s="258"/>
      <c r="X220" s="30">
        <f t="shared" si="20"/>
        <v>0</v>
      </c>
      <c r="Y220" s="30">
        <f t="shared" si="23"/>
        <v>0</v>
      </c>
      <c r="Z220" s="333"/>
      <c r="AA220" s="334"/>
      <c r="AB220" s="334"/>
      <c r="AC220" s="334"/>
      <c r="AD220" s="334"/>
      <c r="AE220" s="334"/>
      <c r="AF220" s="334"/>
      <c r="AG220" s="335"/>
    </row>
    <row r="221" spans="1:33" x14ac:dyDescent="0.2">
      <c r="A221" s="265">
        <v>44046</v>
      </c>
      <c r="B221" s="3"/>
      <c r="C221" s="3"/>
      <c r="D221" s="261"/>
      <c r="E221" s="55">
        <f t="shared" si="21"/>
        <v>0</v>
      </c>
      <c r="F221" s="25">
        <f t="shared" si="24"/>
        <v>0</v>
      </c>
      <c r="G221" s="15">
        <v>0</v>
      </c>
      <c r="H221" s="94"/>
      <c r="I221" s="96"/>
      <c r="J221" s="6"/>
      <c r="K221" s="6"/>
      <c r="L221" s="7"/>
      <c r="M221" s="435"/>
      <c r="N221" s="6"/>
      <c r="O221" s="5"/>
      <c r="P221" s="71">
        <f t="shared" si="22"/>
        <v>0</v>
      </c>
      <c r="Q221" s="276">
        <v>44046</v>
      </c>
      <c r="R221" s="118"/>
      <c r="S221" s="118"/>
      <c r="T221" s="253"/>
      <c r="U221" s="118"/>
      <c r="V221" s="118"/>
      <c r="W221" s="118"/>
      <c r="X221" s="30">
        <f t="shared" si="20"/>
        <v>0</v>
      </c>
      <c r="Y221" s="23">
        <f t="shared" si="23"/>
        <v>0</v>
      </c>
      <c r="Z221" s="327"/>
      <c r="AA221" s="328"/>
      <c r="AB221" s="328"/>
      <c r="AC221" s="328"/>
      <c r="AD221" s="328"/>
      <c r="AE221" s="328"/>
      <c r="AF221" s="328"/>
      <c r="AG221" s="329"/>
    </row>
    <row r="222" spans="1:33" x14ac:dyDescent="0.2">
      <c r="A222" s="265">
        <v>44047</v>
      </c>
      <c r="B222" s="3"/>
      <c r="C222" s="3"/>
      <c r="D222" s="261"/>
      <c r="E222" s="55">
        <f t="shared" si="21"/>
        <v>0</v>
      </c>
      <c r="F222" s="25">
        <f t="shared" si="24"/>
        <v>0</v>
      </c>
      <c r="G222" s="15">
        <v>0</v>
      </c>
      <c r="H222" s="94"/>
      <c r="I222" s="96"/>
      <c r="J222" s="6"/>
      <c r="K222" s="6"/>
      <c r="L222" s="7"/>
      <c r="M222" s="435"/>
      <c r="N222" s="6"/>
      <c r="O222" s="5"/>
      <c r="P222" s="71">
        <f t="shared" si="22"/>
        <v>0</v>
      </c>
      <c r="Q222" s="276">
        <v>44047</v>
      </c>
      <c r="R222" s="118"/>
      <c r="S222" s="118"/>
      <c r="T222" s="253"/>
      <c r="U222" s="118"/>
      <c r="V222" s="118"/>
      <c r="W222" s="118"/>
      <c r="X222" s="30">
        <f t="shared" si="20"/>
        <v>0</v>
      </c>
      <c r="Y222" s="23">
        <f t="shared" si="23"/>
        <v>0</v>
      </c>
      <c r="Z222" s="327"/>
      <c r="AA222" s="328"/>
      <c r="AB222" s="328"/>
      <c r="AC222" s="328"/>
      <c r="AD222" s="328"/>
      <c r="AE222" s="328"/>
      <c r="AF222" s="328"/>
      <c r="AG222" s="329"/>
    </row>
    <row r="223" spans="1:33" x14ac:dyDescent="0.2">
      <c r="A223" s="265">
        <v>44048</v>
      </c>
      <c r="B223" s="3"/>
      <c r="C223" s="3"/>
      <c r="D223" s="261"/>
      <c r="E223" s="55">
        <f t="shared" si="21"/>
        <v>0</v>
      </c>
      <c r="F223" s="25">
        <f t="shared" si="24"/>
        <v>0</v>
      </c>
      <c r="G223" s="15">
        <v>0</v>
      </c>
      <c r="H223" s="94"/>
      <c r="I223" s="96"/>
      <c r="J223" s="6"/>
      <c r="K223" s="6"/>
      <c r="L223" s="7"/>
      <c r="M223" s="435"/>
      <c r="N223" s="6"/>
      <c r="O223" s="5"/>
      <c r="P223" s="71">
        <f t="shared" si="22"/>
        <v>0</v>
      </c>
      <c r="Q223" s="276">
        <v>44048</v>
      </c>
      <c r="R223" s="118"/>
      <c r="S223" s="118"/>
      <c r="T223" s="253"/>
      <c r="U223" s="118"/>
      <c r="V223" s="118"/>
      <c r="W223" s="118"/>
      <c r="X223" s="30">
        <f t="shared" si="20"/>
        <v>0</v>
      </c>
      <c r="Y223" s="23">
        <f t="shared" si="23"/>
        <v>0</v>
      </c>
      <c r="Z223" s="327"/>
      <c r="AA223" s="328"/>
      <c r="AB223" s="328"/>
      <c r="AC223" s="328"/>
      <c r="AD223" s="328"/>
      <c r="AE223" s="328"/>
      <c r="AF223" s="328"/>
      <c r="AG223" s="329"/>
    </row>
    <row r="224" spans="1:33" x14ac:dyDescent="0.2">
      <c r="A224" s="265">
        <v>44049</v>
      </c>
      <c r="B224" s="3"/>
      <c r="C224" s="3"/>
      <c r="D224" s="261"/>
      <c r="E224" s="55">
        <f t="shared" si="21"/>
        <v>0</v>
      </c>
      <c r="F224" s="25">
        <f t="shared" si="24"/>
        <v>0</v>
      </c>
      <c r="G224" s="15">
        <v>0</v>
      </c>
      <c r="H224" s="94"/>
      <c r="I224" s="96"/>
      <c r="J224" s="6"/>
      <c r="K224" s="6"/>
      <c r="L224" s="7"/>
      <c r="M224" s="435"/>
      <c r="N224" s="6"/>
      <c r="O224" s="5"/>
      <c r="P224" s="71">
        <f t="shared" si="22"/>
        <v>0</v>
      </c>
      <c r="Q224" s="276">
        <v>44049</v>
      </c>
      <c r="R224" s="118"/>
      <c r="S224" s="118"/>
      <c r="T224" s="253"/>
      <c r="U224" s="118"/>
      <c r="V224" s="118"/>
      <c r="W224" s="118"/>
      <c r="X224" s="30">
        <f t="shared" si="20"/>
        <v>0</v>
      </c>
      <c r="Y224" s="23">
        <f t="shared" si="23"/>
        <v>0</v>
      </c>
      <c r="Z224" s="327"/>
      <c r="AA224" s="328"/>
      <c r="AB224" s="328"/>
      <c r="AC224" s="328"/>
      <c r="AD224" s="328"/>
      <c r="AE224" s="328"/>
      <c r="AF224" s="328"/>
      <c r="AG224" s="329"/>
    </row>
    <row r="225" spans="1:33" x14ac:dyDescent="0.2">
      <c r="A225" s="265">
        <v>44050</v>
      </c>
      <c r="B225" s="3"/>
      <c r="C225" s="3"/>
      <c r="D225" s="261"/>
      <c r="E225" s="55">
        <f t="shared" si="21"/>
        <v>0</v>
      </c>
      <c r="F225" s="25">
        <f t="shared" si="24"/>
        <v>0</v>
      </c>
      <c r="G225" s="15">
        <v>0</v>
      </c>
      <c r="H225" s="94"/>
      <c r="I225" s="96"/>
      <c r="J225" s="6"/>
      <c r="K225" s="6"/>
      <c r="L225" s="7"/>
      <c r="M225" s="435"/>
      <c r="N225" s="6"/>
      <c r="O225" s="5"/>
      <c r="P225" s="71">
        <f t="shared" si="22"/>
        <v>0</v>
      </c>
      <c r="Q225" s="276">
        <v>44050</v>
      </c>
      <c r="R225" s="118"/>
      <c r="S225" s="118"/>
      <c r="T225" s="253"/>
      <c r="U225" s="118"/>
      <c r="V225" s="118"/>
      <c r="W225" s="118"/>
      <c r="X225" s="30">
        <f t="shared" si="20"/>
        <v>0</v>
      </c>
      <c r="Y225" s="23">
        <f t="shared" si="23"/>
        <v>0</v>
      </c>
      <c r="Z225" s="327"/>
      <c r="AA225" s="328"/>
      <c r="AB225" s="328"/>
      <c r="AC225" s="328"/>
      <c r="AD225" s="328"/>
      <c r="AE225" s="328"/>
      <c r="AF225" s="328"/>
      <c r="AG225" s="329"/>
    </row>
    <row r="226" spans="1:33" x14ac:dyDescent="0.2">
      <c r="A226" s="265">
        <v>44051</v>
      </c>
      <c r="B226" s="3"/>
      <c r="C226" s="3"/>
      <c r="D226" s="261"/>
      <c r="E226" s="55">
        <f t="shared" si="21"/>
        <v>0</v>
      </c>
      <c r="F226" s="25">
        <f t="shared" si="24"/>
        <v>0</v>
      </c>
      <c r="G226" s="15">
        <v>0</v>
      </c>
      <c r="H226" s="94"/>
      <c r="I226" s="96"/>
      <c r="J226" s="6"/>
      <c r="K226" s="6"/>
      <c r="L226" s="7"/>
      <c r="M226" s="435"/>
      <c r="N226" s="6"/>
      <c r="O226" s="5"/>
      <c r="P226" s="71">
        <f t="shared" si="22"/>
        <v>0</v>
      </c>
      <c r="Q226" s="276">
        <v>44051</v>
      </c>
      <c r="R226" s="118"/>
      <c r="S226" s="118"/>
      <c r="T226" s="253"/>
      <c r="U226" s="118"/>
      <c r="V226" s="118"/>
      <c r="W226" s="118"/>
      <c r="X226" s="30">
        <f t="shared" si="20"/>
        <v>0</v>
      </c>
      <c r="Y226" s="23">
        <f t="shared" si="23"/>
        <v>0</v>
      </c>
      <c r="Z226" s="327"/>
      <c r="AA226" s="328"/>
      <c r="AB226" s="328"/>
      <c r="AC226" s="328"/>
      <c r="AD226" s="328"/>
      <c r="AE226" s="328"/>
      <c r="AF226" s="328"/>
      <c r="AG226" s="329"/>
    </row>
    <row r="227" spans="1:33" x14ac:dyDescent="0.2">
      <c r="A227" s="265">
        <v>44052</v>
      </c>
      <c r="B227" s="3"/>
      <c r="C227" s="3"/>
      <c r="D227" s="261"/>
      <c r="E227" s="55">
        <f t="shared" si="21"/>
        <v>0</v>
      </c>
      <c r="F227" s="25">
        <f t="shared" si="24"/>
        <v>0</v>
      </c>
      <c r="G227" s="15">
        <v>0</v>
      </c>
      <c r="H227" s="94"/>
      <c r="I227" s="96"/>
      <c r="J227" s="6"/>
      <c r="K227" s="6"/>
      <c r="L227" s="7"/>
      <c r="M227" s="435"/>
      <c r="N227" s="6"/>
      <c r="O227" s="5"/>
      <c r="P227" s="71">
        <f t="shared" si="22"/>
        <v>0</v>
      </c>
      <c r="Q227" s="276">
        <v>44052</v>
      </c>
      <c r="R227" s="118"/>
      <c r="S227" s="118"/>
      <c r="T227" s="253"/>
      <c r="U227" s="118"/>
      <c r="V227" s="118"/>
      <c r="W227" s="118"/>
      <c r="X227" s="30">
        <f t="shared" si="20"/>
        <v>0</v>
      </c>
      <c r="Y227" s="23">
        <f t="shared" si="23"/>
        <v>0</v>
      </c>
      <c r="Z227" s="327"/>
      <c r="AA227" s="328"/>
      <c r="AB227" s="328"/>
      <c r="AC227" s="328"/>
      <c r="AD227" s="328"/>
      <c r="AE227" s="328"/>
      <c r="AF227" s="328"/>
      <c r="AG227" s="329"/>
    </row>
    <row r="228" spans="1:33" x14ac:dyDescent="0.2">
      <c r="A228" s="265">
        <v>44053</v>
      </c>
      <c r="B228" s="3"/>
      <c r="C228" s="3"/>
      <c r="D228" s="261"/>
      <c r="E228" s="55">
        <f t="shared" si="21"/>
        <v>0</v>
      </c>
      <c r="F228" s="25">
        <f t="shared" si="24"/>
        <v>0</v>
      </c>
      <c r="G228" s="15">
        <v>0</v>
      </c>
      <c r="H228" s="94"/>
      <c r="I228" s="96"/>
      <c r="J228" s="6"/>
      <c r="K228" s="6"/>
      <c r="L228" s="7"/>
      <c r="M228" s="435"/>
      <c r="N228" s="6"/>
      <c r="O228" s="5"/>
      <c r="P228" s="71">
        <f t="shared" si="22"/>
        <v>0</v>
      </c>
      <c r="Q228" s="276">
        <v>44053</v>
      </c>
      <c r="R228" s="118"/>
      <c r="S228" s="118"/>
      <c r="T228" s="253"/>
      <c r="U228" s="118"/>
      <c r="V228" s="118"/>
      <c r="W228" s="118"/>
      <c r="X228" s="30">
        <f t="shared" si="20"/>
        <v>0</v>
      </c>
      <c r="Y228" s="23">
        <f t="shared" si="23"/>
        <v>0</v>
      </c>
      <c r="Z228" s="327"/>
      <c r="AA228" s="328"/>
      <c r="AB228" s="328"/>
      <c r="AC228" s="328"/>
      <c r="AD228" s="328"/>
      <c r="AE228" s="328"/>
      <c r="AF228" s="328"/>
      <c r="AG228" s="329"/>
    </row>
    <row r="229" spans="1:33" x14ac:dyDescent="0.2">
      <c r="A229" s="265">
        <v>44054</v>
      </c>
      <c r="B229" s="3"/>
      <c r="C229" s="3"/>
      <c r="D229" s="261"/>
      <c r="E229" s="55">
        <f t="shared" si="21"/>
        <v>0</v>
      </c>
      <c r="F229" s="25">
        <f t="shared" si="24"/>
        <v>0</v>
      </c>
      <c r="G229" s="15">
        <v>0</v>
      </c>
      <c r="H229" s="94"/>
      <c r="I229" s="96"/>
      <c r="J229" s="6"/>
      <c r="K229" s="6"/>
      <c r="L229" s="7"/>
      <c r="M229" s="435"/>
      <c r="N229" s="6"/>
      <c r="O229" s="5"/>
      <c r="P229" s="71">
        <f t="shared" si="22"/>
        <v>0</v>
      </c>
      <c r="Q229" s="276">
        <v>44054</v>
      </c>
      <c r="R229" s="118"/>
      <c r="S229" s="118"/>
      <c r="T229" s="253"/>
      <c r="U229" s="118"/>
      <c r="V229" s="118"/>
      <c r="W229" s="118"/>
      <c r="X229" s="30">
        <f t="shared" si="20"/>
        <v>0</v>
      </c>
      <c r="Y229" s="23">
        <f t="shared" si="23"/>
        <v>0</v>
      </c>
      <c r="Z229" s="327"/>
      <c r="AA229" s="328"/>
      <c r="AB229" s="328"/>
      <c r="AC229" s="328"/>
      <c r="AD229" s="328"/>
      <c r="AE229" s="328"/>
      <c r="AF229" s="328"/>
      <c r="AG229" s="329"/>
    </row>
    <row r="230" spans="1:33" x14ac:dyDescent="0.2">
      <c r="A230" s="265">
        <v>44055</v>
      </c>
      <c r="B230" s="3"/>
      <c r="C230" s="3"/>
      <c r="D230" s="261"/>
      <c r="E230" s="55">
        <f t="shared" si="21"/>
        <v>0</v>
      </c>
      <c r="F230" s="25">
        <f t="shared" si="24"/>
        <v>0</v>
      </c>
      <c r="G230" s="15">
        <v>0</v>
      </c>
      <c r="H230" s="94"/>
      <c r="I230" s="96"/>
      <c r="J230" s="6"/>
      <c r="K230" s="6"/>
      <c r="L230" s="7"/>
      <c r="M230" s="435"/>
      <c r="N230" s="6"/>
      <c r="O230" s="5"/>
      <c r="P230" s="71">
        <f t="shared" si="22"/>
        <v>0</v>
      </c>
      <c r="Q230" s="276">
        <v>44055</v>
      </c>
      <c r="R230" s="118"/>
      <c r="S230" s="118"/>
      <c r="T230" s="253"/>
      <c r="U230" s="118"/>
      <c r="V230" s="118"/>
      <c r="W230" s="118"/>
      <c r="X230" s="30">
        <f t="shared" si="20"/>
        <v>0</v>
      </c>
      <c r="Y230" s="23">
        <f t="shared" si="23"/>
        <v>0</v>
      </c>
      <c r="Z230" s="327"/>
      <c r="AA230" s="328"/>
      <c r="AB230" s="328"/>
      <c r="AC230" s="328"/>
      <c r="AD230" s="328"/>
      <c r="AE230" s="328"/>
      <c r="AF230" s="328"/>
      <c r="AG230" s="329"/>
    </row>
    <row r="231" spans="1:33" x14ac:dyDescent="0.2">
      <c r="A231" s="265">
        <v>44056</v>
      </c>
      <c r="B231" s="3"/>
      <c r="C231" s="3"/>
      <c r="D231" s="261"/>
      <c r="E231" s="55">
        <f t="shared" si="21"/>
        <v>0</v>
      </c>
      <c r="F231" s="25">
        <f t="shared" si="24"/>
        <v>0</v>
      </c>
      <c r="G231" s="15">
        <v>0</v>
      </c>
      <c r="H231" s="94"/>
      <c r="I231" s="96"/>
      <c r="J231" s="6"/>
      <c r="K231" s="6"/>
      <c r="L231" s="7"/>
      <c r="M231" s="435"/>
      <c r="N231" s="6"/>
      <c r="O231" s="5"/>
      <c r="P231" s="71">
        <f t="shared" si="22"/>
        <v>0</v>
      </c>
      <c r="Q231" s="276">
        <v>44056</v>
      </c>
      <c r="R231" s="118"/>
      <c r="S231" s="118"/>
      <c r="T231" s="253"/>
      <c r="U231" s="118"/>
      <c r="V231" s="118"/>
      <c r="W231" s="118"/>
      <c r="X231" s="30">
        <f t="shared" si="20"/>
        <v>0</v>
      </c>
      <c r="Y231" s="23">
        <f t="shared" si="23"/>
        <v>0</v>
      </c>
      <c r="Z231" s="327"/>
      <c r="AA231" s="328"/>
      <c r="AB231" s="328"/>
      <c r="AC231" s="328"/>
      <c r="AD231" s="328"/>
      <c r="AE231" s="328"/>
      <c r="AF231" s="328"/>
      <c r="AG231" s="329"/>
    </row>
    <row r="232" spans="1:33" x14ac:dyDescent="0.2">
      <c r="A232" s="265">
        <v>44057</v>
      </c>
      <c r="B232" s="3"/>
      <c r="C232" s="3"/>
      <c r="D232" s="261"/>
      <c r="E232" s="55">
        <f t="shared" si="21"/>
        <v>0</v>
      </c>
      <c r="F232" s="25">
        <f t="shared" si="24"/>
        <v>0</v>
      </c>
      <c r="G232" s="15">
        <v>0</v>
      </c>
      <c r="H232" s="94"/>
      <c r="I232" s="96"/>
      <c r="J232" s="6"/>
      <c r="K232" s="6"/>
      <c r="L232" s="7"/>
      <c r="M232" s="435"/>
      <c r="N232" s="6"/>
      <c r="O232" s="5"/>
      <c r="P232" s="71">
        <f t="shared" si="22"/>
        <v>0</v>
      </c>
      <c r="Q232" s="276">
        <v>44057</v>
      </c>
      <c r="R232" s="118"/>
      <c r="S232" s="118"/>
      <c r="T232" s="253"/>
      <c r="U232" s="118"/>
      <c r="V232" s="118"/>
      <c r="W232" s="118"/>
      <c r="X232" s="30">
        <f t="shared" si="20"/>
        <v>0</v>
      </c>
      <c r="Y232" s="23">
        <f t="shared" si="23"/>
        <v>0</v>
      </c>
      <c r="Z232" s="327"/>
      <c r="AA232" s="328"/>
      <c r="AB232" s="328"/>
      <c r="AC232" s="328"/>
      <c r="AD232" s="328"/>
      <c r="AE232" s="328"/>
      <c r="AF232" s="328"/>
      <c r="AG232" s="329"/>
    </row>
    <row r="233" spans="1:33" x14ac:dyDescent="0.2">
      <c r="A233" s="265">
        <v>44058</v>
      </c>
      <c r="B233" s="3"/>
      <c r="C233" s="3"/>
      <c r="D233" s="261"/>
      <c r="E233" s="55">
        <f t="shared" si="21"/>
        <v>0</v>
      </c>
      <c r="F233" s="25">
        <f t="shared" si="24"/>
        <v>0</v>
      </c>
      <c r="G233" s="15">
        <v>0</v>
      </c>
      <c r="H233" s="94"/>
      <c r="I233" s="96"/>
      <c r="J233" s="6"/>
      <c r="K233" s="6"/>
      <c r="L233" s="7"/>
      <c r="M233" s="435"/>
      <c r="N233" s="6"/>
      <c r="O233" s="5"/>
      <c r="P233" s="71">
        <f t="shared" si="22"/>
        <v>0</v>
      </c>
      <c r="Q233" s="276">
        <v>44058</v>
      </c>
      <c r="R233" s="118"/>
      <c r="S233" s="118"/>
      <c r="T233" s="253"/>
      <c r="U233" s="118"/>
      <c r="V233" s="118"/>
      <c r="W233" s="118"/>
      <c r="X233" s="30">
        <f t="shared" si="20"/>
        <v>0</v>
      </c>
      <c r="Y233" s="23">
        <f t="shared" si="23"/>
        <v>0</v>
      </c>
      <c r="Z233" s="327"/>
      <c r="AA233" s="328"/>
      <c r="AB233" s="328"/>
      <c r="AC233" s="328"/>
      <c r="AD233" s="328"/>
      <c r="AE233" s="328"/>
      <c r="AF233" s="328"/>
      <c r="AG233" s="329"/>
    </row>
    <row r="234" spans="1:33" x14ac:dyDescent="0.2">
      <c r="A234" s="265">
        <v>44059</v>
      </c>
      <c r="B234" s="3"/>
      <c r="C234" s="3"/>
      <c r="D234" s="261"/>
      <c r="E234" s="55">
        <f t="shared" si="21"/>
        <v>0</v>
      </c>
      <c r="F234" s="25">
        <f t="shared" si="24"/>
        <v>0</v>
      </c>
      <c r="G234" s="15">
        <v>0</v>
      </c>
      <c r="H234" s="94"/>
      <c r="I234" s="96"/>
      <c r="J234" s="6"/>
      <c r="K234" s="6"/>
      <c r="L234" s="7"/>
      <c r="M234" s="435"/>
      <c r="N234" s="6"/>
      <c r="O234" s="5"/>
      <c r="P234" s="71">
        <f t="shared" si="22"/>
        <v>0</v>
      </c>
      <c r="Q234" s="276">
        <v>44059</v>
      </c>
      <c r="R234" s="118"/>
      <c r="S234" s="118"/>
      <c r="T234" s="253"/>
      <c r="U234" s="118"/>
      <c r="V234" s="118"/>
      <c r="W234" s="118"/>
      <c r="X234" s="30">
        <f t="shared" si="20"/>
        <v>0</v>
      </c>
      <c r="Y234" s="23">
        <f t="shared" si="23"/>
        <v>0</v>
      </c>
      <c r="Z234" s="327"/>
      <c r="AA234" s="328"/>
      <c r="AB234" s="328"/>
      <c r="AC234" s="328"/>
      <c r="AD234" s="328"/>
      <c r="AE234" s="328"/>
      <c r="AF234" s="328"/>
      <c r="AG234" s="329"/>
    </row>
    <row r="235" spans="1:33" x14ac:dyDescent="0.2">
      <c r="A235" s="265">
        <v>44060</v>
      </c>
      <c r="B235" s="3"/>
      <c r="C235" s="3"/>
      <c r="D235" s="261"/>
      <c r="E235" s="55">
        <f t="shared" si="21"/>
        <v>0</v>
      </c>
      <c r="F235" s="25">
        <f t="shared" si="24"/>
        <v>0</v>
      </c>
      <c r="G235" s="15">
        <v>0</v>
      </c>
      <c r="H235" s="94"/>
      <c r="I235" s="96"/>
      <c r="J235" s="6"/>
      <c r="K235" s="6"/>
      <c r="L235" s="7"/>
      <c r="M235" s="435"/>
      <c r="N235" s="6"/>
      <c r="O235" s="5"/>
      <c r="P235" s="71">
        <f t="shared" si="22"/>
        <v>0</v>
      </c>
      <c r="Q235" s="276">
        <v>44060</v>
      </c>
      <c r="R235" s="118"/>
      <c r="S235" s="118"/>
      <c r="T235" s="253"/>
      <c r="U235" s="118"/>
      <c r="V235" s="118"/>
      <c r="W235" s="118"/>
      <c r="X235" s="30">
        <f t="shared" si="20"/>
        <v>0</v>
      </c>
      <c r="Y235" s="23">
        <f t="shared" si="23"/>
        <v>0</v>
      </c>
      <c r="Z235" s="327"/>
      <c r="AA235" s="328"/>
      <c r="AB235" s="328"/>
      <c r="AC235" s="328"/>
      <c r="AD235" s="328"/>
      <c r="AE235" s="328"/>
      <c r="AF235" s="328"/>
      <c r="AG235" s="329"/>
    </row>
    <row r="236" spans="1:33" x14ac:dyDescent="0.2">
      <c r="A236" s="265">
        <v>44061</v>
      </c>
      <c r="B236" s="3"/>
      <c r="C236" s="3"/>
      <c r="D236" s="261"/>
      <c r="E236" s="55">
        <f t="shared" si="21"/>
        <v>0</v>
      </c>
      <c r="F236" s="25">
        <f t="shared" si="24"/>
        <v>0</v>
      </c>
      <c r="G236" s="15">
        <v>0</v>
      </c>
      <c r="H236" s="94"/>
      <c r="I236" s="96"/>
      <c r="J236" s="6"/>
      <c r="K236" s="6"/>
      <c r="L236" s="7"/>
      <c r="M236" s="435"/>
      <c r="N236" s="6"/>
      <c r="O236" s="5"/>
      <c r="P236" s="71">
        <f t="shared" si="22"/>
        <v>0</v>
      </c>
      <c r="Q236" s="276">
        <v>44061</v>
      </c>
      <c r="R236" s="118"/>
      <c r="S236" s="118"/>
      <c r="T236" s="253"/>
      <c r="U236" s="118"/>
      <c r="V236" s="118"/>
      <c r="W236" s="118"/>
      <c r="X236" s="30">
        <f t="shared" si="20"/>
        <v>0</v>
      </c>
      <c r="Y236" s="23">
        <f t="shared" si="23"/>
        <v>0</v>
      </c>
      <c r="Z236" s="327"/>
      <c r="AA236" s="328"/>
      <c r="AB236" s="328"/>
      <c r="AC236" s="328"/>
      <c r="AD236" s="328"/>
      <c r="AE236" s="328"/>
      <c r="AF236" s="328"/>
      <c r="AG236" s="329"/>
    </row>
    <row r="237" spans="1:33" x14ac:dyDescent="0.2">
      <c r="A237" s="265">
        <v>44062</v>
      </c>
      <c r="B237" s="3"/>
      <c r="C237" s="3"/>
      <c r="D237" s="261"/>
      <c r="E237" s="55">
        <f t="shared" si="21"/>
        <v>0</v>
      </c>
      <c r="F237" s="25">
        <f t="shared" si="24"/>
        <v>0</v>
      </c>
      <c r="G237" s="15">
        <v>0</v>
      </c>
      <c r="H237" s="94"/>
      <c r="I237" s="96"/>
      <c r="J237" s="6"/>
      <c r="K237" s="6"/>
      <c r="L237" s="7"/>
      <c r="M237" s="435"/>
      <c r="N237" s="6"/>
      <c r="O237" s="5"/>
      <c r="P237" s="71">
        <f t="shared" si="22"/>
        <v>0</v>
      </c>
      <c r="Q237" s="276">
        <v>44062</v>
      </c>
      <c r="R237" s="118"/>
      <c r="S237" s="118"/>
      <c r="T237" s="253"/>
      <c r="U237" s="118"/>
      <c r="V237" s="118"/>
      <c r="W237" s="118"/>
      <c r="X237" s="30">
        <f t="shared" si="20"/>
        <v>0</v>
      </c>
      <c r="Y237" s="23">
        <f t="shared" si="23"/>
        <v>0</v>
      </c>
      <c r="Z237" s="327"/>
      <c r="AA237" s="328"/>
      <c r="AB237" s="328"/>
      <c r="AC237" s="328"/>
      <c r="AD237" s="328"/>
      <c r="AE237" s="328"/>
      <c r="AF237" s="328"/>
      <c r="AG237" s="329"/>
    </row>
    <row r="238" spans="1:33" x14ac:dyDescent="0.2">
      <c r="A238" s="265">
        <v>44063</v>
      </c>
      <c r="B238" s="3"/>
      <c r="C238" s="3"/>
      <c r="D238" s="261"/>
      <c r="E238" s="55">
        <f t="shared" si="21"/>
        <v>0</v>
      </c>
      <c r="F238" s="25">
        <f t="shared" si="24"/>
        <v>0</v>
      </c>
      <c r="G238" s="15">
        <v>0</v>
      </c>
      <c r="H238" s="94"/>
      <c r="I238" s="96"/>
      <c r="J238" s="6"/>
      <c r="K238" s="6"/>
      <c r="L238" s="7"/>
      <c r="M238" s="435"/>
      <c r="N238" s="6"/>
      <c r="O238" s="5"/>
      <c r="P238" s="71">
        <f t="shared" si="22"/>
        <v>0</v>
      </c>
      <c r="Q238" s="276">
        <v>44063</v>
      </c>
      <c r="R238" s="118"/>
      <c r="S238" s="118"/>
      <c r="T238" s="253"/>
      <c r="U238" s="118"/>
      <c r="V238" s="118"/>
      <c r="W238" s="118"/>
      <c r="X238" s="30">
        <f t="shared" si="20"/>
        <v>0</v>
      </c>
      <c r="Y238" s="23">
        <f t="shared" si="23"/>
        <v>0</v>
      </c>
      <c r="Z238" s="327"/>
      <c r="AA238" s="328"/>
      <c r="AB238" s="328"/>
      <c r="AC238" s="328"/>
      <c r="AD238" s="328"/>
      <c r="AE238" s="328"/>
      <c r="AF238" s="328"/>
      <c r="AG238" s="329"/>
    </row>
    <row r="239" spans="1:33" x14ac:dyDescent="0.2">
      <c r="A239" s="265">
        <v>44064</v>
      </c>
      <c r="B239" s="3"/>
      <c r="C239" s="3"/>
      <c r="D239" s="261"/>
      <c r="E239" s="55">
        <f t="shared" si="21"/>
        <v>0</v>
      </c>
      <c r="F239" s="25">
        <f t="shared" si="24"/>
        <v>0</v>
      </c>
      <c r="G239" s="15">
        <v>0</v>
      </c>
      <c r="H239" s="94"/>
      <c r="I239" s="96"/>
      <c r="J239" s="6"/>
      <c r="K239" s="6"/>
      <c r="L239" s="7"/>
      <c r="M239" s="435"/>
      <c r="N239" s="6"/>
      <c r="O239" s="5"/>
      <c r="P239" s="71">
        <f t="shared" si="22"/>
        <v>0</v>
      </c>
      <c r="Q239" s="276">
        <v>44064</v>
      </c>
      <c r="R239" s="118"/>
      <c r="S239" s="118"/>
      <c r="T239" s="253"/>
      <c r="U239" s="118"/>
      <c r="V239" s="118"/>
      <c r="W239" s="118"/>
      <c r="X239" s="30">
        <f t="shared" si="20"/>
        <v>0</v>
      </c>
      <c r="Y239" s="23">
        <f t="shared" si="23"/>
        <v>0</v>
      </c>
      <c r="Z239" s="327"/>
      <c r="AA239" s="328"/>
      <c r="AB239" s="328"/>
      <c r="AC239" s="328"/>
      <c r="AD239" s="328"/>
      <c r="AE239" s="328"/>
      <c r="AF239" s="328"/>
      <c r="AG239" s="329"/>
    </row>
    <row r="240" spans="1:33" x14ac:dyDescent="0.2">
      <c r="A240" s="265">
        <v>44065</v>
      </c>
      <c r="B240" s="3"/>
      <c r="C240" s="3"/>
      <c r="D240" s="261"/>
      <c r="E240" s="55">
        <f t="shared" si="21"/>
        <v>0</v>
      </c>
      <c r="F240" s="25">
        <f t="shared" si="24"/>
        <v>0</v>
      </c>
      <c r="G240" s="15">
        <v>0</v>
      </c>
      <c r="H240" s="94"/>
      <c r="I240" s="96"/>
      <c r="J240" s="6"/>
      <c r="K240" s="6"/>
      <c r="L240" s="7"/>
      <c r="M240" s="435"/>
      <c r="N240" s="6"/>
      <c r="O240" s="5"/>
      <c r="P240" s="71">
        <f t="shared" si="22"/>
        <v>0</v>
      </c>
      <c r="Q240" s="276">
        <v>44065</v>
      </c>
      <c r="R240" s="118"/>
      <c r="S240" s="118"/>
      <c r="T240" s="253"/>
      <c r="U240" s="118"/>
      <c r="V240" s="118"/>
      <c r="W240" s="118"/>
      <c r="X240" s="30">
        <f t="shared" si="20"/>
        <v>0</v>
      </c>
      <c r="Y240" s="23">
        <f t="shared" si="23"/>
        <v>0</v>
      </c>
      <c r="Z240" s="327"/>
      <c r="AA240" s="328"/>
      <c r="AB240" s="328"/>
      <c r="AC240" s="328"/>
      <c r="AD240" s="328"/>
      <c r="AE240" s="328"/>
      <c r="AF240" s="328"/>
      <c r="AG240" s="329"/>
    </row>
    <row r="241" spans="1:33" x14ac:dyDescent="0.2">
      <c r="A241" s="265">
        <v>44066</v>
      </c>
      <c r="B241" s="3"/>
      <c r="C241" s="3"/>
      <c r="D241" s="261"/>
      <c r="E241" s="55">
        <f t="shared" si="21"/>
        <v>0</v>
      </c>
      <c r="F241" s="25">
        <f t="shared" si="24"/>
        <v>0</v>
      </c>
      <c r="G241" s="15">
        <v>0</v>
      </c>
      <c r="H241" s="94"/>
      <c r="I241" s="96"/>
      <c r="J241" s="6"/>
      <c r="K241" s="6"/>
      <c r="L241" s="7"/>
      <c r="M241" s="435"/>
      <c r="N241" s="6"/>
      <c r="O241" s="5"/>
      <c r="P241" s="71">
        <f t="shared" si="22"/>
        <v>0</v>
      </c>
      <c r="Q241" s="276">
        <v>44066</v>
      </c>
      <c r="R241" s="118"/>
      <c r="S241" s="118"/>
      <c r="T241" s="253"/>
      <c r="U241" s="118"/>
      <c r="V241" s="118"/>
      <c r="W241" s="118"/>
      <c r="X241" s="30">
        <f t="shared" si="20"/>
        <v>0</v>
      </c>
      <c r="Y241" s="23">
        <f t="shared" si="23"/>
        <v>0</v>
      </c>
      <c r="Z241" s="327"/>
      <c r="AA241" s="328"/>
      <c r="AB241" s="328"/>
      <c r="AC241" s="328"/>
      <c r="AD241" s="328"/>
      <c r="AE241" s="328"/>
      <c r="AF241" s="328"/>
      <c r="AG241" s="329"/>
    </row>
    <row r="242" spans="1:33" x14ac:dyDescent="0.2">
      <c r="A242" s="265">
        <v>44067</v>
      </c>
      <c r="B242" s="3"/>
      <c r="C242" s="3"/>
      <c r="D242" s="261"/>
      <c r="E242" s="55">
        <f t="shared" si="21"/>
        <v>0</v>
      </c>
      <c r="F242" s="25">
        <f t="shared" si="24"/>
        <v>0</v>
      </c>
      <c r="G242" s="15">
        <v>0</v>
      </c>
      <c r="H242" s="94"/>
      <c r="I242" s="96"/>
      <c r="J242" s="6"/>
      <c r="K242" s="6"/>
      <c r="L242" s="7"/>
      <c r="M242" s="435"/>
      <c r="N242" s="6"/>
      <c r="O242" s="5"/>
      <c r="P242" s="71">
        <f t="shared" si="22"/>
        <v>0</v>
      </c>
      <c r="Q242" s="276">
        <v>44067</v>
      </c>
      <c r="R242" s="118"/>
      <c r="S242" s="118"/>
      <c r="T242" s="253"/>
      <c r="U242" s="118"/>
      <c r="V242" s="118"/>
      <c r="W242" s="118"/>
      <c r="X242" s="30">
        <f t="shared" si="20"/>
        <v>0</v>
      </c>
      <c r="Y242" s="23">
        <f t="shared" si="23"/>
        <v>0</v>
      </c>
      <c r="Z242" s="327"/>
      <c r="AA242" s="328"/>
      <c r="AB242" s="328"/>
      <c r="AC242" s="328"/>
      <c r="AD242" s="328"/>
      <c r="AE242" s="328"/>
      <c r="AF242" s="328"/>
      <c r="AG242" s="329"/>
    </row>
    <row r="243" spans="1:33" x14ac:dyDescent="0.2">
      <c r="A243" s="265">
        <v>44068</v>
      </c>
      <c r="B243" s="3"/>
      <c r="C243" s="3"/>
      <c r="D243" s="261"/>
      <c r="E243" s="55">
        <f t="shared" si="21"/>
        <v>0</v>
      </c>
      <c r="F243" s="25">
        <f t="shared" si="24"/>
        <v>0</v>
      </c>
      <c r="G243" s="15">
        <v>0</v>
      </c>
      <c r="H243" s="94"/>
      <c r="I243" s="96"/>
      <c r="J243" s="6"/>
      <c r="K243" s="6"/>
      <c r="L243" s="7"/>
      <c r="M243" s="435"/>
      <c r="N243" s="6"/>
      <c r="O243" s="5"/>
      <c r="P243" s="71">
        <f t="shared" si="22"/>
        <v>0</v>
      </c>
      <c r="Q243" s="276">
        <v>44068</v>
      </c>
      <c r="R243" s="118"/>
      <c r="S243" s="118"/>
      <c r="T243" s="253"/>
      <c r="U243" s="118"/>
      <c r="V243" s="118"/>
      <c r="W243" s="118"/>
      <c r="X243" s="30">
        <f t="shared" si="20"/>
        <v>0</v>
      </c>
      <c r="Y243" s="23">
        <f t="shared" si="23"/>
        <v>0</v>
      </c>
      <c r="Z243" s="327"/>
      <c r="AA243" s="328"/>
      <c r="AB243" s="328"/>
      <c r="AC243" s="328"/>
      <c r="AD243" s="328"/>
      <c r="AE243" s="328"/>
      <c r="AF243" s="328"/>
      <c r="AG243" s="329"/>
    </row>
    <row r="244" spans="1:33" x14ac:dyDescent="0.2">
      <c r="A244" s="265">
        <v>44069</v>
      </c>
      <c r="B244" s="3"/>
      <c r="C244" s="3"/>
      <c r="D244" s="261"/>
      <c r="E244" s="55">
        <f t="shared" si="21"/>
        <v>0</v>
      </c>
      <c r="F244" s="25">
        <f t="shared" si="24"/>
        <v>0</v>
      </c>
      <c r="G244" s="15">
        <v>0</v>
      </c>
      <c r="H244" s="94"/>
      <c r="I244" s="96"/>
      <c r="J244" s="6"/>
      <c r="K244" s="6"/>
      <c r="L244" s="7"/>
      <c r="M244" s="435"/>
      <c r="N244" s="6"/>
      <c r="O244" s="5"/>
      <c r="P244" s="71">
        <f t="shared" si="22"/>
        <v>0</v>
      </c>
      <c r="Q244" s="276">
        <v>44069</v>
      </c>
      <c r="R244" s="118"/>
      <c r="S244" s="118"/>
      <c r="T244" s="253"/>
      <c r="U244" s="118"/>
      <c r="V244" s="118"/>
      <c r="W244" s="118"/>
      <c r="X244" s="30">
        <f t="shared" si="20"/>
        <v>0</v>
      </c>
      <c r="Y244" s="23">
        <f t="shared" si="23"/>
        <v>0</v>
      </c>
      <c r="Z244" s="327"/>
      <c r="AA244" s="328"/>
      <c r="AB244" s="328"/>
      <c r="AC244" s="328"/>
      <c r="AD244" s="328"/>
      <c r="AE244" s="328"/>
      <c r="AF244" s="328"/>
      <c r="AG244" s="329"/>
    </row>
    <row r="245" spans="1:33" x14ac:dyDescent="0.2">
      <c r="A245" s="265">
        <v>44070</v>
      </c>
      <c r="B245" s="3"/>
      <c r="C245" s="3"/>
      <c r="D245" s="261"/>
      <c r="E245" s="55">
        <f t="shared" si="21"/>
        <v>0</v>
      </c>
      <c r="F245" s="25">
        <f t="shared" si="24"/>
        <v>0</v>
      </c>
      <c r="G245" s="15">
        <v>0</v>
      </c>
      <c r="H245" s="94"/>
      <c r="I245" s="96"/>
      <c r="J245" s="6"/>
      <c r="K245" s="6"/>
      <c r="L245" s="7"/>
      <c r="M245" s="435"/>
      <c r="N245" s="6"/>
      <c r="O245" s="5"/>
      <c r="P245" s="71">
        <f t="shared" si="22"/>
        <v>0</v>
      </c>
      <c r="Q245" s="276">
        <v>44070</v>
      </c>
      <c r="R245" s="118"/>
      <c r="S245" s="118"/>
      <c r="T245" s="253"/>
      <c r="U245" s="118"/>
      <c r="V245" s="118"/>
      <c r="W245" s="118"/>
      <c r="X245" s="30">
        <f t="shared" si="20"/>
        <v>0</v>
      </c>
      <c r="Y245" s="23">
        <f t="shared" si="23"/>
        <v>0</v>
      </c>
      <c r="Z245" s="327"/>
      <c r="AA245" s="328"/>
      <c r="AB245" s="328"/>
      <c r="AC245" s="328"/>
      <c r="AD245" s="328"/>
      <c r="AE245" s="328"/>
      <c r="AF245" s="328"/>
      <c r="AG245" s="329"/>
    </row>
    <row r="246" spans="1:33" x14ac:dyDescent="0.2">
      <c r="A246" s="265">
        <v>44071</v>
      </c>
      <c r="B246" s="3"/>
      <c r="C246" s="3"/>
      <c r="D246" s="261"/>
      <c r="E246" s="55">
        <f t="shared" si="21"/>
        <v>0</v>
      </c>
      <c r="F246" s="25">
        <f t="shared" si="24"/>
        <v>0</v>
      </c>
      <c r="G246" s="15">
        <v>0</v>
      </c>
      <c r="H246" s="94"/>
      <c r="I246" s="96"/>
      <c r="J246" s="6"/>
      <c r="K246" s="6"/>
      <c r="L246" s="7"/>
      <c r="M246" s="435"/>
      <c r="N246" s="6"/>
      <c r="O246" s="5"/>
      <c r="P246" s="71">
        <f t="shared" si="22"/>
        <v>0</v>
      </c>
      <c r="Q246" s="276">
        <v>44071</v>
      </c>
      <c r="R246" s="118"/>
      <c r="S246" s="118"/>
      <c r="T246" s="253"/>
      <c r="U246" s="118"/>
      <c r="V246" s="118"/>
      <c r="W246" s="118"/>
      <c r="X246" s="30">
        <f t="shared" si="20"/>
        <v>0</v>
      </c>
      <c r="Y246" s="23">
        <f t="shared" si="23"/>
        <v>0</v>
      </c>
      <c r="Z246" s="327"/>
      <c r="AA246" s="328"/>
      <c r="AB246" s="328"/>
      <c r="AC246" s="328"/>
      <c r="AD246" s="328"/>
      <c r="AE246" s="328"/>
      <c r="AF246" s="328"/>
      <c r="AG246" s="329"/>
    </row>
    <row r="247" spans="1:33" x14ac:dyDescent="0.2">
      <c r="A247" s="265">
        <v>44072</v>
      </c>
      <c r="B247" s="3"/>
      <c r="C247" s="3"/>
      <c r="D247" s="261"/>
      <c r="E247" s="55">
        <f t="shared" si="21"/>
        <v>0</v>
      </c>
      <c r="F247" s="25">
        <f t="shared" si="24"/>
        <v>0</v>
      </c>
      <c r="G247" s="15">
        <v>0</v>
      </c>
      <c r="H247" s="94"/>
      <c r="I247" s="96"/>
      <c r="J247" s="6"/>
      <c r="K247" s="6"/>
      <c r="L247" s="7"/>
      <c r="M247" s="435"/>
      <c r="N247" s="6"/>
      <c r="O247" s="5"/>
      <c r="P247" s="71">
        <f t="shared" si="22"/>
        <v>0</v>
      </c>
      <c r="Q247" s="276">
        <v>44072</v>
      </c>
      <c r="R247" s="118"/>
      <c r="S247" s="118"/>
      <c r="T247" s="253"/>
      <c r="U247" s="118"/>
      <c r="V247" s="118"/>
      <c r="W247" s="118"/>
      <c r="X247" s="30">
        <f t="shared" si="20"/>
        <v>0</v>
      </c>
      <c r="Y247" s="23">
        <f t="shared" si="23"/>
        <v>0</v>
      </c>
      <c r="Z247" s="327"/>
      <c r="AA247" s="328"/>
      <c r="AB247" s="328"/>
      <c r="AC247" s="328"/>
      <c r="AD247" s="328"/>
      <c r="AE247" s="328"/>
      <c r="AF247" s="328"/>
      <c r="AG247" s="329"/>
    </row>
    <row r="248" spans="1:33" x14ac:dyDescent="0.2">
      <c r="A248" s="265">
        <v>44073</v>
      </c>
      <c r="B248" s="3"/>
      <c r="C248" s="3"/>
      <c r="D248" s="261"/>
      <c r="E248" s="55">
        <f t="shared" si="21"/>
        <v>0</v>
      </c>
      <c r="F248" s="25">
        <f t="shared" si="24"/>
        <v>0</v>
      </c>
      <c r="G248" s="15">
        <v>0</v>
      </c>
      <c r="H248" s="94"/>
      <c r="I248" s="96"/>
      <c r="J248" s="6"/>
      <c r="K248" s="6"/>
      <c r="L248" s="7"/>
      <c r="M248" s="435"/>
      <c r="N248" s="6"/>
      <c r="O248" s="5"/>
      <c r="P248" s="71">
        <f t="shared" si="22"/>
        <v>0</v>
      </c>
      <c r="Q248" s="276">
        <v>44073</v>
      </c>
      <c r="R248" s="118"/>
      <c r="S248" s="118"/>
      <c r="T248" s="253"/>
      <c r="U248" s="118"/>
      <c r="V248" s="118"/>
      <c r="W248" s="118"/>
      <c r="X248" s="30">
        <f t="shared" si="20"/>
        <v>0</v>
      </c>
      <c r="Y248" s="23">
        <f t="shared" si="23"/>
        <v>0</v>
      </c>
      <c r="Z248" s="327"/>
      <c r="AA248" s="328"/>
      <c r="AB248" s="328"/>
      <c r="AC248" s="328"/>
      <c r="AD248" s="328"/>
      <c r="AE248" s="328"/>
      <c r="AF248" s="328"/>
      <c r="AG248" s="329"/>
    </row>
    <row r="249" spans="1:33" ht="13.5" thickBot="1" x14ac:dyDescent="0.25">
      <c r="A249" s="265">
        <v>44074</v>
      </c>
      <c r="B249" s="3"/>
      <c r="C249" s="3"/>
      <c r="D249" s="261"/>
      <c r="E249" s="98">
        <f t="shared" si="21"/>
        <v>0</v>
      </c>
      <c r="F249" s="25">
        <f t="shared" si="24"/>
        <v>0</v>
      </c>
      <c r="G249" s="15">
        <v>0</v>
      </c>
      <c r="H249" s="94"/>
      <c r="I249" s="96"/>
      <c r="J249" s="6"/>
      <c r="K249" s="6"/>
      <c r="L249" s="7"/>
      <c r="M249" s="435"/>
      <c r="N249" s="6"/>
      <c r="O249" s="5"/>
      <c r="P249" s="71">
        <f t="shared" si="22"/>
        <v>0</v>
      </c>
      <c r="Q249" s="276">
        <v>44074</v>
      </c>
      <c r="R249" s="118"/>
      <c r="S249" s="118"/>
      <c r="T249" s="253"/>
      <c r="U249" s="118"/>
      <c r="V249" s="118"/>
      <c r="W249" s="118"/>
      <c r="X249" s="30">
        <f t="shared" si="20"/>
        <v>0</v>
      </c>
      <c r="Y249" s="23">
        <f t="shared" si="23"/>
        <v>0</v>
      </c>
      <c r="Z249" s="327"/>
      <c r="AA249" s="328"/>
      <c r="AB249" s="328"/>
      <c r="AC249" s="328"/>
      <c r="AD249" s="328"/>
      <c r="AE249" s="328"/>
      <c r="AF249" s="328"/>
      <c r="AG249" s="329"/>
    </row>
    <row r="250" spans="1:33" x14ac:dyDescent="0.2">
      <c r="A250" s="265">
        <v>44075</v>
      </c>
      <c r="B250" s="291"/>
      <c r="C250" s="291"/>
      <c r="D250" s="339"/>
      <c r="E250" s="302">
        <f t="shared" si="21"/>
        <v>0</v>
      </c>
      <c r="F250" s="355">
        <f t="shared" si="24"/>
        <v>0</v>
      </c>
      <c r="G250" s="110">
        <v>0</v>
      </c>
      <c r="H250" s="342"/>
      <c r="I250" s="343"/>
      <c r="J250" s="344"/>
      <c r="K250" s="344"/>
      <c r="L250" s="345"/>
      <c r="M250" s="436"/>
      <c r="N250" s="344"/>
      <c r="O250" s="346"/>
      <c r="P250" s="297">
        <f t="shared" si="22"/>
        <v>0</v>
      </c>
      <c r="Q250" s="276">
        <v>44075</v>
      </c>
      <c r="R250" s="278"/>
      <c r="S250" s="278"/>
      <c r="T250" s="347"/>
      <c r="U250" s="278"/>
      <c r="V250" s="278"/>
      <c r="W250" s="278"/>
      <c r="X250" s="348">
        <f t="shared" si="20"/>
        <v>0</v>
      </c>
      <c r="Y250" s="24">
        <f t="shared" si="23"/>
        <v>0</v>
      </c>
      <c r="Z250" s="330"/>
      <c r="AA250" s="331"/>
      <c r="AB250" s="331"/>
      <c r="AC250" s="331"/>
      <c r="AD250" s="331"/>
      <c r="AE250" s="331"/>
      <c r="AF250" s="331"/>
      <c r="AG250" s="332"/>
    </row>
    <row r="251" spans="1:33" x14ac:dyDescent="0.2">
      <c r="A251" s="265">
        <v>44076</v>
      </c>
      <c r="B251" s="93"/>
      <c r="C251" s="93"/>
      <c r="D251" s="257"/>
      <c r="E251" s="62">
        <f t="shared" si="21"/>
        <v>0</v>
      </c>
      <c r="F251" s="389">
        <f t="shared" si="24"/>
        <v>0</v>
      </c>
      <c r="G251" s="212">
        <v>0</v>
      </c>
      <c r="H251" s="214"/>
      <c r="I251" s="215"/>
      <c r="J251" s="216"/>
      <c r="K251" s="216"/>
      <c r="L251" s="217"/>
      <c r="M251" s="218"/>
      <c r="N251" s="216"/>
      <c r="O251" s="219"/>
      <c r="P251" s="220">
        <f t="shared" si="22"/>
        <v>0</v>
      </c>
      <c r="Q251" s="276">
        <v>44076</v>
      </c>
      <c r="R251" s="258"/>
      <c r="S251" s="178"/>
      <c r="T251" s="349"/>
      <c r="U251" s="258"/>
      <c r="V251" s="258"/>
      <c r="W251" s="258"/>
      <c r="X251" s="30">
        <f t="shared" si="20"/>
        <v>0</v>
      </c>
      <c r="Y251" s="255">
        <f t="shared" si="23"/>
        <v>0</v>
      </c>
      <c r="Z251" s="333"/>
      <c r="AA251" s="334"/>
      <c r="AB251" s="334"/>
      <c r="AC251" s="334"/>
      <c r="AD251" s="334"/>
      <c r="AE251" s="334"/>
      <c r="AF251" s="334"/>
      <c r="AG251" s="335"/>
    </row>
    <row r="252" spans="1:33" x14ac:dyDescent="0.2">
      <c r="A252" s="265">
        <v>44077</v>
      </c>
      <c r="B252" s="3"/>
      <c r="C252" s="3"/>
      <c r="D252" s="261"/>
      <c r="E252" s="62">
        <f t="shared" si="21"/>
        <v>0</v>
      </c>
      <c r="F252" s="390">
        <f t="shared" si="24"/>
        <v>0</v>
      </c>
      <c r="G252" s="15">
        <v>0</v>
      </c>
      <c r="H252" s="94"/>
      <c r="I252" s="96"/>
      <c r="J252" s="6"/>
      <c r="K252" s="6"/>
      <c r="L252" s="7"/>
      <c r="M252" s="435"/>
      <c r="N252" s="6"/>
      <c r="O252" s="5"/>
      <c r="P252" s="71">
        <f t="shared" si="22"/>
        <v>0</v>
      </c>
      <c r="Q252" s="276">
        <v>44077</v>
      </c>
      <c r="R252" s="118"/>
      <c r="S252" s="118"/>
      <c r="T252" s="253"/>
      <c r="U252" s="118"/>
      <c r="V252" s="118"/>
      <c r="W252" s="118"/>
      <c r="X252" s="30">
        <f t="shared" si="20"/>
        <v>0</v>
      </c>
      <c r="Y252" s="23">
        <f t="shared" si="23"/>
        <v>0</v>
      </c>
      <c r="Z252" s="327"/>
      <c r="AA252" s="328"/>
      <c r="AB252" s="328"/>
      <c r="AC252" s="328"/>
      <c r="AD252" s="328"/>
      <c r="AE252" s="328"/>
      <c r="AF252" s="328"/>
      <c r="AG252" s="329"/>
    </row>
    <row r="253" spans="1:33" x14ac:dyDescent="0.2">
      <c r="A253" s="265">
        <v>44078</v>
      </c>
      <c r="B253" s="3"/>
      <c r="C253" s="3"/>
      <c r="D253" s="261"/>
      <c r="E253" s="62">
        <f t="shared" si="21"/>
        <v>0</v>
      </c>
      <c r="F253" s="390">
        <f t="shared" si="24"/>
        <v>0</v>
      </c>
      <c r="G253" s="15">
        <v>0</v>
      </c>
      <c r="H253" s="94"/>
      <c r="I253" s="96"/>
      <c r="J253" s="6"/>
      <c r="K253" s="6"/>
      <c r="L253" s="7"/>
      <c r="M253" s="435"/>
      <c r="N253" s="6"/>
      <c r="O253" s="5"/>
      <c r="P253" s="71">
        <f t="shared" si="22"/>
        <v>0</v>
      </c>
      <c r="Q253" s="276">
        <v>44078</v>
      </c>
      <c r="R253" s="118"/>
      <c r="S253" s="118"/>
      <c r="T253" s="253"/>
      <c r="U253" s="118"/>
      <c r="V253" s="118"/>
      <c r="W253" s="118"/>
      <c r="X253" s="30">
        <f t="shared" si="20"/>
        <v>0</v>
      </c>
      <c r="Y253" s="23">
        <f t="shared" si="23"/>
        <v>0</v>
      </c>
      <c r="Z253" s="327"/>
      <c r="AA253" s="328"/>
      <c r="AB253" s="328"/>
      <c r="AC253" s="328"/>
      <c r="AD253" s="328"/>
      <c r="AE253" s="328"/>
      <c r="AF253" s="328"/>
      <c r="AG253" s="329"/>
    </row>
    <row r="254" spans="1:33" x14ac:dyDescent="0.2">
      <c r="A254" s="265">
        <v>44079</v>
      </c>
      <c r="B254" s="3"/>
      <c r="C254" s="3"/>
      <c r="D254" s="261"/>
      <c r="E254" s="62">
        <f t="shared" si="21"/>
        <v>0</v>
      </c>
      <c r="F254" s="390">
        <f t="shared" si="24"/>
        <v>0</v>
      </c>
      <c r="G254" s="15">
        <v>0</v>
      </c>
      <c r="H254" s="94"/>
      <c r="I254" s="96"/>
      <c r="J254" s="6"/>
      <c r="K254" s="6"/>
      <c r="L254" s="7"/>
      <c r="M254" s="435"/>
      <c r="N254" s="6"/>
      <c r="O254" s="5"/>
      <c r="P254" s="71">
        <f t="shared" si="22"/>
        <v>0</v>
      </c>
      <c r="Q254" s="276">
        <v>44079</v>
      </c>
      <c r="R254" s="118"/>
      <c r="S254" s="118"/>
      <c r="T254" s="253"/>
      <c r="U254" s="118"/>
      <c r="V254" s="118"/>
      <c r="W254" s="118"/>
      <c r="X254" s="30">
        <f t="shared" si="20"/>
        <v>0</v>
      </c>
      <c r="Y254" s="23">
        <f t="shared" si="23"/>
        <v>0</v>
      </c>
      <c r="Z254" s="327"/>
      <c r="AA254" s="328"/>
      <c r="AB254" s="328"/>
      <c r="AC254" s="328"/>
      <c r="AD254" s="328"/>
      <c r="AE254" s="328"/>
      <c r="AF254" s="328"/>
      <c r="AG254" s="329"/>
    </row>
    <row r="255" spans="1:33" x14ac:dyDescent="0.2">
      <c r="A255" s="265">
        <v>44080</v>
      </c>
      <c r="B255" s="3"/>
      <c r="C255" s="3"/>
      <c r="D255" s="261"/>
      <c r="E255" s="62">
        <f t="shared" si="21"/>
        <v>0</v>
      </c>
      <c r="F255" s="390">
        <f t="shared" si="24"/>
        <v>0</v>
      </c>
      <c r="G255" s="15">
        <v>0</v>
      </c>
      <c r="H255" s="94"/>
      <c r="I255" s="96"/>
      <c r="J255" s="6"/>
      <c r="K255" s="6"/>
      <c r="L255" s="7"/>
      <c r="M255" s="435"/>
      <c r="N255" s="6"/>
      <c r="O255" s="5"/>
      <c r="P255" s="71">
        <f t="shared" si="22"/>
        <v>0</v>
      </c>
      <c r="Q255" s="276">
        <v>44080</v>
      </c>
      <c r="R255" s="118"/>
      <c r="S255" s="118"/>
      <c r="T255" s="253"/>
      <c r="U255" s="118"/>
      <c r="V255" s="118"/>
      <c r="W255" s="118"/>
      <c r="X255" s="30">
        <f t="shared" si="20"/>
        <v>0</v>
      </c>
      <c r="Y255" s="23">
        <f t="shared" si="23"/>
        <v>0</v>
      </c>
      <c r="Z255" s="327"/>
      <c r="AA255" s="328"/>
      <c r="AB255" s="328"/>
      <c r="AC255" s="328"/>
      <c r="AD255" s="328"/>
      <c r="AE255" s="328"/>
      <c r="AF255" s="328"/>
      <c r="AG255" s="329"/>
    </row>
    <row r="256" spans="1:33" x14ac:dyDescent="0.2">
      <c r="A256" s="265">
        <v>44081</v>
      </c>
      <c r="B256" s="3"/>
      <c r="C256" s="3"/>
      <c r="D256" s="261"/>
      <c r="E256" s="62">
        <f t="shared" si="21"/>
        <v>0</v>
      </c>
      <c r="F256" s="390">
        <f t="shared" si="24"/>
        <v>0</v>
      </c>
      <c r="G256" s="15">
        <v>0</v>
      </c>
      <c r="H256" s="94"/>
      <c r="I256" s="96"/>
      <c r="J256" s="6"/>
      <c r="K256" s="6"/>
      <c r="L256" s="7"/>
      <c r="M256" s="435"/>
      <c r="N256" s="6"/>
      <c r="O256" s="5"/>
      <c r="P256" s="71">
        <f t="shared" si="22"/>
        <v>0</v>
      </c>
      <c r="Q256" s="276">
        <v>44081</v>
      </c>
      <c r="R256" s="118"/>
      <c r="S256" s="118"/>
      <c r="T256" s="253"/>
      <c r="U256" s="118"/>
      <c r="V256" s="118"/>
      <c r="W256" s="118"/>
      <c r="X256" s="30">
        <f t="shared" si="20"/>
        <v>0</v>
      </c>
      <c r="Y256" s="23">
        <f t="shared" si="23"/>
        <v>0</v>
      </c>
      <c r="Z256" s="327"/>
      <c r="AA256" s="328"/>
      <c r="AB256" s="328"/>
      <c r="AC256" s="328"/>
      <c r="AD256" s="328"/>
      <c r="AE256" s="328"/>
      <c r="AF256" s="328"/>
      <c r="AG256" s="329"/>
    </row>
    <row r="257" spans="1:33" x14ac:dyDescent="0.2">
      <c r="A257" s="265">
        <v>44082</v>
      </c>
      <c r="B257" s="3"/>
      <c r="C257" s="3"/>
      <c r="D257" s="261"/>
      <c r="E257" s="62">
        <f t="shared" si="21"/>
        <v>0</v>
      </c>
      <c r="F257" s="390">
        <f t="shared" si="24"/>
        <v>0</v>
      </c>
      <c r="G257" s="15">
        <v>0</v>
      </c>
      <c r="H257" s="94"/>
      <c r="I257" s="96"/>
      <c r="J257" s="6"/>
      <c r="K257" s="6"/>
      <c r="L257" s="7"/>
      <c r="M257" s="435"/>
      <c r="N257" s="6"/>
      <c r="O257" s="5"/>
      <c r="P257" s="71">
        <f t="shared" si="22"/>
        <v>0</v>
      </c>
      <c r="Q257" s="276">
        <v>44082</v>
      </c>
      <c r="R257" s="118"/>
      <c r="S257" s="118"/>
      <c r="T257" s="253"/>
      <c r="U257" s="118"/>
      <c r="V257" s="118"/>
      <c r="W257" s="118"/>
      <c r="X257" s="30">
        <f t="shared" si="20"/>
        <v>0</v>
      </c>
      <c r="Y257" s="23">
        <f t="shared" si="23"/>
        <v>0</v>
      </c>
      <c r="Z257" s="327"/>
      <c r="AA257" s="328"/>
      <c r="AB257" s="328"/>
      <c r="AC257" s="328"/>
      <c r="AD257" s="328"/>
      <c r="AE257" s="328"/>
      <c r="AF257" s="328"/>
      <c r="AG257" s="329"/>
    </row>
    <row r="258" spans="1:33" x14ac:dyDescent="0.2">
      <c r="A258" s="265">
        <v>44083</v>
      </c>
      <c r="B258" s="3"/>
      <c r="C258" s="3"/>
      <c r="D258" s="261"/>
      <c r="E258" s="55">
        <f t="shared" si="21"/>
        <v>0</v>
      </c>
      <c r="F258" s="390">
        <f t="shared" si="24"/>
        <v>0</v>
      </c>
      <c r="G258" s="15">
        <v>0</v>
      </c>
      <c r="H258" s="94"/>
      <c r="I258" s="96"/>
      <c r="J258" s="6"/>
      <c r="K258" s="6"/>
      <c r="L258" s="7"/>
      <c r="M258" s="435"/>
      <c r="N258" s="6"/>
      <c r="O258" s="5"/>
      <c r="P258" s="71">
        <f t="shared" si="22"/>
        <v>0</v>
      </c>
      <c r="Q258" s="276">
        <v>44083</v>
      </c>
      <c r="R258" s="118"/>
      <c r="S258" s="258"/>
      <c r="T258" s="253"/>
      <c r="U258" s="118"/>
      <c r="V258" s="118"/>
      <c r="W258" s="118"/>
      <c r="X258" s="30">
        <f t="shared" si="20"/>
        <v>0</v>
      </c>
      <c r="Y258" s="23">
        <f t="shared" si="23"/>
        <v>0</v>
      </c>
      <c r="Z258" s="327"/>
      <c r="AA258" s="328"/>
      <c r="AB258" s="328"/>
      <c r="AC258" s="328"/>
      <c r="AD258" s="328"/>
      <c r="AE258" s="328"/>
      <c r="AF258" s="328"/>
      <c r="AG258" s="329"/>
    </row>
    <row r="259" spans="1:33" x14ac:dyDescent="0.2">
      <c r="A259" s="265">
        <v>44084</v>
      </c>
      <c r="B259" s="3"/>
      <c r="C259" s="3"/>
      <c r="D259" s="261"/>
      <c r="E259" s="55">
        <f t="shared" si="21"/>
        <v>0</v>
      </c>
      <c r="F259" s="390">
        <f t="shared" si="24"/>
        <v>0</v>
      </c>
      <c r="G259" s="15">
        <v>0</v>
      </c>
      <c r="H259" s="94"/>
      <c r="I259" s="96"/>
      <c r="J259" s="6"/>
      <c r="K259" s="6"/>
      <c r="L259" s="7"/>
      <c r="M259" s="435"/>
      <c r="N259" s="6"/>
      <c r="O259" s="5"/>
      <c r="P259" s="71">
        <f t="shared" si="22"/>
        <v>0</v>
      </c>
      <c r="Q259" s="276">
        <v>44084</v>
      </c>
      <c r="R259" s="118"/>
      <c r="S259" s="118"/>
      <c r="T259" s="253"/>
      <c r="U259" s="118"/>
      <c r="V259" s="118"/>
      <c r="W259" s="118"/>
      <c r="X259" s="30">
        <f t="shared" si="20"/>
        <v>0</v>
      </c>
      <c r="Y259" s="23">
        <f t="shared" si="23"/>
        <v>0</v>
      </c>
      <c r="Z259" s="327"/>
      <c r="AA259" s="328"/>
      <c r="AB259" s="328"/>
      <c r="AC259" s="328"/>
      <c r="AD259" s="328"/>
      <c r="AE259" s="328"/>
      <c r="AF259" s="328"/>
      <c r="AG259" s="329"/>
    </row>
    <row r="260" spans="1:33" x14ac:dyDescent="0.2">
      <c r="A260" s="265">
        <v>44085</v>
      </c>
      <c r="B260" s="3"/>
      <c r="C260" s="3"/>
      <c r="D260" s="261"/>
      <c r="E260" s="55">
        <f t="shared" si="21"/>
        <v>0</v>
      </c>
      <c r="F260" s="390">
        <f t="shared" si="24"/>
        <v>0</v>
      </c>
      <c r="G260" s="15">
        <v>0</v>
      </c>
      <c r="H260" s="94"/>
      <c r="I260" s="96"/>
      <c r="J260" s="6"/>
      <c r="K260" s="6"/>
      <c r="L260" s="7"/>
      <c r="M260" s="435"/>
      <c r="N260" s="6"/>
      <c r="O260" s="5"/>
      <c r="P260" s="71">
        <f t="shared" si="22"/>
        <v>0</v>
      </c>
      <c r="Q260" s="276">
        <v>44085</v>
      </c>
      <c r="R260" s="118"/>
      <c r="S260" s="118"/>
      <c r="T260" s="253"/>
      <c r="U260" s="118"/>
      <c r="V260" s="118"/>
      <c r="W260" s="118"/>
      <c r="X260" s="30">
        <f t="shared" si="20"/>
        <v>0</v>
      </c>
      <c r="Y260" s="23">
        <f t="shared" si="23"/>
        <v>0</v>
      </c>
      <c r="Z260" s="327"/>
      <c r="AA260" s="328"/>
      <c r="AB260" s="328"/>
      <c r="AC260" s="328"/>
      <c r="AD260" s="328"/>
      <c r="AE260" s="328"/>
      <c r="AF260" s="328"/>
      <c r="AG260" s="329"/>
    </row>
    <row r="261" spans="1:33" x14ac:dyDescent="0.2">
      <c r="A261" s="265">
        <v>44086</v>
      </c>
      <c r="B261" s="3"/>
      <c r="C261" s="3"/>
      <c r="D261" s="261"/>
      <c r="E261" s="55">
        <f t="shared" si="21"/>
        <v>0</v>
      </c>
      <c r="F261" s="390">
        <f t="shared" si="24"/>
        <v>0</v>
      </c>
      <c r="G261" s="15">
        <v>0</v>
      </c>
      <c r="H261" s="94"/>
      <c r="I261" s="96"/>
      <c r="J261" s="6"/>
      <c r="K261" s="6"/>
      <c r="L261" s="7"/>
      <c r="M261" s="435"/>
      <c r="N261" s="6"/>
      <c r="O261" s="5"/>
      <c r="P261" s="71">
        <f t="shared" si="22"/>
        <v>0</v>
      </c>
      <c r="Q261" s="276">
        <v>44086</v>
      </c>
      <c r="R261" s="118"/>
      <c r="S261" s="118"/>
      <c r="T261" s="253"/>
      <c r="U261" s="118"/>
      <c r="V261" s="118"/>
      <c r="W261" s="118"/>
      <c r="X261" s="30">
        <f t="shared" si="20"/>
        <v>0</v>
      </c>
      <c r="Y261" s="23">
        <f t="shared" si="23"/>
        <v>0</v>
      </c>
      <c r="Z261" s="327"/>
      <c r="AA261" s="328"/>
      <c r="AB261" s="328"/>
      <c r="AC261" s="328"/>
      <c r="AD261" s="328"/>
      <c r="AE261" s="328"/>
      <c r="AF261" s="328"/>
      <c r="AG261" s="329"/>
    </row>
    <row r="262" spans="1:33" x14ac:dyDescent="0.2">
      <c r="A262" s="265">
        <v>44087</v>
      </c>
      <c r="B262" s="3"/>
      <c r="C262" s="3"/>
      <c r="D262" s="261"/>
      <c r="E262" s="55">
        <f t="shared" si="21"/>
        <v>0</v>
      </c>
      <c r="F262" s="390">
        <f t="shared" si="24"/>
        <v>0</v>
      </c>
      <c r="G262" s="15">
        <v>0</v>
      </c>
      <c r="H262" s="94"/>
      <c r="I262" s="96"/>
      <c r="J262" s="6"/>
      <c r="K262" s="6"/>
      <c r="L262" s="7"/>
      <c r="M262" s="435"/>
      <c r="N262" s="6"/>
      <c r="O262" s="5"/>
      <c r="P262" s="71">
        <f t="shared" si="22"/>
        <v>0</v>
      </c>
      <c r="Q262" s="276">
        <v>44087</v>
      </c>
      <c r="R262" s="118"/>
      <c r="S262" s="118"/>
      <c r="T262" s="253"/>
      <c r="U262" s="118"/>
      <c r="V262" s="118"/>
      <c r="W262" s="118"/>
      <c r="X262" s="30">
        <f t="shared" si="20"/>
        <v>0</v>
      </c>
      <c r="Y262" s="23">
        <f t="shared" si="23"/>
        <v>0</v>
      </c>
      <c r="Z262" s="327"/>
      <c r="AA262" s="328"/>
      <c r="AB262" s="328"/>
      <c r="AC262" s="328"/>
      <c r="AD262" s="328"/>
      <c r="AE262" s="328"/>
      <c r="AF262" s="328"/>
      <c r="AG262" s="329"/>
    </row>
    <row r="263" spans="1:33" x14ac:dyDescent="0.2">
      <c r="A263" s="265">
        <v>44088</v>
      </c>
      <c r="B263" s="3"/>
      <c r="C263" s="3"/>
      <c r="D263" s="261"/>
      <c r="E263" s="55">
        <f t="shared" si="21"/>
        <v>0</v>
      </c>
      <c r="F263" s="390">
        <f t="shared" si="24"/>
        <v>0</v>
      </c>
      <c r="G263" s="15">
        <v>0</v>
      </c>
      <c r="H263" s="94"/>
      <c r="I263" s="96"/>
      <c r="J263" s="6"/>
      <c r="K263" s="6"/>
      <c r="L263" s="7"/>
      <c r="M263" s="435"/>
      <c r="N263" s="6"/>
      <c r="O263" s="5"/>
      <c r="P263" s="71">
        <f t="shared" si="22"/>
        <v>0</v>
      </c>
      <c r="Q263" s="276">
        <v>44088</v>
      </c>
      <c r="R263" s="118"/>
      <c r="S263" s="118"/>
      <c r="T263" s="253"/>
      <c r="U263" s="118"/>
      <c r="V263" s="118"/>
      <c r="W263" s="118"/>
      <c r="X263" s="30">
        <f t="shared" si="20"/>
        <v>0</v>
      </c>
      <c r="Y263" s="23">
        <f t="shared" si="23"/>
        <v>0</v>
      </c>
      <c r="Z263" s="327"/>
      <c r="AA263" s="328"/>
      <c r="AB263" s="328"/>
      <c r="AC263" s="328"/>
      <c r="AD263" s="328"/>
      <c r="AE263" s="328"/>
      <c r="AF263" s="328"/>
      <c r="AG263" s="329"/>
    </row>
    <row r="264" spans="1:33" x14ac:dyDescent="0.2">
      <c r="A264" s="265">
        <v>44089</v>
      </c>
      <c r="B264" s="3"/>
      <c r="C264" s="3"/>
      <c r="D264" s="261"/>
      <c r="E264" s="55">
        <f t="shared" si="21"/>
        <v>0</v>
      </c>
      <c r="F264" s="390">
        <f t="shared" si="24"/>
        <v>0</v>
      </c>
      <c r="G264" s="15">
        <v>0</v>
      </c>
      <c r="H264" s="94"/>
      <c r="I264" s="96"/>
      <c r="J264" s="6"/>
      <c r="K264" s="6"/>
      <c r="L264" s="7"/>
      <c r="M264" s="435"/>
      <c r="N264" s="6"/>
      <c r="O264" s="5"/>
      <c r="P264" s="71">
        <f t="shared" si="22"/>
        <v>0</v>
      </c>
      <c r="Q264" s="276">
        <v>44089</v>
      </c>
      <c r="R264" s="118"/>
      <c r="S264" s="118"/>
      <c r="T264" s="253"/>
      <c r="U264" s="118"/>
      <c r="V264" s="118"/>
      <c r="W264" s="118"/>
      <c r="X264" s="30">
        <f t="shared" si="20"/>
        <v>0</v>
      </c>
      <c r="Y264" s="23">
        <f t="shared" si="23"/>
        <v>0</v>
      </c>
      <c r="Z264" s="327"/>
      <c r="AA264" s="328"/>
      <c r="AB264" s="328"/>
      <c r="AC264" s="328"/>
      <c r="AD264" s="328"/>
      <c r="AE264" s="328"/>
      <c r="AF264" s="328"/>
      <c r="AG264" s="329"/>
    </row>
    <row r="265" spans="1:33" x14ac:dyDescent="0.2">
      <c r="A265" s="265">
        <v>44090</v>
      </c>
      <c r="B265" s="3"/>
      <c r="C265" s="3"/>
      <c r="D265" s="261"/>
      <c r="E265" s="55">
        <f t="shared" si="21"/>
        <v>0</v>
      </c>
      <c r="F265" s="390">
        <f t="shared" si="24"/>
        <v>0</v>
      </c>
      <c r="G265" s="15">
        <v>0</v>
      </c>
      <c r="H265" s="94"/>
      <c r="I265" s="96"/>
      <c r="J265" s="6"/>
      <c r="K265" s="6"/>
      <c r="L265" s="7"/>
      <c r="M265" s="435"/>
      <c r="N265" s="6"/>
      <c r="O265" s="5"/>
      <c r="P265" s="71">
        <f t="shared" si="22"/>
        <v>0</v>
      </c>
      <c r="Q265" s="276">
        <v>44090</v>
      </c>
      <c r="R265" s="118"/>
      <c r="S265" s="118"/>
      <c r="T265" s="253"/>
      <c r="U265" s="118"/>
      <c r="V265" s="118"/>
      <c r="W265" s="118"/>
      <c r="X265" s="30">
        <f t="shared" ref="X265:X328" si="25">SQRT(U265*V265)*0.884/24*W265</f>
        <v>0</v>
      </c>
      <c r="Y265" s="23">
        <f t="shared" si="23"/>
        <v>0</v>
      </c>
      <c r="Z265" s="327"/>
      <c r="AA265" s="328"/>
      <c r="AB265" s="328"/>
      <c r="AC265" s="328"/>
      <c r="AD265" s="328"/>
      <c r="AE265" s="328"/>
      <c r="AF265" s="328"/>
      <c r="AG265" s="329"/>
    </row>
    <row r="266" spans="1:33" x14ac:dyDescent="0.2">
      <c r="A266" s="265">
        <v>44091</v>
      </c>
      <c r="B266" s="3"/>
      <c r="C266" s="3"/>
      <c r="D266" s="261"/>
      <c r="E266" s="55">
        <f t="shared" si="21"/>
        <v>0</v>
      </c>
      <c r="F266" s="390">
        <f t="shared" si="24"/>
        <v>0</v>
      </c>
      <c r="G266" s="15">
        <v>0</v>
      </c>
      <c r="H266" s="94"/>
      <c r="I266" s="96"/>
      <c r="J266" s="6"/>
      <c r="K266" s="6"/>
      <c r="L266" s="7"/>
      <c r="M266" s="435"/>
      <c r="N266" s="6"/>
      <c r="O266" s="5"/>
      <c r="P266" s="71">
        <f t="shared" si="22"/>
        <v>0</v>
      </c>
      <c r="Q266" s="276">
        <v>44091</v>
      </c>
      <c r="R266" s="118"/>
      <c r="S266" s="118"/>
      <c r="T266" s="253"/>
      <c r="U266" s="118"/>
      <c r="V266" s="118"/>
      <c r="W266" s="118"/>
      <c r="X266" s="30">
        <f t="shared" si="25"/>
        <v>0</v>
      </c>
      <c r="Y266" s="23">
        <f t="shared" si="23"/>
        <v>0</v>
      </c>
      <c r="Z266" s="327"/>
      <c r="AA266" s="328"/>
      <c r="AB266" s="328"/>
      <c r="AC266" s="328"/>
      <c r="AD266" s="328"/>
      <c r="AE266" s="328"/>
      <c r="AF266" s="328"/>
      <c r="AG266" s="329"/>
    </row>
    <row r="267" spans="1:33" x14ac:dyDescent="0.2">
      <c r="A267" s="265">
        <v>44092</v>
      </c>
      <c r="B267" s="3"/>
      <c r="C267" s="3"/>
      <c r="D267" s="261"/>
      <c r="E267" s="55">
        <f t="shared" ref="E267:E330" si="26">((B267*12)+C267+D267)*1.16</f>
        <v>0</v>
      </c>
      <c r="F267" s="390">
        <f t="shared" si="24"/>
        <v>0</v>
      </c>
      <c r="G267" s="15">
        <v>0</v>
      </c>
      <c r="H267" s="94"/>
      <c r="I267" s="96"/>
      <c r="J267" s="6"/>
      <c r="K267" s="6"/>
      <c r="L267" s="7"/>
      <c r="M267" s="435"/>
      <c r="N267" s="6"/>
      <c r="O267" s="5"/>
      <c r="P267" s="71">
        <f t="shared" ref="P267:P330" si="27">(((J267*12)+K267+L267)-((M267*12)+N267+O267))*1.16</f>
        <v>0</v>
      </c>
      <c r="Q267" s="276">
        <v>44092</v>
      </c>
      <c r="R267" s="118"/>
      <c r="S267" s="118"/>
      <c r="T267" s="253"/>
      <c r="U267" s="118"/>
      <c r="V267" s="118"/>
      <c r="W267" s="118"/>
      <c r="X267" s="30">
        <f t="shared" si="25"/>
        <v>0</v>
      </c>
      <c r="Y267" s="23">
        <f>Y266+X267</f>
        <v>0</v>
      </c>
      <c r="Z267" s="327"/>
      <c r="AA267" s="328"/>
      <c r="AB267" s="328"/>
      <c r="AC267" s="328"/>
      <c r="AD267" s="328"/>
      <c r="AE267" s="328"/>
      <c r="AF267" s="328"/>
      <c r="AG267" s="329"/>
    </row>
    <row r="268" spans="1:33" x14ac:dyDescent="0.2">
      <c r="A268" s="265">
        <v>44093</v>
      </c>
      <c r="B268" s="3"/>
      <c r="C268" s="3"/>
      <c r="D268" s="261"/>
      <c r="E268" s="55">
        <f t="shared" si="26"/>
        <v>0</v>
      </c>
      <c r="F268" s="390">
        <f t="shared" si="24"/>
        <v>0</v>
      </c>
      <c r="G268" s="15">
        <v>0</v>
      </c>
      <c r="H268" s="94"/>
      <c r="I268" s="96"/>
      <c r="J268" s="6"/>
      <c r="K268" s="6"/>
      <c r="L268" s="7"/>
      <c r="M268" s="435"/>
      <c r="N268" s="6"/>
      <c r="O268" s="5"/>
      <c r="P268" s="71">
        <f t="shared" si="27"/>
        <v>0</v>
      </c>
      <c r="Q268" s="276">
        <v>44093</v>
      </c>
      <c r="R268" s="118"/>
      <c r="S268" s="118"/>
      <c r="T268" s="253"/>
      <c r="U268" s="118"/>
      <c r="V268" s="118"/>
      <c r="W268" s="118"/>
      <c r="X268" s="30">
        <f t="shared" si="25"/>
        <v>0</v>
      </c>
      <c r="Y268" s="23">
        <f>Y267+X268</f>
        <v>0</v>
      </c>
      <c r="Z268" s="327"/>
      <c r="AA268" s="328"/>
      <c r="AB268" s="328"/>
      <c r="AC268" s="328"/>
      <c r="AD268" s="328"/>
      <c r="AE268" s="328"/>
      <c r="AF268" s="328"/>
      <c r="AG268" s="329"/>
    </row>
    <row r="269" spans="1:33" x14ac:dyDescent="0.2">
      <c r="A269" s="265">
        <v>44094</v>
      </c>
      <c r="B269" s="3"/>
      <c r="C269" s="3"/>
      <c r="D269" s="261"/>
      <c r="E269" s="55">
        <f t="shared" si="26"/>
        <v>0</v>
      </c>
      <c r="F269" s="390">
        <f t="shared" si="24"/>
        <v>0</v>
      </c>
      <c r="G269" s="15">
        <v>0</v>
      </c>
      <c r="H269" s="94"/>
      <c r="I269" s="96"/>
      <c r="J269" s="6"/>
      <c r="K269" s="6"/>
      <c r="L269" s="7"/>
      <c r="M269" s="435"/>
      <c r="N269" s="6"/>
      <c r="O269" s="5"/>
      <c r="P269" s="71">
        <f t="shared" si="27"/>
        <v>0</v>
      </c>
      <c r="Q269" s="276">
        <v>44094</v>
      </c>
      <c r="R269" s="118"/>
      <c r="S269" s="118"/>
      <c r="T269" s="253"/>
      <c r="U269" s="118"/>
      <c r="V269" s="118"/>
      <c r="W269" s="118"/>
      <c r="X269" s="30">
        <f t="shared" si="25"/>
        <v>0</v>
      </c>
      <c r="Y269" s="23">
        <f>Y268+X269</f>
        <v>0</v>
      </c>
      <c r="Z269" s="327"/>
      <c r="AA269" s="328"/>
      <c r="AB269" s="328"/>
      <c r="AC269" s="328"/>
      <c r="AD269" s="328"/>
      <c r="AE269" s="328"/>
      <c r="AF269" s="328"/>
      <c r="AG269" s="329"/>
    </row>
    <row r="270" spans="1:33" x14ac:dyDescent="0.2">
      <c r="A270" s="265">
        <v>44095</v>
      </c>
      <c r="B270" s="3"/>
      <c r="C270" s="3"/>
      <c r="D270" s="261"/>
      <c r="E270" s="55">
        <f t="shared" si="26"/>
        <v>0</v>
      </c>
      <c r="F270" s="390">
        <f t="shared" si="24"/>
        <v>0</v>
      </c>
      <c r="G270" s="15">
        <v>0</v>
      </c>
      <c r="H270" s="94"/>
      <c r="I270" s="96"/>
      <c r="J270" s="6"/>
      <c r="K270" s="6"/>
      <c r="L270" s="7"/>
      <c r="M270" s="435"/>
      <c r="N270" s="6"/>
      <c r="O270" s="5"/>
      <c r="P270" s="71">
        <f t="shared" si="27"/>
        <v>0</v>
      </c>
      <c r="Q270" s="276">
        <v>44095</v>
      </c>
      <c r="R270" s="118"/>
      <c r="S270" s="118"/>
      <c r="T270" s="253"/>
      <c r="U270" s="118"/>
      <c r="V270" s="118"/>
      <c r="W270" s="118"/>
      <c r="X270" s="30">
        <f t="shared" si="25"/>
        <v>0</v>
      </c>
      <c r="Y270" s="23">
        <f>Y269+X270</f>
        <v>0</v>
      </c>
      <c r="Z270" s="327"/>
      <c r="AA270" s="328"/>
      <c r="AB270" s="328"/>
      <c r="AC270" s="328"/>
      <c r="AD270" s="328"/>
      <c r="AE270" s="328"/>
      <c r="AF270" s="328"/>
      <c r="AG270" s="329"/>
    </row>
    <row r="271" spans="1:33" x14ac:dyDescent="0.2">
      <c r="A271" s="265">
        <v>44096</v>
      </c>
      <c r="B271" s="3"/>
      <c r="C271" s="3"/>
      <c r="D271" s="261"/>
      <c r="E271" s="55">
        <f t="shared" si="26"/>
        <v>0</v>
      </c>
      <c r="F271" s="390">
        <f t="shared" si="24"/>
        <v>0</v>
      </c>
      <c r="G271" s="15">
        <v>0</v>
      </c>
      <c r="H271" s="94"/>
      <c r="I271" s="96"/>
      <c r="J271" s="6"/>
      <c r="K271" s="6"/>
      <c r="L271" s="7"/>
      <c r="M271" s="435"/>
      <c r="N271" s="6"/>
      <c r="O271" s="5"/>
      <c r="P271" s="71">
        <f t="shared" si="27"/>
        <v>0</v>
      </c>
      <c r="Q271" s="276">
        <v>44096</v>
      </c>
      <c r="R271" s="118"/>
      <c r="S271" s="118"/>
      <c r="T271" s="253"/>
      <c r="U271" s="118"/>
      <c r="V271" s="118"/>
      <c r="W271" s="118"/>
      <c r="X271" s="30">
        <f t="shared" si="25"/>
        <v>0</v>
      </c>
      <c r="Y271" s="23">
        <f>Y270+X271</f>
        <v>0</v>
      </c>
      <c r="Z271" s="327"/>
      <c r="AA271" s="328"/>
      <c r="AB271" s="328"/>
      <c r="AC271" s="328"/>
      <c r="AD271" s="328"/>
      <c r="AE271" s="328"/>
      <c r="AF271" s="328"/>
      <c r="AG271" s="329"/>
    </row>
    <row r="272" spans="1:33" x14ac:dyDescent="0.2">
      <c r="A272" s="265">
        <v>44097</v>
      </c>
      <c r="B272" s="3"/>
      <c r="C272" s="3"/>
      <c r="D272" s="261"/>
      <c r="E272" s="55">
        <f t="shared" si="26"/>
        <v>0</v>
      </c>
      <c r="F272" s="390">
        <f t="shared" si="24"/>
        <v>0</v>
      </c>
      <c r="G272" s="15">
        <v>0</v>
      </c>
      <c r="H272" s="94"/>
      <c r="I272" s="96"/>
      <c r="J272" s="6"/>
      <c r="K272" s="6"/>
      <c r="L272" s="7"/>
      <c r="M272" s="435"/>
      <c r="N272" s="6"/>
      <c r="O272" s="5"/>
      <c r="P272" s="71">
        <f t="shared" si="27"/>
        <v>0</v>
      </c>
      <c r="Q272" s="276">
        <v>44097</v>
      </c>
      <c r="R272" s="118"/>
      <c r="S272" s="118"/>
      <c r="T272" s="253"/>
      <c r="U272" s="118"/>
      <c r="V272" s="118"/>
      <c r="W272" s="118"/>
      <c r="X272" s="30">
        <f t="shared" si="25"/>
        <v>0</v>
      </c>
      <c r="Y272" s="23">
        <f t="shared" ref="Y272:Y335" si="28">Y271+X272</f>
        <v>0</v>
      </c>
      <c r="Z272" s="327"/>
      <c r="AA272" s="328"/>
      <c r="AB272" s="328"/>
      <c r="AC272" s="328"/>
      <c r="AD272" s="328"/>
      <c r="AE272" s="328"/>
      <c r="AF272" s="328"/>
      <c r="AG272" s="329"/>
    </row>
    <row r="273" spans="1:33" x14ac:dyDescent="0.2">
      <c r="A273" s="265">
        <v>44098</v>
      </c>
      <c r="B273" s="3"/>
      <c r="C273" s="3"/>
      <c r="D273" s="261"/>
      <c r="E273" s="55">
        <f t="shared" si="26"/>
        <v>0</v>
      </c>
      <c r="F273" s="390">
        <f t="shared" ref="F273:F311" si="29">E273-E272+P273</f>
        <v>0</v>
      </c>
      <c r="G273" s="15">
        <v>0</v>
      </c>
      <c r="H273" s="94"/>
      <c r="I273" s="96"/>
      <c r="J273" s="6"/>
      <c r="K273" s="6"/>
      <c r="L273" s="7"/>
      <c r="M273" s="435"/>
      <c r="N273" s="6"/>
      <c r="O273" s="5"/>
      <c r="P273" s="71">
        <f t="shared" si="27"/>
        <v>0</v>
      </c>
      <c r="Q273" s="276">
        <v>44098</v>
      </c>
      <c r="R273" s="118"/>
      <c r="S273" s="118"/>
      <c r="T273" s="253"/>
      <c r="U273" s="118"/>
      <c r="V273" s="118"/>
      <c r="W273" s="118"/>
      <c r="X273" s="30">
        <f t="shared" si="25"/>
        <v>0</v>
      </c>
      <c r="Y273" s="23">
        <f t="shared" si="28"/>
        <v>0</v>
      </c>
      <c r="Z273" s="327"/>
      <c r="AA273" s="328"/>
      <c r="AB273" s="328"/>
      <c r="AC273" s="328"/>
      <c r="AD273" s="328"/>
      <c r="AE273" s="328"/>
      <c r="AF273" s="328"/>
      <c r="AG273" s="329"/>
    </row>
    <row r="274" spans="1:33" x14ac:dyDescent="0.2">
      <c r="A274" s="265">
        <v>44099</v>
      </c>
      <c r="B274" s="3"/>
      <c r="C274" s="3"/>
      <c r="D274" s="261"/>
      <c r="E274" s="55">
        <f t="shared" si="26"/>
        <v>0</v>
      </c>
      <c r="F274" s="390">
        <f t="shared" si="29"/>
        <v>0</v>
      </c>
      <c r="G274" s="15">
        <v>0</v>
      </c>
      <c r="H274" s="94"/>
      <c r="I274" s="96"/>
      <c r="J274" s="6"/>
      <c r="K274" s="6"/>
      <c r="L274" s="7"/>
      <c r="M274" s="435"/>
      <c r="N274" s="6"/>
      <c r="O274" s="5"/>
      <c r="P274" s="71">
        <f t="shared" si="27"/>
        <v>0</v>
      </c>
      <c r="Q274" s="276">
        <v>44099</v>
      </c>
      <c r="R274" s="118"/>
      <c r="S274" s="118"/>
      <c r="T274" s="253"/>
      <c r="U274" s="118"/>
      <c r="V274" s="118"/>
      <c r="W274" s="118"/>
      <c r="X274" s="30">
        <f t="shared" si="25"/>
        <v>0</v>
      </c>
      <c r="Y274" s="23">
        <f t="shared" si="28"/>
        <v>0</v>
      </c>
      <c r="Z274" s="327"/>
      <c r="AA274" s="328"/>
      <c r="AB274" s="328"/>
      <c r="AC274" s="328"/>
      <c r="AD274" s="328"/>
      <c r="AE274" s="328"/>
      <c r="AF274" s="328"/>
      <c r="AG274" s="329"/>
    </row>
    <row r="275" spans="1:33" x14ac:dyDescent="0.2">
      <c r="A275" s="265">
        <v>44100</v>
      </c>
      <c r="B275" s="3"/>
      <c r="C275" s="3"/>
      <c r="D275" s="261"/>
      <c r="E275" s="55">
        <f t="shared" si="26"/>
        <v>0</v>
      </c>
      <c r="F275" s="390">
        <f t="shared" si="29"/>
        <v>0</v>
      </c>
      <c r="G275" s="15">
        <v>0</v>
      </c>
      <c r="H275" s="94"/>
      <c r="I275" s="96"/>
      <c r="J275" s="6"/>
      <c r="K275" s="6"/>
      <c r="L275" s="7"/>
      <c r="M275" s="435"/>
      <c r="N275" s="6"/>
      <c r="O275" s="5"/>
      <c r="P275" s="71">
        <f t="shared" si="27"/>
        <v>0</v>
      </c>
      <c r="Q275" s="276">
        <v>44100</v>
      </c>
      <c r="R275" s="118"/>
      <c r="S275" s="118"/>
      <c r="T275" s="253"/>
      <c r="U275" s="118"/>
      <c r="V275" s="118"/>
      <c r="W275" s="118"/>
      <c r="X275" s="30">
        <f t="shared" si="25"/>
        <v>0</v>
      </c>
      <c r="Y275" s="23">
        <f t="shared" si="28"/>
        <v>0</v>
      </c>
      <c r="Z275" s="327"/>
      <c r="AA275" s="328"/>
      <c r="AB275" s="328"/>
      <c r="AC275" s="328"/>
      <c r="AD275" s="328"/>
      <c r="AE275" s="328"/>
      <c r="AF275" s="328"/>
      <c r="AG275" s="329"/>
    </row>
    <row r="276" spans="1:33" x14ac:dyDescent="0.2">
      <c r="A276" s="265">
        <v>44101</v>
      </c>
      <c r="B276" s="3"/>
      <c r="C276" s="3"/>
      <c r="D276" s="261"/>
      <c r="E276" s="55">
        <f t="shared" si="26"/>
        <v>0</v>
      </c>
      <c r="F276" s="390">
        <f t="shared" si="29"/>
        <v>0</v>
      </c>
      <c r="G276" s="15">
        <v>0</v>
      </c>
      <c r="H276" s="94"/>
      <c r="I276" s="96"/>
      <c r="J276" s="6"/>
      <c r="K276" s="6"/>
      <c r="L276" s="7"/>
      <c r="M276" s="435"/>
      <c r="N276" s="6"/>
      <c r="O276" s="5"/>
      <c r="P276" s="71">
        <f t="shared" si="27"/>
        <v>0</v>
      </c>
      <c r="Q276" s="276">
        <v>44101</v>
      </c>
      <c r="R276" s="118"/>
      <c r="S276" s="118"/>
      <c r="T276" s="253"/>
      <c r="U276" s="118"/>
      <c r="V276" s="118"/>
      <c r="W276" s="118"/>
      <c r="X276" s="30">
        <f t="shared" si="25"/>
        <v>0</v>
      </c>
      <c r="Y276" s="23">
        <f t="shared" si="28"/>
        <v>0</v>
      </c>
      <c r="Z276" s="327"/>
      <c r="AA276" s="328"/>
      <c r="AB276" s="328"/>
      <c r="AC276" s="328"/>
      <c r="AD276" s="328"/>
      <c r="AE276" s="328"/>
      <c r="AF276" s="328"/>
      <c r="AG276" s="329"/>
    </row>
    <row r="277" spans="1:33" x14ac:dyDescent="0.2">
      <c r="A277" s="265">
        <v>44102</v>
      </c>
      <c r="B277" s="3"/>
      <c r="C277" s="3"/>
      <c r="D277" s="261"/>
      <c r="E277" s="55">
        <f t="shared" si="26"/>
        <v>0</v>
      </c>
      <c r="F277" s="390">
        <f t="shared" si="29"/>
        <v>0</v>
      </c>
      <c r="G277" s="15">
        <v>0</v>
      </c>
      <c r="H277" s="94"/>
      <c r="I277" s="96"/>
      <c r="J277" s="6"/>
      <c r="K277" s="6"/>
      <c r="L277" s="7"/>
      <c r="M277" s="435"/>
      <c r="N277" s="6"/>
      <c r="O277" s="5"/>
      <c r="P277" s="71">
        <f t="shared" si="27"/>
        <v>0</v>
      </c>
      <c r="Q277" s="276">
        <v>44102</v>
      </c>
      <c r="R277" s="118"/>
      <c r="S277" s="118"/>
      <c r="T277" s="253"/>
      <c r="U277" s="118"/>
      <c r="V277" s="118"/>
      <c r="W277" s="118"/>
      <c r="X277" s="30">
        <f t="shared" si="25"/>
        <v>0</v>
      </c>
      <c r="Y277" s="23">
        <f t="shared" si="28"/>
        <v>0</v>
      </c>
      <c r="Z277" s="327"/>
      <c r="AA277" s="328"/>
      <c r="AB277" s="328"/>
      <c r="AC277" s="328"/>
      <c r="AD277" s="328"/>
      <c r="AE277" s="328"/>
      <c r="AF277" s="328"/>
      <c r="AG277" s="329"/>
    </row>
    <row r="278" spans="1:33" x14ac:dyDescent="0.2">
      <c r="A278" s="265">
        <v>44103</v>
      </c>
      <c r="B278" s="3"/>
      <c r="C278" s="3"/>
      <c r="D278" s="261"/>
      <c r="E278" s="55">
        <f t="shared" si="26"/>
        <v>0</v>
      </c>
      <c r="F278" s="390">
        <f t="shared" si="29"/>
        <v>0</v>
      </c>
      <c r="G278" s="15">
        <v>0</v>
      </c>
      <c r="H278" s="94"/>
      <c r="I278" s="96"/>
      <c r="J278" s="6"/>
      <c r="K278" s="6"/>
      <c r="L278" s="7"/>
      <c r="M278" s="435"/>
      <c r="N278" s="6"/>
      <c r="O278" s="5"/>
      <c r="P278" s="71">
        <f t="shared" si="27"/>
        <v>0</v>
      </c>
      <c r="Q278" s="276">
        <v>44103</v>
      </c>
      <c r="R278" s="118"/>
      <c r="S278" s="118"/>
      <c r="T278" s="253"/>
      <c r="U278" s="118"/>
      <c r="V278" s="118"/>
      <c r="W278" s="118"/>
      <c r="X278" s="30">
        <f t="shared" si="25"/>
        <v>0</v>
      </c>
      <c r="Y278" s="23">
        <f t="shared" si="28"/>
        <v>0</v>
      </c>
      <c r="Z278" s="327"/>
      <c r="AA278" s="328"/>
      <c r="AB278" s="328"/>
      <c r="AC278" s="328"/>
      <c r="AD278" s="328"/>
      <c r="AE278" s="328"/>
      <c r="AF278" s="328"/>
      <c r="AG278" s="329"/>
    </row>
    <row r="279" spans="1:33" ht="13.5" thickBot="1" x14ac:dyDescent="0.25">
      <c r="A279" s="265">
        <v>44104</v>
      </c>
      <c r="B279" s="3"/>
      <c r="C279" s="3"/>
      <c r="D279" s="261"/>
      <c r="E279" s="98">
        <f t="shared" si="26"/>
        <v>0</v>
      </c>
      <c r="F279" s="390">
        <f t="shared" si="29"/>
        <v>0</v>
      </c>
      <c r="G279" s="15">
        <v>0</v>
      </c>
      <c r="H279" s="94"/>
      <c r="I279" s="96"/>
      <c r="J279" s="6"/>
      <c r="K279" s="6"/>
      <c r="L279" s="7"/>
      <c r="M279" s="435"/>
      <c r="N279" s="6"/>
      <c r="O279" s="5"/>
      <c r="P279" s="71">
        <f t="shared" si="27"/>
        <v>0</v>
      </c>
      <c r="Q279" s="276">
        <v>44104</v>
      </c>
      <c r="R279" s="118"/>
      <c r="S279" s="118"/>
      <c r="T279" s="253"/>
      <c r="U279" s="118"/>
      <c r="V279" s="118"/>
      <c r="W279" s="118"/>
      <c r="X279" s="30">
        <f t="shared" si="25"/>
        <v>0</v>
      </c>
      <c r="Y279" s="23">
        <f t="shared" si="28"/>
        <v>0</v>
      </c>
      <c r="Z279" s="327"/>
      <c r="AA279" s="328"/>
      <c r="AB279" s="328"/>
      <c r="AC279" s="328"/>
      <c r="AD279" s="328"/>
      <c r="AE279" s="328"/>
      <c r="AF279" s="328"/>
      <c r="AG279" s="329"/>
    </row>
    <row r="280" spans="1:33" x14ac:dyDescent="0.2">
      <c r="A280" s="265">
        <v>44105</v>
      </c>
      <c r="B280" s="291"/>
      <c r="C280" s="291"/>
      <c r="D280" s="339"/>
      <c r="E280" s="302">
        <f t="shared" si="26"/>
        <v>0</v>
      </c>
      <c r="F280" s="395">
        <f t="shared" si="29"/>
        <v>0</v>
      </c>
      <c r="G280" s="110">
        <v>0</v>
      </c>
      <c r="H280" s="342"/>
      <c r="I280" s="343"/>
      <c r="J280" s="344"/>
      <c r="K280" s="344"/>
      <c r="L280" s="345"/>
      <c r="M280" s="436"/>
      <c r="N280" s="344"/>
      <c r="O280" s="346"/>
      <c r="P280" s="297">
        <f t="shared" si="27"/>
        <v>0</v>
      </c>
      <c r="Q280" s="276">
        <v>44105</v>
      </c>
      <c r="R280" s="278"/>
      <c r="S280" s="278"/>
      <c r="T280" s="347"/>
      <c r="U280" s="278"/>
      <c r="V280" s="278"/>
      <c r="W280" s="278"/>
      <c r="X280" s="348">
        <f t="shared" si="25"/>
        <v>0</v>
      </c>
      <c r="Y280" s="24">
        <f t="shared" si="28"/>
        <v>0</v>
      </c>
      <c r="Z280" s="330"/>
      <c r="AA280" s="331"/>
      <c r="AB280" s="331"/>
      <c r="AC280" s="331"/>
      <c r="AD280" s="331"/>
      <c r="AE280" s="331"/>
      <c r="AF280" s="331"/>
      <c r="AG280" s="332"/>
    </row>
    <row r="281" spans="1:33" x14ac:dyDescent="0.2">
      <c r="A281" s="265">
        <v>44106</v>
      </c>
      <c r="B281" s="93"/>
      <c r="C281" s="93"/>
      <c r="D281" s="257"/>
      <c r="E281" s="62">
        <f t="shared" si="26"/>
        <v>0</v>
      </c>
      <c r="F281" s="389">
        <f>E281-E280+P281</f>
        <v>0</v>
      </c>
      <c r="G281" s="212">
        <v>0</v>
      </c>
      <c r="H281" s="214"/>
      <c r="I281" s="215"/>
      <c r="J281" s="216"/>
      <c r="K281" s="216"/>
      <c r="L281" s="217"/>
      <c r="M281" s="218"/>
      <c r="N281" s="216"/>
      <c r="O281" s="219"/>
      <c r="P281" s="220">
        <f t="shared" si="27"/>
        <v>0</v>
      </c>
      <c r="Q281" s="276">
        <v>44106</v>
      </c>
      <c r="R281" s="258"/>
      <c r="S281" s="258"/>
      <c r="T281" s="349"/>
      <c r="U281" s="258"/>
      <c r="V281" s="258"/>
      <c r="W281" s="258"/>
      <c r="X281" s="30">
        <f t="shared" si="25"/>
        <v>0</v>
      </c>
      <c r="Y281" s="30">
        <f t="shared" si="28"/>
        <v>0</v>
      </c>
      <c r="Z281" s="333"/>
      <c r="AA281" s="334"/>
      <c r="AB281" s="334"/>
      <c r="AC281" s="334"/>
      <c r="AD281" s="334"/>
      <c r="AE281" s="334"/>
      <c r="AF281" s="334"/>
      <c r="AG281" s="335"/>
    </row>
    <row r="282" spans="1:33" x14ac:dyDescent="0.2">
      <c r="A282" s="265">
        <v>44107</v>
      </c>
      <c r="B282" s="3"/>
      <c r="C282" s="3"/>
      <c r="D282" s="261"/>
      <c r="E282" s="62">
        <f t="shared" si="26"/>
        <v>0</v>
      </c>
      <c r="F282" s="390">
        <f t="shared" si="29"/>
        <v>0</v>
      </c>
      <c r="G282" s="15">
        <v>0</v>
      </c>
      <c r="H282" s="94"/>
      <c r="I282" s="96"/>
      <c r="J282" s="6"/>
      <c r="K282" s="6"/>
      <c r="L282" s="7"/>
      <c r="M282" s="435"/>
      <c r="N282" s="6"/>
      <c r="O282" s="5"/>
      <c r="P282" s="71">
        <f t="shared" si="27"/>
        <v>0</v>
      </c>
      <c r="Q282" s="276">
        <v>44107</v>
      </c>
      <c r="R282" s="118"/>
      <c r="S282" s="118"/>
      <c r="T282" s="253"/>
      <c r="U282" s="118"/>
      <c r="V282" s="118"/>
      <c r="W282" s="118"/>
      <c r="X282" s="30">
        <f t="shared" si="25"/>
        <v>0</v>
      </c>
      <c r="Y282" s="23">
        <f t="shared" si="28"/>
        <v>0</v>
      </c>
      <c r="Z282" s="327"/>
      <c r="AA282" s="328"/>
      <c r="AB282" s="328"/>
      <c r="AC282" s="328"/>
      <c r="AD282" s="328"/>
      <c r="AE282" s="328"/>
      <c r="AF282" s="328"/>
      <c r="AG282" s="329"/>
    </row>
    <row r="283" spans="1:33" x14ac:dyDescent="0.2">
      <c r="A283" s="265">
        <v>44108</v>
      </c>
      <c r="B283" s="3"/>
      <c r="C283" s="3"/>
      <c r="D283" s="261"/>
      <c r="E283" s="62">
        <f t="shared" si="26"/>
        <v>0</v>
      </c>
      <c r="F283" s="390">
        <f t="shared" si="29"/>
        <v>0</v>
      </c>
      <c r="G283" s="15">
        <v>0</v>
      </c>
      <c r="H283" s="94"/>
      <c r="I283" s="96"/>
      <c r="J283" s="6"/>
      <c r="K283" s="6"/>
      <c r="L283" s="7"/>
      <c r="M283" s="435"/>
      <c r="N283" s="6"/>
      <c r="O283" s="5"/>
      <c r="P283" s="71">
        <f t="shared" si="27"/>
        <v>0</v>
      </c>
      <c r="Q283" s="276">
        <v>44108</v>
      </c>
      <c r="R283" s="118"/>
      <c r="S283" s="118"/>
      <c r="T283" s="253"/>
      <c r="U283" s="118"/>
      <c r="V283" s="118"/>
      <c r="W283" s="118"/>
      <c r="X283" s="30">
        <f t="shared" si="25"/>
        <v>0</v>
      </c>
      <c r="Y283" s="23">
        <f t="shared" si="28"/>
        <v>0</v>
      </c>
      <c r="Z283" s="327"/>
      <c r="AA283" s="328"/>
      <c r="AB283" s="328"/>
      <c r="AC283" s="328"/>
      <c r="AD283" s="328"/>
      <c r="AE283" s="328"/>
      <c r="AF283" s="328"/>
      <c r="AG283" s="329"/>
    </row>
    <row r="284" spans="1:33" x14ac:dyDescent="0.2">
      <c r="A284" s="265">
        <v>44109</v>
      </c>
      <c r="B284" s="3"/>
      <c r="C284" s="3"/>
      <c r="D284" s="261"/>
      <c r="E284" s="62">
        <f t="shared" si="26"/>
        <v>0</v>
      </c>
      <c r="F284" s="390">
        <f t="shared" si="29"/>
        <v>0</v>
      </c>
      <c r="G284" s="15">
        <v>0</v>
      </c>
      <c r="H284" s="94"/>
      <c r="I284" s="96"/>
      <c r="J284" s="6"/>
      <c r="K284" s="6"/>
      <c r="L284" s="7"/>
      <c r="M284" s="435"/>
      <c r="N284" s="6"/>
      <c r="O284" s="5"/>
      <c r="P284" s="71">
        <f t="shared" si="27"/>
        <v>0</v>
      </c>
      <c r="Q284" s="276">
        <v>44109</v>
      </c>
      <c r="R284" s="118"/>
      <c r="S284" s="118"/>
      <c r="T284" s="253"/>
      <c r="U284" s="118"/>
      <c r="V284" s="118"/>
      <c r="W284" s="118"/>
      <c r="X284" s="30">
        <f t="shared" si="25"/>
        <v>0</v>
      </c>
      <c r="Y284" s="23">
        <f t="shared" si="28"/>
        <v>0</v>
      </c>
      <c r="Z284" s="327"/>
      <c r="AA284" s="328"/>
      <c r="AB284" s="328"/>
      <c r="AC284" s="328"/>
      <c r="AD284" s="328"/>
      <c r="AE284" s="328"/>
      <c r="AF284" s="328"/>
      <c r="AG284" s="329"/>
    </row>
    <row r="285" spans="1:33" x14ac:dyDescent="0.2">
      <c r="A285" s="265">
        <v>44110</v>
      </c>
      <c r="B285" s="3"/>
      <c r="C285" s="3"/>
      <c r="D285" s="261"/>
      <c r="E285" s="62">
        <f t="shared" si="26"/>
        <v>0</v>
      </c>
      <c r="F285" s="390">
        <f t="shared" si="29"/>
        <v>0</v>
      </c>
      <c r="G285" s="15">
        <v>0</v>
      </c>
      <c r="H285" s="94"/>
      <c r="I285" s="96"/>
      <c r="J285" s="6"/>
      <c r="K285" s="6"/>
      <c r="L285" s="7"/>
      <c r="M285" s="435"/>
      <c r="N285" s="6"/>
      <c r="O285" s="5"/>
      <c r="P285" s="71">
        <f t="shared" si="27"/>
        <v>0</v>
      </c>
      <c r="Q285" s="276">
        <v>44110</v>
      </c>
      <c r="R285" s="118"/>
      <c r="S285" s="118"/>
      <c r="T285" s="253"/>
      <c r="U285" s="118"/>
      <c r="V285" s="118"/>
      <c r="W285" s="118"/>
      <c r="X285" s="30">
        <f t="shared" si="25"/>
        <v>0</v>
      </c>
      <c r="Y285" s="23">
        <f t="shared" si="28"/>
        <v>0</v>
      </c>
      <c r="Z285" s="327"/>
      <c r="AA285" s="328"/>
      <c r="AB285" s="328"/>
      <c r="AC285" s="328"/>
      <c r="AD285" s="328"/>
      <c r="AE285" s="328"/>
      <c r="AF285" s="328"/>
      <c r="AG285" s="329"/>
    </row>
    <row r="286" spans="1:33" x14ac:dyDescent="0.2">
      <c r="A286" s="265">
        <v>44111</v>
      </c>
      <c r="B286" s="3"/>
      <c r="C286" s="3"/>
      <c r="D286" s="261"/>
      <c r="E286" s="62">
        <f t="shared" si="26"/>
        <v>0</v>
      </c>
      <c r="F286" s="390">
        <f t="shared" si="29"/>
        <v>0</v>
      </c>
      <c r="G286" s="15">
        <v>0</v>
      </c>
      <c r="H286" s="94"/>
      <c r="I286" s="96"/>
      <c r="J286" s="6"/>
      <c r="K286" s="6"/>
      <c r="L286" s="7"/>
      <c r="M286" s="435"/>
      <c r="N286" s="6"/>
      <c r="O286" s="5"/>
      <c r="P286" s="71">
        <f t="shared" si="27"/>
        <v>0</v>
      </c>
      <c r="Q286" s="276">
        <v>44111</v>
      </c>
      <c r="R286" s="118"/>
      <c r="S286" s="118"/>
      <c r="T286" s="253"/>
      <c r="U286" s="118"/>
      <c r="V286" s="118"/>
      <c r="W286" s="118"/>
      <c r="X286" s="30">
        <f t="shared" si="25"/>
        <v>0</v>
      </c>
      <c r="Y286" s="23">
        <f t="shared" si="28"/>
        <v>0</v>
      </c>
      <c r="Z286" s="327"/>
      <c r="AA286" s="328"/>
      <c r="AB286" s="328"/>
      <c r="AC286" s="328"/>
      <c r="AD286" s="328"/>
      <c r="AE286" s="328"/>
      <c r="AF286" s="328"/>
      <c r="AG286" s="329"/>
    </row>
    <row r="287" spans="1:33" x14ac:dyDescent="0.2">
      <c r="A287" s="265">
        <v>44112</v>
      </c>
      <c r="B287" s="3"/>
      <c r="C287" s="3"/>
      <c r="D287" s="261"/>
      <c r="E287" s="62">
        <f t="shared" si="26"/>
        <v>0</v>
      </c>
      <c r="F287" s="390">
        <f t="shared" si="29"/>
        <v>0</v>
      </c>
      <c r="G287" s="15">
        <v>0</v>
      </c>
      <c r="H287" s="94"/>
      <c r="I287" s="96"/>
      <c r="J287" s="6"/>
      <c r="K287" s="6"/>
      <c r="L287" s="7"/>
      <c r="M287" s="435"/>
      <c r="N287" s="6"/>
      <c r="O287" s="5"/>
      <c r="P287" s="71">
        <f t="shared" si="27"/>
        <v>0</v>
      </c>
      <c r="Q287" s="276">
        <v>44112</v>
      </c>
      <c r="R287" s="118"/>
      <c r="S287" s="118"/>
      <c r="T287" s="253"/>
      <c r="U287" s="118"/>
      <c r="V287" s="118"/>
      <c r="W287" s="118"/>
      <c r="X287" s="30">
        <f t="shared" si="25"/>
        <v>0</v>
      </c>
      <c r="Y287" s="23">
        <f t="shared" si="28"/>
        <v>0</v>
      </c>
      <c r="Z287" s="327"/>
      <c r="AA287" s="328"/>
      <c r="AB287" s="328"/>
      <c r="AC287" s="328"/>
      <c r="AD287" s="328"/>
      <c r="AE287" s="328"/>
      <c r="AF287" s="328"/>
      <c r="AG287" s="329"/>
    </row>
    <row r="288" spans="1:33" x14ac:dyDescent="0.2">
      <c r="A288" s="265">
        <v>44113</v>
      </c>
      <c r="B288" s="3"/>
      <c r="C288" s="3"/>
      <c r="D288" s="261"/>
      <c r="E288" s="62">
        <f t="shared" si="26"/>
        <v>0</v>
      </c>
      <c r="F288" s="390">
        <f t="shared" si="29"/>
        <v>0</v>
      </c>
      <c r="G288" s="15">
        <v>0</v>
      </c>
      <c r="H288" s="94"/>
      <c r="I288" s="96"/>
      <c r="J288" s="6"/>
      <c r="K288" s="6"/>
      <c r="L288" s="7"/>
      <c r="M288" s="435"/>
      <c r="N288" s="6"/>
      <c r="O288" s="5"/>
      <c r="P288" s="71">
        <f t="shared" si="27"/>
        <v>0</v>
      </c>
      <c r="Q288" s="276">
        <v>44113</v>
      </c>
      <c r="R288" s="118"/>
      <c r="S288" s="118"/>
      <c r="T288" s="253"/>
      <c r="U288" s="118"/>
      <c r="V288" s="118"/>
      <c r="W288" s="118"/>
      <c r="X288" s="30">
        <f t="shared" si="25"/>
        <v>0</v>
      </c>
      <c r="Y288" s="23">
        <f t="shared" si="28"/>
        <v>0</v>
      </c>
      <c r="Z288" s="327"/>
      <c r="AA288" s="328"/>
      <c r="AB288" s="328"/>
      <c r="AC288" s="328"/>
      <c r="AD288" s="328"/>
      <c r="AE288" s="328"/>
      <c r="AF288" s="328"/>
      <c r="AG288" s="329"/>
    </row>
    <row r="289" spans="1:33" x14ac:dyDescent="0.2">
      <c r="A289" s="265">
        <v>44114</v>
      </c>
      <c r="B289" s="3"/>
      <c r="C289" s="3"/>
      <c r="D289" s="261"/>
      <c r="E289" s="62">
        <f t="shared" si="26"/>
        <v>0</v>
      </c>
      <c r="F289" s="390">
        <f t="shared" si="29"/>
        <v>0</v>
      </c>
      <c r="G289" s="15">
        <v>0</v>
      </c>
      <c r="H289" s="94"/>
      <c r="I289" s="96"/>
      <c r="J289" s="6"/>
      <c r="K289" s="6"/>
      <c r="L289" s="7"/>
      <c r="M289" s="435"/>
      <c r="N289" s="6"/>
      <c r="O289" s="5"/>
      <c r="P289" s="71">
        <f t="shared" si="27"/>
        <v>0</v>
      </c>
      <c r="Q289" s="276">
        <v>44114</v>
      </c>
      <c r="R289" s="118"/>
      <c r="S289" s="118"/>
      <c r="T289" s="253"/>
      <c r="U289" s="118"/>
      <c r="V289" s="118"/>
      <c r="W289" s="118"/>
      <c r="X289" s="30">
        <f t="shared" si="25"/>
        <v>0</v>
      </c>
      <c r="Y289" s="23">
        <f t="shared" si="28"/>
        <v>0</v>
      </c>
      <c r="Z289" s="327"/>
      <c r="AA289" s="328"/>
      <c r="AB289" s="328"/>
      <c r="AC289" s="328"/>
      <c r="AD289" s="328"/>
      <c r="AE289" s="328"/>
      <c r="AF289" s="328"/>
      <c r="AG289" s="329"/>
    </row>
    <row r="290" spans="1:33" x14ac:dyDescent="0.2">
      <c r="A290" s="265">
        <v>44115</v>
      </c>
      <c r="B290" s="3"/>
      <c r="C290" s="3"/>
      <c r="D290" s="261"/>
      <c r="E290" s="62">
        <f t="shared" si="26"/>
        <v>0</v>
      </c>
      <c r="F290" s="390">
        <f t="shared" si="29"/>
        <v>0</v>
      </c>
      <c r="G290" s="15">
        <v>0</v>
      </c>
      <c r="H290" s="94"/>
      <c r="I290" s="96"/>
      <c r="J290" s="6"/>
      <c r="K290" s="6"/>
      <c r="L290" s="7"/>
      <c r="M290" s="435"/>
      <c r="N290" s="6"/>
      <c r="O290" s="5"/>
      <c r="P290" s="71">
        <f t="shared" si="27"/>
        <v>0</v>
      </c>
      <c r="Q290" s="276">
        <v>44115</v>
      </c>
      <c r="R290" s="118"/>
      <c r="S290" s="118"/>
      <c r="T290" s="253"/>
      <c r="U290" s="118"/>
      <c r="V290" s="118"/>
      <c r="W290" s="118"/>
      <c r="X290" s="30">
        <f t="shared" si="25"/>
        <v>0</v>
      </c>
      <c r="Y290" s="23">
        <f t="shared" si="28"/>
        <v>0</v>
      </c>
      <c r="Z290" s="327"/>
      <c r="AA290" s="328"/>
      <c r="AB290" s="328"/>
      <c r="AC290" s="328"/>
      <c r="AD290" s="328"/>
      <c r="AE290" s="328"/>
      <c r="AF290" s="328"/>
      <c r="AG290" s="329"/>
    </row>
    <row r="291" spans="1:33" x14ac:dyDescent="0.2">
      <c r="A291" s="265">
        <v>44116</v>
      </c>
      <c r="B291" s="3"/>
      <c r="C291" s="3"/>
      <c r="D291" s="261"/>
      <c r="E291" s="62">
        <f t="shared" si="26"/>
        <v>0</v>
      </c>
      <c r="F291" s="390">
        <f t="shared" si="29"/>
        <v>0</v>
      </c>
      <c r="G291" s="15">
        <v>0</v>
      </c>
      <c r="H291" s="94"/>
      <c r="I291" s="96"/>
      <c r="J291" s="6"/>
      <c r="K291" s="6"/>
      <c r="L291" s="7"/>
      <c r="M291" s="435"/>
      <c r="N291" s="6"/>
      <c r="O291" s="5"/>
      <c r="P291" s="71">
        <f t="shared" si="27"/>
        <v>0</v>
      </c>
      <c r="Q291" s="276">
        <v>44116</v>
      </c>
      <c r="R291" s="118"/>
      <c r="S291" s="118"/>
      <c r="T291" s="253"/>
      <c r="U291" s="118"/>
      <c r="V291" s="118"/>
      <c r="W291" s="118"/>
      <c r="X291" s="30">
        <f t="shared" si="25"/>
        <v>0</v>
      </c>
      <c r="Y291" s="23">
        <f t="shared" si="28"/>
        <v>0</v>
      </c>
      <c r="Z291" s="327"/>
      <c r="AA291" s="328"/>
      <c r="AB291" s="328"/>
      <c r="AC291" s="328"/>
      <c r="AD291" s="328"/>
      <c r="AE291" s="328"/>
      <c r="AF291" s="328"/>
      <c r="AG291" s="329"/>
    </row>
    <row r="292" spans="1:33" x14ac:dyDescent="0.2">
      <c r="A292" s="265">
        <v>44117</v>
      </c>
      <c r="B292" s="3"/>
      <c r="C292" s="3"/>
      <c r="D292" s="261"/>
      <c r="E292" s="62">
        <f t="shared" si="26"/>
        <v>0</v>
      </c>
      <c r="F292" s="390">
        <f t="shared" si="29"/>
        <v>0</v>
      </c>
      <c r="G292" s="15">
        <v>0</v>
      </c>
      <c r="H292" s="94"/>
      <c r="I292" s="96"/>
      <c r="J292" s="6"/>
      <c r="K292" s="6"/>
      <c r="L292" s="7"/>
      <c r="M292" s="435"/>
      <c r="N292" s="6"/>
      <c r="O292" s="5"/>
      <c r="P292" s="71">
        <f t="shared" si="27"/>
        <v>0</v>
      </c>
      <c r="Q292" s="276">
        <v>44117</v>
      </c>
      <c r="R292" s="118"/>
      <c r="S292" s="118"/>
      <c r="T292" s="253"/>
      <c r="U292" s="118"/>
      <c r="V292" s="118"/>
      <c r="W292" s="118"/>
      <c r="X292" s="30">
        <f t="shared" si="25"/>
        <v>0</v>
      </c>
      <c r="Y292" s="23">
        <f t="shared" si="28"/>
        <v>0</v>
      </c>
      <c r="Z292" s="327"/>
      <c r="AA292" s="328"/>
      <c r="AB292" s="328"/>
      <c r="AC292" s="328"/>
      <c r="AD292" s="328"/>
      <c r="AE292" s="328"/>
      <c r="AF292" s="328"/>
      <c r="AG292" s="329"/>
    </row>
    <row r="293" spans="1:33" x14ac:dyDescent="0.2">
      <c r="A293" s="265">
        <v>44118</v>
      </c>
      <c r="B293" s="3"/>
      <c r="C293" s="3"/>
      <c r="D293" s="261"/>
      <c r="E293" s="62">
        <f t="shared" si="26"/>
        <v>0</v>
      </c>
      <c r="F293" s="390">
        <f t="shared" si="29"/>
        <v>0</v>
      </c>
      <c r="G293" s="15">
        <v>0</v>
      </c>
      <c r="H293" s="94"/>
      <c r="I293" s="96"/>
      <c r="J293" s="6"/>
      <c r="K293" s="6"/>
      <c r="L293" s="7"/>
      <c r="M293" s="435"/>
      <c r="N293" s="6"/>
      <c r="O293" s="5"/>
      <c r="P293" s="71">
        <f t="shared" si="27"/>
        <v>0</v>
      </c>
      <c r="Q293" s="276">
        <v>44118</v>
      </c>
      <c r="R293" s="118"/>
      <c r="S293" s="118"/>
      <c r="T293" s="253"/>
      <c r="U293" s="118"/>
      <c r="V293" s="118"/>
      <c r="W293" s="118"/>
      <c r="X293" s="30">
        <f t="shared" si="25"/>
        <v>0</v>
      </c>
      <c r="Y293" s="23">
        <f t="shared" si="28"/>
        <v>0</v>
      </c>
      <c r="Z293" s="327"/>
      <c r="AA293" s="328"/>
      <c r="AB293" s="328"/>
      <c r="AC293" s="328"/>
      <c r="AD293" s="328"/>
      <c r="AE293" s="328"/>
      <c r="AF293" s="328"/>
      <c r="AG293" s="329"/>
    </row>
    <row r="294" spans="1:33" x14ac:dyDescent="0.2">
      <c r="A294" s="265">
        <v>44119</v>
      </c>
      <c r="B294" s="3"/>
      <c r="C294" s="3"/>
      <c r="D294" s="261"/>
      <c r="E294" s="62">
        <f t="shared" si="26"/>
        <v>0</v>
      </c>
      <c r="F294" s="390">
        <f t="shared" si="29"/>
        <v>0</v>
      </c>
      <c r="G294" s="15">
        <v>0</v>
      </c>
      <c r="H294" s="94"/>
      <c r="I294" s="96"/>
      <c r="J294" s="6"/>
      <c r="K294" s="6"/>
      <c r="L294" s="7"/>
      <c r="M294" s="435"/>
      <c r="N294" s="6"/>
      <c r="O294" s="5"/>
      <c r="P294" s="71">
        <f t="shared" si="27"/>
        <v>0</v>
      </c>
      <c r="Q294" s="276">
        <v>44119</v>
      </c>
      <c r="R294" s="118"/>
      <c r="S294" s="118"/>
      <c r="T294" s="253"/>
      <c r="U294" s="118"/>
      <c r="V294" s="118"/>
      <c r="W294" s="118"/>
      <c r="X294" s="30">
        <f t="shared" si="25"/>
        <v>0</v>
      </c>
      <c r="Y294" s="23">
        <f t="shared" si="28"/>
        <v>0</v>
      </c>
      <c r="Z294" s="327"/>
      <c r="AA294" s="328"/>
      <c r="AB294" s="328"/>
      <c r="AC294" s="328"/>
      <c r="AD294" s="328"/>
      <c r="AE294" s="328"/>
      <c r="AF294" s="328"/>
      <c r="AG294" s="329"/>
    </row>
    <row r="295" spans="1:33" x14ac:dyDescent="0.2">
      <c r="A295" s="265">
        <v>44120</v>
      </c>
      <c r="B295" s="3"/>
      <c r="C295" s="3"/>
      <c r="D295" s="261"/>
      <c r="E295" s="62">
        <f t="shared" si="26"/>
        <v>0</v>
      </c>
      <c r="F295" s="390">
        <f t="shared" si="29"/>
        <v>0</v>
      </c>
      <c r="G295" s="15">
        <v>0</v>
      </c>
      <c r="H295" s="94"/>
      <c r="I295" s="96"/>
      <c r="J295" s="6"/>
      <c r="K295" s="6"/>
      <c r="L295" s="7"/>
      <c r="M295" s="435"/>
      <c r="N295" s="6"/>
      <c r="O295" s="5"/>
      <c r="P295" s="71">
        <f t="shared" si="27"/>
        <v>0</v>
      </c>
      <c r="Q295" s="276">
        <v>44120</v>
      </c>
      <c r="R295" s="118"/>
      <c r="S295" s="118"/>
      <c r="T295" s="253"/>
      <c r="U295" s="118"/>
      <c r="V295" s="118"/>
      <c r="W295" s="118"/>
      <c r="X295" s="30">
        <f t="shared" si="25"/>
        <v>0</v>
      </c>
      <c r="Y295" s="23">
        <f t="shared" si="28"/>
        <v>0</v>
      </c>
      <c r="Z295" s="327"/>
      <c r="AA295" s="328"/>
      <c r="AB295" s="328"/>
      <c r="AC295" s="328"/>
      <c r="AD295" s="328"/>
      <c r="AE295" s="328"/>
      <c r="AF295" s="328"/>
      <c r="AG295" s="329"/>
    </row>
    <row r="296" spans="1:33" x14ac:dyDescent="0.2">
      <c r="A296" s="265">
        <v>44121</v>
      </c>
      <c r="B296" s="3"/>
      <c r="C296" s="3"/>
      <c r="D296" s="261"/>
      <c r="E296" s="62">
        <f t="shared" si="26"/>
        <v>0</v>
      </c>
      <c r="F296" s="390">
        <f t="shared" si="29"/>
        <v>0</v>
      </c>
      <c r="G296" s="15">
        <v>0</v>
      </c>
      <c r="H296" s="94"/>
      <c r="I296" s="96"/>
      <c r="J296" s="6"/>
      <c r="K296" s="6"/>
      <c r="L296" s="7"/>
      <c r="M296" s="435"/>
      <c r="N296" s="6"/>
      <c r="O296" s="5"/>
      <c r="P296" s="71">
        <f t="shared" si="27"/>
        <v>0</v>
      </c>
      <c r="Q296" s="276">
        <v>44121</v>
      </c>
      <c r="R296" s="118"/>
      <c r="S296" s="118"/>
      <c r="T296" s="253"/>
      <c r="U296" s="118"/>
      <c r="V296" s="118"/>
      <c r="W296" s="118"/>
      <c r="X296" s="30">
        <f t="shared" si="25"/>
        <v>0</v>
      </c>
      <c r="Y296" s="23">
        <f t="shared" si="28"/>
        <v>0</v>
      </c>
      <c r="Z296" s="327"/>
      <c r="AA296" s="328"/>
      <c r="AB296" s="328"/>
      <c r="AC296" s="328"/>
      <c r="AD296" s="328"/>
      <c r="AE296" s="328"/>
      <c r="AF296" s="328"/>
      <c r="AG296" s="329"/>
    </row>
    <row r="297" spans="1:33" x14ac:dyDescent="0.2">
      <c r="A297" s="265">
        <v>44122</v>
      </c>
      <c r="B297" s="3"/>
      <c r="C297" s="3"/>
      <c r="D297" s="261"/>
      <c r="E297" s="62">
        <f t="shared" si="26"/>
        <v>0</v>
      </c>
      <c r="F297" s="390">
        <f t="shared" si="29"/>
        <v>0</v>
      </c>
      <c r="G297" s="15">
        <v>0</v>
      </c>
      <c r="H297" s="94"/>
      <c r="I297" s="96"/>
      <c r="J297" s="6"/>
      <c r="K297" s="6"/>
      <c r="L297" s="7"/>
      <c r="M297" s="435"/>
      <c r="N297" s="6"/>
      <c r="O297" s="5"/>
      <c r="P297" s="71">
        <f t="shared" si="27"/>
        <v>0</v>
      </c>
      <c r="Q297" s="276">
        <v>44122</v>
      </c>
      <c r="R297" s="118"/>
      <c r="S297" s="118"/>
      <c r="T297" s="253"/>
      <c r="U297" s="118"/>
      <c r="V297" s="118"/>
      <c r="W297" s="118"/>
      <c r="X297" s="30">
        <f t="shared" si="25"/>
        <v>0</v>
      </c>
      <c r="Y297" s="23">
        <f t="shared" si="28"/>
        <v>0</v>
      </c>
      <c r="Z297" s="327"/>
      <c r="AA297" s="328"/>
      <c r="AB297" s="328"/>
      <c r="AC297" s="328"/>
      <c r="AD297" s="328"/>
      <c r="AE297" s="328"/>
      <c r="AF297" s="328"/>
      <c r="AG297" s="329"/>
    </row>
    <row r="298" spans="1:33" x14ac:dyDescent="0.2">
      <c r="A298" s="265">
        <v>44123</v>
      </c>
      <c r="B298" s="3"/>
      <c r="C298" s="3"/>
      <c r="D298" s="261"/>
      <c r="E298" s="62">
        <f t="shared" si="26"/>
        <v>0</v>
      </c>
      <c r="F298" s="390">
        <f t="shared" si="29"/>
        <v>0</v>
      </c>
      <c r="G298" s="15">
        <v>0</v>
      </c>
      <c r="H298" s="94"/>
      <c r="I298" s="96"/>
      <c r="J298" s="6"/>
      <c r="K298" s="6"/>
      <c r="L298" s="7"/>
      <c r="M298" s="435"/>
      <c r="N298" s="6"/>
      <c r="O298" s="5"/>
      <c r="P298" s="71">
        <f t="shared" si="27"/>
        <v>0</v>
      </c>
      <c r="Q298" s="276">
        <v>44123</v>
      </c>
      <c r="R298" s="118"/>
      <c r="S298" s="118"/>
      <c r="T298" s="253"/>
      <c r="U298" s="118"/>
      <c r="V298" s="118"/>
      <c r="W298" s="118"/>
      <c r="X298" s="30">
        <f t="shared" si="25"/>
        <v>0</v>
      </c>
      <c r="Y298" s="23">
        <f t="shared" si="28"/>
        <v>0</v>
      </c>
      <c r="Z298" s="327"/>
      <c r="AA298" s="328"/>
      <c r="AB298" s="328"/>
      <c r="AC298" s="328"/>
      <c r="AD298" s="328"/>
      <c r="AE298" s="328"/>
      <c r="AF298" s="328"/>
      <c r="AG298" s="329"/>
    </row>
    <row r="299" spans="1:33" x14ac:dyDescent="0.2">
      <c r="A299" s="265">
        <v>44124</v>
      </c>
      <c r="B299" s="3"/>
      <c r="C299" s="3"/>
      <c r="D299" s="261"/>
      <c r="E299" s="62">
        <f t="shared" si="26"/>
        <v>0</v>
      </c>
      <c r="F299" s="390">
        <f t="shared" si="29"/>
        <v>0</v>
      </c>
      <c r="G299" s="15">
        <v>0</v>
      </c>
      <c r="H299" s="94"/>
      <c r="I299" s="96"/>
      <c r="J299" s="6"/>
      <c r="K299" s="6"/>
      <c r="L299" s="7"/>
      <c r="M299" s="435"/>
      <c r="N299" s="6"/>
      <c r="O299" s="5"/>
      <c r="P299" s="71">
        <f t="shared" si="27"/>
        <v>0</v>
      </c>
      <c r="Q299" s="276">
        <v>44124</v>
      </c>
      <c r="R299" s="118"/>
      <c r="S299" s="118"/>
      <c r="T299" s="253"/>
      <c r="U299" s="118"/>
      <c r="V299" s="118"/>
      <c r="W299" s="118"/>
      <c r="X299" s="30">
        <f t="shared" si="25"/>
        <v>0</v>
      </c>
      <c r="Y299" s="23">
        <f t="shared" si="28"/>
        <v>0</v>
      </c>
      <c r="Z299" s="327"/>
      <c r="AA299" s="328"/>
      <c r="AB299" s="328"/>
      <c r="AC299" s="328"/>
      <c r="AD299" s="328"/>
      <c r="AE299" s="328"/>
      <c r="AF299" s="328"/>
      <c r="AG299" s="329"/>
    </row>
    <row r="300" spans="1:33" x14ac:dyDescent="0.2">
      <c r="A300" s="265">
        <v>44125</v>
      </c>
      <c r="B300" s="3"/>
      <c r="C300" s="3"/>
      <c r="D300" s="261"/>
      <c r="E300" s="62">
        <f t="shared" si="26"/>
        <v>0</v>
      </c>
      <c r="F300" s="390">
        <f t="shared" si="29"/>
        <v>0</v>
      </c>
      <c r="G300" s="15">
        <v>0</v>
      </c>
      <c r="H300" s="94"/>
      <c r="I300" s="96"/>
      <c r="J300" s="6"/>
      <c r="K300" s="6"/>
      <c r="L300" s="7"/>
      <c r="M300" s="435"/>
      <c r="N300" s="6"/>
      <c r="O300" s="5"/>
      <c r="P300" s="71">
        <f t="shared" si="27"/>
        <v>0</v>
      </c>
      <c r="Q300" s="276">
        <v>44125</v>
      </c>
      <c r="R300" s="118"/>
      <c r="S300" s="118"/>
      <c r="T300" s="253"/>
      <c r="U300" s="118"/>
      <c r="V300" s="118"/>
      <c r="W300" s="118"/>
      <c r="X300" s="30">
        <f t="shared" si="25"/>
        <v>0</v>
      </c>
      <c r="Y300" s="23">
        <f t="shared" si="28"/>
        <v>0</v>
      </c>
      <c r="Z300" s="327"/>
      <c r="AA300" s="328"/>
      <c r="AB300" s="328"/>
      <c r="AC300" s="328"/>
      <c r="AD300" s="328"/>
      <c r="AE300" s="328"/>
      <c r="AF300" s="328"/>
      <c r="AG300" s="329"/>
    </row>
    <row r="301" spans="1:33" x14ac:dyDescent="0.2">
      <c r="A301" s="265">
        <v>44126</v>
      </c>
      <c r="B301" s="3"/>
      <c r="C301" s="3"/>
      <c r="D301" s="261"/>
      <c r="E301" s="62">
        <f t="shared" si="26"/>
        <v>0</v>
      </c>
      <c r="F301" s="390">
        <f t="shared" si="29"/>
        <v>0</v>
      </c>
      <c r="G301" s="15">
        <v>0</v>
      </c>
      <c r="H301" s="94"/>
      <c r="I301" s="96"/>
      <c r="J301" s="6"/>
      <c r="K301" s="6"/>
      <c r="L301" s="7"/>
      <c r="M301" s="435"/>
      <c r="N301" s="6"/>
      <c r="O301" s="5"/>
      <c r="P301" s="71">
        <f t="shared" si="27"/>
        <v>0</v>
      </c>
      <c r="Q301" s="276">
        <v>44126</v>
      </c>
      <c r="R301" s="118"/>
      <c r="S301" s="118"/>
      <c r="T301" s="253"/>
      <c r="U301" s="118"/>
      <c r="V301" s="118"/>
      <c r="W301" s="118"/>
      <c r="X301" s="30">
        <f t="shared" si="25"/>
        <v>0</v>
      </c>
      <c r="Y301" s="23">
        <f t="shared" si="28"/>
        <v>0</v>
      </c>
      <c r="Z301" s="327"/>
      <c r="AA301" s="328"/>
      <c r="AB301" s="328"/>
      <c r="AC301" s="328"/>
      <c r="AD301" s="328"/>
      <c r="AE301" s="328"/>
      <c r="AF301" s="328"/>
      <c r="AG301" s="329"/>
    </row>
    <row r="302" spans="1:33" x14ac:dyDescent="0.2">
      <c r="A302" s="265">
        <v>44127</v>
      </c>
      <c r="B302" s="3"/>
      <c r="C302" s="3"/>
      <c r="D302" s="261"/>
      <c r="E302" s="62">
        <f t="shared" si="26"/>
        <v>0</v>
      </c>
      <c r="F302" s="390">
        <f t="shared" si="29"/>
        <v>0</v>
      </c>
      <c r="G302" s="15">
        <v>0</v>
      </c>
      <c r="H302" s="94"/>
      <c r="I302" s="96"/>
      <c r="J302" s="6"/>
      <c r="K302" s="6"/>
      <c r="L302" s="7"/>
      <c r="M302" s="435"/>
      <c r="N302" s="6"/>
      <c r="O302" s="5"/>
      <c r="P302" s="71">
        <f t="shared" si="27"/>
        <v>0</v>
      </c>
      <c r="Q302" s="276">
        <v>44127</v>
      </c>
      <c r="R302" s="118"/>
      <c r="S302" s="118"/>
      <c r="T302" s="253"/>
      <c r="U302" s="118"/>
      <c r="V302" s="118"/>
      <c r="W302" s="118"/>
      <c r="X302" s="30">
        <f t="shared" si="25"/>
        <v>0</v>
      </c>
      <c r="Y302" s="23">
        <f t="shared" si="28"/>
        <v>0</v>
      </c>
      <c r="Z302" s="327"/>
      <c r="AA302" s="328"/>
      <c r="AB302" s="328"/>
      <c r="AC302" s="328"/>
      <c r="AD302" s="328"/>
      <c r="AE302" s="328"/>
      <c r="AF302" s="328"/>
      <c r="AG302" s="329"/>
    </row>
    <row r="303" spans="1:33" x14ac:dyDescent="0.2">
      <c r="A303" s="265">
        <v>44128</v>
      </c>
      <c r="B303" s="3"/>
      <c r="C303" s="3"/>
      <c r="D303" s="261"/>
      <c r="E303" s="62">
        <f t="shared" si="26"/>
        <v>0</v>
      </c>
      <c r="F303" s="390">
        <f t="shared" si="29"/>
        <v>0</v>
      </c>
      <c r="G303" s="15">
        <v>0</v>
      </c>
      <c r="H303" s="94"/>
      <c r="I303" s="96"/>
      <c r="J303" s="6"/>
      <c r="K303" s="6"/>
      <c r="L303" s="7"/>
      <c r="M303" s="435"/>
      <c r="N303" s="6"/>
      <c r="O303" s="5"/>
      <c r="P303" s="71">
        <f t="shared" si="27"/>
        <v>0</v>
      </c>
      <c r="Q303" s="276">
        <v>44128</v>
      </c>
      <c r="R303" s="118"/>
      <c r="S303" s="118"/>
      <c r="T303" s="253"/>
      <c r="U303" s="118"/>
      <c r="V303" s="118"/>
      <c r="W303" s="118"/>
      <c r="X303" s="30">
        <f t="shared" si="25"/>
        <v>0</v>
      </c>
      <c r="Y303" s="23">
        <f t="shared" si="28"/>
        <v>0</v>
      </c>
      <c r="Z303" s="327"/>
      <c r="AA303" s="328"/>
      <c r="AB303" s="328"/>
      <c r="AC303" s="328"/>
      <c r="AD303" s="328"/>
      <c r="AE303" s="328"/>
      <c r="AF303" s="328"/>
      <c r="AG303" s="329"/>
    </row>
    <row r="304" spans="1:33" x14ac:dyDescent="0.2">
      <c r="A304" s="265">
        <v>44129</v>
      </c>
      <c r="B304" s="3"/>
      <c r="C304" s="3"/>
      <c r="D304" s="261"/>
      <c r="E304" s="62">
        <f t="shared" si="26"/>
        <v>0</v>
      </c>
      <c r="F304" s="390">
        <f t="shared" si="29"/>
        <v>0</v>
      </c>
      <c r="G304" s="15">
        <v>0</v>
      </c>
      <c r="H304" s="94"/>
      <c r="I304" s="96"/>
      <c r="J304" s="6"/>
      <c r="K304" s="6"/>
      <c r="L304" s="7"/>
      <c r="M304" s="435"/>
      <c r="N304" s="6"/>
      <c r="O304" s="5"/>
      <c r="P304" s="71">
        <f t="shared" si="27"/>
        <v>0</v>
      </c>
      <c r="Q304" s="276">
        <v>44129</v>
      </c>
      <c r="R304" s="118"/>
      <c r="S304" s="118"/>
      <c r="T304" s="253"/>
      <c r="U304" s="118"/>
      <c r="V304" s="118"/>
      <c r="W304" s="118"/>
      <c r="X304" s="30">
        <f t="shared" si="25"/>
        <v>0</v>
      </c>
      <c r="Y304" s="23">
        <f t="shared" si="28"/>
        <v>0</v>
      </c>
      <c r="Z304" s="327"/>
      <c r="AA304" s="328"/>
      <c r="AB304" s="328"/>
      <c r="AC304" s="328"/>
      <c r="AD304" s="328"/>
      <c r="AE304" s="328"/>
      <c r="AF304" s="328"/>
      <c r="AG304" s="329"/>
    </row>
    <row r="305" spans="1:33" x14ac:dyDescent="0.2">
      <c r="A305" s="265">
        <v>44130</v>
      </c>
      <c r="B305" s="3"/>
      <c r="C305" s="3"/>
      <c r="D305" s="261"/>
      <c r="E305" s="62">
        <f t="shared" si="26"/>
        <v>0</v>
      </c>
      <c r="F305" s="390">
        <f t="shared" si="29"/>
        <v>0</v>
      </c>
      <c r="G305" s="15">
        <v>0</v>
      </c>
      <c r="H305" s="94"/>
      <c r="I305" s="96"/>
      <c r="J305" s="6"/>
      <c r="K305" s="6"/>
      <c r="L305" s="7"/>
      <c r="M305" s="435"/>
      <c r="N305" s="6"/>
      <c r="O305" s="5"/>
      <c r="P305" s="71">
        <f t="shared" si="27"/>
        <v>0</v>
      </c>
      <c r="Q305" s="276">
        <v>44130</v>
      </c>
      <c r="R305" s="118"/>
      <c r="S305" s="118"/>
      <c r="T305" s="253"/>
      <c r="U305" s="118"/>
      <c r="V305" s="118"/>
      <c r="W305" s="118"/>
      <c r="X305" s="30">
        <f t="shared" si="25"/>
        <v>0</v>
      </c>
      <c r="Y305" s="23">
        <f t="shared" si="28"/>
        <v>0</v>
      </c>
      <c r="Z305" s="327"/>
      <c r="AA305" s="328"/>
      <c r="AB305" s="328"/>
      <c r="AC305" s="328"/>
      <c r="AD305" s="328"/>
      <c r="AE305" s="328"/>
      <c r="AF305" s="328"/>
      <c r="AG305" s="329"/>
    </row>
    <row r="306" spans="1:33" x14ac:dyDescent="0.2">
      <c r="A306" s="265">
        <v>44131</v>
      </c>
      <c r="B306" s="3"/>
      <c r="C306" s="3"/>
      <c r="D306" s="261"/>
      <c r="E306" s="62">
        <f t="shared" si="26"/>
        <v>0</v>
      </c>
      <c r="F306" s="390">
        <f t="shared" si="29"/>
        <v>0</v>
      </c>
      <c r="G306" s="15">
        <v>0</v>
      </c>
      <c r="H306" s="94"/>
      <c r="I306" s="96"/>
      <c r="J306" s="6"/>
      <c r="K306" s="6"/>
      <c r="L306" s="7"/>
      <c r="M306" s="435"/>
      <c r="N306" s="6"/>
      <c r="O306" s="5"/>
      <c r="P306" s="71">
        <f t="shared" si="27"/>
        <v>0</v>
      </c>
      <c r="Q306" s="276">
        <v>44131</v>
      </c>
      <c r="R306" s="118"/>
      <c r="S306" s="118"/>
      <c r="T306" s="253"/>
      <c r="U306" s="118"/>
      <c r="V306" s="118"/>
      <c r="W306" s="118"/>
      <c r="X306" s="30">
        <f t="shared" si="25"/>
        <v>0</v>
      </c>
      <c r="Y306" s="23">
        <f t="shared" si="28"/>
        <v>0</v>
      </c>
      <c r="Z306" s="327"/>
      <c r="AA306" s="328"/>
      <c r="AB306" s="328"/>
      <c r="AC306" s="328"/>
      <c r="AD306" s="328"/>
      <c r="AE306" s="328"/>
      <c r="AF306" s="328"/>
      <c r="AG306" s="329"/>
    </row>
    <row r="307" spans="1:33" x14ac:dyDescent="0.2">
      <c r="A307" s="265">
        <v>44132</v>
      </c>
      <c r="B307" s="3"/>
      <c r="C307" s="3"/>
      <c r="D307" s="261"/>
      <c r="E307" s="62">
        <f t="shared" si="26"/>
        <v>0</v>
      </c>
      <c r="F307" s="390">
        <f t="shared" si="29"/>
        <v>0</v>
      </c>
      <c r="G307" s="15">
        <v>0</v>
      </c>
      <c r="H307" s="94"/>
      <c r="I307" s="96"/>
      <c r="J307" s="6"/>
      <c r="K307" s="6"/>
      <c r="L307" s="7"/>
      <c r="M307" s="435"/>
      <c r="N307" s="6"/>
      <c r="O307" s="5"/>
      <c r="P307" s="71">
        <f t="shared" si="27"/>
        <v>0</v>
      </c>
      <c r="Q307" s="276">
        <v>44132</v>
      </c>
      <c r="R307" s="118"/>
      <c r="S307" s="118"/>
      <c r="T307" s="253"/>
      <c r="U307" s="118"/>
      <c r="V307" s="118"/>
      <c r="W307" s="118"/>
      <c r="X307" s="30">
        <f t="shared" si="25"/>
        <v>0</v>
      </c>
      <c r="Y307" s="23">
        <f t="shared" si="28"/>
        <v>0</v>
      </c>
      <c r="Z307" s="327"/>
      <c r="AA307" s="328"/>
      <c r="AB307" s="328"/>
      <c r="AC307" s="328"/>
      <c r="AD307" s="328"/>
      <c r="AE307" s="328"/>
      <c r="AF307" s="328"/>
      <c r="AG307" s="329"/>
    </row>
    <row r="308" spans="1:33" x14ac:dyDescent="0.2">
      <c r="A308" s="265">
        <v>44133</v>
      </c>
      <c r="B308" s="3"/>
      <c r="C308" s="3"/>
      <c r="D308" s="261"/>
      <c r="E308" s="62">
        <f t="shared" si="26"/>
        <v>0</v>
      </c>
      <c r="F308" s="390">
        <f t="shared" si="29"/>
        <v>0</v>
      </c>
      <c r="G308" s="15">
        <v>0</v>
      </c>
      <c r="H308" s="94"/>
      <c r="I308" s="96"/>
      <c r="J308" s="6"/>
      <c r="K308" s="6"/>
      <c r="L308" s="7"/>
      <c r="M308" s="435"/>
      <c r="N308" s="6"/>
      <c r="O308" s="5"/>
      <c r="P308" s="71">
        <f t="shared" si="27"/>
        <v>0</v>
      </c>
      <c r="Q308" s="276">
        <v>44133</v>
      </c>
      <c r="R308" s="118"/>
      <c r="S308" s="118"/>
      <c r="T308" s="253"/>
      <c r="U308" s="118"/>
      <c r="V308" s="118"/>
      <c r="W308" s="118"/>
      <c r="X308" s="30">
        <f t="shared" si="25"/>
        <v>0</v>
      </c>
      <c r="Y308" s="23">
        <f t="shared" si="28"/>
        <v>0</v>
      </c>
      <c r="Z308" s="327"/>
      <c r="AA308" s="328"/>
      <c r="AB308" s="328"/>
      <c r="AC308" s="328"/>
      <c r="AD308" s="328"/>
      <c r="AE308" s="328"/>
      <c r="AF308" s="328"/>
      <c r="AG308" s="329"/>
    </row>
    <row r="309" spans="1:33" x14ac:dyDescent="0.2">
      <c r="A309" s="265">
        <v>44134</v>
      </c>
      <c r="B309" s="3"/>
      <c r="C309" s="3"/>
      <c r="D309" s="261"/>
      <c r="E309" s="62">
        <f t="shared" si="26"/>
        <v>0</v>
      </c>
      <c r="F309" s="390">
        <f t="shared" si="29"/>
        <v>0</v>
      </c>
      <c r="G309" s="15">
        <v>0</v>
      </c>
      <c r="H309" s="94"/>
      <c r="I309" s="96"/>
      <c r="J309" s="6"/>
      <c r="K309" s="6"/>
      <c r="L309" s="7"/>
      <c r="M309" s="435"/>
      <c r="N309" s="6"/>
      <c r="O309" s="5"/>
      <c r="P309" s="71">
        <f t="shared" si="27"/>
        <v>0</v>
      </c>
      <c r="Q309" s="276">
        <v>44134</v>
      </c>
      <c r="R309" s="118"/>
      <c r="S309" s="118"/>
      <c r="T309" s="253"/>
      <c r="U309" s="118"/>
      <c r="V309" s="118"/>
      <c r="W309" s="118"/>
      <c r="X309" s="30">
        <f t="shared" si="25"/>
        <v>0</v>
      </c>
      <c r="Y309" s="23">
        <f t="shared" si="28"/>
        <v>0</v>
      </c>
      <c r="Z309" s="327"/>
      <c r="AA309" s="328"/>
      <c r="AB309" s="328"/>
      <c r="AC309" s="328"/>
      <c r="AD309" s="328"/>
      <c r="AE309" s="328"/>
      <c r="AF309" s="328"/>
      <c r="AG309" s="329"/>
    </row>
    <row r="310" spans="1:33" ht="13.5" thickBot="1" x14ac:dyDescent="0.25">
      <c r="A310" s="265">
        <v>44135</v>
      </c>
      <c r="B310" s="3"/>
      <c r="C310" s="3"/>
      <c r="D310" s="261"/>
      <c r="E310" s="396">
        <f t="shared" si="26"/>
        <v>0</v>
      </c>
      <c r="F310" s="390">
        <f t="shared" si="29"/>
        <v>0</v>
      </c>
      <c r="G310" s="15">
        <v>0</v>
      </c>
      <c r="H310" s="94"/>
      <c r="I310" s="96"/>
      <c r="J310" s="6"/>
      <c r="K310" s="6"/>
      <c r="L310" s="7"/>
      <c r="M310" s="435"/>
      <c r="N310" s="6"/>
      <c r="O310" s="5"/>
      <c r="P310" s="71">
        <f t="shared" si="27"/>
        <v>0</v>
      </c>
      <c r="Q310" s="276">
        <v>44135</v>
      </c>
      <c r="R310" s="118"/>
      <c r="S310" s="118"/>
      <c r="T310" s="253"/>
      <c r="U310" s="118"/>
      <c r="V310" s="118"/>
      <c r="W310" s="118"/>
      <c r="X310" s="30">
        <f t="shared" si="25"/>
        <v>0</v>
      </c>
      <c r="Y310" s="23">
        <f t="shared" si="28"/>
        <v>0</v>
      </c>
      <c r="Z310" s="327"/>
      <c r="AA310" s="328"/>
      <c r="AB310" s="328"/>
      <c r="AC310" s="328"/>
      <c r="AD310" s="328"/>
      <c r="AE310" s="328"/>
      <c r="AF310" s="328"/>
      <c r="AG310" s="329"/>
    </row>
    <row r="311" spans="1:33" x14ac:dyDescent="0.2">
      <c r="A311" s="265">
        <v>44136</v>
      </c>
      <c r="B311" s="291"/>
      <c r="C311" s="291"/>
      <c r="D311" s="339"/>
      <c r="E311" s="302">
        <f t="shared" si="26"/>
        <v>0</v>
      </c>
      <c r="F311" s="340">
        <f t="shared" si="29"/>
        <v>0</v>
      </c>
      <c r="G311" s="110">
        <v>0</v>
      </c>
      <c r="H311" s="342"/>
      <c r="I311" s="343"/>
      <c r="J311" s="344"/>
      <c r="K311" s="344"/>
      <c r="L311" s="345"/>
      <c r="M311" s="436"/>
      <c r="N311" s="344"/>
      <c r="O311" s="346"/>
      <c r="P311" s="297">
        <f t="shared" si="27"/>
        <v>0</v>
      </c>
      <c r="Q311" s="276">
        <v>44136</v>
      </c>
      <c r="R311" s="278"/>
      <c r="S311" s="278"/>
      <c r="T311" s="347"/>
      <c r="U311" s="278"/>
      <c r="V311" s="278"/>
      <c r="W311" s="278"/>
      <c r="X311" s="348">
        <f t="shared" si="25"/>
        <v>0</v>
      </c>
      <c r="Y311" s="24">
        <f t="shared" si="28"/>
        <v>0</v>
      </c>
      <c r="Z311" s="330"/>
      <c r="AA311" s="331"/>
      <c r="AB311" s="331"/>
      <c r="AC311" s="331"/>
      <c r="AD311" s="331"/>
      <c r="AE311" s="331"/>
      <c r="AF311" s="331"/>
      <c r="AG311" s="332"/>
    </row>
    <row r="312" spans="1:33" x14ac:dyDescent="0.2">
      <c r="A312" s="265">
        <v>44137</v>
      </c>
      <c r="B312" s="93"/>
      <c r="C312" s="93"/>
      <c r="D312" s="257"/>
      <c r="E312" s="55">
        <f t="shared" si="26"/>
        <v>0</v>
      </c>
      <c r="F312" s="211">
        <v>0</v>
      </c>
      <c r="G312" s="212">
        <v>0</v>
      </c>
      <c r="H312" s="214"/>
      <c r="I312" s="215"/>
      <c r="J312" s="216"/>
      <c r="K312" s="216"/>
      <c r="L312" s="217"/>
      <c r="M312" s="218"/>
      <c r="N312" s="216"/>
      <c r="O312" s="219"/>
      <c r="P312" s="220">
        <f t="shared" si="27"/>
        <v>0</v>
      </c>
      <c r="Q312" s="276">
        <v>44137</v>
      </c>
      <c r="R312" s="258"/>
      <c r="S312" s="258"/>
      <c r="T312" s="349"/>
      <c r="U312" s="258"/>
      <c r="V312" s="258"/>
      <c r="W312" s="258"/>
      <c r="X312" s="30">
        <f t="shared" si="25"/>
        <v>0</v>
      </c>
      <c r="Y312" s="249">
        <f t="shared" si="28"/>
        <v>0</v>
      </c>
      <c r="Z312" s="333"/>
      <c r="AA312" s="334"/>
      <c r="AB312" s="334"/>
      <c r="AC312" s="334"/>
      <c r="AD312" s="334"/>
      <c r="AE312" s="334"/>
      <c r="AF312" s="334"/>
      <c r="AG312" s="335"/>
    </row>
    <row r="313" spans="1:33" x14ac:dyDescent="0.2">
      <c r="A313" s="265">
        <v>44138</v>
      </c>
      <c r="B313" s="3"/>
      <c r="C313" s="3"/>
      <c r="D313" s="261"/>
      <c r="E313" s="55">
        <f t="shared" si="26"/>
        <v>0</v>
      </c>
      <c r="F313" s="14">
        <v>0</v>
      </c>
      <c r="G313" s="15">
        <v>0</v>
      </c>
      <c r="H313" s="94"/>
      <c r="I313" s="96"/>
      <c r="J313" s="6"/>
      <c r="K313" s="6"/>
      <c r="L313" s="7"/>
      <c r="M313" s="435"/>
      <c r="N313" s="6"/>
      <c r="O313" s="5"/>
      <c r="P313" s="71">
        <f t="shared" si="27"/>
        <v>0</v>
      </c>
      <c r="Q313" s="276">
        <v>44138</v>
      </c>
      <c r="R313" s="118"/>
      <c r="S313" s="118"/>
      <c r="T313" s="253"/>
      <c r="U313" s="118"/>
      <c r="V313" s="118"/>
      <c r="W313" s="118"/>
      <c r="X313" s="30">
        <f t="shared" si="25"/>
        <v>0</v>
      </c>
      <c r="Y313" s="23">
        <f t="shared" si="28"/>
        <v>0</v>
      </c>
      <c r="Z313" s="327"/>
      <c r="AA313" s="328"/>
      <c r="AB313" s="328"/>
      <c r="AC313" s="328"/>
      <c r="AD313" s="328"/>
      <c r="AE313" s="328"/>
      <c r="AF313" s="328"/>
      <c r="AG313" s="329"/>
    </row>
    <row r="314" spans="1:33" x14ac:dyDescent="0.2">
      <c r="A314" s="265">
        <v>44139</v>
      </c>
      <c r="B314" s="3"/>
      <c r="C314" s="3"/>
      <c r="D314" s="261"/>
      <c r="E314" s="55">
        <f t="shared" si="26"/>
        <v>0</v>
      </c>
      <c r="F314" s="14">
        <v>0</v>
      </c>
      <c r="G314" s="15">
        <v>0</v>
      </c>
      <c r="H314" s="94"/>
      <c r="I314" s="96"/>
      <c r="J314" s="6"/>
      <c r="K314" s="6"/>
      <c r="L314" s="7"/>
      <c r="M314" s="435"/>
      <c r="N314" s="6"/>
      <c r="O314" s="5"/>
      <c r="P314" s="71">
        <f t="shared" si="27"/>
        <v>0</v>
      </c>
      <c r="Q314" s="276">
        <v>44139</v>
      </c>
      <c r="R314" s="118"/>
      <c r="S314" s="118"/>
      <c r="T314" s="253"/>
      <c r="U314" s="118"/>
      <c r="V314" s="118"/>
      <c r="W314" s="118"/>
      <c r="X314" s="30">
        <f t="shared" si="25"/>
        <v>0</v>
      </c>
      <c r="Y314" s="23">
        <f t="shared" si="28"/>
        <v>0</v>
      </c>
      <c r="Z314" s="327"/>
      <c r="AA314" s="328"/>
      <c r="AB314" s="328"/>
      <c r="AC314" s="328"/>
      <c r="AD314" s="328"/>
      <c r="AE314" s="328"/>
      <c r="AF314" s="328"/>
      <c r="AG314" s="329"/>
    </row>
    <row r="315" spans="1:33" x14ac:dyDescent="0.2">
      <c r="A315" s="265">
        <v>44140</v>
      </c>
      <c r="B315" s="3"/>
      <c r="C315" s="3"/>
      <c r="D315" s="261"/>
      <c r="E315" s="55">
        <f t="shared" si="26"/>
        <v>0</v>
      </c>
      <c r="F315" s="14">
        <v>0</v>
      </c>
      <c r="G315" s="15">
        <v>0</v>
      </c>
      <c r="H315" s="94"/>
      <c r="I315" s="96"/>
      <c r="J315" s="6"/>
      <c r="K315" s="6"/>
      <c r="L315" s="7"/>
      <c r="M315" s="435"/>
      <c r="N315" s="6"/>
      <c r="O315" s="5"/>
      <c r="P315" s="71">
        <f t="shared" si="27"/>
        <v>0</v>
      </c>
      <c r="Q315" s="276">
        <v>44140</v>
      </c>
      <c r="R315" s="118"/>
      <c r="S315" s="118"/>
      <c r="T315" s="253"/>
      <c r="U315" s="118"/>
      <c r="V315" s="118"/>
      <c r="W315" s="118"/>
      <c r="X315" s="30">
        <f t="shared" si="25"/>
        <v>0</v>
      </c>
      <c r="Y315" s="23">
        <f t="shared" si="28"/>
        <v>0</v>
      </c>
      <c r="Z315" s="327"/>
      <c r="AA315" s="328"/>
      <c r="AB315" s="328"/>
      <c r="AC315" s="328"/>
      <c r="AD315" s="328"/>
      <c r="AE315" s="328"/>
      <c r="AF315" s="328"/>
      <c r="AG315" s="329"/>
    </row>
    <row r="316" spans="1:33" x14ac:dyDescent="0.2">
      <c r="A316" s="265">
        <v>44141</v>
      </c>
      <c r="B316" s="3"/>
      <c r="C316" s="3"/>
      <c r="D316" s="261"/>
      <c r="E316" s="55">
        <f t="shared" si="26"/>
        <v>0</v>
      </c>
      <c r="F316" s="14">
        <v>0</v>
      </c>
      <c r="G316" s="15">
        <v>0</v>
      </c>
      <c r="H316" s="94"/>
      <c r="I316" s="96"/>
      <c r="J316" s="6"/>
      <c r="K316" s="6"/>
      <c r="L316" s="7"/>
      <c r="M316" s="435"/>
      <c r="N316" s="6"/>
      <c r="O316" s="5"/>
      <c r="P316" s="71">
        <f t="shared" si="27"/>
        <v>0</v>
      </c>
      <c r="Q316" s="276">
        <v>44141</v>
      </c>
      <c r="R316" s="118"/>
      <c r="S316" s="118"/>
      <c r="T316" s="253"/>
      <c r="U316" s="118"/>
      <c r="V316" s="118"/>
      <c r="W316" s="118"/>
      <c r="X316" s="30">
        <f t="shared" si="25"/>
        <v>0</v>
      </c>
      <c r="Y316" s="23">
        <f t="shared" si="28"/>
        <v>0</v>
      </c>
      <c r="Z316" s="327"/>
      <c r="AA316" s="328"/>
      <c r="AB316" s="328"/>
      <c r="AC316" s="328"/>
      <c r="AD316" s="328"/>
      <c r="AE316" s="328"/>
      <c r="AF316" s="328"/>
      <c r="AG316" s="329"/>
    </row>
    <row r="317" spans="1:33" x14ac:dyDescent="0.2">
      <c r="A317" s="265">
        <v>44142</v>
      </c>
      <c r="B317" s="3"/>
      <c r="C317" s="3"/>
      <c r="D317" s="261"/>
      <c r="E317" s="55">
        <f t="shared" si="26"/>
        <v>0</v>
      </c>
      <c r="F317" s="14">
        <v>0</v>
      </c>
      <c r="G317" s="15">
        <v>0</v>
      </c>
      <c r="H317" s="94"/>
      <c r="I317" s="96"/>
      <c r="J317" s="6"/>
      <c r="K317" s="6"/>
      <c r="L317" s="7"/>
      <c r="M317" s="435"/>
      <c r="N317" s="6"/>
      <c r="O317" s="5"/>
      <c r="P317" s="71">
        <f t="shared" si="27"/>
        <v>0</v>
      </c>
      <c r="Q317" s="276">
        <v>44142</v>
      </c>
      <c r="R317" s="118"/>
      <c r="S317" s="118"/>
      <c r="T317" s="253"/>
      <c r="U317" s="118"/>
      <c r="V317" s="118"/>
      <c r="W317" s="118"/>
      <c r="X317" s="30">
        <f t="shared" si="25"/>
        <v>0</v>
      </c>
      <c r="Y317" s="23">
        <f t="shared" si="28"/>
        <v>0</v>
      </c>
      <c r="Z317" s="327"/>
      <c r="AA317" s="328"/>
      <c r="AB317" s="328"/>
      <c r="AC317" s="328"/>
      <c r="AD317" s="328"/>
      <c r="AE317" s="328"/>
      <c r="AF317" s="328"/>
      <c r="AG317" s="329"/>
    </row>
    <row r="318" spans="1:33" x14ac:dyDescent="0.2">
      <c r="A318" s="265">
        <v>44143</v>
      </c>
      <c r="B318" s="3"/>
      <c r="C318" s="3"/>
      <c r="D318" s="261"/>
      <c r="E318" s="55">
        <f t="shared" si="26"/>
        <v>0</v>
      </c>
      <c r="F318" s="14">
        <v>0</v>
      </c>
      <c r="G318" s="15">
        <v>0</v>
      </c>
      <c r="H318" s="94"/>
      <c r="I318" s="96"/>
      <c r="J318" s="6"/>
      <c r="K318" s="6"/>
      <c r="L318" s="7"/>
      <c r="M318" s="435"/>
      <c r="N318" s="6"/>
      <c r="O318" s="5"/>
      <c r="P318" s="71">
        <f t="shared" si="27"/>
        <v>0</v>
      </c>
      <c r="Q318" s="276">
        <v>44143</v>
      </c>
      <c r="R318" s="118"/>
      <c r="S318" s="118"/>
      <c r="T318" s="253"/>
      <c r="U318" s="118"/>
      <c r="V318" s="118"/>
      <c r="W318" s="118"/>
      <c r="X318" s="30">
        <f t="shared" si="25"/>
        <v>0</v>
      </c>
      <c r="Y318" s="23">
        <f t="shared" si="28"/>
        <v>0</v>
      </c>
      <c r="Z318" s="327"/>
      <c r="AA318" s="328"/>
      <c r="AB318" s="328"/>
      <c r="AC318" s="328"/>
      <c r="AD318" s="328"/>
      <c r="AE318" s="328"/>
      <c r="AF318" s="328"/>
      <c r="AG318" s="329"/>
    </row>
    <row r="319" spans="1:33" x14ac:dyDescent="0.2">
      <c r="A319" s="265">
        <v>44144</v>
      </c>
      <c r="B319" s="3"/>
      <c r="C319" s="3"/>
      <c r="D319" s="261"/>
      <c r="E319" s="55">
        <f t="shared" si="26"/>
        <v>0</v>
      </c>
      <c r="F319" s="14">
        <v>0</v>
      </c>
      <c r="G319" s="15">
        <v>0</v>
      </c>
      <c r="H319" s="94"/>
      <c r="I319" s="96"/>
      <c r="J319" s="6"/>
      <c r="K319" s="6"/>
      <c r="L319" s="7"/>
      <c r="M319" s="435"/>
      <c r="N319" s="6"/>
      <c r="O319" s="5"/>
      <c r="P319" s="71">
        <f t="shared" si="27"/>
        <v>0</v>
      </c>
      <c r="Q319" s="276">
        <v>44144</v>
      </c>
      <c r="R319" s="118"/>
      <c r="S319" s="118"/>
      <c r="T319" s="253"/>
      <c r="U319" s="118"/>
      <c r="V319" s="118"/>
      <c r="W319" s="118"/>
      <c r="X319" s="30">
        <f t="shared" si="25"/>
        <v>0</v>
      </c>
      <c r="Y319" s="23">
        <f t="shared" si="28"/>
        <v>0</v>
      </c>
      <c r="Z319" s="327"/>
      <c r="AA319" s="328"/>
      <c r="AB319" s="328"/>
      <c r="AC319" s="328"/>
      <c r="AD319" s="328"/>
      <c r="AE319" s="328"/>
      <c r="AF319" s="328"/>
      <c r="AG319" s="329"/>
    </row>
    <row r="320" spans="1:33" x14ac:dyDescent="0.2">
      <c r="A320" s="265">
        <v>44145</v>
      </c>
      <c r="B320" s="3"/>
      <c r="C320" s="3"/>
      <c r="D320" s="261"/>
      <c r="E320" s="55">
        <f t="shared" si="26"/>
        <v>0</v>
      </c>
      <c r="F320" s="14">
        <v>0</v>
      </c>
      <c r="G320" s="15">
        <v>0</v>
      </c>
      <c r="H320" s="94"/>
      <c r="I320" s="96"/>
      <c r="J320" s="6"/>
      <c r="K320" s="6"/>
      <c r="L320" s="7"/>
      <c r="M320" s="435"/>
      <c r="N320" s="6"/>
      <c r="O320" s="5"/>
      <c r="P320" s="71">
        <f t="shared" si="27"/>
        <v>0</v>
      </c>
      <c r="Q320" s="276">
        <v>44145</v>
      </c>
      <c r="R320" s="118"/>
      <c r="S320" s="118"/>
      <c r="T320" s="253"/>
      <c r="U320" s="118"/>
      <c r="V320" s="118"/>
      <c r="W320" s="118"/>
      <c r="X320" s="30">
        <f t="shared" si="25"/>
        <v>0</v>
      </c>
      <c r="Y320" s="23">
        <f t="shared" si="28"/>
        <v>0</v>
      </c>
      <c r="Z320" s="327"/>
      <c r="AA320" s="328"/>
      <c r="AB320" s="328"/>
      <c r="AC320" s="328"/>
      <c r="AD320" s="328"/>
      <c r="AE320" s="328"/>
      <c r="AF320" s="328"/>
      <c r="AG320" s="329"/>
    </row>
    <row r="321" spans="1:33" x14ac:dyDescent="0.2">
      <c r="A321" s="265">
        <v>44146</v>
      </c>
      <c r="B321" s="3"/>
      <c r="C321" s="3"/>
      <c r="D321" s="261"/>
      <c r="E321" s="55">
        <f t="shared" si="26"/>
        <v>0</v>
      </c>
      <c r="F321" s="14">
        <v>0</v>
      </c>
      <c r="G321" s="15">
        <v>0</v>
      </c>
      <c r="H321" s="94"/>
      <c r="I321" s="96"/>
      <c r="J321" s="6"/>
      <c r="K321" s="6"/>
      <c r="L321" s="7"/>
      <c r="M321" s="435"/>
      <c r="N321" s="6"/>
      <c r="O321" s="5"/>
      <c r="P321" s="71">
        <f t="shared" si="27"/>
        <v>0</v>
      </c>
      <c r="Q321" s="276">
        <v>44146</v>
      </c>
      <c r="R321" s="118"/>
      <c r="S321" s="118"/>
      <c r="T321" s="253"/>
      <c r="U321" s="118"/>
      <c r="V321" s="118"/>
      <c r="W321" s="118"/>
      <c r="X321" s="30">
        <f t="shared" si="25"/>
        <v>0</v>
      </c>
      <c r="Y321" s="23">
        <f t="shared" si="28"/>
        <v>0</v>
      </c>
      <c r="Z321" s="327"/>
      <c r="AA321" s="328"/>
      <c r="AB321" s="328"/>
      <c r="AC321" s="328"/>
      <c r="AD321" s="328"/>
      <c r="AE321" s="328"/>
      <c r="AF321" s="328"/>
      <c r="AG321" s="329"/>
    </row>
    <row r="322" spans="1:33" x14ac:dyDescent="0.2">
      <c r="A322" s="265">
        <v>44147</v>
      </c>
      <c r="B322" s="3"/>
      <c r="C322" s="3"/>
      <c r="D322" s="261"/>
      <c r="E322" s="55">
        <f t="shared" si="26"/>
        <v>0</v>
      </c>
      <c r="F322" s="14">
        <v>0</v>
      </c>
      <c r="G322" s="15">
        <v>0</v>
      </c>
      <c r="H322" s="94"/>
      <c r="I322" s="96"/>
      <c r="J322" s="6"/>
      <c r="K322" s="6"/>
      <c r="L322" s="7"/>
      <c r="M322" s="435"/>
      <c r="N322" s="6"/>
      <c r="O322" s="5"/>
      <c r="P322" s="71">
        <f t="shared" si="27"/>
        <v>0</v>
      </c>
      <c r="Q322" s="276">
        <v>44147</v>
      </c>
      <c r="R322" s="118"/>
      <c r="S322" s="118"/>
      <c r="T322" s="253"/>
      <c r="U322" s="118"/>
      <c r="V322" s="118"/>
      <c r="W322" s="118"/>
      <c r="X322" s="30">
        <f t="shared" si="25"/>
        <v>0</v>
      </c>
      <c r="Y322" s="23">
        <f t="shared" si="28"/>
        <v>0</v>
      </c>
      <c r="Z322" s="327"/>
      <c r="AA322" s="328"/>
      <c r="AB322" s="328"/>
      <c r="AC322" s="328"/>
      <c r="AD322" s="328"/>
      <c r="AE322" s="328"/>
      <c r="AF322" s="328"/>
      <c r="AG322" s="329"/>
    </row>
    <row r="323" spans="1:33" x14ac:dyDescent="0.2">
      <c r="A323" s="265">
        <v>44148</v>
      </c>
      <c r="B323" s="3"/>
      <c r="C323" s="3"/>
      <c r="D323" s="261"/>
      <c r="E323" s="55">
        <f t="shared" si="26"/>
        <v>0</v>
      </c>
      <c r="F323" s="14">
        <v>0</v>
      </c>
      <c r="G323" s="15">
        <v>0</v>
      </c>
      <c r="H323" s="94"/>
      <c r="I323" s="96"/>
      <c r="J323" s="6"/>
      <c r="K323" s="6"/>
      <c r="L323" s="7"/>
      <c r="M323" s="435"/>
      <c r="N323" s="6"/>
      <c r="O323" s="5"/>
      <c r="P323" s="71">
        <f t="shared" si="27"/>
        <v>0</v>
      </c>
      <c r="Q323" s="276">
        <v>44148</v>
      </c>
      <c r="R323" s="118"/>
      <c r="S323" s="118"/>
      <c r="T323" s="253"/>
      <c r="U323" s="118"/>
      <c r="V323" s="118"/>
      <c r="W323" s="118"/>
      <c r="X323" s="30">
        <f t="shared" si="25"/>
        <v>0</v>
      </c>
      <c r="Y323" s="23">
        <f t="shared" si="28"/>
        <v>0</v>
      </c>
      <c r="Z323" s="327"/>
      <c r="AA323" s="328"/>
      <c r="AB323" s="328"/>
      <c r="AC323" s="328"/>
      <c r="AD323" s="328"/>
      <c r="AE323" s="328"/>
      <c r="AF323" s="328"/>
      <c r="AG323" s="329"/>
    </row>
    <row r="324" spans="1:33" x14ac:dyDescent="0.2">
      <c r="A324" s="265">
        <v>44149</v>
      </c>
      <c r="B324" s="3"/>
      <c r="C324" s="3"/>
      <c r="D324" s="261"/>
      <c r="E324" s="55">
        <f t="shared" si="26"/>
        <v>0</v>
      </c>
      <c r="F324" s="14">
        <v>0</v>
      </c>
      <c r="G324" s="15">
        <v>0</v>
      </c>
      <c r="H324" s="94"/>
      <c r="I324" s="96"/>
      <c r="J324" s="6"/>
      <c r="K324" s="6"/>
      <c r="L324" s="7"/>
      <c r="M324" s="435"/>
      <c r="N324" s="6"/>
      <c r="O324" s="5"/>
      <c r="P324" s="71">
        <f t="shared" si="27"/>
        <v>0</v>
      </c>
      <c r="Q324" s="276">
        <v>44149</v>
      </c>
      <c r="R324" s="118"/>
      <c r="S324" s="118"/>
      <c r="T324" s="253"/>
      <c r="U324" s="118"/>
      <c r="V324" s="118"/>
      <c r="W324" s="118"/>
      <c r="X324" s="30">
        <f t="shared" si="25"/>
        <v>0</v>
      </c>
      <c r="Y324" s="23">
        <f t="shared" si="28"/>
        <v>0</v>
      </c>
      <c r="Z324" s="327"/>
      <c r="AA324" s="328"/>
      <c r="AB324" s="328"/>
      <c r="AC324" s="328"/>
      <c r="AD324" s="328"/>
      <c r="AE324" s="328"/>
      <c r="AF324" s="328"/>
      <c r="AG324" s="329"/>
    </row>
    <row r="325" spans="1:33" x14ac:dyDescent="0.2">
      <c r="A325" s="265">
        <v>44150</v>
      </c>
      <c r="B325" s="3"/>
      <c r="C325" s="3"/>
      <c r="D325" s="261"/>
      <c r="E325" s="55">
        <f t="shared" si="26"/>
        <v>0</v>
      </c>
      <c r="F325" s="14">
        <v>0</v>
      </c>
      <c r="G325" s="15">
        <v>0</v>
      </c>
      <c r="H325" s="94"/>
      <c r="I325" s="96"/>
      <c r="J325" s="6"/>
      <c r="K325" s="6"/>
      <c r="L325" s="7"/>
      <c r="M325" s="435"/>
      <c r="N325" s="6"/>
      <c r="O325" s="5"/>
      <c r="P325" s="71">
        <f t="shared" si="27"/>
        <v>0</v>
      </c>
      <c r="Q325" s="276">
        <v>44150</v>
      </c>
      <c r="R325" s="118"/>
      <c r="S325" s="118"/>
      <c r="T325" s="253"/>
      <c r="U325" s="118"/>
      <c r="V325" s="118"/>
      <c r="W325" s="118"/>
      <c r="X325" s="30">
        <f t="shared" si="25"/>
        <v>0</v>
      </c>
      <c r="Y325" s="23">
        <f t="shared" si="28"/>
        <v>0</v>
      </c>
      <c r="Z325" s="327"/>
      <c r="AA325" s="328"/>
      <c r="AB325" s="328"/>
      <c r="AC325" s="328"/>
      <c r="AD325" s="328"/>
      <c r="AE325" s="328"/>
      <c r="AF325" s="328"/>
      <c r="AG325" s="329"/>
    </row>
    <row r="326" spans="1:33" x14ac:dyDescent="0.2">
      <c r="A326" s="265">
        <v>44151</v>
      </c>
      <c r="B326" s="3"/>
      <c r="C326" s="3"/>
      <c r="D326" s="261"/>
      <c r="E326" s="55">
        <f t="shared" si="26"/>
        <v>0</v>
      </c>
      <c r="F326" s="14">
        <v>0</v>
      </c>
      <c r="G326" s="15">
        <v>0</v>
      </c>
      <c r="H326" s="94"/>
      <c r="I326" s="96"/>
      <c r="J326" s="6"/>
      <c r="K326" s="6"/>
      <c r="L326" s="7"/>
      <c r="M326" s="435"/>
      <c r="N326" s="6"/>
      <c r="O326" s="5"/>
      <c r="P326" s="71">
        <f t="shared" si="27"/>
        <v>0</v>
      </c>
      <c r="Q326" s="276">
        <v>44151</v>
      </c>
      <c r="R326" s="118"/>
      <c r="S326" s="118"/>
      <c r="T326" s="253"/>
      <c r="U326" s="118"/>
      <c r="V326" s="118"/>
      <c r="W326" s="118"/>
      <c r="X326" s="30">
        <f t="shared" si="25"/>
        <v>0</v>
      </c>
      <c r="Y326" s="23">
        <f t="shared" si="28"/>
        <v>0</v>
      </c>
      <c r="Z326" s="327"/>
      <c r="AA326" s="328"/>
      <c r="AB326" s="328"/>
      <c r="AC326" s="328"/>
      <c r="AD326" s="328"/>
      <c r="AE326" s="328"/>
      <c r="AF326" s="328"/>
      <c r="AG326" s="329"/>
    </row>
    <row r="327" spans="1:33" x14ac:dyDescent="0.2">
      <c r="A327" s="265">
        <v>44152</v>
      </c>
      <c r="B327" s="3"/>
      <c r="C327" s="3"/>
      <c r="D327" s="261"/>
      <c r="E327" s="55">
        <f t="shared" si="26"/>
        <v>0</v>
      </c>
      <c r="F327" s="14">
        <v>0</v>
      </c>
      <c r="G327" s="15">
        <v>0</v>
      </c>
      <c r="H327" s="94"/>
      <c r="I327" s="96"/>
      <c r="J327" s="6"/>
      <c r="K327" s="6"/>
      <c r="L327" s="7"/>
      <c r="M327" s="435"/>
      <c r="N327" s="6"/>
      <c r="O327" s="5"/>
      <c r="P327" s="71">
        <f t="shared" si="27"/>
        <v>0</v>
      </c>
      <c r="Q327" s="276">
        <v>44152</v>
      </c>
      <c r="R327" s="118"/>
      <c r="S327" s="118"/>
      <c r="T327" s="253"/>
      <c r="U327" s="118"/>
      <c r="V327" s="118"/>
      <c r="W327" s="118"/>
      <c r="X327" s="30">
        <f t="shared" si="25"/>
        <v>0</v>
      </c>
      <c r="Y327" s="23">
        <f t="shared" si="28"/>
        <v>0</v>
      </c>
      <c r="Z327" s="327"/>
      <c r="AA327" s="328"/>
      <c r="AB327" s="328"/>
      <c r="AC327" s="328"/>
      <c r="AD327" s="328"/>
      <c r="AE327" s="328"/>
      <c r="AF327" s="328"/>
      <c r="AG327" s="329"/>
    </row>
    <row r="328" spans="1:33" x14ac:dyDescent="0.2">
      <c r="A328" s="265">
        <v>44153</v>
      </c>
      <c r="B328" s="3"/>
      <c r="C328" s="3"/>
      <c r="D328" s="261"/>
      <c r="E328" s="55">
        <f t="shared" si="26"/>
        <v>0</v>
      </c>
      <c r="F328" s="14">
        <v>0</v>
      </c>
      <c r="G328" s="15">
        <v>0</v>
      </c>
      <c r="H328" s="94"/>
      <c r="I328" s="96"/>
      <c r="J328" s="6"/>
      <c r="K328" s="6"/>
      <c r="L328" s="7"/>
      <c r="M328" s="435"/>
      <c r="N328" s="6"/>
      <c r="O328" s="5"/>
      <c r="P328" s="71">
        <f t="shared" si="27"/>
        <v>0</v>
      </c>
      <c r="Q328" s="276">
        <v>44153</v>
      </c>
      <c r="R328" s="118"/>
      <c r="S328" s="118"/>
      <c r="T328" s="253"/>
      <c r="U328" s="118"/>
      <c r="V328" s="118"/>
      <c r="W328" s="118"/>
      <c r="X328" s="30">
        <f t="shared" si="25"/>
        <v>0</v>
      </c>
      <c r="Y328" s="23">
        <f t="shared" si="28"/>
        <v>0</v>
      </c>
      <c r="Z328" s="327"/>
      <c r="AA328" s="328"/>
      <c r="AB328" s="328"/>
      <c r="AC328" s="328"/>
      <c r="AD328" s="328"/>
      <c r="AE328" s="328"/>
      <c r="AF328" s="328"/>
      <c r="AG328" s="329"/>
    </row>
    <row r="329" spans="1:33" x14ac:dyDescent="0.2">
      <c r="A329" s="265">
        <v>44154</v>
      </c>
      <c r="B329" s="3"/>
      <c r="C329" s="3"/>
      <c r="D329" s="261"/>
      <c r="E329" s="55">
        <f t="shared" si="26"/>
        <v>0</v>
      </c>
      <c r="F329" s="14">
        <v>0</v>
      </c>
      <c r="G329" s="15">
        <v>0</v>
      </c>
      <c r="H329" s="94"/>
      <c r="I329" s="96"/>
      <c r="J329" s="6"/>
      <c r="K329" s="6"/>
      <c r="L329" s="7"/>
      <c r="M329" s="435"/>
      <c r="N329" s="6"/>
      <c r="O329" s="5"/>
      <c r="P329" s="71">
        <f t="shared" si="27"/>
        <v>0</v>
      </c>
      <c r="Q329" s="276">
        <v>44154</v>
      </c>
      <c r="R329" s="118"/>
      <c r="S329" s="118"/>
      <c r="T329" s="253"/>
      <c r="U329" s="118"/>
      <c r="V329" s="118"/>
      <c r="W329" s="118"/>
      <c r="X329" s="30">
        <f t="shared" ref="X329:X372" si="30">SQRT(U329*V329)*0.884/24*W329</f>
        <v>0</v>
      </c>
      <c r="Y329" s="23">
        <f t="shared" si="28"/>
        <v>0</v>
      </c>
      <c r="Z329" s="327"/>
      <c r="AA329" s="328"/>
      <c r="AB329" s="328"/>
      <c r="AC329" s="328"/>
      <c r="AD329" s="328"/>
      <c r="AE329" s="328"/>
      <c r="AF329" s="328"/>
      <c r="AG329" s="329"/>
    </row>
    <row r="330" spans="1:33" x14ac:dyDescent="0.2">
      <c r="A330" s="265">
        <v>44155</v>
      </c>
      <c r="B330" s="3"/>
      <c r="C330" s="3"/>
      <c r="D330" s="261"/>
      <c r="E330" s="55">
        <f t="shared" si="26"/>
        <v>0</v>
      </c>
      <c r="F330" s="14">
        <v>0</v>
      </c>
      <c r="G330" s="15">
        <v>0</v>
      </c>
      <c r="H330" s="94"/>
      <c r="I330" s="96"/>
      <c r="J330" s="6"/>
      <c r="K330" s="6"/>
      <c r="L330" s="7"/>
      <c r="M330" s="435"/>
      <c r="N330" s="6"/>
      <c r="O330" s="5"/>
      <c r="P330" s="71">
        <f t="shared" si="27"/>
        <v>0</v>
      </c>
      <c r="Q330" s="276">
        <v>44155</v>
      </c>
      <c r="R330" s="118"/>
      <c r="S330" s="118"/>
      <c r="T330" s="253"/>
      <c r="U330" s="118"/>
      <c r="V330" s="118"/>
      <c r="W330" s="118"/>
      <c r="X330" s="30">
        <f t="shared" si="30"/>
        <v>0</v>
      </c>
      <c r="Y330" s="23">
        <f t="shared" si="28"/>
        <v>0</v>
      </c>
      <c r="Z330" s="327"/>
      <c r="AA330" s="328"/>
      <c r="AB330" s="328"/>
      <c r="AC330" s="328"/>
      <c r="AD330" s="328"/>
      <c r="AE330" s="328"/>
      <c r="AF330" s="328"/>
      <c r="AG330" s="329"/>
    </row>
    <row r="331" spans="1:33" x14ac:dyDescent="0.2">
      <c r="A331" s="265">
        <v>44156</v>
      </c>
      <c r="B331" s="3"/>
      <c r="C331" s="3"/>
      <c r="D331" s="261"/>
      <c r="E331" s="55">
        <f t="shared" ref="E331:E372" si="31">((B331*12)+C331+D331)*1.16</f>
        <v>0</v>
      </c>
      <c r="F331" s="14">
        <v>0</v>
      </c>
      <c r="G331" s="15">
        <v>0</v>
      </c>
      <c r="H331" s="94"/>
      <c r="I331" s="96"/>
      <c r="J331" s="6"/>
      <c r="K331" s="6"/>
      <c r="L331" s="7"/>
      <c r="M331" s="435"/>
      <c r="N331" s="6"/>
      <c r="O331" s="5"/>
      <c r="P331" s="71">
        <f t="shared" ref="P331:P372" si="32">(((J331*12)+K331+L331)-((M331*12)+N331+O331))*1.16</f>
        <v>0</v>
      </c>
      <c r="Q331" s="276">
        <v>44156</v>
      </c>
      <c r="R331" s="118"/>
      <c r="S331" s="118"/>
      <c r="T331" s="253"/>
      <c r="U331" s="118"/>
      <c r="V331" s="118"/>
      <c r="W331" s="118"/>
      <c r="X331" s="30">
        <f t="shared" si="30"/>
        <v>0</v>
      </c>
      <c r="Y331" s="23">
        <f t="shared" si="28"/>
        <v>0</v>
      </c>
      <c r="Z331" s="327"/>
      <c r="AA331" s="328"/>
      <c r="AB331" s="328"/>
      <c r="AC331" s="328"/>
      <c r="AD331" s="328"/>
      <c r="AE331" s="328"/>
      <c r="AF331" s="328"/>
      <c r="AG331" s="329"/>
    </row>
    <row r="332" spans="1:33" x14ac:dyDescent="0.2">
      <c r="A332" s="265">
        <v>44157</v>
      </c>
      <c r="B332" s="3"/>
      <c r="C332" s="3"/>
      <c r="D332" s="261"/>
      <c r="E332" s="55">
        <f t="shared" si="31"/>
        <v>0</v>
      </c>
      <c r="F332" s="14">
        <v>0</v>
      </c>
      <c r="G332" s="15">
        <v>0</v>
      </c>
      <c r="H332" s="94"/>
      <c r="I332" s="96"/>
      <c r="J332" s="6"/>
      <c r="K332" s="6"/>
      <c r="L332" s="7"/>
      <c r="M332" s="435"/>
      <c r="N332" s="6"/>
      <c r="O332" s="5"/>
      <c r="P332" s="71">
        <f t="shared" si="32"/>
        <v>0</v>
      </c>
      <c r="Q332" s="276">
        <v>44157</v>
      </c>
      <c r="R332" s="118"/>
      <c r="S332" s="118"/>
      <c r="T332" s="253"/>
      <c r="U332" s="118"/>
      <c r="V332" s="118"/>
      <c r="W332" s="118"/>
      <c r="X332" s="30">
        <f t="shared" si="30"/>
        <v>0</v>
      </c>
      <c r="Y332" s="23">
        <f t="shared" si="28"/>
        <v>0</v>
      </c>
      <c r="Z332" s="327"/>
      <c r="AA332" s="328"/>
      <c r="AB332" s="328"/>
      <c r="AC332" s="328"/>
      <c r="AD332" s="328"/>
      <c r="AE332" s="328"/>
      <c r="AF332" s="328"/>
      <c r="AG332" s="329"/>
    </row>
    <row r="333" spans="1:33" x14ac:dyDescent="0.2">
      <c r="A333" s="265">
        <v>44158</v>
      </c>
      <c r="B333" s="3"/>
      <c r="C333" s="3"/>
      <c r="D333" s="261"/>
      <c r="E333" s="55">
        <f t="shared" si="31"/>
        <v>0</v>
      </c>
      <c r="F333" s="14">
        <v>0</v>
      </c>
      <c r="G333" s="15">
        <v>0</v>
      </c>
      <c r="H333" s="94"/>
      <c r="I333" s="96"/>
      <c r="J333" s="6"/>
      <c r="K333" s="6"/>
      <c r="L333" s="7"/>
      <c r="M333" s="435"/>
      <c r="N333" s="6"/>
      <c r="O333" s="5"/>
      <c r="P333" s="71">
        <f t="shared" si="32"/>
        <v>0</v>
      </c>
      <c r="Q333" s="276">
        <v>44158</v>
      </c>
      <c r="R333" s="118"/>
      <c r="S333" s="118"/>
      <c r="T333" s="253"/>
      <c r="U333" s="118"/>
      <c r="V333" s="118"/>
      <c r="W333" s="118"/>
      <c r="X333" s="30">
        <f t="shared" si="30"/>
        <v>0</v>
      </c>
      <c r="Y333" s="23">
        <f t="shared" si="28"/>
        <v>0</v>
      </c>
      <c r="Z333" s="327"/>
      <c r="AA333" s="328"/>
      <c r="AB333" s="328"/>
      <c r="AC333" s="328"/>
      <c r="AD333" s="328"/>
      <c r="AE333" s="328"/>
      <c r="AF333" s="328"/>
      <c r="AG333" s="329"/>
    </row>
    <row r="334" spans="1:33" x14ac:dyDescent="0.2">
      <c r="A334" s="265">
        <v>44159</v>
      </c>
      <c r="B334" s="3"/>
      <c r="C334" s="3"/>
      <c r="D334" s="261"/>
      <c r="E334" s="55">
        <f t="shared" si="31"/>
        <v>0</v>
      </c>
      <c r="F334" s="14">
        <v>0</v>
      </c>
      <c r="G334" s="15">
        <v>0</v>
      </c>
      <c r="H334" s="94"/>
      <c r="I334" s="96"/>
      <c r="J334" s="6"/>
      <c r="K334" s="6"/>
      <c r="L334" s="7"/>
      <c r="M334" s="435"/>
      <c r="N334" s="6"/>
      <c r="O334" s="5"/>
      <c r="P334" s="71">
        <f t="shared" si="32"/>
        <v>0</v>
      </c>
      <c r="Q334" s="276">
        <v>44159</v>
      </c>
      <c r="R334" s="118"/>
      <c r="S334" s="118"/>
      <c r="T334" s="253"/>
      <c r="U334" s="118"/>
      <c r="V334" s="118"/>
      <c r="W334" s="118"/>
      <c r="X334" s="30">
        <f t="shared" si="30"/>
        <v>0</v>
      </c>
      <c r="Y334" s="23">
        <f t="shared" si="28"/>
        <v>0</v>
      </c>
      <c r="Z334" s="327"/>
      <c r="AA334" s="328"/>
      <c r="AB334" s="328"/>
      <c r="AC334" s="328"/>
      <c r="AD334" s="328"/>
      <c r="AE334" s="328"/>
      <c r="AF334" s="328"/>
      <c r="AG334" s="329"/>
    </row>
    <row r="335" spans="1:33" x14ac:dyDescent="0.2">
      <c r="A335" s="265">
        <v>44160</v>
      </c>
      <c r="B335" s="3"/>
      <c r="C335" s="3"/>
      <c r="D335" s="261"/>
      <c r="E335" s="55">
        <f t="shared" si="31"/>
        <v>0</v>
      </c>
      <c r="F335" s="14">
        <v>0</v>
      </c>
      <c r="G335" s="15">
        <v>0</v>
      </c>
      <c r="H335" s="94"/>
      <c r="I335" s="96"/>
      <c r="J335" s="6"/>
      <c r="K335" s="6"/>
      <c r="L335" s="7"/>
      <c r="M335" s="435"/>
      <c r="N335" s="6"/>
      <c r="O335" s="5"/>
      <c r="P335" s="71">
        <f t="shared" si="32"/>
        <v>0</v>
      </c>
      <c r="Q335" s="276">
        <v>44160</v>
      </c>
      <c r="R335" s="118"/>
      <c r="S335" s="118"/>
      <c r="T335" s="253"/>
      <c r="U335" s="118"/>
      <c r="V335" s="118"/>
      <c r="W335" s="118"/>
      <c r="X335" s="30">
        <f t="shared" si="30"/>
        <v>0</v>
      </c>
      <c r="Y335" s="23">
        <f t="shared" si="28"/>
        <v>0</v>
      </c>
      <c r="Z335" s="327"/>
      <c r="AA335" s="328"/>
      <c r="AB335" s="328"/>
      <c r="AC335" s="328"/>
      <c r="AD335" s="328"/>
      <c r="AE335" s="328"/>
      <c r="AF335" s="328"/>
      <c r="AG335" s="329"/>
    </row>
    <row r="336" spans="1:33" x14ac:dyDescent="0.2">
      <c r="A336" s="265">
        <v>44161</v>
      </c>
      <c r="B336" s="3"/>
      <c r="C336" s="3"/>
      <c r="D336" s="261"/>
      <c r="E336" s="55">
        <f t="shared" si="31"/>
        <v>0</v>
      </c>
      <c r="F336" s="14">
        <v>0</v>
      </c>
      <c r="G336" s="15">
        <v>0</v>
      </c>
      <c r="H336" s="94"/>
      <c r="I336" s="96"/>
      <c r="J336" s="6"/>
      <c r="K336" s="6"/>
      <c r="L336" s="7"/>
      <c r="M336" s="435"/>
      <c r="N336" s="6"/>
      <c r="O336" s="5"/>
      <c r="P336" s="71">
        <f t="shared" si="32"/>
        <v>0</v>
      </c>
      <c r="Q336" s="276">
        <v>44161</v>
      </c>
      <c r="R336" s="118"/>
      <c r="S336" s="118"/>
      <c r="T336" s="253"/>
      <c r="U336" s="118"/>
      <c r="V336" s="118"/>
      <c r="W336" s="118"/>
      <c r="X336" s="30">
        <f t="shared" si="30"/>
        <v>0</v>
      </c>
      <c r="Y336" s="23">
        <f t="shared" ref="Y336:Y372" si="33">Y335+X336</f>
        <v>0</v>
      </c>
      <c r="Z336" s="327"/>
      <c r="AA336" s="328"/>
      <c r="AB336" s="328"/>
      <c r="AC336" s="328"/>
      <c r="AD336" s="328"/>
      <c r="AE336" s="328"/>
      <c r="AF336" s="328"/>
      <c r="AG336" s="329"/>
    </row>
    <row r="337" spans="1:33" x14ac:dyDescent="0.2">
      <c r="A337" s="265">
        <v>44162</v>
      </c>
      <c r="B337" s="3"/>
      <c r="C337" s="3"/>
      <c r="D337" s="261"/>
      <c r="E337" s="55">
        <f t="shared" si="31"/>
        <v>0</v>
      </c>
      <c r="F337" s="14">
        <v>0</v>
      </c>
      <c r="G337" s="15">
        <v>0</v>
      </c>
      <c r="H337" s="94"/>
      <c r="I337" s="96"/>
      <c r="J337" s="6"/>
      <c r="K337" s="6"/>
      <c r="L337" s="7"/>
      <c r="M337" s="435"/>
      <c r="N337" s="6"/>
      <c r="O337" s="5"/>
      <c r="P337" s="71">
        <f t="shared" si="32"/>
        <v>0</v>
      </c>
      <c r="Q337" s="276">
        <v>44162</v>
      </c>
      <c r="R337" s="118"/>
      <c r="S337" s="118"/>
      <c r="T337" s="253"/>
      <c r="U337" s="118"/>
      <c r="V337" s="118"/>
      <c r="W337" s="118"/>
      <c r="X337" s="30">
        <f t="shared" si="30"/>
        <v>0</v>
      </c>
      <c r="Y337" s="23">
        <f t="shared" si="33"/>
        <v>0</v>
      </c>
      <c r="Z337" s="327"/>
      <c r="AA337" s="328"/>
      <c r="AB337" s="328"/>
      <c r="AC337" s="328"/>
      <c r="AD337" s="328"/>
      <c r="AE337" s="328"/>
      <c r="AF337" s="328"/>
      <c r="AG337" s="329"/>
    </row>
    <row r="338" spans="1:33" x14ac:dyDescent="0.2">
      <c r="A338" s="265">
        <v>44163</v>
      </c>
      <c r="B338" s="3"/>
      <c r="C338" s="3"/>
      <c r="D338" s="261"/>
      <c r="E338" s="55">
        <f t="shared" si="31"/>
        <v>0</v>
      </c>
      <c r="F338" s="14">
        <v>0</v>
      </c>
      <c r="G338" s="15">
        <v>0</v>
      </c>
      <c r="H338" s="94"/>
      <c r="I338" s="96"/>
      <c r="J338" s="6"/>
      <c r="K338" s="6"/>
      <c r="L338" s="7"/>
      <c r="M338" s="435"/>
      <c r="N338" s="6"/>
      <c r="O338" s="5"/>
      <c r="P338" s="71">
        <f t="shared" si="32"/>
        <v>0</v>
      </c>
      <c r="Q338" s="276">
        <v>44163</v>
      </c>
      <c r="R338" s="118"/>
      <c r="S338" s="118"/>
      <c r="T338" s="253"/>
      <c r="U338" s="118"/>
      <c r="V338" s="118"/>
      <c r="W338" s="118"/>
      <c r="X338" s="30">
        <f t="shared" si="30"/>
        <v>0</v>
      </c>
      <c r="Y338" s="23">
        <f t="shared" si="33"/>
        <v>0</v>
      </c>
      <c r="Z338" s="327"/>
      <c r="AA338" s="328"/>
      <c r="AB338" s="328"/>
      <c r="AC338" s="328"/>
      <c r="AD338" s="328"/>
      <c r="AE338" s="328"/>
      <c r="AF338" s="328"/>
      <c r="AG338" s="329"/>
    </row>
    <row r="339" spans="1:33" x14ac:dyDescent="0.2">
      <c r="A339" s="265">
        <v>44164</v>
      </c>
      <c r="B339" s="3"/>
      <c r="C339" s="3"/>
      <c r="D339" s="261"/>
      <c r="E339" s="55">
        <f t="shared" si="31"/>
        <v>0</v>
      </c>
      <c r="F339" s="14">
        <v>0</v>
      </c>
      <c r="G339" s="15">
        <v>0</v>
      </c>
      <c r="H339" s="94"/>
      <c r="I339" s="96"/>
      <c r="J339" s="6"/>
      <c r="K339" s="6"/>
      <c r="L339" s="7"/>
      <c r="M339" s="435"/>
      <c r="N339" s="6"/>
      <c r="O339" s="5"/>
      <c r="P339" s="71">
        <f t="shared" si="32"/>
        <v>0</v>
      </c>
      <c r="Q339" s="276">
        <v>44164</v>
      </c>
      <c r="R339" s="118"/>
      <c r="S339" s="118"/>
      <c r="T339" s="253"/>
      <c r="U339" s="118"/>
      <c r="V339" s="118"/>
      <c r="W339" s="118"/>
      <c r="X339" s="30">
        <f t="shared" si="30"/>
        <v>0</v>
      </c>
      <c r="Y339" s="23">
        <f t="shared" si="33"/>
        <v>0</v>
      </c>
      <c r="Z339" s="327"/>
      <c r="AA339" s="328"/>
      <c r="AB339" s="328"/>
      <c r="AC339" s="328"/>
      <c r="AD339" s="328"/>
      <c r="AE339" s="328"/>
      <c r="AF339" s="328"/>
      <c r="AG339" s="329"/>
    </row>
    <row r="340" spans="1:33" ht="13.5" thickBot="1" x14ac:dyDescent="0.25">
      <c r="A340" s="265">
        <v>44165</v>
      </c>
      <c r="B340" s="3"/>
      <c r="C340" s="3"/>
      <c r="D340" s="261"/>
      <c r="E340" s="98">
        <f t="shared" si="31"/>
        <v>0</v>
      </c>
      <c r="F340" s="14">
        <v>0</v>
      </c>
      <c r="G340" s="15">
        <v>0</v>
      </c>
      <c r="H340" s="94"/>
      <c r="I340" s="96"/>
      <c r="J340" s="6"/>
      <c r="K340" s="6"/>
      <c r="L340" s="7"/>
      <c r="M340" s="435"/>
      <c r="N340" s="6"/>
      <c r="O340" s="5"/>
      <c r="P340" s="71">
        <f t="shared" si="32"/>
        <v>0</v>
      </c>
      <c r="Q340" s="276">
        <v>44165</v>
      </c>
      <c r="R340" s="118"/>
      <c r="S340" s="118"/>
      <c r="T340" s="253"/>
      <c r="U340" s="118"/>
      <c r="V340" s="118"/>
      <c r="W340" s="118"/>
      <c r="X340" s="30">
        <f t="shared" si="30"/>
        <v>0</v>
      </c>
      <c r="Y340" s="23">
        <f t="shared" si="33"/>
        <v>0</v>
      </c>
      <c r="Z340" s="327"/>
      <c r="AA340" s="328"/>
      <c r="AB340" s="328"/>
      <c r="AC340" s="328"/>
      <c r="AD340" s="328"/>
      <c r="AE340" s="328"/>
      <c r="AF340" s="328"/>
      <c r="AG340" s="329"/>
    </row>
    <row r="341" spans="1:33" x14ac:dyDescent="0.2">
      <c r="A341" s="265">
        <v>44166</v>
      </c>
      <c r="B341" s="291"/>
      <c r="C341" s="291"/>
      <c r="D341" s="339"/>
      <c r="E341" s="302">
        <f t="shared" si="31"/>
        <v>0</v>
      </c>
      <c r="F341" s="340">
        <v>0</v>
      </c>
      <c r="G341" s="341">
        <v>0</v>
      </c>
      <c r="H341" s="342"/>
      <c r="I341" s="343"/>
      <c r="J341" s="344"/>
      <c r="K341" s="344"/>
      <c r="L341" s="345"/>
      <c r="M341" s="436"/>
      <c r="N341" s="344"/>
      <c r="O341" s="346"/>
      <c r="P341" s="297">
        <f t="shared" si="32"/>
        <v>0</v>
      </c>
      <c r="Q341" s="276">
        <v>44166</v>
      </c>
      <c r="R341" s="278"/>
      <c r="S341" s="278"/>
      <c r="T341" s="347"/>
      <c r="U341" s="278"/>
      <c r="V341" s="278"/>
      <c r="W341" s="278"/>
      <c r="X341" s="24">
        <f t="shared" si="30"/>
        <v>0</v>
      </c>
      <c r="Y341" s="24">
        <f t="shared" si="33"/>
        <v>0</v>
      </c>
      <c r="Z341" s="330"/>
      <c r="AA341" s="331"/>
      <c r="AB341" s="331"/>
      <c r="AC341" s="331"/>
      <c r="AD341" s="331"/>
      <c r="AE341" s="331"/>
      <c r="AF341" s="331"/>
      <c r="AG341" s="332"/>
    </row>
    <row r="342" spans="1:33" x14ac:dyDescent="0.2">
      <c r="A342" s="265">
        <v>44167</v>
      </c>
      <c r="B342" s="93"/>
      <c r="C342" s="93"/>
      <c r="D342" s="257"/>
      <c r="E342" s="55">
        <f t="shared" si="31"/>
        <v>0</v>
      </c>
      <c r="F342" s="211">
        <v>0</v>
      </c>
      <c r="G342" s="212">
        <v>0</v>
      </c>
      <c r="H342" s="214"/>
      <c r="I342" s="215"/>
      <c r="J342" s="216"/>
      <c r="K342" s="216"/>
      <c r="L342" s="217"/>
      <c r="M342" s="218"/>
      <c r="N342" s="216"/>
      <c r="O342" s="219"/>
      <c r="P342" s="220">
        <f t="shared" si="32"/>
        <v>0</v>
      </c>
      <c r="Q342" s="276">
        <v>44167</v>
      </c>
      <c r="R342" s="258"/>
      <c r="S342" s="258"/>
      <c r="T342" s="349"/>
      <c r="U342" s="258"/>
      <c r="V342" s="258"/>
      <c r="W342" s="258"/>
      <c r="X342" s="30">
        <f t="shared" si="30"/>
        <v>0</v>
      </c>
      <c r="Y342" s="255">
        <f t="shared" si="33"/>
        <v>0</v>
      </c>
      <c r="Z342" s="333"/>
      <c r="AA342" s="334"/>
      <c r="AB342" s="334"/>
      <c r="AC342" s="334"/>
      <c r="AD342" s="334"/>
      <c r="AE342" s="334"/>
      <c r="AF342" s="334"/>
      <c r="AG342" s="335"/>
    </row>
    <row r="343" spans="1:33" x14ac:dyDescent="0.2">
      <c r="A343" s="265">
        <v>44168</v>
      </c>
      <c r="B343" s="3"/>
      <c r="C343" s="3"/>
      <c r="D343" s="261"/>
      <c r="E343" s="55">
        <f t="shared" si="31"/>
        <v>0</v>
      </c>
      <c r="F343" s="14">
        <v>0</v>
      </c>
      <c r="G343" s="15">
        <v>0</v>
      </c>
      <c r="H343" s="94"/>
      <c r="I343" s="96"/>
      <c r="J343" s="6"/>
      <c r="K343" s="6"/>
      <c r="L343" s="7"/>
      <c r="M343" s="435"/>
      <c r="N343" s="6"/>
      <c r="O343" s="5"/>
      <c r="P343" s="71">
        <f t="shared" si="32"/>
        <v>0</v>
      </c>
      <c r="Q343" s="276">
        <v>44168</v>
      </c>
      <c r="R343" s="118"/>
      <c r="S343" s="118"/>
      <c r="T343" s="253"/>
      <c r="U343" s="118"/>
      <c r="V343" s="118"/>
      <c r="W343" s="118"/>
      <c r="X343" s="30">
        <f t="shared" si="30"/>
        <v>0</v>
      </c>
      <c r="Y343" s="255">
        <f t="shared" si="33"/>
        <v>0</v>
      </c>
      <c r="Z343" s="327"/>
      <c r="AA343" s="328"/>
      <c r="AB343" s="328"/>
      <c r="AC343" s="328"/>
      <c r="AD343" s="328"/>
      <c r="AE343" s="328"/>
      <c r="AF343" s="328"/>
      <c r="AG343" s="329"/>
    </row>
    <row r="344" spans="1:33" x14ac:dyDescent="0.2">
      <c r="A344" s="265">
        <v>44169</v>
      </c>
      <c r="B344" s="3"/>
      <c r="C344" s="3"/>
      <c r="D344" s="261"/>
      <c r="E344" s="55">
        <f t="shared" si="31"/>
        <v>0</v>
      </c>
      <c r="F344" s="14">
        <v>0</v>
      </c>
      <c r="G344" s="15">
        <v>0</v>
      </c>
      <c r="H344" s="94"/>
      <c r="I344" s="96"/>
      <c r="J344" s="6"/>
      <c r="K344" s="6"/>
      <c r="L344" s="7"/>
      <c r="M344" s="435"/>
      <c r="N344" s="6"/>
      <c r="O344" s="5"/>
      <c r="P344" s="71">
        <f t="shared" si="32"/>
        <v>0</v>
      </c>
      <c r="Q344" s="276">
        <v>44169</v>
      </c>
      <c r="R344" s="118"/>
      <c r="S344" s="118"/>
      <c r="T344" s="253"/>
      <c r="U344" s="118"/>
      <c r="V344" s="118"/>
      <c r="W344" s="118"/>
      <c r="X344" s="376">
        <f t="shared" si="30"/>
        <v>0</v>
      </c>
      <c r="Y344" s="23">
        <f t="shared" si="33"/>
        <v>0</v>
      </c>
      <c r="Z344" s="328"/>
      <c r="AA344" s="328"/>
      <c r="AB344" s="328"/>
      <c r="AC344" s="328"/>
      <c r="AD344" s="328"/>
      <c r="AE344" s="328"/>
      <c r="AF344" s="328"/>
      <c r="AG344" s="329"/>
    </row>
    <row r="345" spans="1:33" x14ac:dyDescent="0.2">
      <c r="A345" s="265">
        <v>44170</v>
      </c>
      <c r="B345" s="3"/>
      <c r="C345" s="3"/>
      <c r="D345" s="261"/>
      <c r="E345" s="55">
        <f t="shared" si="31"/>
        <v>0</v>
      </c>
      <c r="F345" s="14">
        <v>0</v>
      </c>
      <c r="G345" s="15">
        <v>0</v>
      </c>
      <c r="H345" s="94"/>
      <c r="I345" s="96"/>
      <c r="J345" s="6"/>
      <c r="K345" s="6"/>
      <c r="L345" s="7"/>
      <c r="M345" s="435"/>
      <c r="N345" s="6"/>
      <c r="O345" s="5"/>
      <c r="P345" s="71">
        <f t="shared" si="32"/>
        <v>0</v>
      </c>
      <c r="Q345" s="276">
        <v>44170</v>
      </c>
      <c r="R345" s="118"/>
      <c r="S345" s="118"/>
      <c r="T345" s="253"/>
      <c r="U345" s="118"/>
      <c r="V345" s="118"/>
      <c r="W345" s="118"/>
      <c r="X345" s="376">
        <f t="shared" si="30"/>
        <v>0</v>
      </c>
      <c r="Y345" s="23">
        <f t="shared" si="33"/>
        <v>0</v>
      </c>
      <c r="Z345" s="328"/>
      <c r="AA345" s="328"/>
      <c r="AB345" s="328"/>
      <c r="AC345" s="328"/>
      <c r="AD345" s="328"/>
      <c r="AE345" s="328"/>
      <c r="AF345" s="328"/>
      <c r="AG345" s="329"/>
    </row>
    <row r="346" spans="1:33" x14ac:dyDescent="0.2">
      <c r="A346" s="265">
        <v>44171</v>
      </c>
      <c r="B346" s="3"/>
      <c r="C346" s="3"/>
      <c r="D346" s="261"/>
      <c r="E346" s="55">
        <f t="shared" si="31"/>
        <v>0</v>
      </c>
      <c r="F346" s="14">
        <v>0</v>
      </c>
      <c r="G346" s="15">
        <v>0</v>
      </c>
      <c r="H346" s="94"/>
      <c r="I346" s="96"/>
      <c r="J346" s="6"/>
      <c r="K346" s="6"/>
      <c r="L346" s="7"/>
      <c r="M346" s="435"/>
      <c r="N346" s="6"/>
      <c r="O346" s="5"/>
      <c r="P346" s="71">
        <f t="shared" si="32"/>
        <v>0</v>
      </c>
      <c r="Q346" s="276">
        <v>44171</v>
      </c>
      <c r="R346" s="118"/>
      <c r="S346" s="118"/>
      <c r="T346" s="253"/>
      <c r="U346" s="118"/>
      <c r="V346" s="118"/>
      <c r="W346" s="118"/>
      <c r="X346" s="376">
        <f t="shared" si="30"/>
        <v>0</v>
      </c>
      <c r="Y346" s="23">
        <f t="shared" si="33"/>
        <v>0</v>
      </c>
      <c r="Z346" s="328"/>
      <c r="AA346" s="328"/>
      <c r="AB346" s="328"/>
      <c r="AC346" s="328"/>
      <c r="AD346" s="328"/>
      <c r="AE346" s="328"/>
      <c r="AF346" s="328"/>
      <c r="AG346" s="329"/>
    </row>
    <row r="347" spans="1:33" x14ac:dyDescent="0.2">
      <c r="A347" s="265">
        <v>44172</v>
      </c>
      <c r="B347" s="3"/>
      <c r="C347" s="3"/>
      <c r="D347" s="261"/>
      <c r="E347" s="55">
        <f t="shared" si="31"/>
        <v>0</v>
      </c>
      <c r="F347" s="14">
        <v>0</v>
      </c>
      <c r="G347" s="15">
        <v>0</v>
      </c>
      <c r="H347" s="94"/>
      <c r="I347" s="96"/>
      <c r="J347" s="6"/>
      <c r="K347" s="6"/>
      <c r="L347" s="7"/>
      <c r="M347" s="435"/>
      <c r="N347" s="6"/>
      <c r="O347" s="5"/>
      <c r="P347" s="71">
        <f t="shared" si="32"/>
        <v>0</v>
      </c>
      <c r="Q347" s="276">
        <v>44172</v>
      </c>
      <c r="R347" s="118"/>
      <c r="S347" s="118"/>
      <c r="T347" s="253"/>
      <c r="U347" s="118"/>
      <c r="V347" s="118"/>
      <c r="W347" s="118"/>
      <c r="X347" s="376">
        <f t="shared" si="30"/>
        <v>0</v>
      </c>
      <c r="Y347" s="23">
        <f t="shared" si="33"/>
        <v>0</v>
      </c>
      <c r="Z347" s="328"/>
      <c r="AA347" s="328"/>
      <c r="AB347" s="328"/>
      <c r="AC347" s="328"/>
      <c r="AD347" s="328"/>
      <c r="AE347" s="328"/>
      <c r="AF347" s="328"/>
      <c r="AG347" s="329"/>
    </row>
    <row r="348" spans="1:33" x14ac:dyDescent="0.2">
      <c r="A348" s="265">
        <v>44173</v>
      </c>
      <c r="B348" s="3"/>
      <c r="C348" s="3"/>
      <c r="D348" s="261"/>
      <c r="E348" s="55">
        <f t="shared" si="31"/>
        <v>0</v>
      </c>
      <c r="F348" s="14">
        <v>0</v>
      </c>
      <c r="G348" s="15">
        <v>0</v>
      </c>
      <c r="H348" s="94"/>
      <c r="I348" s="96"/>
      <c r="J348" s="6"/>
      <c r="K348" s="6"/>
      <c r="L348" s="7"/>
      <c r="M348" s="435"/>
      <c r="N348" s="6"/>
      <c r="O348" s="5"/>
      <c r="P348" s="71">
        <f t="shared" si="32"/>
        <v>0</v>
      </c>
      <c r="Q348" s="276">
        <v>44173</v>
      </c>
      <c r="R348" s="118"/>
      <c r="S348" s="118"/>
      <c r="T348" s="253"/>
      <c r="U348" s="118"/>
      <c r="V348" s="118"/>
      <c r="W348" s="118"/>
      <c r="X348" s="376">
        <f t="shared" si="30"/>
        <v>0</v>
      </c>
      <c r="Y348" s="23">
        <f t="shared" si="33"/>
        <v>0</v>
      </c>
      <c r="Z348" s="328"/>
      <c r="AA348" s="328"/>
      <c r="AB348" s="328"/>
      <c r="AC348" s="328"/>
      <c r="AD348" s="328"/>
      <c r="AE348" s="328"/>
      <c r="AF348" s="328"/>
      <c r="AG348" s="329"/>
    </row>
    <row r="349" spans="1:33" x14ac:dyDescent="0.2">
      <c r="A349" s="265">
        <v>44174</v>
      </c>
      <c r="B349" s="3"/>
      <c r="C349" s="3"/>
      <c r="D349" s="261"/>
      <c r="E349" s="55">
        <f t="shared" si="31"/>
        <v>0</v>
      </c>
      <c r="F349" s="14">
        <v>0</v>
      </c>
      <c r="G349" s="15">
        <v>0</v>
      </c>
      <c r="H349" s="94"/>
      <c r="I349" s="96"/>
      <c r="J349" s="6"/>
      <c r="K349" s="6"/>
      <c r="L349" s="7"/>
      <c r="M349" s="435"/>
      <c r="N349" s="6"/>
      <c r="O349" s="5"/>
      <c r="P349" s="71">
        <f t="shared" si="32"/>
        <v>0</v>
      </c>
      <c r="Q349" s="276">
        <v>44174</v>
      </c>
      <c r="R349" s="118"/>
      <c r="S349" s="118"/>
      <c r="T349" s="253"/>
      <c r="U349" s="118"/>
      <c r="V349" s="118"/>
      <c r="W349" s="118"/>
      <c r="X349" s="376">
        <f t="shared" si="30"/>
        <v>0</v>
      </c>
      <c r="Y349" s="23">
        <f t="shared" si="33"/>
        <v>0</v>
      </c>
      <c r="Z349" s="328"/>
      <c r="AA349" s="328"/>
      <c r="AB349" s="328"/>
      <c r="AC349" s="328"/>
      <c r="AD349" s="328"/>
      <c r="AE349" s="328"/>
      <c r="AF349" s="328"/>
      <c r="AG349" s="329"/>
    </row>
    <row r="350" spans="1:33" x14ac:dyDescent="0.2">
      <c r="A350" s="265">
        <v>44175</v>
      </c>
      <c r="B350" s="3"/>
      <c r="C350" s="3"/>
      <c r="D350" s="261"/>
      <c r="E350" s="55">
        <f t="shared" si="31"/>
        <v>0</v>
      </c>
      <c r="F350" s="14">
        <v>0</v>
      </c>
      <c r="G350" s="15">
        <v>0</v>
      </c>
      <c r="H350" s="94"/>
      <c r="I350" s="96"/>
      <c r="J350" s="6"/>
      <c r="K350" s="6"/>
      <c r="L350" s="7"/>
      <c r="M350" s="435"/>
      <c r="N350" s="6"/>
      <c r="O350" s="5"/>
      <c r="P350" s="71">
        <f t="shared" si="32"/>
        <v>0</v>
      </c>
      <c r="Q350" s="276">
        <v>44175</v>
      </c>
      <c r="R350" s="118"/>
      <c r="S350" s="118"/>
      <c r="T350" s="253"/>
      <c r="U350" s="118"/>
      <c r="V350" s="118"/>
      <c r="W350" s="118"/>
      <c r="X350" s="376">
        <f t="shared" si="30"/>
        <v>0</v>
      </c>
      <c r="Y350" s="23">
        <f t="shared" si="33"/>
        <v>0</v>
      </c>
      <c r="Z350" s="328"/>
      <c r="AA350" s="328"/>
      <c r="AB350" s="328"/>
      <c r="AC350" s="328"/>
      <c r="AD350" s="328"/>
      <c r="AE350" s="328"/>
      <c r="AF350" s="328"/>
      <c r="AG350" s="329"/>
    </row>
    <row r="351" spans="1:33" x14ac:dyDescent="0.2">
      <c r="A351" s="265">
        <v>44176</v>
      </c>
      <c r="B351" s="3"/>
      <c r="C351" s="3"/>
      <c r="D351" s="261"/>
      <c r="E351" s="55">
        <f t="shared" si="31"/>
        <v>0</v>
      </c>
      <c r="F351" s="14">
        <v>0</v>
      </c>
      <c r="G351" s="15">
        <v>0</v>
      </c>
      <c r="H351" s="94"/>
      <c r="I351" s="96"/>
      <c r="J351" s="6"/>
      <c r="K351" s="6"/>
      <c r="L351" s="7"/>
      <c r="M351" s="435"/>
      <c r="N351" s="6"/>
      <c r="O351" s="5"/>
      <c r="P351" s="71">
        <f t="shared" si="32"/>
        <v>0</v>
      </c>
      <c r="Q351" s="276">
        <v>44176</v>
      </c>
      <c r="R351" s="118"/>
      <c r="S351" s="118"/>
      <c r="T351" s="253"/>
      <c r="U351" s="118"/>
      <c r="V351" s="118"/>
      <c r="W351" s="118"/>
      <c r="X351" s="376">
        <f t="shared" si="30"/>
        <v>0</v>
      </c>
      <c r="Y351" s="23">
        <f t="shared" si="33"/>
        <v>0</v>
      </c>
      <c r="Z351" s="328"/>
      <c r="AA351" s="328"/>
      <c r="AB351" s="328"/>
      <c r="AC351" s="328"/>
      <c r="AD351" s="328"/>
      <c r="AE351" s="328"/>
      <c r="AF351" s="328"/>
      <c r="AG351" s="329"/>
    </row>
    <row r="352" spans="1:33" x14ac:dyDescent="0.2">
      <c r="A352" s="265">
        <v>44177</v>
      </c>
      <c r="B352" s="3"/>
      <c r="C352" s="3"/>
      <c r="D352" s="261"/>
      <c r="E352" s="55">
        <f t="shared" si="31"/>
        <v>0</v>
      </c>
      <c r="F352" s="14">
        <v>0</v>
      </c>
      <c r="G352" s="15">
        <v>0</v>
      </c>
      <c r="H352" s="94"/>
      <c r="I352" s="96"/>
      <c r="J352" s="6"/>
      <c r="K352" s="6"/>
      <c r="L352" s="7"/>
      <c r="M352" s="435"/>
      <c r="N352" s="6"/>
      <c r="O352" s="5"/>
      <c r="P352" s="71">
        <f t="shared" si="32"/>
        <v>0</v>
      </c>
      <c r="Q352" s="276">
        <v>44177</v>
      </c>
      <c r="R352" s="118"/>
      <c r="S352" s="118"/>
      <c r="T352" s="253"/>
      <c r="U352" s="118"/>
      <c r="V352" s="118"/>
      <c r="W352" s="118"/>
      <c r="X352" s="376">
        <f t="shared" si="30"/>
        <v>0</v>
      </c>
      <c r="Y352" s="23">
        <f t="shared" si="33"/>
        <v>0</v>
      </c>
      <c r="Z352" s="328"/>
      <c r="AA352" s="328"/>
      <c r="AB352" s="328"/>
      <c r="AC352" s="328"/>
      <c r="AD352" s="328"/>
      <c r="AE352" s="328"/>
      <c r="AF352" s="328"/>
      <c r="AG352" s="329"/>
    </row>
    <row r="353" spans="1:33" x14ac:dyDescent="0.2">
      <c r="A353" s="265">
        <v>44178</v>
      </c>
      <c r="B353" s="3"/>
      <c r="C353" s="3"/>
      <c r="D353" s="261"/>
      <c r="E353" s="55">
        <f t="shared" si="31"/>
        <v>0</v>
      </c>
      <c r="F353" s="14">
        <v>0</v>
      </c>
      <c r="G353" s="15">
        <v>0</v>
      </c>
      <c r="H353" s="94"/>
      <c r="I353" s="96"/>
      <c r="J353" s="6"/>
      <c r="K353" s="6"/>
      <c r="L353" s="7"/>
      <c r="M353" s="435"/>
      <c r="N353" s="6"/>
      <c r="O353" s="5"/>
      <c r="P353" s="71">
        <f t="shared" si="32"/>
        <v>0</v>
      </c>
      <c r="Q353" s="276">
        <v>44178</v>
      </c>
      <c r="R353" s="118"/>
      <c r="S353" s="118"/>
      <c r="T353" s="253"/>
      <c r="U353" s="118"/>
      <c r="V353" s="118"/>
      <c r="W353" s="118"/>
      <c r="X353" s="376">
        <f t="shared" si="30"/>
        <v>0</v>
      </c>
      <c r="Y353" s="23">
        <f t="shared" si="33"/>
        <v>0</v>
      </c>
      <c r="Z353" s="328"/>
      <c r="AA353" s="328"/>
      <c r="AB353" s="328"/>
      <c r="AC353" s="328"/>
      <c r="AD353" s="328"/>
      <c r="AE353" s="328"/>
      <c r="AF353" s="328"/>
      <c r="AG353" s="329"/>
    </row>
    <row r="354" spans="1:33" x14ac:dyDescent="0.2">
      <c r="A354" s="265">
        <v>44179</v>
      </c>
      <c r="B354" s="3"/>
      <c r="C354" s="3"/>
      <c r="D354" s="261"/>
      <c r="E354" s="55">
        <f t="shared" si="31"/>
        <v>0</v>
      </c>
      <c r="F354" s="14">
        <v>0</v>
      </c>
      <c r="G354" s="15">
        <v>0</v>
      </c>
      <c r="H354" s="94"/>
      <c r="I354" s="96"/>
      <c r="J354" s="6"/>
      <c r="K354" s="6"/>
      <c r="L354" s="7"/>
      <c r="M354" s="435"/>
      <c r="N354" s="6"/>
      <c r="O354" s="5"/>
      <c r="P354" s="71">
        <f t="shared" si="32"/>
        <v>0</v>
      </c>
      <c r="Q354" s="276">
        <v>44179</v>
      </c>
      <c r="R354" s="118"/>
      <c r="S354" s="118"/>
      <c r="T354" s="253"/>
      <c r="U354" s="118"/>
      <c r="V354" s="118"/>
      <c r="W354" s="118"/>
      <c r="X354" s="30">
        <f t="shared" si="30"/>
        <v>0</v>
      </c>
      <c r="Y354" s="23">
        <f t="shared" si="33"/>
        <v>0</v>
      </c>
      <c r="Z354" s="327"/>
      <c r="AA354" s="328"/>
      <c r="AB354" s="328"/>
      <c r="AC354" s="328"/>
      <c r="AD354" s="328"/>
      <c r="AE354" s="328"/>
      <c r="AF354" s="328"/>
      <c r="AG354" s="329"/>
    </row>
    <row r="355" spans="1:33" x14ac:dyDescent="0.2">
      <c r="A355" s="265">
        <v>44180</v>
      </c>
      <c r="B355" s="3"/>
      <c r="C355" s="3"/>
      <c r="D355" s="261"/>
      <c r="E355" s="55">
        <f t="shared" si="31"/>
        <v>0</v>
      </c>
      <c r="F355" s="14">
        <v>0</v>
      </c>
      <c r="G355" s="15">
        <v>0</v>
      </c>
      <c r="H355" s="94"/>
      <c r="I355" s="96"/>
      <c r="J355" s="6"/>
      <c r="K355" s="6"/>
      <c r="L355" s="7"/>
      <c r="M355" s="435"/>
      <c r="N355" s="6"/>
      <c r="O355" s="5"/>
      <c r="P355" s="71">
        <f t="shared" si="32"/>
        <v>0</v>
      </c>
      <c r="Q355" s="276">
        <v>44180</v>
      </c>
      <c r="R355" s="118"/>
      <c r="S355" s="118"/>
      <c r="T355" s="253"/>
      <c r="U355" s="118"/>
      <c r="V355" s="118"/>
      <c r="W355" s="118"/>
      <c r="X355" s="30">
        <f t="shared" si="30"/>
        <v>0</v>
      </c>
      <c r="Y355" s="23">
        <f t="shared" si="33"/>
        <v>0</v>
      </c>
      <c r="Z355" s="327"/>
      <c r="AA355" s="328"/>
      <c r="AB355" s="328"/>
      <c r="AC355" s="328"/>
      <c r="AD355" s="328"/>
      <c r="AE355" s="328"/>
      <c r="AF355" s="328"/>
      <c r="AG355" s="329"/>
    </row>
    <row r="356" spans="1:33" x14ac:dyDescent="0.2">
      <c r="A356" s="265">
        <v>44181</v>
      </c>
      <c r="B356" s="3"/>
      <c r="C356" s="3"/>
      <c r="D356" s="261"/>
      <c r="E356" s="55">
        <f t="shared" si="31"/>
        <v>0</v>
      </c>
      <c r="F356" s="14">
        <v>0</v>
      </c>
      <c r="G356" s="15">
        <v>0</v>
      </c>
      <c r="H356" s="94"/>
      <c r="I356" s="96"/>
      <c r="J356" s="6"/>
      <c r="K356" s="6"/>
      <c r="L356" s="7"/>
      <c r="M356" s="435"/>
      <c r="N356" s="6"/>
      <c r="O356" s="5"/>
      <c r="P356" s="71">
        <f t="shared" si="32"/>
        <v>0</v>
      </c>
      <c r="Q356" s="276">
        <v>44181</v>
      </c>
      <c r="R356" s="118"/>
      <c r="S356" s="118"/>
      <c r="T356" s="253"/>
      <c r="U356" s="118"/>
      <c r="V356" s="118"/>
      <c r="W356" s="118"/>
      <c r="X356" s="30">
        <f t="shared" si="30"/>
        <v>0</v>
      </c>
      <c r="Y356" s="23">
        <f t="shared" si="33"/>
        <v>0</v>
      </c>
      <c r="Z356" s="327"/>
      <c r="AA356" s="328"/>
      <c r="AB356" s="328"/>
      <c r="AC356" s="328"/>
      <c r="AD356" s="328"/>
      <c r="AE356" s="328"/>
      <c r="AF356" s="328"/>
      <c r="AG356" s="329"/>
    </row>
    <row r="357" spans="1:33" x14ac:dyDescent="0.2">
      <c r="A357" s="265">
        <v>44182</v>
      </c>
      <c r="B357" s="3"/>
      <c r="C357" s="3"/>
      <c r="D357" s="261"/>
      <c r="E357" s="55">
        <f t="shared" si="31"/>
        <v>0</v>
      </c>
      <c r="F357" s="14">
        <v>0</v>
      </c>
      <c r="G357" s="15">
        <v>0</v>
      </c>
      <c r="H357" s="94"/>
      <c r="I357" s="96"/>
      <c r="J357" s="6"/>
      <c r="K357" s="6"/>
      <c r="L357" s="7"/>
      <c r="M357" s="435"/>
      <c r="N357" s="6"/>
      <c r="O357" s="5"/>
      <c r="P357" s="71">
        <f t="shared" si="32"/>
        <v>0</v>
      </c>
      <c r="Q357" s="276">
        <v>44182</v>
      </c>
      <c r="R357" s="118"/>
      <c r="S357" s="118"/>
      <c r="T357" s="253"/>
      <c r="U357" s="118"/>
      <c r="V357" s="118"/>
      <c r="W357" s="118"/>
      <c r="X357" s="30">
        <f t="shared" si="30"/>
        <v>0</v>
      </c>
      <c r="Y357" s="23">
        <f t="shared" si="33"/>
        <v>0</v>
      </c>
      <c r="Z357" s="327"/>
      <c r="AA357" s="328"/>
      <c r="AB357" s="328"/>
      <c r="AC357" s="328"/>
      <c r="AD357" s="328"/>
      <c r="AE357" s="328"/>
      <c r="AF357" s="328"/>
      <c r="AG357" s="329"/>
    </row>
    <row r="358" spans="1:33" x14ac:dyDescent="0.2">
      <c r="A358" s="265">
        <v>44183</v>
      </c>
      <c r="B358" s="3"/>
      <c r="C358" s="3"/>
      <c r="D358" s="261"/>
      <c r="E358" s="55">
        <f t="shared" si="31"/>
        <v>0</v>
      </c>
      <c r="F358" s="14">
        <v>0</v>
      </c>
      <c r="G358" s="15">
        <v>0</v>
      </c>
      <c r="H358" s="94"/>
      <c r="I358" s="96"/>
      <c r="J358" s="6"/>
      <c r="K358" s="6"/>
      <c r="L358" s="7"/>
      <c r="M358" s="435"/>
      <c r="N358" s="6"/>
      <c r="O358" s="5"/>
      <c r="P358" s="71">
        <f t="shared" si="32"/>
        <v>0</v>
      </c>
      <c r="Q358" s="276">
        <v>44183</v>
      </c>
      <c r="R358" s="118"/>
      <c r="S358" s="118"/>
      <c r="T358" s="253"/>
      <c r="U358" s="118"/>
      <c r="V358" s="118"/>
      <c r="W358" s="118"/>
      <c r="X358" s="30">
        <f t="shared" si="30"/>
        <v>0</v>
      </c>
      <c r="Y358" s="23">
        <f t="shared" si="33"/>
        <v>0</v>
      </c>
      <c r="Z358" s="327"/>
      <c r="AA358" s="328"/>
      <c r="AB358" s="328"/>
      <c r="AC358" s="328"/>
      <c r="AD358" s="328"/>
      <c r="AE358" s="328"/>
      <c r="AF358" s="328"/>
      <c r="AG358" s="329"/>
    </row>
    <row r="359" spans="1:33" x14ac:dyDescent="0.2">
      <c r="A359" s="265">
        <v>44184</v>
      </c>
      <c r="B359" s="3"/>
      <c r="C359" s="3"/>
      <c r="D359" s="261"/>
      <c r="E359" s="55">
        <f t="shared" si="31"/>
        <v>0</v>
      </c>
      <c r="F359" s="14">
        <v>0</v>
      </c>
      <c r="G359" s="15">
        <v>0</v>
      </c>
      <c r="H359" s="94"/>
      <c r="I359" s="96"/>
      <c r="J359" s="6"/>
      <c r="K359" s="6"/>
      <c r="L359" s="7"/>
      <c r="M359" s="435"/>
      <c r="N359" s="6"/>
      <c r="O359" s="5"/>
      <c r="P359" s="71">
        <f t="shared" si="32"/>
        <v>0</v>
      </c>
      <c r="Q359" s="276">
        <v>44184</v>
      </c>
      <c r="R359" s="118"/>
      <c r="S359" s="118"/>
      <c r="T359" s="253"/>
      <c r="U359" s="118"/>
      <c r="V359" s="118"/>
      <c r="W359" s="118"/>
      <c r="X359" s="30">
        <f t="shared" si="30"/>
        <v>0</v>
      </c>
      <c r="Y359" s="23">
        <f t="shared" si="33"/>
        <v>0</v>
      </c>
      <c r="Z359" s="327"/>
      <c r="AA359" s="328"/>
      <c r="AB359" s="328"/>
      <c r="AC359" s="328"/>
      <c r="AD359" s="328"/>
      <c r="AE359" s="328"/>
      <c r="AF359" s="328"/>
      <c r="AG359" s="329"/>
    </row>
    <row r="360" spans="1:33" x14ac:dyDescent="0.2">
      <c r="A360" s="265">
        <v>44185</v>
      </c>
      <c r="B360" s="3"/>
      <c r="C360" s="3"/>
      <c r="D360" s="261"/>
      <c r="E360" s="55">
        <f t="shared" si="31"/>
        <v>0</v>
      </c>
      <c r="F360" s="14">
        <v>0</v>
      </c>
      <c r="G360" s="15">
        <v>0</v>
      </c>
      <c r="H360" s="94"/>
      <c r="I360" s="96"/>
      <c r="J360" s="6"/>
      <c r="K360" s="6"/>
      <c r="L360" s="7"/>
      <c r="M360" s="435"/>
      <c r="N360" s="6"/>
      <c r="O360" s="5"/>
      <c r="P360" s="71">
        <f t="shared" si="32"/>
        <v>0</v>
      </c>
      <c r="Q360" s="276">
        <v>44185</v>
      </c>
      <c r="R360" s="118"/>
      <c r="S360" s="118"/>
      <c r="T360" s="253"/>
      <c r="U360" s="118"/>
      <c r="V360" s="118"/>
      <c r="W360" s="118"/>
      <c r="X360" s="30">
        <f t="shared" si="30"/>
        <v>0</v>
      </c>
      <c r="Y360" s="23">
        <f t="shared" si="33"/>
        <v>0</v>
      </c>
      <c r="Z360" s="327"/>
      <c r="AA360" s="328"/>
      <c r="AB360" s="328"/>
      <c r="AC360" s="328"/>
      <c r="AD360" s="328"/>
      <c r="AE360" s="328"/>
      <c r="AF360" s="328"/>
      <c r="AG360" s="329"/>
    </row>
    <row r="361" spans="1:33" x14ac:dyDescent="0.2">
      <c r="A361" s="265">
        <v>44186</v>
      </c>
      <c r="B361" s="3"/>
      <c r="C361" s="3"/>
      <c r="D361" s="261"/>
      <c r="E361" s="55">
        <f t="shared" si="31"/>
        <v>0</v>
      </c>
      <c r="F361" s="14">
        <v>0</v>
      </c>
      <c r="G361" s="15">
        <v>0</v>
      </c>
      <c r="H361" s="94"/>
      <c r="I361" s="96"/>
      <c r="J361" s="6"/>
      <c r="K361" s="6"/>
      <c r="L361" s="7"/>
      <c r="M361" s="435"/>
      <c r="N361" s="6"/>
      <c r="O361" s="5"/>
      <c r="P361" s="71">
        <f t="shared" si="32"/>
        <v>0</v>
      </c>
      <c r="Q361" s="276">
        <v>44186</v>
      </c>
      <c r="R361" s="118"/>
      <c r="S361" s="118"/>
      <c r="T361" s="253"/>
      <c r="U361" s="118"/>
      <c r="V361" s="118"/>
      <c r="W361" s="118"/>
      <c r="X361" s="30">
        <f t="shared" si="30"/>
        <v>0</v>
      </c>
      <c r="Y361" s="23">
        <f t="shared" si="33"/>
        <v>0</v>
      </c>
      <c r="Z361" s="327"/>
      <c r="AA361" s="328"/>
      <c r="AB361" s="328"/>
      <c r="AC361" s="328"/>
      <c r="AD361" s="328"/>
      <c r="AE361" s="328"/>
      <c r="AF361" s="328"/>
      <c r="AG361" s="329"/>
    </row>
    <row r="362" spans="1:33" x14ac:dyDescent="0.2">
      <c r="A362" s="265">
        <v>44187</v>
      </c>
      <c r="B362" s="3"/>
      <c r="C362" s="3"/>
      <c r="D362" s="261"/>
      <c r="E362" s="55">
        <f t="shared" si="31"/>
        <v>0</v>
      </c>
      <c r="F362" s="14">
        <v>0</v>
      </c>
      <c r="G362" s="15">
        <v>0</v>
      </c>
      <c r="H362" s="94"/>
      <c r="I362" s="96"/>
      <c r="J362" s="6"/>
      <c r="K362" s="6"/>
      <c r="L362" s="7"/>
      <c r="M362" s="435"/>
      <c r="N362" s="6"/>
      <c r="O362" s="5"/>
      <c r="P362" s="71">
        <f t="shared" si="32"/>
        <v>0</v>
      </c>
      <c r="Q362" s="276">
        <v>44187</v>
      </c>
      <c r="R362" s="118"/>
      <c r="S362" s="118"/>
      <c r="T362" s="253"/>
      <c r="U362" s="118"/>
      <c r="V362" s="118"/>
      <c r="W362" s="118"/>
      <c r="X362" s="30">
        <f t="shared" si="30"/>
        <v>0</v>
      </c>
      <c r="Y362" s="23">
        <f t="shared" si="33"/>
        <v>0</v>
      </c>
      <c r="Z362" s="327"/>
      <c r="AA362" s="328"/>
      <c r="AB362" s="328"/>
      <c r="AC362" s="328"/>
      <c r="AD362" s="328"/>
      <c r="AE362" s="328"/>
      <c r="AF362" s="328"/>
      <c r="AG362" s="329"/>
    </row>
    <row r="363" spans="1:33" x14ac:dyDescent="0.2">
      <c r="A363" s="265">
        <v>44188</v>
      </c>
      <c r="B363" s="3"/>
      <c r="C363" s="3"/>
      <c r="D363" s="261"/>
      <c r="E363" s="55">
        <f t="shared" si="31"/>
        <v>0</v>
      </c>
      <c r="F363" s="14">
        <v>0</v>
      </c>
      <c r="G363" s="15">
        <v>0</v>
      </c>
      <c r="H363" s="94"/>
      <c r="I363" s="96"/>
      <c r="J363" s="6"/>
      <c r="K363" s="6"/>
      <c r="L363" s="7"/>
      <c r="M363" s="435"/>
      <c r="N363" s="6"/>
      <c r="O363" s="5"/>
      <c r="P363" s="71">
        <f t="shared" si="32"/>
        <v>0</v>
      </c>
      <c r="Q363" s="276">
        <v>44188</v>
      </c>
      <c r="R363" s="118"/>
      <c r="S363" s="118"/>
      <c r="T363" s="253"/>
      <c r="U363" s="118"/>
      <c r="V363" s="118"/>
      <c r="W363" s="118"/>
      <c r="X363" s="30">
        <f t="shared" si="30"/>
        <v>0</v>
      </c>
      <c r="Y363" s="23">
        <f t="shared" si="33"/>
        <v>0</v>
      </c>
      <c r="Z363" s="327"/>
      <c r="AA363" s="328"/>
      <c r="AB363" s="328"/>
      <c r="AC363" s="328"/>
      <c r="AD363" s="328"/>
      <c r="AE363" s="328"/>
      <c r="AF363" s="328"/>
      <c r="AG363" s="329"/>
    </row>
    <row r="364" spans="1:33" x14ac:dyDescent="0.2">
      <c r="A364" s="265">
        <v>44189</v>
      </c>
      <c r="B364" s="3"/>
      <c r="C364" s="3"/>
      <c r="D364" s="261"/>
      <c r="E364" s="55">
        <f t="shared" si="31"/>
        <v>0</v>
      </c>
      <c r="F364" s="14">
        <v>0</v>
      </c>
      <c r="G364" s="15">
        <v>0</v>
      </c>
      <c r="H364" s="94"/>
      <c r="I364" s="96"/>
      <c r="J364" s="6"/>
      <c r="K364" s="6"/>
      <c r="L364" s="7"/>
      <c r="M364" s="435"/>
      <c r="N364" s="6"/>
      <c r="O364" s="5"/>
      <c r="P364" s="71">
        <f t="shared" si="32"/>
        <v>0</v>
      </c>
      <c r="Q364" s="276">
        <v>44189</v>
      </c>
      <c r="R364" s="118"/>
      <c r="S364" s="118"/>
      <c r="T364" s="253"/>
      <c r="U364" s="118"/>
      <c r="V364" s="118"/>
      <c r="W364" s="118"/>
      <c r="X364" s="30">
        <f t="shared" si="30"/>
        <v>0</v>
      </c>
      <c r="Y364" s="23">
        <f t="shared" si="33"/>
        <v>0</v>
      </c>
      <c r="Z364" s="327"/>
      <c r="AA364" s="328"/>
      <c r="AB364" s="328"/>
      <c r="AC364" s="328"/>
      <c r="AD364" s="328"/>
      <c r="AE364" s="328"/>
      <c r="AF364" s="328"/>
      <c r="AG364" s="329"/>
    </row>
    <row r="365" spans="1:33" x14ac:dyDescent="0.2">
      <c r="A365" s="265">
        <v>44190</v>
      </c>
      <c r="B365" s="3"/>
      <c r="C365" s="3"/>
      <c r="D365" s="261"/>
      <c r="E365" s="55">
        <f t="shared" si="31"/>
        <v>0</v>
      </c>
      <c r="F365" s="14">
        <v>0</v>
      </c>
      <c r="G365" s="15">
        <v>0</v>
      </c>
      <c r="H365" s="94"/>
      <c r="I365" s="96"/>
      <c r="J365" s="6"/>
      <c r="K365" s="6"/>
      <c r="L365" s="7"/>
      <c r="M365" s="435"/>
      <c r="N365" s="6"/>
      <c r="O365" s="5"/>
      <c r="P365" s="71">
        <f t="shared" si="32"/>
        <v>0</v>
      </c>
      <c r="Q365" s="276">
        <v>44190</v>
      </c>
      <c r="R365" s="118"/>
      <c r="S365" s="118"/>
      <c r="T365" s="253"/>
      <c r="U365" s="118"/>
      <c r="V365" s="118"/>
      <c r="W365" s="118"/>
      <c r="X365" s="30">
        <f t="shared" si="30"/>
        <v>0</v>
      </c>
      <c r="Y365" s="23">
        <f t="shared" si="33"/>
        <v>0</v>
      </c>
      <c r="Z365" s="327"/>
      <c r="AA365" s="328"/>
      <c r="AB365" s="328"/>
      <c r="AC365" s="328"/>
      <c r="AD365" s="328"/>
      <c r="AE365" s="328"/>
      <c r="AF365" s="328"/>
      <c r="AG365" s="329"/>
    </row>
    <row r="366" spans="1:33" x14ac:dyDescent="0.2">
      <c r="A366" s="265">
        <v>44191</v>
      </c>
      <c r="B366" s="3"/>
      <c r="C366" s="3"/>
      <c r="D366" s="261"/>
      <c r="E366" s="55">
        <f t="shared" si="31"/>
        <v>0</v>
      </c>
      <c r="F366" s="14">
        <v>0</v>
      </c>
      <c r="G366" s="15">
        <v>0</v>
      </c>
      <c r="H366" s="94"/>
      <c r="I366" s="96"/>
      <c r="J366" s="6"/>
      <c r="K366" s="6"/>
      <c r="L366" s="7"/>
      <c r="M366" s="435"/>
      <c r="N366" s="6"/>
      <c r="O366" s="5"/>
      <c r="P366" s="71">
        <f t="shared" si="32"/>
        <v>0</v>
      </c>
      <c r="Q366" s="276">
        <v>44191</v>
      </c>
      <c r="R366" s="118"/>
      <c r="S366" s="118"/>
      <c r="T366" s="253"/>
      <c r="U366" s="118"/>
      <c r="V366" s="118"/>
      <c r="W366" s="118"/>
      <c r="X366" s="30">
        <f t="shared" si="30"/>
        <v>0</v>
      </c>
      <c r="Y366" s="23">
        <f t="shared" si="33"/>
        <v>0</v>
      </c>
      <c r="Z366" s="327"/>
      <c r="AA366" s="328"/>
      <c r="AB366" s="328"/>
      <c r="AC366" s="328"/>
      <c r="AD366" s="328"/>
      <c r="AE366" s="328"/>
      <c r="AF366" s="328"/>
      <c r="AG366" s="329"/>
    </row>
    <row r="367" spans="1:33" x14ac:dyDescent="0.2">
      <c r="A367" s="265">
        <v>44192</v>
      </c>
      <c r="B367" s="3"/>
      <c r="C367" s="3"/>
      <c r="D367" s="261"/>
      <c r="E367" s="55">
        <f t="shared" si="31"/>
        <v>0</v>
      </c>
      <c r="F367" s="14">
        <v>0</v>
      </c>
      <c r="G367" s="15">
        <v>0</v>
      </c>
      <c r="H367" s="94"/>
      <c r="I367" s="96"/>
      <c r="J367" s="6"/>
      <c r="K367" s="6"/>
      <c r="L367" s="7"/>
      <c r="M367" s="435"/>
      <c r="N367" s="6"/>
      <c r="O367" s="5"/>
      <c r="P367" s="71">
        <f t="shared" si="32"/>
        <v>0</v>
      </c>
      <c r="Q367" s="276">
        <v>44192</v>
      </c>
      <c r="R367" s="118"/>
      <c r="S367" s="118"/>
      <c r="T367" s="253"/>
      <c r="U367" s="118"/>
      <c r="V367" s="118"/>
      <c r="W367" s="118"/>
      <c r="X367" s="30">
        <f t="shared" si="30"/>
        <v>0</v>
      </c>
      <c r="Y367" s="23">
        <f t="shared" si="33"/>
        <v>0</v>
      </c>
      <c r="Z367" s="327"/>
      <c r="AA367" s="328"/>
      <c r="AB367" s="328"/>
      <c r="AC367" s="328"/>
      <c r="AD367" s="328"/>
      <c r="AE367" s="328"/>
      <c r="AF367" s="328"/>
      <c r="AG367" s="329"/>
    </row>
    <row r="368" spans="1:33" x14ac:dyDescent="0.2">
      <c r="A368" s="265">
        <v>44193</v>
      </c>
      <c r="B368" s="3"/>
      <c r="C368" s="3"/>
      <c r="D368" s="261"/>
      <c r="E368" s="55">
        <f t="shared" si="31"/>
        <v>0</v>
      </c>
      <c r="F368" s="14">
        <v>0</v>
      </c>
      <c r="G368" s="15">
        <v>0</v>
      </c>
      <c r="H368" s="94"/>
      <c r="I368" s="96"/>
      <c r="J368" s="6"/>
      <c r="K368" s="6"/>
      <c r="L368" s="7"/>
      <c r="M368" s="435"/>
      <c r="N368" s="6"/>
      <c r="O368" s="5"/>
      <c r="P368" s="71">
        <f t="shared" si="32"/>
        <v>0</v>
      </c>
      <c r="Q368" s="276">
        <v>44193</v>
      </c>
      <c r="R368" s="118"/>
      <c r="S368" s="118"/>
      <c r="T368" s="253"/>
      <c r="U368" s="118"/>
      <c r="V368" s="118"/>
      <c r="W368" s="118"/>
      <c r="X368" s="30">
        <f t="shared" si="30"/>
        <v>0</v>
      </c>
      <c r="Y368" s="23">
        <f t="shared" si="33"/>
        <v>0</v>
      </c>
      <c r="Z368" s="327"/>
      <c r="AA368" s="328"/>
      <c r="AB368" s="328"/>
      <c r="AC368" s="328"/>
      <c r="AD368" s="328"/>
      <c r="AE368" s="328"/>
      <c r="AF368" s="328"/>
      <c r="AG368" s="329"/>
    </row>
    <row r="369" spans="1:33" x14ac:dyDescent="0.2">
      <c r="A369" s="265">
        <v>44194</v>
      </c>
      <c r="B369" s="3"/>
      <c r="C369" s="3"/>
      <c r="D369" s="261"/>
      <c r="E369" s="55">
        <f t="shared" si="31"/>
        <v>0</v>
      </c>
      <c r="F369" s="14">
        <v>0</v>
      </c>
      <c r="G369" s="15">
        <v>0</v>
      </c>
      <c r="H369" s="94"/>
      <c r="I369" s="96"/>
      <c r="J369" s="6"/>
      <c r="K369" s="6"/>
      <c r="L369" s="7"/>
      <c r="M369" s="435"/>
      <c r="N369" s="6"/>
      <c r="O369" s="5"/>
      <c r="P369" s="71">
        <f t="shared" si="32"/>
        <v>0</v>
      </c>
      <c r="Q369" s="276">
        <v>44194</v>
      </c>
      <c r="R369" s="118"/>
      <c r="S369" s="118"/>
      <c r="T369" s="253"/>
      <c r="U369" s="118"/>
      <c r="V369" s="118"/>
      <c r="W369" s="118"/>
      <c r="X369" s="30">
        <f t="shared" si="30"/>
        <v>0</v>
      </c>
      <c r="Y369" s="23">
        <f t="shared" si="33"/>
        <v>0</v>
      </c>
      <c r="Z369" s="327"/>
      <c r="AA369" s="328"/>
      <c r="AB369" s="328"/>
      <c r="AC369" s="328"/>
      <c r="AD369" s="328"/>
      <c r="AE369" s="328"/>
      <c r="AF369" s="328"/>
      <c r="AG369" s="329"/>
    </row>
    <row r="370" spans="1:33" x14ac:dyDescent="0.2">
      <c r="A370" s="265">
        <v>44195</v>
      </c>
      <c r="B370" s="3"/>
      <c r="C370" s="3"/>
      <c r="D370" s="261"/>
      <c r="E370" s="55">
        <f t="shared" si="31"/>
        <v>0</v>
      </c>
      <c r="F370" s="14">
        <v>0</v>
      </c>
      <c r="G370" s="15">
        <v>0</v>
      </c>
      <c r="H370" s="94"/>
      <c r="I370" s="96"/>
      <c r="J370" s="6"/>
      <c r="K370" s="6"/>
      <c r="L370" s="7"/>
      <c r="M370" s="435"/>
      <c r="N370" s="6"/>
      <c r="O370" s="5"/>
      <c r="P370" s="71">
        <f t="shared" si="32"/>
        <v>0</v>
      </c>
      <c r="Q370" s="276">
        <v>44195</v>
      </c>
      <c r="R370" s="118"/>
      <c r="S370" s="118"/>
      <c r="T370" s="253"/>
      <c r="U370" s="118"/>
      <c r="V370" s="118"/>
      <c r="W370" s="118"/>
      <c r="X370" s="30">
        <f t="shared" si="30"/>
        <v>0</v>
      </c>
      <c r="Y370" s="23">
        <f t="shared" si="33"/>
        <v>0</v>
      </c>
      <c r="Z370" s="327"/>
      <c r="AA370" s="328"/>
      <c r="AB370" s="328"/>
      <c r="AC370" s="328"/>
      <c r="AD370" s="328"/>
      <c r="AE370" s="328"/>
      <c r="AF370" s="328"/>
      <c r="AG370" s="329"/>
    </row>
    <row r="371" spans="1:33" ht="13.5" thickBot="1" x14ac:dyDescent="0.25">
      <c r="A371" s="265">
        <v>44196</v>
      </c>
      <c r="B371" s="3"/>
      <c r="C371" s="3"/>
      <c r="D371" s="261"/>
      <c r="E371" s="98">
        <f t="shared" si="31"/>
        <v>0</v>
      </c>
      <c r="F371" s="14">
        <v>0</v>
      </c>
      <c r="G371" s="15">
        <v>0</v>
      </c>
      <c r="H371" s="94"/>
      <c r="I371" s="97"/>
      <c r="J371" s="11"/>
      <c r="K371" s="11"/>
      <c r="L371" s="68"/>
      <c r="M371" s="12"/>
      <c r="N371" s="11"/>
      <c r="O371" s="69"/>
      <c r="P371" s="71">
        <f t="shared" si="32"/>
        <v>0</v>
      </c>
      <c r="Q371" s="276">
        <v>44196</v>
      </c>
      <c r="R371" s="118"/>
      <c r="S371" s="118"/>
      <c r="T371" s="253"/>
      <c r="U371" s="118"/>
      <c r="V371" s="118"/>
      <c r="W371" s="118"/>
      <c r="X371" s="30">
        <f t="shared" si="30"/>
        <v>0</v>
      </c>
      <c r="Y371" s="23">
        <f t="shared" si="33"/>
        <v>0</v>
      </c>
      <c r="Z371" s="327"/>
      <c r="AA371" s="328"/>
      <c r="AB371" s="328"/>
      <c r="AC371" s="328"/>
      <c r="AD371" s="328"/>
      <c r="AE371" s="328"/>
      <c r="AF371" s="328"/>
      <c r="AG371" s="329"/>
    </row>
    <row r="372" spans="1:33" ht="13.5" thickBot="1" x14ac:dyDescent="0.25">
      <c r="A372" s="265">
        <v>44197</v>
      </c>
      <c r="B372" s="185"/>
      <c r="C372" s="185"/>
      <c r="D372" s="262"/>
      <c r="E372" s="99">
        <f t="shared" si="31"/>
        <v>0</v>
      </c>
      <c r="F372" s="399">
        <v>0</v>
      </c>
      <c r="G372" s="405">
        <v>0</v>
      </c>
      <c r="H372" s="191"/>
      <c r="I372" s="192"/>
      <c r="J372" s="193"/>
      <c r="K372" s="193"/>
      <c r="L372" s="194"/>
      <c r="M372" s="195"/>
      <c r="N372" s="193"/>
      <c r="O372" s="196"/>
      <c r="P372" s="182">
        <f t="shared" si="32"/>
        <v>0</v>
      </c>
      <c r="Q372" s="276">
        <v>44197</v>
      </c>
      <c r="R372" s="198"/>
      <c r="S372" s="198"/>
      <c r="T372" s="254"/>
      <c r="U372" s="198"/>
      <c r="V372" s="198"/>
      <c r="W372" s="198"/>
      <c r="X372" s="263">
        <f t="shared" si="30"/>
        <v>0</v>
      </c>
      <c r="Y372" s="23">
        <f t="shared" si="33"/>
        <v>0</v>
      </c>
      <c r="Z372" s="336"/>
      <c r="AA372" s="337"/>
      <c r="AB372" s="337"/>
      <c r="AC372" s="337"/>
      <c r="AD372" s="337"/>
      <c r="AE372" s="337"/>
      <c r="AF372" s="337"/>
      <c r="AG372" s="338"/>
    </row>
    <row r="373" spans="1:33" x14ac:dyDescent="0.2">
      <c r="P373" s="172"/>
      <c r="Q373" s="13"/>
      <c r="T373" s="13"/>
      <c r="U373" s="13"/>
      <c r="V373" s="13"/>
      <c r="W373" s="13"/>
      <c r="X373" s="172"/>
      <c r="Y373" s="172"/>
    </row>
    <row r="375" spans="1:33" ht="12.75" customHeight="1" x14ac:dyDescent="0.2">
      <c r="A375" s="237" t="s">
        <v>83</v>
      </c>
      <c r="B375" s="428"/>
      <c r="C375" s="428"/>
      <c r="D375" s="428"/>
      <c r="E375" s="428"/>
      <c r="F375" s="428"/>
      <c r="G375" s="428"/>
      <c r="H375" s="428"/>
      <c r="I375" s="428"/>
      <c r="J375" s="428"/>
      <c r="K375" s="429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  <c r="AA375" s="236"/>
      <c r="AB375" s="236"/>
      <c r="AC375" s="236"/>
    </row>
    <row r="376" spans="1:33" ht="33.75" x14ac:dyDescent="0.2">
      <c r="A376" s="53"/>
      <c r="B376" s="31"/>
      <c r="C376" s="32"/>
      <c r="D376" s="426" t="s">
        <v>29</v>
      </c>
      <c r="E376" s="95" t="s">
        <v>38</v>
      </c>
      <c r="F376" s="95" t="s">
        <v>79</v>
      </c>
      <c r="G376" s="95" t="s">
        <v>80</v>
      </c>
      <c r="H376" s="31"/>
      <c r="I376" s="95" t="s">
        <v>84</v>
      </c>
      <c r="J376" s="95" t="s">
        <v>76</v>
      </c>
      <c r="K376" s="427" t="s">
        <v>77</v>
      </c>
      <c r="L376" s="232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3"/>
      <c r="Z376" s="205"/>
      <c r="AA376" s="205"/>
      <c r="AB376" s="205"/>
      <c r="AC376" s="205"/>
    </row>
    <row r="377" spans="1:33" x14ac:dyDescent="0.2">
      <c r="A377" s="477" t="s">
        <v>40</v>
      </c>
      <c r="B377" s="478"/>
      <c r="C377" s="480"/>
      <c r="D377" s="419">
        <f>E6</f>
        <v>0</v>
      </c>
      <c r="E377" s="227">
        <f t="shared" ref="E377:E387" si="34">D378</f>
        <v>0</v>
      </c>
      <c r="F377" s="170">
        <f>SUM(F7:F37)</f>
        <v>0</v>
      </c>
      <c r="G377" s="170">
        <f>SUM(G7:G37)</f>
        <v>0</v>
      </c>
      <c r="H377" s="161"/>
      <c r="I377" s="241">
        <f>SUM(P7:P37)</f>
        <v>0</v>
      </c>
      <c r="J377" s="170">
        <f>SUM(W7:W37)</f>
        <v>0</v>
      </c>
      <c r="K377" s="239">
        <f>SUM(X7:X37)</f>
        <v>0</v>
      </c>
      <c r="L377" s="232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4"/>
      <c r="Z377" s="230"/>
      <c r="AA377" s="231"/>
      <c r="AB377" s="231"/>
      <c r="AC377" s="231"/>
    </row>
    <row r="378" spans="1:33" x14ac:dyDescent="0.2">
      <c r="A378" s="475" t="s">
        <v>41</v>
      </c>
      <c r="B378" s="476"/>
      <c r="C378" s="471"/>
      <c r="D378" s="418">
        <f>E37</f>
        <v>0</v>
      </c>
      <c r="E378" s="228">
        <f t="shared" si="34"/>
        <v>0</v>
      </c>
      <c r="F378" s="3">
        <f>SUM(F38:F66)</f>
        <v>0</v>
      </c>
      <c r="G378" s="3">
        <f>SUM(G38:G66)</f>
        <v>0</v>
      </c>
      <c r="H378" s="18"/>
      <c r="I378" s="242">
        <f>SUM(P38:P66)</f>
        <v>0</v>
      </c>
      <c r="J378" s="3">
        <f>SUM(W38:W66)</f>
        <v>0</v>
      </c>
      <c r="K378" s="243">
        <f>SUM(X38:X66)</f>
        <v>0</v>
      </c>
      <c r="L378" s="232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4"/>
      <c r="Z378" s="230"/>
      <c r="AA378" s="231"/>
      <c r="AB378" s="231"/>
      <c r="AC378" s="231"/>
    </row>
    <row r="379" spans="1:33" x14ac:dyDescent="0.2">
      <c r="A379" s="475" t="s">
        <v>42</v>
      </c>
      <c r="B379" s="476"/>
      <c r="C379" s="471"/>
      <c r="D379" s="418">
        <f>E66</f>
        <v>0</v>
      </c>
      <c r="E379" s="228">
        <f t="shared" si="34"/>
        <v>0</v>
      </c>
      <c r="F379" s="3">
        <f>SUM(F67:F97)</f>
        <v>0</v>
      </c>
      <c r="G379" s="3">
        <f>SUM(G67:G97)</f>
        <v>0</v>
      </c>
      <c r="H379" s="18"/>
      <c r="I379" s="242">
        <f>SUM(P67:P97)</f>
        <v>0</v>
      </c>
      <c r="J379" s="3">
        <f>SUM(W67:W97)</f>
        <v>0</v>
      </c>
      <c r="K379" s="243">
        <f>SUM(X67:X97)</f>
        <v>0</v>
      </c>
      <c r="L379" s="232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4"/>
      <c r="Z379" s="230"/>
      <c r="AA379" s="231"/>
      <c r="AB379" s="231"/>
      <c r="AC379" s="231"/>
    </row>
    <row r="380" spans="1:33" x14ac:dyDescent="0.2">
      <c r="A380" s="475" t="s">
        <v>43</v>
      </c>
      <c r="B380" s="476"/>
      <c r="C380" s="471"/>
      <c r="D380" s="418">
        <f>E97</f>
        <v>0</v>
      </c>
      <c r="E380" s="228">
        <f t="shared" si="34"/>
        <v>0</v>
      </c>
      <c r="F380" s="3">
        <f>SUM(F98:F127)</f>
        <v>0</v>
      </c>
      <c r="G380" s="3">
        <f>SUM(G98:G127)</f>
        <v>0</v>
      </c>
      <c r="H380" s="18"/>
      <c r="I380" s="242">
        <f>SUM(P98:P127)</f>
        <v>0</v>
      </c>
      <c r="J380" s="3">
        <f>SUM(W98:W127)</f>
        <v>0</v>
      </c>
      <c r="K380" s="243">
        <f>SUM(X98:X127)</f>
        <v>0</v>
      </c>
      <c r="L380" s="232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4"/>
      <c r="Z380" s="230"/>
      <c r="AA380" s="231"/>
      <c r="AB380" s="231"/>
      <c r="AC380" s="231"/>
    </row>
    <row r="381" spans="1:33" x14ac:dyDescent="0.2">
      <c r="A381" s="475" t="s">
        <v>44</v>
      </c>
      <c r="B381" s="476"/>
      <c r="C381" s="471"/>
      <c r="D381" s="418">
        <f>E127</f>
        <v>0</v>
      </c>
      <c r="E381" s="228">
        <f t="shared" si="34"/>
        <v>0</v>
      </c>
      <c r="F381" s="3">
        <f>SUM(F129:F158)</f>
        <v>0</v>
      </c>
      <c r="G381" s="3">
        <f>SUM(G129:G158)</f>
        <v>0</v>
      </c>
      <c r="H381" s="18"/>
      <c r="I381" s="242">
        <f>SUM(P129:P158)</f>
        <v>0</v>
      </c>
      <c r="J381" s="3">
        <f>SUM(W129:W158)</f>
        <v>0</v>
      </c>
      <c r="K381" s="243">
        <f>SUM(X129:X158)</f>
        <v>0</v>
      </c>
      <c r="L381" s="232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4"/>
      <c r="Z381" s="230"/>
      <c r="AA381" s="231"/>
      <c r="AB381" s="231"/>
      <c r="AC381" s="231"/>
    </row>
    <row r="382" spans="1:33" x14ac:dyDescent="0.2">
      <c r="A382" s="475" t="s">
        <v>45</v>
      </c>
      <c r="B382" s="476"/>
      <c r="C382" s="471"/>
      <c r="D382" s="418">
        <f>E158</f>
        <v>0</v>
      </c>
      <c r="E382" s="228">
        <f t="shared" si="34"/>
        <v>0</v>
      </c>
      <c r="F382" s="3">
        <f>SUM(F159:F188)</f>
        <v>0</v>
      </c>
      <c r="G382" s="3">
        <f>SUM(G159:G188)</f>
        <v>0</v>
      </c>
      <c r="H382" s="18"/>
      <c r="I382" s="242">
        <f>SUM(P159:P188)</f>
        <v>0</v>
      </c>
      <c r="J382" s="3">
        <f>SUM(W159:W188)</f>
        <v>0</v>
      </c>
      <c r="K382" s="243">
        <f>SUM(X159:X188)</f>
        <v>0</v>
      </c>
      <c r="L382" s="232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4"/>
      <c r="Z382" s="230"/>
      <c r="AA382" s="231"/>
      <c r="AB382" s="231"/>
      <c r="AC382" s="231"/>
    </row>
    <row r="383" spans="1:33" x14ac:dyDescent="0.2">
      <c r="A383" s="475" t="s">
        <v>46</v>
      </c>
      <c r="B383" s="476"/>
      <c r="C383" s="471"/>
      <c r="D383" s="418">
        <f>E188</f>
        <v>0</v>
      </c>
      <c r="E383" s="228">
        <f t="shared" si="34"/>
        <v>0</v>
      </c>
      <c r="F383" s="3">
        <f>SUM(F189:F219)</f>
        <v>0</v>
      </c>
      <c r="G383" s="3">
        <f>SUM(G189:G219)</f>
        <v>0</v>
      </c>
      <c r="H383" s="18"/>
      <c r="I383" s="242">
        <f>SUM(P189:P219)</f>
        <v>0</v>
      </c>
      <c r="J383" s="3">
        <f>SUM(W189:W219)</f>
        <v>0</v>
      </c>
      <c r="K383" s="243">
        <f>SUM(X189:X219)</f>
        <v>0</v>
      </c>
      <c r="L383" s="232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4"/>
      <c r="Z383" s="230"/>
      <c r="AA383" s="231"/>
      <c r="AB383" s="231"/>
      <c r="AC383" s="231"/>
    </row>
    <row r="384" spans="1:33" x14ac:dyDescent="0.2">
      <c r="A384" s="475" t="s">
        <v>47</v>
      </c>
      <c r="B384" s="476"/>
      <c r="C384" s="471"/>
      <c r="D384" s="418">
        <f>E219</f>
        <v>0</v>
      </c>
      <c r="E384" s="228">
        <f t="shared" si="34"/>
        <v>0</v>
      </c>
      <c r="F384" s="3">
        <f>SUM(F220:F250)</f>
        <v>0</v>
      </c>
      <c r="G384" s="3">
        <f>SUM(G220:G250)</f>
        <v>0</v>
      </c>
      <c r="H384" s="18"/>
      <c r="I384" s="242">
        <f>SUM(P220:P250)</f>
        <v>0</v>
      </c>
      <c r="J384" s="3">
        <f>SUM(W220:W250)</f>
        <v>0</v>
      </c>
      <c r="K384" s="243">
        <f>SUM(X220:X250)</f>
        <v>0</v>
      </c>
      <c r="L384" s="232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4"/>
      <c r="Z384" s="230"/>
      <c r="AA384" s="231"/>
      <c r="AB384" s="231"/>
      <c r="AC384" s="231"/>
    </row>
    <row r="385" spans="1:29" x14ac:dyDescent="0.2">
      <c r="A385" s="475" t="s">
        <v>48</v>
      </c>
      <c r="B385" s="476"/>
      <c r="C385" s="471"/>
      <c r="D385" s="418">
        <f>E250</f>
        <v>0</v>
      </c>
      <c r="E385" s="228">
        <f t="shared" si="34"/>
        <v>0</v>
      </c>
      <c r="F385" s="3">
        <f>SUM(F251:F280)</f>
        <v>0</v>
      </c>
      <c r="G385" s="3">
        <f>SUM(G251:G280)</f>
        <v>0</v>
      </c>
      <c r="H385" s="18"/>
      <c r="I385" s="242">
        <f>SUM(P251:P280)</f>
        <v>0</v>
      </c>
      <c r="J385" s="3">
        <f>SUM(W251:W280)</f>
        <v>0</v>
      </c>
      <c r="K385" s="243">
        <f>SUM(X251:X280)</f>
        <v>0</v>
      </c>
      <c r="L385" s="232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4"/>
      <c r="Z385" s="230"/>
      <c r="AA385" s="231"/>
      <c r="AB385" s="231"/>
      <c r="AC385" s="231"/>
    </row>
    <row r="386" spans="1:29" x14ac:dyDescent="0.2">
      <c r="A386" s="475" t="s">
        <v>49</v>
      </c>
      <c r="B386" s="476"/>
      <c r="C386" s="471"/>
      <c r="D386" s="418">
        <f>E280</f>
        <v>0</v>
      </c>
      <c r="E386" s="228">
        <f t="shared" si="34"/>
        <v>0</v>
      </c>
      <c r="F386" s="3">
        <f>SUM(F281:F311)</f>
        <v>0</v>
      </c>
      <c r="G386" s="3">
        <f>SUM(G281:G311)</f>
        <v>0</v>
      </c>
      <c r="H386" s="18"/>
      <c r="I386" s="242">
        <f>SUM(P281:P311)</f>
        <v>0</v>
      </c>
      <c r="J386" s="3">
        <f>SUM(W281:W311)</f>
        <v>0</v>
      </c>
      <c r="K386" s="243">
        <f>SUM(X281:X311)</f>
        <v>0</v>
      </c>
      <c r="L386" s="232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4"/>
      <c r="Z386" s="230"/>
      <c r="AA386" s="231"/>
      <c r="AB386" s="231"/>
      <c r="AC386" s="231"/>
    </row>
    <row r="387" spans="1:29" x14ac:dyDescent="0.2">
      <c r="A387" s="475" t="s">
        <v>50</v>
      </c>
      <c r="B387" s="476"/>
      <c r="C387" s="471"/>
      <c r="D387" s="418">
        <f>E311</f>
        <v>0</v>
      </c>
      <c r="E387" s="228">
        <f t="shared" si="34"/>
        <v>0</v>
      </c>
      <c r="F387" s="3">
        <f>SUM(F312:F341)</f>
        <v>0</v>
      </c>
      <c r="G387" s="3">
        <f>SUM(G312:G341)</f>
        <v>0</v>
      </c>
      <c r="H387" s="18"/>
      <c r="I387" s="242">
        <f>SUM(P312:P341)</f>
        <v>0</v>
      </c>
      <c r="J387" s="3">
        <f>SUM(W312:W341)</f>
        <v>0</v>
      </c>
      <c r="K387" s="243">
        <f>SUM(X312:X341)</f>
        <v>0</v>
      </c>
      <c r="L387" s="232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4"/>
      <c r="Z387" s="230"/>
      <c r="AA387" s="231"/>
      <c r="AB387" s="231"/>
      <c r="AC387" s="231"/>
    </row>
    <row r="388" spans="1:29" x14ac:dyDescent="0.2">
      <c r="A388" s="486" t="s">
        <v>51</v>
      </c>
      <c r="B388" s="487"/>
      <c r="C388" s="482"/>
      <c r="D388" s="423">
        <f>E341</f>
        <v>0</v>
      </c>
      <c r="E388" s="229">
        <f>E372</f>
        <v>0</v>
      </c>
      <c r="F388" s="3">
        <f>SUM(F342:F372)</f>
        <v>0</v>
      </c>
      <c r="G388" s="3">
        <f>SUM(G342:G372)</f>
        <v>0</v>
      </c>
      <c r="H388" s="226"/>
      <c r="I388" s="242">
        <f>SUM(P342:P372)</f>
        <v>0</v>
      </c>
      <c r="J388" s="3">
        <f>SUM(W342:W372)</f>
        <v>0</v>
      </c>
      <c r="K388" s="243">
        <f>SUM(X342:X372)</f>
        <v>0</v>
      </c>
      <c r="L388" s="232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4"/>
      <c r="Z388" s="230"/>
      <c r="AA388" s="231"/>
      <c r="AB388" s="231"/>
      <c r="AC388" s="231"/>
    </row>
    <row r="389" spans="1:29" x14ac:dyDescent="0.2">
      <c r="A389" s="424" t="s">
        <v>52</v>
      </c>
      <c r="B389" s="425"/>
      <c r="C389" s="425"/>
      <c r="D389" s="225"/>
      <c r="E389" s="60"/>
      <c r="F389" s="171">
        <f>SUM(F377:F388)</f>
        <v>0</v>
      </c>
      <c r="G389" s="171">
        <f>SUM(G377:G388)</f>
        <v>0</v>
      </c>
      <c r="H389" s="61"/>
      <c r="I389" s="224">
        <f>SUM(I377:I388)</f>
        <v>0</v>
      </c>
      <c r="J389" s="171">
        <f>SUM(J377:J388)</f>
        <v>0</v>
      </c>
      <c r="K389" s="240">
        <f>SUM(K377:K388)</f>
        <v>0</v>
      </c>
      <c r="L389" s="232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08"/>
      <c r="AA389" s="209"/>
      <c r="AB389" s="209"/>
      <c r="AC389" s="210"/>
    </row>
  </sheetData>
  <mergeCells count="19">
    <mergeCell ref="U4:Y4"/>
    <mergeCell ref="Z5:AG5"/>
    <mergeCell ref="A377:C377"/>
    <mergeCell ref="A378:C378"/>
    <mergeCell ref="B4:D4"/>
    <mergeCell ref="B6:D6"/>
    <mergeCell ref="F4:G4"/>
    <mergeCell ref="H4:P4"/>
    <mergeCell ref="A387:C387"/>
    <mergeCell ref="A388:C388"/>
    <mergeCell ref="R4:T4"/>
    <mergeCell ref="A383:C383"/>
    <mergeCell ref="A384:C384"/>
    <mergeCell ref="A385:C385"/>
    <mergeCell ref="A386:C386"/>
    <mergeCell ref="A379:C379"/>
    <mergeCell ref="A380:C380"/>
    <mergeCell ref="A381:C381"/>
    <mergeCell ref="A382:C382"/>
  </mergeCells>
  <phoneticPr fontId="4" type="noConversion"/>
  <dataValidations count="3">
    <dataValidation type="list" allowBlank="1" showInputMessage="1" showErrorMessage="1" sqref="D7:D372">
      <formula1>".25,.5,.75"</formula1>
    </dataValidation>
    <dataValidation type="list" allowBlank="1" showInputMessage="1" showErrorMessage="1" sqref="C7:C372">
      <formula1>"0,1,2,3,4,5,6,7,8,9,10,11"</formula1>
    </dataValidation>
    <dataValidation type="list" allowBlank="1" showInputMessage="1" showErrorMessage="1" sqref="B7:B372">
      <formula1>"0,1,2,3,4,5,6,7,8,9,10,11,12,13,14,15"</formula1>
    </dataValidation>
  </dataValidations>
  <pageMargins left="0.75" right="0.75" top="1" bottom="1" header="0.5" footer="0.5"/>
  <pageSetup orientation="portrait" horizontalDpi="4294967293" r:id="rId1"/>
  <headerFooter alignWithMargins="0"/>
  <ignoredErrors>
    <ignoredError sqref="G377:G379 J377:J379 F387:F388 G380:G388 J380:J38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72"/>
  <sheetViews>
    <sheetView workbookViewId="0">
      <pane ySplit="5" topLeftCell="A141" activePane="bottomLeft" state="frozen"/>
      <selection pane="bottomLeft" activeCell="B163" sqref="B163"/>
    </sheetView>
  </sheetViews>
  <sheetFormatPr defaultRowHeight="12.75" x14ac:dyDescent="0.2"/>
  <sheetData>
    <row r="1" spans="1:21" ht="20.25" x14ac:dyDescent="0.3">
      <c r="A1" s="129" t="s">
        <v>0</v>
      </c>
      <c r="B1" s="31"/>
      <c r="C1" s="31"/>
      <c r="D1" s="31"/>
      <c r="E1" s="31"/>
      <c r="F1" s="407" t="s">
        <v>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</row>
    <row r="2" spans="1:21" ht="15.75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</row>
    <row r="3" spans="1:21" ht="20.25" x14ac:dyDescent="0.3">
      <c r="A3" s="128" t="s">
        <v>85</v>
      </c>
      <c r="B3" s="128"/>
      <c r="C3" s="128"/>
      <c r="D3" s="128"/>
      <c r="E3" s="128"/>
      <c r="F3" s="92" t="s">
        <v>4</v>
      </c>
      <c r="G3" s="31"/>
      <c r="H3" s="128"/>
      <c r="I3" s="128"/>
      <c r="J3" s="309" t="s">
        <v>5</v>
      </c>
      <c r="K3" s="128"/>
      <c r="L3" s="128"/>
      <c r="M3" s="128"/>
      <c r="N3" s="128"/>
      <c r="O3" s="128"/>
      <c r="P3" s="128"/>
      <c r="Q3" s="408" t="s">
        <v>6</v>
      </c>
      <c r="R3" s="128"/>
      <c r="S3" s="128"/>
      <c r="T3" s="128"/>
      <c r="U3" s="159"/>
    </row>
    <row r="4" spans="1:21" x14ac:dyDescent="0.2">
      <c r="A4" s="157"/>
      <c r="B4" s="158"/>
      <c r="C4" s="158"/>
      <c r="D4" s="158"/>
      <c r="E4" s="503" t="s">
        <v>66</v>
      </c>
      <c r="F4" s="496"/>
      <c r="G4" s="496"/>
      <c r="H4" s="496"/>
      <c r="I4" s="497"/>
      <c r="J4" s="314" t="s">
        <v>67</v>
      </c>
      <c r="K4" s="314" t="s">
        <v>68</v>
      </c>
      <c r="L4" s="488" t="s">
        <v>13</v>
      </c>
      <c r="M4" s="537"/>
      <c r="N4" s="309"/>
      <c r="O4" s="158"/>
      <c r="P4" s="158"/>
      <c r="Q4" s="158"/>
      <c r="R4" s="158"/>
      <c r="S4" s="31"/>
      <c r="T4" s="13"/>
      <c r="U4" s="160"/>
    </row>
    <row r="5" spans="1:21" ht="38.25" x14ac:dyDescent="0.2">
      <c r="A5" s="46" t="s">
        <v>15</v>
      </c>
      <c r="B5" s="439" t="s">
        <v>26</v>
      </c>
      <c r="C5" s="439" t="s">
        <v>27</v>
      </c>
      <c r="D5" s="439" t="s">
        <v>69</v>
      </c>
      <c r="E5" s="439" t="s">
        <v>70</v>
      </c>
      <c r="F5" s="439" t="s">
        <v>71</v>
      </c>
      <c r="G5" s="439" t="s">
        <v>21</v>
      </c>
      <c r="H5" s="439" t="s">
        <v>22</v>
      </c>
      <c r="I5" s="439" t="s">
        <v>72</v>
      </c>
      <c r="J5" s="204" t="s">
        <v>18</v>
      </c>
      <c r="K5" s="439" t="s">
        <v>18</v>
      </c>
      <c r="L5" s="439" t="s">
        <v>18</v>
      </c>
      <c r="M5" s="206" t="s">
        <v>28</v>
      </c>
      <c r="N5" s="503" t="s">
        <v>73</v>
      </c>
      <c r="O5" s="538"/>
      <c r="P5" s="538"/>
      <c r="Q5" s="538"/>
      <c r="R5" s="538"/>
      <c r="S5" s="538"/>
      <c r="T5" s="538"/>
      <c r="U5" s="539"/>
    </row>
    <row r="6" spans="1:21" x14ac:dyDescent="0.2">
      <c r="A6" s="264">
        <v>43831</v>
      </c>
      <c r="B6" s="221"/>
      <c r="C6" s="245"/>
      <c r="D6" s="246"/>
      <c r="E6" s="221"/>
      <c r="F6" s="430"/>
      <c r="G6" s="222"/>
      <c r="H6" s="431"/>
      <c r="I6" s="247">
        <v>0</v>
      </c>
      <c r="J6" s="238"/>
      <c r="K6" s="221"/>
      <c r="L6" s="221"/>
      <c r="M6" s="221"/>
      <c r="N6" s="245"/>
      <c r="O6" s="245"/>
      <c r="P6" s="245"/>
      <c r="Q6" s="245"/>
      <c r="R6" s="245"/>
      <c r="S6" s="245"/>
      <c r="T6" s="245"/>
      <c r="U6" s="248"/>
    </row>
    <row r="7" spans="1:21" x14ac:dyDescent="0.2">
      <c r="A7" s="265">
        <v>43832</v>
      </c>
      <c r="B7" s="117"/>
      <c r="C7" s="117"/>
      <c r="D7" s="409"/>
      <c r="E7" s="119"/>
      <c r="F7" s="117"/>
      <c r="G7" s="117"/>
      <c r="H7" s="249">
        <f>SQRT(E7*F7)*1.58/24*G7</f>
        <v>0</v>
      </c>
      <c r="I7" s="250">
        <f>I6+H7</f>
        <v>0</v>
      </c>
      <c r="J7" s="117"/>
      <c r="K7" s="117"/>
      <c r="L7" s="117"/>
      <c r="M7" s="117"/>
      <c r="N7" s="410"/>
      <c r="O7" s="70"/>
      <c r="P7" s="70"/>
      <c r="Q7" s="70"/>
      <c r="R7" s="70"/>
      <c r="S7" s="70"/>
      <c r="T7" s="70"/>
      <c r="U7" s="36"/>
    </row>
    <row r="8" spans="1:21" x14ac:dyDescent="0.2">
      <c r="A8" s="265">
        <v>43833</v>
      </c>
      <c r="B8" s="118"/>
      <c r="C8" s="118"/>
      <c r="D8" s="411"/>
      <c r="E8" s="252"/>
      <c r="F8" s="118"/>
      <c r="G8" s="118"/>
      <c r="H8" s="23">
        <f>SQRT(E8*F8)*1.58/24*G8</f>
        <v>0</v>
      </c>
      <c r="I8" s="23">
        <f>I7+H8</f>
        <v>0</v>
      </c>
      <c r="J8" s="118"/>
      <c r="K8" s="118"/>
      <c r="L8" s="118"/>
      <c r="M8" s="118"/>
      <c r="N8" s="412"/>
      <c r="O8" s="16"/>
      <c r="P8" s="16"/>
      <c r="Q8" s="16"/>
      <c r="R8" s="16"/>
      <c r="S8" s="16"/>
      <c r="T8" s="16"/>
      <c r="U8" s="37"/>
    </row>
    <row r="9" spans="1:21" x14ac:dyDescent="0.2">
      <c r="A9" s="265">
        <v>43834</v>
      </c>
      <c r="B9" s="118"/>
      <c r="C9" s="118"/>
      <c r="D9" s="385"/>
      <c r="E9" s="118"/>
      <c r="F9" s="118"/>
      <c r="G9" s="118"/>
      <c r="H9" s="23">
        <f>SQRT(E9*F9)*1.58/24*G9</f>
        <v>0</v>
      </c>
      <c r="I9" s="23">
        <f t="shared" ref="I9:I73" si="0">I8+H9</f>
        <v>0</v>
      </c>
      <c r="J9" s="118"/>
      <c r="K9" s="118"/>
      <c r="L9" s="118"/>
      <c r="M9" s="118"/>
      <c r="N9" s="412"/>
      <c r="O9" s="16"/>
      <c r="P9" s="16"/>
      <c r="Q9" s="16"/>
      <c r="R9" s="16"/>
      <c r="S9" s="16"/>
      <c r="T9" s="16"/>
      <c r="U9" s="37"/>
    </row>
    <row r="10" spans="1:21" x14ac:dyDescent="0.2">
      <c r="A10" s="265">
        <v>43835</v>
      </c>
      <c r="B10" s="118"/>
      <c r="C10" s="118"/>
      <c r="D10" s="411"/>
      <c r="E10" s="118"/>
      <c r="F10" s="118"/>
      <c r="G10" s="118"/>
      <c r="H10" s="23">
        <f t="shared" ref="H10:H74" si="1">SQRT(E10*F10)*1.58/24*G10</f>
        <v>0</v>
      </c>
      <c r="I10" s="23">
        <f t="shared" si="0"/>
        <v>0</v>
      </c>
      <c r="J10" s="118"/>
      <c r="K10" s="118"/>
      <c r="L10" s="118"/>
      <c r="M10" s="118"/>
      <c r="N10" s="412"/>
      <c r="O10" s="16"/>
      <c r="P10" s="16"/>
      <c r="Q10" s="16"/>
      <c r="R10" s="16"/>
      <c r="S10" s="16"/>
      <c r="T10" s="16"/>
      <c r="U10" s="37"/>
    </row>
    <row r="11" spans="1:21" x14ac:dyDescent="0.2">
      <c r="A11" s="265">
        <v>43836</v>
      </c>
      <c r="B11" s="118"/>
      <c r="C11" s="118"/>
      <c r="D11" s="385"/>
      <c r="E11" s="118"/>
      <c r="F11" s="118"/>
      <c r="G11" s="118"/>
      <c r="H11" s="23">
        <f t="shared" si="1"/>
        <v>0</v>
      </c>
      <c r="I11" s="23">
        <f t="shared" si="0"/>
        <v>0</v>
      </c>
      <c r="J11" s="118"/>
      <c r="K11" s="118"/>
      <c r="L11" s="118"/>
      <c r="M11" s="118"/>
      <c r="N11" s="412"/>
      <c r="O11" s="16"/>
      <c r="P11" s="16"/>
      <c r="Q11" s="16"/>
      <c r="R11" s="16"/>
      <c r="S11" s="16"/>
      <c r="T11" s="16"/>
      <c r="U11" s="37"/>
    </row>
    <row r="12" spans="1:21" x14ac:dyDescent="0.2">
      <c r="A12" s="265">
        <v>43837</v>
      </c>
      <c r="B12" s="118"/>
      <c r="C12" s="118"/>
      <c r="D12" s="411"/>
      <c r="E12" s="118"/>
      <c r="F12" s="118"/>
      <c r="G12" s="118"/>
      <c r="H12" s="23">
        <f t="shared" si="1"/>
        <v>0</v>
      </c>
      <c r="I12" s="23">
        <f t="shared" si="0"/>
        <v>0</v>
      </c>
      <c r="J12" s="118"/>
      <c r="K12" s="118"/>
      <c r="L12" s="118"/>
      <c r="M12" s="118"/>
      <c r="N12" s="412"/>
      <c r="O12" s="16"/>
      <c r="P12" s="16"/>
      <c r="Q12" s="16"/>
      <c r="R12" s="16"/>
      <c r="S12" s="16"/>
      <c r="T12" s="16"/>
      <c r="U12" s="37"/>
    </row>
    <row r="13" spans="1:21" x14ac:dyDescent="0.2">
      <c r="A13" s="265">
        <v>43838</v>
      </c>
      <c r="B13" s="118"/>
      <c r="C13" s="118"/>
      <c r="D13" s="385"/>
      <c r="E13" s="118"/>
      <c r="F13" s="118"/>
      <c r="G13" s="118"/>
      <c r="H13" s="23">
        <f t="shared" si="1"/>
        <v>0</v>
      </c>
      <c r="I13" s="23">
        <f t="shared" si="0"/>
        <v>0</v>
      </c>
      <c r="J13" s="118"/>
      <c r="K13" s="118"/>
      <c r="L13" s="118"/>
      <c r="M13" s="118"/>
      <c r="N13" s="412"/>
      <c r="O13" s="16"/>
      <c r="P13" s="16"/>
      <c r="Q13" s="16"/>
      <c r="R13" s="16"/>
      <c r="S13" s="16"/>
      <c r="T13" s="16"/>
      <c r="U13" s="37"/>
    </row>
    <row r="14" spans="1:21" x14ac:dyDescent="0.2">
      <c r="A14" s="265">
        <v>43839</v>
      </c>
      <c r="B14" s="118"/>
      <c r="C14" s="118"/>
      <c r="D14" s="411"/>
      <c r="E14" s="118"/>
      <c r="F14" s="118"/>
      <c r="G14" s="118"/>
      <c r="H14" s="23">
        <f t="shared" si="1"/>
        <v>0</v>
      </c>
      <c r="I14" s="23">
        <f t="shared" si="0"/>
        <v>0</v>
      </c>
      <c r="J14" s="118"/>
      <c r="K14" s="118"/>
      <c r="L14" s="118"/>
      <c r="M14" s="118"/>
      <c r="N14" s="412"/>
      <c r="O14" s="16"/>
      <c r="P14" s="16"/>
      <c r="Q14" s="16"/>
      <c r="R14" s="16"/>
      <c r="S14" s="16"/>
      <c r="T14" s="16"/>
      <c r="U14" s="37"/>
    </row>
    <row r="15" spans="1:21" x14ac:dyDescent="0.2">
      <c r="A15" s="265">
        <v>43840</v>
      </c>
      <c r="B15" s="118"/>
      <c r="C15" s="118"/>
      <c r="D15" s="385"/>
      <c r="E15" s="118"/>
      <c r="F15" s="118"/>
      <c r="G15" s="118"/>
      <c r="H15" s="23">
        <f t="shared" si="1"/>
        <v>0</v>
      </c>
      <c r="I15" s="23">
        <f t="shared" si="0"/>
        <v>0</v>
      </c>
      <c r="J15" s="118"/>
      <c r="K15" s="118"/>
      <c r="L15" s="118"/>
      <c r="M15" s="118"/>
      <c r="N15" s="412"/>
      <c r="O15" s="16"/>
      <c r="P15" s="16"/>
      <c r="Q15" s="16"/>
      <c r="R15" s="16"/>
      <c r="S15" s="16"/>
      <c r="T15" s="16"/>
      <c r="U15" s="37"/>
    </row>
    <row r="16" spans="1:21" x14ac:dyDescent="0.2">
      <c r="A16" s="265">
        <v>43841</v>
      </c>
      <c r="B16" s="118"/>
      <c r="C16" s="118"/>
      <c r="D16" s="411"/>
      <c r="E16" s="118"/>
      <c r="F16" s="118"/>
      <c r="G16" s="118"/>
      <c r="H16" s="23">
        <f t="shared" si="1"/>
        <v>0</v>
      </c>
      <c r="I16" s="23">
        <f t="shared" si="0"/>
        <v>0</v>
      </c>
      <c r="J16" s="118"/>
      <c r="K16" s="118"/>
      <c r="L16" s="118"/>
      <c r="M16" s="118"/>
      <c r="N16" s="412"/>
      <c r="O16" s="16"/>
      <c r="P16" s="16"/>
      <c r="Q16" s="16"/>
      <c r="R16" s="16"/>
      <c r="S16" s="16"/>
      <c r="T16" s="16"/>
      <c r="U16" s="37"/>
    </row>
    <row r="17" spans="1:21" x14ac:dyDescent="0.2">
      <c r="A17" s="265">
        <v>43842</v>
      </c>
      <c r="B17" s="118"/>
      <c r="C17" s="118"/>
      <c r="D17" s="385"/>
      <c r="E17" s="118"/>
      <c r="F17" s="118"/>
      <c r="G17" s="118"/>
      <c r="H17" s="23">
        <f t="shared" si="1"/>
        <v>0</v>
      </c>
      <c r="I17" s="23">
        <f t="shared" si="0"/>
        <v>0</v>
      </c>
      <c r="J17" s="118"/>
      <c r="K17" s="118"/>
      <c r="L17" s="118"/>
      <c r="M17" s="118"/>
      <c r="N17" s="412"/>
      <c r="O17" s="16"/>
      <c r="P17" s="16"/>
      <c r="Q17" s="16"/>
      <c r="R17" s="16"/>
      <c r="S17" s="16"/>
      <c r="T17" s="16"/>
      <c r="U17" s="37"/>
    </row>
    <row r="18" spans="1:21" x14ac:dyDescent="0.2">
      <c r="A18" s="265">
        <v>43843</v>
      </c>
      <c r="B18" s="118"/>
      <c r="C18" s="118"/>
      <c r="D18" s="411"/>
      <c r="E18" s="118"/>
      <c r="F18" s="118"/>
      <c r="G18" s="118"/>
      <c r="H18" s="23">
        <f t="shared" si="1"/>
        <v>0</v>
      </c>
      <c r="I18" s="23">
        <f t="shared" si="0"/>
        <v>0</v>
      </c>
      <c r="J18" s="118"/>
      <c r="K18" s="118"/>
      <c r="L18" s="118"/>
      <c r="M18" s="118"/>
      <c r="N18" s="412"/>
      <c r="O18" s="16"/>
      <c r="P18" s="16"/>
      <c r="Q18" s="16"/>
      <c r="R18" s="16"/>
      <c r="S18" s="16"/>
      <c r="T18" s="16"/>
      <c r="U18" s="37"/>
    </row>
    <row r="19" spans="1:21" x14ac:dyDescent="0.2">
      <c r="A19" s="265">
        <v>43844</v>
      </c>
      <c r="B19" s="118"/>
      <c r="C19" s="118"/>
      <c r="D19" s="385"/>
      <c r="E19" s="118"/>
      <c r="F19" s="118"/>
      <c r="G19" s="118"/>
      <c r="H19" s="23">
        <f t="shared" si="1"/>
        <v>0</v>
      </c>
      <c r="I19" s="23">
        <f t="shared" si="0"/>
        <v>0</v>
      </c>
      <c r="J19" s="118"/>
      <c r="K19" s="118"/>
      <c r="L19" s="118"/>
      <c r="M19" s="118"/>
      <c r="N19" s="412"/>
      <c r="O19" s="16"/>
      <c r="P19" s="16"/>
      <c r="Q19" s="16"/>
      <c r="R19" s="16"/>
      <c r="S19" s="16"/>
      <c r="T19" s="16"/>
      <c r="U19" s="37"/>
    </row>
    <row r="20" spans="1:21" x14ac:dyDescent="0.2">
      <c r="A20" s="265">
        <v>43845</v>
      </c>
      <c r="B20" s="118"/>
      <c r="C20" s="118"/>
      <c r="D20" s="411"/>
      <c r="E20" s="118"/>
      <c r="F20" s="118"/>
      <c r="G20" s="118"/>
      <c r="H20" s="23">
        <f t="shared" si="1"/>
        <v>0</v>
      </c>
      <c r="I20" s="23">
        <f t="shared" si="0"/>
        <v>0</v>
      </c>
      <c r="J20" s="118"/>
      <c r="K20" s="118"/>
      <c r="L20" s="118"/>
      <c r="M20" s="118"/>
      <c r="N20" s="412"/>
      <c r="O20" s="16"/>
      <c r="P20" s="16"/>
      <c r="Q20" s="16"/>
      <c r="R20" s="16"/>
      <c r="S20" s="16"/>
      <c r="T20" s="16"/>
      <c r="U20" s="37"/>
    </row>
    <row r="21" spans="1:21" x14ac:dyDescent="0.2">
      <c r="A21" s="265">
        <v>43846</v>
      </c>
      <c r="B21" s="118"/>
      <c r="C21" s="118"/>
      <c r="D21" s="385"/>
      <c r="E21" s="118"/>
      <c r="F21" s="118"/>
      <c r="G21" s="118"/>
      <c r="H21" s="23">
        <f t="shared" si="1"/>
        <v>0</v>
      </c>
      <c r="I21" s="23">
        <f t="shared" si="0"/>
        <v>0</v>
      </c>
      <c r="J21" s="118"/>
      <c r="K21" s="118"/>
      <c r="L21" s="118"/>
      <c r="M21" s="118"/>
      <c r="N21" s="412"/>
      <c r="O21" s="16"/>
      <c r="P21" s="16"/>
      <c r="Q21" s="16"/>
      <c r="R21" s="16"/>
      <c r="S21" s="16"/>
      <c r="T21" s="16"/>
      <c r="U21" s="37"/>
    </row>
    <row r="22" spans="1:21" x14ac:dyDescent="0.2">
      <c r="A22" s="265">
        <v>43847</v>
      </c>
      <c r="B22" s="118"/>
      <c r="C22" s="118"/>
      <c r="D22" s="411"/>
      <c r="E22" s="118"/>
      <c r="F22" s="118"/>
      <c r="G22" s="118"/>
      <c r="H22" s="23">
        <f t="shared" si="1"/>
        <v>0</v>
      </c>
      <c r="I22" s="23">
        <f t="shared" si="0"/>
        <v>0</v>
      </c>
      <c r="J22" s="118"/>
      <c r="K22" s="118"/>
      <c r="L22" s="118"/>
      <c r="M22" s="118"/>
      <c r="N22" s="412"/>
      <c r="O22" s="16"/>
      <c r="P22" s="16"/>
      <c r="Q22" s="16"/>
      <c r="R22" s="16"/>
      <c r="S22" s="16"/>
      <c r="T22" s="16"/>
      <c r="U22" s="37"/>
    </row>
    <row r="23" spans="1:21" x14ac:dyDescent="0.2">
      <c r="A23" s="265">
        <v>43848</v>
      </c>
      <c r="B23" s="118"/>
      <c r="C23" s="118"/>
      <c r="D23" s="385"/>
      <c r="E23" s="118"/>
      <c r="F23" s="118"/>
      <c r="G23" s="118"/>
      <c r="H23" s="23">
        <f t="shared" si="1"/>
        <v>0</v>
      </c>
      <c r="I23" s="23">
        <f t="shared" si="0"/>
        <v>0</v>
      </c>
      <c r="J23" s="118"/>
      <c r="K23" s="118"/>
      <c r="L23" s="118"/>
      <c r="M23" s="118"/>
      <c r="N23" s="412"/>
      <c r="O23" s="16"/>
      <c r="P23" s="16"/>
      <c r="Q23" s="16"/>
      <c r="R23" s="16"/>
      <c r="S23" s="16"/>
      <c r="T23" s="16"/>
      <c r="U23" s="37"/>
    </row>
    <row r="24" spans="1:21" x14ac:dyDescent="0.2">
      <c r="A24" s="265">
        <v>43849</v>
      </c>
      <c r="B24" s="118"/>
      <c r="C24" s="118"/>
      <c r="D24" s="411"/>
      <c r="E24" s="118"/>
      <c r="F24" s="118"/>
      <c r="G24" s="118"/>
      <c r="H24" s="23">
        <f t="shared" si="1"/>
        <v>0</v>
      </c>
      <c r="I24" s="23">
        <f t="shared" si="0"/>
        <v>0</v>
      </c>
      <c r="J24" s="118"/>
      <c r="K24" s="118"/>
      <c r="L24" s="118"/>
      <c r="M24" s="118"/>
      <c r="N24" s="412"/>
      <c r="O24" s="16"/>
      <c r="P24" s="16"/>
      <c r="Q24" s="16"/>
      <c r="R24" s="16"/>
      <c r="S24" s="16"/>
      <c r="T24" s="16"/>
      <c r="U24" s="37"/>
    </row>
    <row r="25" spans="1:21" x14ac:dyDescent="0.2">
      <c r="A25" s="265">
        <v>43850</v>
      </c>
      <c r="B25" s="118"/>
      <c r="C25" s="118"/>
      <c r="D25" s="385"/>
      <c r="E25" s="118"/>
      <c r="F25" s="118"/>
      <c r="G25" s="118"/>
      <c r="H25" s="23">
        <f t="shared" si="1"/>
        <v>0</v>
      </c>
      <c r="I25" s="23">
        <f t="shared" si="0"/>
        <v>0</v>
      </c>
      <c r="J25" s="118"/>
      <c r="K25" s="118"/>
      <c r="L25" s="118"/>
      <c r="M25" s="118"/>
      <c r="N25" s="412"/>
      <c r="O25" s="16"/>
      <c r="P25" s="16"/>
      <c r="Q25" s="16"/>
      <c r="R25" s="16"/>
      <c r="S25" s="16"/>
      <c r="T25" s="16"/>
      <c r="U25" s="37"/>
    </row>
    <row r="26" spans="1:21" x14ac:dyDescent="0.2">
      <c r="A26" s="265">
        <v>43851</v>
      </c>
      <c r="B26" s="118"/>
      <c r="C26" s="118"/>
      <c r="D26" s="411"/>
      <c r="E26" s="118"/>
      <c r="F26" s="118"/>
      <c r="G26" s="118"/>
      <c r="H26" s="23">
        <f t="shared" si="1"/>
        <v>0</v>
      </c>
      <c r="I26" s="23">
        <f t="shared" si="0"/>
        <v>0</v>
      </c>
      <c r="J26" s="118"/>
      <c r="K26" s="118"/>
      <c r="L26" s="118"/>
      <c r="M26" s="118"/>
      <c r="N26" s="412"/>
      <c r="O26" s="16"/>
      <c r="P26" s="16"/>
      <c r="Q26" s="16"/>
      <c r="R26" s="16"/>
      <c r="S26" s="16"/>
      <c r="T26" s="16"/>
      <c r="U26" s="37"/>
    </row>
    <row r="27" spans="1:21" x14ac:dyDescent="0.2">
      <c r="A27" s="265">
        <v>43852</v>
      </c>
      <c r="B27" s="118"/>
      <c r="C27" s="118"/>
      <c r="D27" s="385"/>
      <c r="E27" s="118"/>
      <c r="F27" s="118"/>
      <c r="G27" s="118"/>
      <c r="H27" s="23">
        <f t="shared" si="1"/>
        <v>0</v>
      </c>
      <c r="I27" s="23">
        <f t="shared" si="0"/>
        <v>0</v>
      </c>
      <c r="J27" s="118"/>
      <c r="K27" s="118"/>
      <c r="L27" s="118"/>
      <c r="M27" s="118"/>
      <c r="N27" s="412"/>
      <c r="O27" s="16"/>
      <c r="P27" s="16"/>
      <c r="Q27" s="16"/>
      <c r="R27" s="16"/>
      <c r="S27" s="16"/>
      <c r="T27" s="16"/>
      <c r="U27" s="37"/>
    </row>
    <row r="28" spans="1:21" x14ac:dyDescent="0.2">
      <c r="A28" s="265">
        <v>43853</v>
      </c>
      <c r="B28" s="118"/>
      <c r="C28" s="118"/>
      <c r="D28" s="411"/>
      <c r="E28" s="118"/>
      <c r="F28" s="118"/>
      <c r="G28" s="118"/>
      <c r="H28" s="23">
        <f t="shared" si="1"/>
        <v>0</v>
      </c>
      <c r="I28" s="23">
        <f t="shared" si="0"/>
        <v>0</v>
      </c>
      <c r="J28" s="118"/>
      <c r="K28" s="118"/>
      <c r="L28" s="118"/>
      <c r="M28" s="118"/>
      <c r="N28" s="412"/>
      <c r="O28" s="16"/>
      <c r="P28" s="16"/>
      <c r="Q28" s="16"/>
      <c r="R28" s="16"/>
      <c r="S28" s="16"/>
      <c r="T28" s="16"/>
      <c r="U28" s="37"/>
    </row>
    <row r="29" spans="1:21" x14ac:dyDescent="0.2">
      <c r="A29" s="265">
        <v>43854</v>
      </c>
      <c r="B29" s="118"/>
      <c r="C29" s="118"/>
      <c r="D29" s="385"/>
      <c r="E29" s="118"/>
      <c r="F29" s="118"/>
      <c r="G29" s="118"/>
      <c r="H29" s="23">
        <f t="shared" si="1"/>
        <v>0</v>
      </c>
      <c r="I29" s="23">
        <f t="shared" si="0"/>
        <v>0</v>
      </c>
      <c r="J29" s="118"/>
      <c r="K29" s="118"/>
      <c r="L29" s="118"/>
      <c r="M29" s="118"/>
      <c r="N29" s="412"/>
      <c r="O29" s="16"/>
      <c r="P29" s="16"/>
      <c r="Q29" s="16"/>
      <c r="R29" s="16"/>
      <c r="S29" s="16"/>
      <c r="T29" s="16"/>
      <c r="U29" s="37"/>
    </row>
    <row r="30" spans="1:21" x14ac:dyDescent="0.2">
      <c r="A30" s="265">
        <v>43855</v>
      </c>
      <c r="B30" s="118"/>
      <c r="C30" s="118"/>
      <c r="D30" s="411"/>
      <c r="E30" s="118"/>
      <c r="F30" s="118"/>
      <c r="G30" s="118"/>
      <c r="H30" s="23">
        <f t="shared" si="1"/>
        <v>0</v>
      </c>
      <c r="I30" s="23">
        <f t="shared" si="0"/>
        <v>0</v>
      </c>
      <c r="J30" s="118"/>
      <c r="K30" s="118"/>
      <c r="L30" s="118"/>
      <c r="M30" s="118"/>
      <c r="N30" s="412"/>
      <c r="O30" s="16"/>
      <c r="P30" s="16"/>
      <c r="Q30" s="16"/>
      <c r="R30" s="16"/>
      <c r="S30" s="16"/>
      <c r="T30" s="16"/>
      <c r="U30" s="37"/>
    </row>
    <row r="31" spans="1:21" x14ac:dyDescent="0.2">
      <c r="A31" s="265">
        <v>43856</v>
      </c>
      <c r="B31" s="118"/>
      <c r="C31" s="118"/>
      <c r="D31" s="385"/>
      <c r="E31" s="118"/>
      <c r="F31" s="118"/>
      <c r="G31" s="118"/>
      <c r="H31" s="23">
        <f t="shared" si="1"/>
        <v>0</v>
      </c>
      <c r="I31" s="23">
        <f t="shared" si="0"/>
        <v>0</v>
      </c>
      <c r="J31" s="118"/>
      <c r="K31" s="118"/>
      <c r="L31" s="118"/>
      <c r="M31" s="118"/>
      <c r="N31" s="412"/>
      <c r="O31" s="16"/>
      <c r="P31" s="16"/>
      <c r="Q31" s="16"/>
      <c r="R31" s="16"/>
      <c r="S31" s="16"/>
      <c r="T31" s="16"/>
      <c r="U31" s="37"/>
    </row>
    <row r="32" spans="1:21" x14ac:dyDescent="0.2">
      <c r="A32" s="265">
        <v>43857</v>
      </c>
      <c r="B32" s="118"/>
      <c r="C32" s="118"/>
      <c r="D32" s="411"/>
      <c r="E32" s="118"/>
      <c r="F32" s="118"/>
      <c r="G32" s="118"/>
      <c r="H32" s="23">
        <f t="shared" si="1"/>
        <v>0</v>
      </c>
      <c r="I32" s="23">
        <f t="shared" si="0"/>
        <v>0</v>
      </c>
      <c r="J32" s="118"/>
      <c r="K32" s="118"/>
      <c r="L32" s="118"/>
      <c r="M32" s="118"/>
      <c r="N32" s="412"/>
      <c r="O32" s="16"/>
      <c r="P32" s="16"/>
      <c r="Q32" s="16"/>
      <c r="R32" s="16"/>
      <c r="S32" s="16"/>
      <c r="T32" s="16"/>
      <c r="U32" s="37"/>
    </row>
    <row r="33" spans="1:21" x14ac:dyDescent="0.2">
      <c r="A33" s="265">
        <v>43858</v>
      </c>
      <c r="B33" s="118"/>
      <c r="C33" s="118"/>
      <c r="D33" s="385"/>
      <c r="E33" s="118"/>
      <c r="F33" s="118"/>
      <c r="G33" s="118"/>
      <c r="H33" s="23">
        <f t="shared" si="1"/>
        <v>0</v>
      </c>
      <c r="I33" s="23">
        <f t="shared" si="0"/>
        <v>0</v>
      </c>
      <c r="J33" s="118"/>
      <c r="K33" s="118"/>
      <c r="L33" s="118"/>
      <c r="M33" s="118"/>
      <c r="N33" s="412"/>
      <c r="O33" s="16"/>
      <c r="P33" s="16"/>
      <c r="Q33" s="16"/>
      <c r="R33" s="16"/>
      <c r="S33" s="16"/>
      <c r="T33" s="16"/>
      <c r="U33" s="37"/>
    </row>
    <row r="34" spans="1:21" x14ac:dyDescent="0.2">
      <c r="A34" s="265">
        <v>43859</v>
      </c>
      <c r="B34" s="118"/>
      <c r="C34" s="118"/>
      <c r="D34" s="411"/>
      <c r="E34" s="118"/>
      <c r="F34" s="118"/>
      <c r="G34" s="118"/>
      <c r="H34" s="23">
        <f t="shared" si="1"/>
        <v>0</v>
      </c>
      <c r="I34" s="23">
        <f t="shared" si="0"/>
        <v>0</v>
      </c>
      <c r="J34" s="118"/>
      <c r="K34" s="118"/>
      <c r="L34" s="118"/>
      <c r="M34" s="118"/>
      <c r="N34" s="412"/>
      <c r="O34" s="16"/>
      <c r="P34" s="16"/>
      <c r="Q34" s="16"/>
      <c r="R34" s="16"/>
      <c r="S34" s="16"/>
      <c r="T34" s="16"/>
      <c r="U34" s="37"/>
    </row>
    <row r="35" spans="1:21" x14ac:dyDescent="0.2">
      <c r="A35" s="265">
        <v>43860</v>
      </c>
      <c r="B35" s="118"/>
      <c r="C35" s="118"/>
      <c r="D35" s="385"/>
      <c r="E35" s="118"/>
      <c r="F35" s="118"/>
      <c r="G35" s="118"/>
      <c r="H35" s="23">
        <f t="shared" si="1"/>
        <v>0</v>
      </c>
      <c r="I35" s="23">
        <f t="shared" si="0"/>
        <v>0</v>
      </c>
      <c r="J35" s="118"/>
      <c r="K35" s="118"/>
      <c r="L35" s="118"/>
      <c r="M35" s="118"/>
      <c r="N35" s="412"/>
      <c r="O35" s="16"/>
      <c r="P35" s="16"/>
      <c r="Q35" s="16"/>
      <c r="R35" s="16"/>
      <c r="S35" s="16"/>
      <c r="T35" s="16"/>
      <c r="U35" s="37"/>
    </row>
    <row r="36" spans="1:21" x14ac:dyDescent="0.2">
      <c r="A36" s="265">
        <v>43861</v>
      </c>
      <c r="B36" s="118"/>
      <c r="C36" s="118"/>
      <c r="D36" s="411"/>
      <c r="E36" s="118"/>
      <c r="F36" s="118"/>
      <c r="G36" s="118"/>
      <c r="H36" s="23">
        <f t="shared" si="1"/>
        <v>0</v>
      </c>
      <c r="I36" s="23">
        <f t="shared" si="0"/>
        <v>0</v>
      </c>
      <c r="J36" s="118"/>
      <c r="K36" s="118"/>
      <c r="L36" s="118"/>
      <c r="M36" s="118"/>
      <c r="N36" s="412"/>
      <c r="O36" s="16"/>
      <c r="P36" s="16"/>
      <c r="Q36" s="16"/>
      <c r="R36" s="16"/>
      <c r="S36" s="16"/>
      <c r="T36" s="16"/>
      <c r="U36" s="37"/>
    </row>
    <row r="37" spans="1:21" x14ac:dyDescent="0.2">
      <c r="A37" s="265">
        <v>43862</v>
      </c>
      <c r="B37" s="278"/>
      <c r="C37" s="278"/>
      <c r="D37" s="384"/>
      <c r="E37" s="278"/>
      <c r="F37" s="278"/>
      <c r="G37" s="278"/>
      <c r="H37" s="24">
        <f t="shared" si="1"/>
        <v>0</v>
      </c>
      <c r="I37" s="24">
        <f t="shared" si="0"/>
        <v>0</v>
      </c>
      <c r="J37" s="278"/>
      <c r="K37" s="278"/>
      <c r="L37" s="278"/>
      <c r="M37" s="278"/>
      <c r="N37" s="413"/>
      <c r="O37" s="299"/>
      <c r="P37" s="299"/>
      <c r="Q37" s="299"/>
      <c r="R37" s="299"/>
      <c r="S37" s="299"/>
      <c r="T37" s="299"/>
      <c r="U37" s="318"/>
    </row>
    <row r="38" spans="1:21" x14ac:dyDescent="0.2">
      <c r="A38" s="265">
        <v>43863</v>
      </c>
      <c r="B38" s="258"/>
      <c r="C38" s="258"/>
      <c r="D38" s="315"/>
      <c r="E38" s="258"/>
      <c r="F38" s="258"/>
      <c r="G38" s="258"/>
      <c r="H38" s="30">
        <f t="shared" si="1"/>
        <v>0</v>
      </c>
      <c r="I38" s="30">
        <f t="shared" si="0"/>
        <v>0</v>
      </c>
      <c r="J38" s="258"/>
      <c r="K38" s="258"/>
      <c r="L38" s="258"/>
      <c r="M38" s="258"/>
      <c r="N38" s="414"/>
      <c r="O38" s="287"/>
      <c r="P38" s="287"/>
      <c r="Q38" s="287"/>
      <c r="R38" s="287"/>
      <c r="S38" s="287"/>
      <c r="T38" s="287"/>
      <c r="U38" s="277"/>
    </row>
    <row r="39" spans="1:21" x14ac:dyDescent="0.2">
      <c r="A39" s="265">
        <v>43864</v>
      </c>
      <c r="B39" s="118"/>
      <c r="C39" s="118"/>
      <c r="D39" s="312"/>
      <c r="E39" s="118"/>
      <c r="F39" s="118"/>
      <c r="G39" s="118"/>
      <c r="H39" s="23">
        <f t="shared" si="1"/>
        <v>0</v>
      </c>
      <c r="I39" s="23">
        <f t="shared" si="0"/>
        <v>0</v>
      </c>
      <c r="J39" s="118"/>
      <c r="K39" s="118"/>
      <c r="L39" s="118"/>
      <c r="M39" s="118"/>
      <c r="N39" s="412"/>
      <c r="O39" s="16"/>
      <c r="P39" s="16"/>
      <c r="Q39" s="16"/>
      <c r="R39" s="16"/>
      <c r="S39" s="16"/>
      <c r="T39" s="16"/>
      <c r="U39" s="37"/>
    </row>
    <row r="40" spans="1:21" x14ac:dyDescent="0.2">
      <c r="A40" s="265">
        <v>43865</v>
      </c>
      <c r="B40" s="118"/>
      <c r="C40" s="118"/>
      <c r="D40" s="311"/>
      <c r="E40" s="118"/>
      <c r="F40" s="118"/>
      <c r="G40" s="118"/>
      <c r="H40" s="23">
        <f t="shared" si="1"/>
        <v>0</v>
      </c>
      <c r="I40" s="23">
        <f t="shared" si="0"/>
        <v>0</v>
      </c>
      <c r="J40" s="118"/>
      <c r="K40" s="118"/>
      <c r="L40" s="118"/>
      <c r="M40" s="118"/>
      <c r="N40" s="412"/>
      <c r="O40" s="16"/>
      <c r="P40" s="16"/>
      <c r="Q40" s="16"/>
      <c r="R40" s="16"/>
      <c r="S40" s="16"/>
      <c r="T40" s="16"/>
      <c r="U40" s="37"/>
    </row>
    <row r="41" spans="1:21" x14ac:dyDescent="0.2">
      <c r="A41" s="265">
        <v>43866</v>
      </c>
      <c r="B41" s="118"/>
      <c r="C41" s="118"/>
      <c r="D41" s="312"/>
      <c r="E41" s="118"/>
      <c r="F41" s="118"/>
      <c r="G41" s="118"/>
      <c r="H41" s="23">
        <f t="shared" si="1"/>
        <v>0</v>
      </c>
      <c r="I41" s="23">
        <f t="shared" si="0"/>
        <v>0</v>
      </c>
      <c r="J41" s="118"/>
      <c r="K41" s="118"/>
      <c r="L41" s="118"/>
      <c r="M41" s="118"/>
      <c r="N41" s="412"/>
      <c r="O41" s="16"/>
      <c r="P41" s="16"/>
      <c r="Q41" s="16"/>
      <c r="R41" s="16"/>
      <c r="S41" s="16"/>
      <c r="T41" s="16"/>
      <c r="U41" s="37"/>
    </row>
    <row r="42" spans="1:21" x14ac:dyDescent="0.2">
      <c r="A42" s="265">
        <v>43867</v>
      </c>
      <c r="B42" s="118"/>
      <c r="C42" s="118"/>
      <c r="D42" s="311"/>
      <c r="E42" s="118"/>
      <c r="F42" s="118"/>
      <c r="G42" s="118"/>
      <c r="H42" s="23">
        <f t="shared" si="1"/>
        <v>0</v>
      </c>
      <c r="I42" s="23">
        <f t="shared" si="0"/>
        <v>0</v>
      </c>
      <c r="J42" s="118"/>
      <c r="K42" s="118"/>
      <c r="L42" s="118"/>
      <c r="M42" s="118"/>
      <c r="N42" s="412"/>
      <c r="O42" s="16"/>
      <c r="P42" s="16"/>
      <c r="Q42" s="16"/>
      <c r="R42" s="16"/>
      <c r="S42" s="16"/>
      <c r="T42" s="16"/>
      <c r="U42" s="37"/>
    </row>
    <row r="43" spans="1:21" x14ac:dyDescent="0.2">
      <c r="A43" s="265">
        <v>43868</v>
      </c>
      <c r="B43" s="118"/>
      <c r="C43" s="118"/>
      <c r="D43" s="312"/>
      <c r="E43" s="118"/>
      <c r="F43" s="118"/>
      <c r="G43" s="118"/>
      <c r="H43" s="23">
        <f t="shared" si="1"/>
        <v>0</v>
      </c>
      <c r="I43" s="23">
        <f t="shared" si="0"/>
        <v>0</v>
      </c>
      <c r="J43" s="118"/>
      <c r="K43" s="118"/>
      <c r="L43" s="118"/>
      <c r="M43" s="118"/>
      <c r="N43" s="412"/>
      <c r="O43" s="16"/>
      <c r="P43" s="16"/>
      <c r="Q43" s="16"/>
      <c r="R43" s="16"/>
      <c r="S43" s="16"/>
      <c r="T43" s="16"/>
      <c r="U43" s="37"/>
    </row>
    <row r="44" spans="1:21" x14ac:dyDescent="0.2">
      <c r="A44" s="265">
        <v>43869</v>
      </c>
      <c r="B44" s="118"/>
      <c r="C44" s="118"/>
      <c r="D44" s="311"/>
      <c r="E44" s="118"/>
      <c r="F44" s="118"/>
      <c r="G44" s="118"/>
      <c r="H44" s="23">
        <f t="shared" si="1"/>
        <v>0</v>
      </c>
      <c r="I44" s="23">
        <f t="shared" si="0"/>
        <v>0</v>
      </c>
      <c r="J44" s="118"/>
      <c r="K44" s="118"/>
      <c r="L44" s="118"/>
      <c r="M44" s="118"/>
      <c r="N44" s="412"/>
      <c r="O44" s="16"/>
      <c r="P44" s="16"/>
      <c r="Q44" s="16"/>
      <c r="R44" s="16"/>
      <c r="S44" s="16"/>
      <c r="T44" s="16"/>
      <c r="U44" s="37"/>
    </row>
    <row r="45" spans="1:21" x14ac:dyDescent="0.2">
      <c r="A45" s="265">
        <v>43870</v>
      </c>
      <c r="B45" s="118"/>
      <c r="C45" s="118"/>
      <c r="D45" s="312"/>
      <c r="E45" s="118"/>
      <c r="F45" s="118"/>
      <c r="G45" s="118"/>
      <c r="H45" s="23">
        <f t="shared" si="1"/>
        <v>0</v>
      </c>
      <c r="I45" s="23">
        <f t="shared" si="0"/>
        <v>0</v>
      </c>
      <c r="J45" s="118"/>
      <c r="K45" s="118"/>
      <c r="L45" s="118"/>
      <c r="M45" s="118"/>
      <c r="N45" s="412"/>
      <c r="O45" s="16"/>
      <c r="P45" s="16"/>
      <c r="Q45" s="16"/>
      <c r="R45" s="16"/>
      <c r="S45" s="16"/>
      <c r="T45" s="16"/>
      <c r="U45" s="37"/>
    </row>
    <row r="46" spans="1:21" x14ac:dyDescent="0.2">
      <c r="A46" s="265">
        <v>43871</v>
      </c>
      <c r="B46" s="118">
        <v>800</v>
      </c>
      <c r="C46" s="118">
        <v>0</v>
      </c>
      <c r="D46" s="311"/>
      <c r="E46" s="118"/>
      <c r="F46" s="118"/>
      <c r="G46" s="118"/>
      <c r="H46" s="23">
        <f t="shared" si="1"/>
        <v>0</v>
      </c>
      <c r="I46" s="23">
        <f t="shared" si="0"/>
        <v>0</v>
      </c>
      <c r="J46" s="118"/>
      <c r="K46" s="118"/>
      <c r="L46" s="118"/>
      <c r="M46" s="118"/>
      <c r="N46" s="412" t="s">
        <v>91</v>
      </c>
      <c r="O46" s="16"/>
      <c r="P46" s="16"/>
      <c r="Q46" s="16"/>
      <c r="R46" s="16"/>
      <c r="S46" s="16"/>
      <c r="T46" s="16"/>
      <c r="U46" s="37"/>
    </row>
    <row r="47" spans="1:21" x14ac:dyDescent="0.2">
      <c r="A47" s="265">
        <v>43872</v>
      </c>
      <c r="B47" s="118">
        <v>1800</v>
      </c>
      <c r="C47" s="118">
        <v>0</v>
      </c>
      <c r="D47" s="312"/>
      <c r="E47" s="118"/>
      <c r="F47" s="118"/>
      <c r="G47" s="118">
        <v>24</v>
      </c>
      <c r="H47" s="23">
        <f t="shared" si="1"/>
        <v>0</v>
      </c>
      <c r="I47" s="23">
        <f t="shared" si="0"/>
        <v>0</v>
      </c>
      <c r="J47" s="118"/>
      <c r="K47" s="118">
        <v>85</v>
      </c>
      <c r="L47" s="118"/>
      <c r="M47" s="118"/>
      <c r="N47" s="412" t="s">
        <v>92</v>
      </c>
      <c r="O47" s="16"/>
      <c r="P47" s="16"/>
      <c r="Q47" s="16"/>
      <c r="R47" s="16"/>
      <c r="S47" s="16"/>
      <c r="T47" s="16"/>
      <c r="U47" s="37"/>
    </row>
    <row r="48" spans="1:21" x14ac:dyDescent="0.2">
      <c r="A48" s="265">
        <v>43873</v>
      </c>
      <c r="B48" s="118">
        <v>1800</v>
      </c>
      <c r="C48" s="118">
        <v>0</v>
      </c>
      <c r="D48" s="411"/>
      <c r="E48" s="118"/>
      <c r="F48" s="118"/>
      <c r="G48" s="118">
        <v>0</v>
      </c>
      <c r="H48" s="23">
        <f t="shared" si="1"/>
        <v>0</v>
      </c>
      <c r="I48" s="23">
        <f t="shared" si="0"/>
        <v>0</v>
      </c>
      <c r="J48" s="118"/>
      <c r="K48" s="118">
        <v>0</v>
      </c>
      <c r="L48" s="118"/>
      <c r="M48" s="118"/>
      <c r="N48" s="412" t="s">
        <v>93</v>
      </c>
      <c r="O48" s="16"/>
      <c r="P48" s="16"/>
      <c r="Q48" s="16"/>
      <c r="R48" s="16"/>
      <c r="S48" s="16"/>
      <c r="T48" s="16"/>
      <c r="U48" s="37"/>
    </row>
    <row r="49" spans="1:21" x14ac:dyDescent="0.2">
      <c r="A49" s="265">
        <v>43874</v>
      </c>
      <c r="B49" s="118">
        <v>1100</v>
      </c>
      <c r="C49" s="118">
        <v>0</v>
      </c>
      <c r="D49" s="411"/>
      <c r="E49" s="118"/>
      <c r="F49" s="118"/>
      <c r="G49" s="118">
        <v>24</v>
      </c>
      <c r="H49" s="23">
        <v>109</v>
      </c>
      <c r="I49" s="23">
        <f t="shared" si="0"/>
        <v>109</v>
      </c>
      <c r="J49" s="118"/>
      <c r="K49" s="118">
        <v>0</v>
      </c>
      <c r="L49" s="118"/>
      <c r="M49" s="118"/>
      <c r="N49" s="412" t="s">
        <v>95</v>
      </c>
      <c r="O49" s="16"/>
      <c r="P49" s="16"/>
      <c r="Q49" s="16"/>
      <c r="R49" s="16"/>
      <c r="S49" s="16"/>
      <c r="T49" s="16"/>
      <c r="U49" s="37"/>
    </row>
    <row r="50" spans="1:21" x14ac:dyDescent="0.2">
      <c r="A50" s="265">
        <v>43875</v>
      </c>
      <c r="B50" s="118"/>
      <c r="C50" s="118"/>
      <c r="D50" s="411"/>
      <c r="E50" s="118"/>
      <c r="F50" s="118"/>
      <c r="G50" s="118">
        <v>7</v>
      </c>
      <c r="H50" s="23">
        <v>27</v>
      </c>
      <c r="I50" s="23">
        <f t="shared" si="0"/>
        <v>136</v>
      </c>
      <c r="J50" s="118"/>
      <c r="K50" s="118">
        <v>0</v>
      </c>
      <c r="L50" s="118"/>
      <c r="M50" s="118"/>
      <c r="N50" s="412" t="s">
        <v>94</v>
      </c>
      <c r="O50" s="16"/>
      <c r="P50" s="16"/>
      <c r="Q50" s="16"/>
      <c r="R50" s="16"/>
      <c r="S50" s="16"/>
      <c r="T50" s="16"/>
      <c r="U50" s="37"/>
    </row>
    <row r="51" spans="1:21" x14ac:dyDescent="0.2">
      <c r="A51" s="265">
        <v>43876</v>
      </c>
      <c r="B51" s="118"/>
      <c r="C51" s="118"/>
      <c r="D51" s="312"/>
      <c r="E51" s="118"/>
      <c r="F51" s="118"/>
      <c r="G51" s="118"/>
      <c r="H51" s="23">
        <f t="shared" si="1"/>
        <v>0</v>
      </c>
      <c r="I51" s="23">
        <f t="shared" si="0"/>
        <v>136</v>
      </c>
      <c r="J51" s="118"/>
      <c r="K51" s="118"/>
      <c r="L51" s="118"/>
      <c r="M51" s="118"/>
      <c r="N51" s="412"/>
      <c r="O51" s="16"/>
      <c r="P51" s="16"/>
      <c r="Q51" s="16"/>
      <c r="R51" s="16"/>
      <c r="S51" s="16"/>
      <c r="T51" s="16"/>
      <c r="U51" s="37"/>
    </row>
    <row r="52" spans="1:21" x14ac:dyDescent="0.2">
      <c r="A52" s="265">
        <v>43877</v>
      </c>
      <c r="B52" s="118"/>
      <c r="C52" s="118"/>
      <c r="D52" s="311"/>
      <c r="E52" s="118"/>
      <c r="F52" s="118"/>
      <c r="G52" s="118"/>
      <c r="H52" s="23">
        <f t="shared" si="1"/>
        <v>0</v>
      </c>
      <c r="I52" s="23">
        <f t="shared" si="0"/>
        <v>136</v>
      </c>
      <c r="J52" s="118"/>
      <c r="K52" s="118"/>
      <c r="L52" s="118"/>
      <c r="M52" s="118"/>
      <c r="N52" s="412"/>
      <c r="O52" s="16"/>
      <c r="P52" s="16"/>
      <c r="Q52" s="16"/>
      <c r="R52" s="16"/>
      <c r="S52" s="16"/>
      <c r="T52" s="16"/>
      <c r="U52" s="37"/>
    </row>
    <row r="53" spans="1:21" x14ac:dyDescent="0.2">
      <c r="A53" s="265">
        <v>43878</v>
      </c>
      <c r="B53" s="118"/>
      <c r="C53" s="118"/>
      <c r="D53" s="312"/>
      <c r="E53" s="118"/>
      <c r="F53" s="118"/>
      <c r="G53" s="118"/>
      <c r="H53" s="23">
        <f t="shared" si="1"/>
        <v>0</v>
      </c>
      <c r="I53" s="23">
        <f t="shared" si="0"/>
        <v>136</v>
      </c>
      <c r="J53" s="118"/>
      <c r="K53" s="118"/>
      <c r="L53" s="118"/>
      <c r="M53" s="118"/>
      <c r="N53" s="412"/>
      <c r="O53" s="16"/>
      <c r="P53" s="16"/>
      <c r="Q53" s="16"/>
      <c r="R53" s="16"/>
      <c r="S53" s="16"/>
      <c r="T53" s="16"/>
      <c r="U53" s="37"/>
    </row>
    <row r="54" spans="1:21" x14ac:dyDescent="0.2">
      <c r="A54" s="265">
        <v>43879</v>
      </c>
      <c r="B54" s="118"/>
      <c r="C54" s="118"/>
      <c r="D54" s="311"/>
      <c r="E54" s="118"/>
      <c r="F54" s="118"/>
      <c r="G54" s="118"/>
      <c r="H54" s="23">
        <f t="shared" si="1"/>
        <v>0</v>
      </c>
      <c r="I54" s="23">
        <f t="shared" si="0"/>
        <v>136</v>
      </c>
      <c r="J54" s="118"/>
      <c r="K54" s="118"/>
      <c r="L54" s="118"/>
      <c r="M54" s="118"/>
      <c r="N54" s="412"/>
      <c r="O54" s="16"/>
      <c r="P54" s="16"/>
      <c r="Q54" s="16"/>
      <c r="R54" s="16"/>
      <c r="S54" s="16"/>
      <c r="T54" s="16"/>
      <c r="U54" s="37"/>
    </row>
    <row r="55" spans="1:21" x14ac:dyDescent="0.2">
      <c r="A55" s="265">
        <v>43880</v>
      </c>
      <c r="B55" s="118"/>
      <c r="C55" s="118"/>
      <c r="D55" s="312"/>
      <c r="E55" s="118"/>
      <c r="F55" s="118"/>
      <c r="G55" s="118"/>
      <c r="H55" s="23">
        <f t="shared" si="1"/>
        <v>0</v>
      </c>
      <c r="I55" s="23">
        <f t="shared" si="0"/>
        <v>136</v>
      </c>
      <c r="J55" s="118"/>
      <c r="K55" s="118"/>
      <c r="L55" s="118"/>
      <c r="M55" s="118"/>
      <c r="N55" s="412"/>
      <c r="O55" s="16"/>
      <c r="P55" s="16"/>
      <c r="Q55" s="16"/>
      <c r="R55" s="16"/>
      <c r="S55" s="16"/>
      <c r="T55" s="16"/>
      <c r="U55" s="37"/>
    </row>
    <row r="56" spans="1:21" x14ac:dyDescent="0.2">
      <c r="A56" s="265">
        <v>43881</v>
      </c>
      <c r="B56" s="118"/>
      <c r="C56" s="118"/>
      <c r="D56" s="311"/>
      <c r="E56" s="118"/>
      <c r="F56" s="118"/>
      <c r="G56" s="118"/>
      <c r="H56" s="23">
        <f t="shared" si="1"/>
        <v>0</v>
      </c>
      <c r="I56" s="23">
        <f t="shared" si="0"/>
        <v>136</v>
      </c>
      <c r="J56" s="118"/>
      <c r="K56" s="118"/>
      <c r="L56" s="118"/>
      <c r="M56" s="118"/>
      <c r="N56" s="412"/>
      <c r="O56" s="16"/>
      <c r="P56" s="16"/>
      <c r="Q56" s="16"/>
      <c r="R56" s="16"/>
      <c r="S56" s="16"/>
      <c r="T56" s="16"/>
      <c r="U56" s="37"/>
    </row>
    <row r="57" spans="1:21" x14ac:dyDescent="0.2">
      <c r="A57" s="265">
        <v>43882</v>
      </c>
      <c r="B57" s="118"/>
      <c r="C57" s="118"/>
      <c r="D57" s="312"/>
      <c r="E57" s="118"/>
      <c r="F57" s="118"/>
      <c r="G57" s="118"/>
      <c r="H57" s="23">
        <f t="shared" si="1"/>
        <v>0</v>
      </c>
      <c r="I57" s="23">
        <f t="shared" si="0"/>
        <v>136</v>
      </c>
      <c r="J57" s="118"/>
      <c r="K57" s="118"/>
      <c r="L57" s="118"/>
      <c r="M57" s="118"/>
      <c r="N57" s="412"/>
      <c r="O57" s="16"/>
      <c r="P57" s="16"/>
      <c r="Q57" s="16"/>
      <c r="R57" s="16"/>
      <c r="S57" s="16"/>
      <c r="T57" s="16"/>
      <c r="U57" s="37"/>
    </row>
    <row r="58" spans="1:21" x14ac:dyDescent="0.2">
      <c r="A58" s="265">
        <v>43883</v>
      </c>
      <c r="B58" s="118"/>
      <c r="C58" s="118"/>
      <c r="D58" s="311"/>
      <c r="E58" s="118"/>
      <c r="F58" s="118"/>
      <c r="G58" s="118"/>
      <c r="H58" s="23">
        <f t="shared" si="1"/>
        <v>0</v>
      </c>
      <c r="I58" s="23">
        <f t="shared" si="0"/>
        <v>136</v>
      </c>
      <c r="J58" s="118"/>
      <c r="K58" s="118"/>
      <c r="L58" s="118"/>
      <c r="M58" s="118"/>
      <c r="N58" s="412"/>
      <c r="O58" s="16"/>
      <c r="P58" s="16"/>
      <c r="Q58" s="16"/>
      <c r="R58" s="16"/>
      <c r="S58" s="16"/>
      <c r="T58" s="16"/>
      <c r="U58" s="37"/>
    </row>
    <row r="59" spans="1:21" x14ac:dyDescent="0.2">
      <c r="A59" s="265">
        <v>43884</v>
      </c>
      <c r="B59" s="118"/>
      <c r="C59" s="118"/>
      <c r="D59" s="312"/>
      <c r="E59" s="118"/>
      <c r="F59" s="118"/>
      <c r="G59" s="118"/>
      <c r="H59" s="23">
        <f t="shared" si="1"/>
        <v>0</v>
      </c>
      <c r="I59" s="23">
        <f t="shared" si="0"/>
        <v>136</v>
      </c>
      <c r="J59" s="118"/>
      <c r="K59" s="118"/>
      <c r="L59" s="118"/>
      <c r="M59" s="118"/>
      <c r="N59" s="412"/>
      <c r="O59" s="16"/>
      <c r="P59" s="16"/>
      <c r="Q59" s="16"/>
      <c r="R59" s="16"/>
      <c r="S59" s="16"/>
      <c r="T59" s="16"/>
      <c r="U59" s="37"/>
    </row>
    <row r="60" spans="1:21" x14ac:dyDescent="0.2">
      <c r="A60" s="265">
        <v>43885</v>
      </c>
      <c r="B60" s="118"/>
      <c r="C60" s="118"/>
      <c r="D60" s="311"/>
      <c r="E60" s="118"/>
      <c r="F60" s="118"/>
      <c r="G60" s="118"/>
      <c r="H60" s="23">
        <f t="shared" si="1"/>
        <v>0</v>
      </c>
      <c r="I60" s="23">
        <f t="shared" si="0"/>
        <v>136</v>
      </c>
      <c r="J60" s="118"/>
      <c r="K60" s="118"/>
      <c r="L60" s="118"/>
      <c r="M60" s="118"/>
      <c r="N60" s="412"/>
      <c r="O60" s="16"/>
      <c r="P60" s="16"/>
      <c r="Q60" s="16"/>
      <c r="R60" s="16"/>
      <c r="S60" s="16"/>
      <c r="T60" s="16"/>
      <c r="U60" s="37"/>
    </row>
    <row r="61" spans="1:21" x14ac:dyDescent="0.2">
      <c r="A61" s="265">
        <v>43886</v>
      </c>
      <c r="B61" s="118"/>
      <c r="C61" s="118"/>
      <c r="D61" s="312"/>
      <c r="E61" s="118"/>
      <c r="F61" s="118"/>
      <c r="G61" s="118"/>
      <c r="H61" s="23">
        <f t="shared" si="1"/>
        <v>0</v>
      </c>
      <c r="I61" s="23">
        <f t="shared" si="0"/>
        <v>136</v>
      </c>
      <c r="J61" s="118"/>
      <c r="K61" s="118"/>
      <c r="L61" s="118"/>
      <c r="M61" s="118"/>
      <c r="N61" s="412"/>
      <c r="O61" s="16"/>
      <c r="P61" s="16"/>
      <c r="Q61" s="16"/>
      <c r="R61" s="16"/>
      <c r="S61" s="16"/>
      <c r="T61" s="16"/>
      <c r="U61" s="37"/>
    </row>
    <row r="62" spans="1:21" x14ac:dyDescent="0.2">
      <c r="A62" s="265">
        <v>43887</v>
      </c>
      <c r="B62" s="118"/>
      <c r="C62" s="118"/>
      <c r="D62" s="311"/>
      <c r="E62" s="118"/>
      <c r="F62" s="118"/>
      <c r="G62" s="118"/>
      <c r="H62" s="23">
        <f t="shared" si="1"/>
        <v>0</v>
      </c>
      <c r="I62" s="23">
        <f t="shared" si="0"/>
        <v>136</v>
      </c>
      <c r="J62" s="118"/>
      <c r="K62" s="118"/>
      <c r="L62" s="118"/>
      <c r="M62" s="118"/>
      <c r="N62" s="412"/>
      <c r="O62" s="16"/>
      <c r="P62" s="16"/>
      <c r="Q62" s="16"/>
      <c r="R62" s="16"/>
      <c r="S62" s="16"/>
      <c r="T62" s="16"/>
      <c r="U62" s="37"/>
    </row>
    <row r="63" spans="1:21" x14ac:dyDescent="0.2">
      <c r="A63" s="265">
        <v>43888</v>
      </c>
      <c r="B63" s="118"/>
      <c r="C63" s="118"/>
      <c r="D63" s="312"/>
      <c r="E63" s="118"/>
      <c r="F63" s="118"/>
      <c r="G63" s="118"/>
      <c r="H63" s="23">
        <f t="shared" si="1"/>
        <v>0</v>
      </c>
      <c r="I63" s="23">
        <f t="shared" si="0"/>
        <v>136</v>
      </c>
      <c r="J63" s="118"/>
      <c r="K63" s="118"/>
      <c r="L63" s="118"/>
      <c r="M63" s="118"/>
      <c r="N63" s="412"/>
      <c r="O63" s="16"/>
      <c r="P63" s="16"/>
      <c r="Q63" s="16"/>
      <c r="R63" s="16"/>
      <c r="S63" s="16"/>
      <c r="T63" s="16"/>
      <c r="U63" s="37"/>
    </row>
    <row r="64" spans="1:21" x14ac:dyDescent="0.2">
      <c r="A64" s="265">
        <v>43889</v>
      </c>
      <c r="B64" s="118"/>
      <c r="C64" s="118"/>
      <c r="D64" s="311"/>
      <c r="E64" s="118"/>
      <c r="F64" s="118"/>
      <c r="G64" s="118"/>
      <c r="H64" s="23">
        <f t="shared" si="1"/>
        <v>0</v>
      </c>
      <c r="I64" s="23">
        <f t="shared" si="0"/>
        <v>136</v>
      </c>
      <c r="J64" s="118"/>
      <c r="K64" s="118"/>
      <c r="L64" s="118"/>
      <c r="M64" s="118"/>
      <c r="N64" s="412"/>
      <c r="O64" s="16"/>
      <c r="P64" s="16"/>
      <c r="Q64" s="16"/>
      <c r="R64" s="16"/>
      <c r="S64" s="16"/>
      <c r="T64" s="16"/>
      <c r="U64" s="37"/>
    </row>
    <row r="65" spans="1:21" x14ac:dyDescent="0.2">
      <c r="A65" s="265">
        <v>43890</v>
      </c>
      <c r="B65" s="118"/>
      <c r="C65" s="118"/>
      <c r="D65" s="312"/>
      <c r="E65" s="118"/>
      <c r="F65" s="118"/>
      <c r="G65" s="118"/>
      <c r="H65" s="23">
        <f t="shared" ref="H65" si="2">SQRT(E65*F65)*1.58/24*G65</f>
        <v>0</v>
      </c>
      <c r="I65" s="23">
        <f t="shared" si="0"/>
        <v>136</v>
      </c>
      <c r="J65" s="118"/>
      <c r="K65" s="118"/>
      <c r="L65" s="118"/>
      <c r="M65" s="118"/>
      <c r="N65" s="412"/>
      <c r="O65" s="27"/>
      <c r="P65" s="27"/>
      <c r="Q65" s="27"/>
      <c r="R65" s="27"/>
      <c r="S65" s="27"/>
      <c r="T65" s="27"/>
      <c r="U65" s="54"/>
    </row>
    <row r="66" spans="1:21" x14ac:dyDescent="0.2">
      <c r="A66" s="265">
        <v>43891</v>
      </c>
      <c r="B66" s="278"/>
      <c r="C66" s="278"/>
      <c r="D66" s="312"/>
      <c r="E66" s="178"/>
      <c r="F66" s="178"/>
      <c r="G66" s="178"/>
      <c r="H66" s="24">
        <f t="shared" si="1"/>
        <v>0</v>
      </c>
      <c r="I66" s="24">
        <f t="shared" si="0"/>
        <v>136</v>
      </c>
      <c r="J66" s="178"/>
      <c r="K66" s="178"/>
      <c r="L66" s="178"/>
      <c r="M66" s="278"/>
      <c r="N66" s="413"/>
      <c r="O66" s="299"/>
      <c r="P66" s="299"/>
      <c r="Q66" s="299"/>
      <c r="R66" s="299"/>
      <c r="S66" s="299"/>
      <c r="T66" s="299"/>
      <c r="U66" s="318"/>
    </row>
    <row r="67" spans="1:21" x14ac:dyDescent="0.2">
      <c r="A67" s="265">
        <v>43892</v>
      </c>
      <c r="B67" s="258"/>
      <c r="C67" s="258"/>
      <c r="D67" s="353"/>
      <c r="E67" s="117"/>
      <c r="F67" s="117"/>
      <c r="G67" s="117"/>
      <c r="H67" s="30">
        <f t="shared" si="1"/>
        <v>0</v>
      </c>
      <c r="I67" s="263">
        <f t="shared" si="0"/>
        <v>136</v>
      </c>
      <c r="J67" s="117"/>
      <c r="K67" s="117"/>
      <c r="L67" s="117"/>
      <c r="M67" s="258"/>
      <c r="N67" s="392"/>
      <c r="O67" s="287"/>
      <c r="P67" s="287"/>
      <c r="Q67" s="287"/>
      <c r="R67" s="287"/>
      <c r="S67" s="287"/>
      <c r="T67" s="287"/>
      <c r="U67" s="277"/>
    </row>
    <row r="68" spans="1:21" x14ac:dyDescent="0.2">
      <c r="A68" s="265">
        <v>43893</v>
      </c>
      <c r="B68" s="118"/>
      <c r="C68" s="118"/>
      <c r="D68" s="312"/>
      <c r="E68" s="118"/>
      <c r="F68" s="118"/>
      <c r="G68" s="118"/>
      <c r="H68" s="23">
        <f t="shared" si="1"/>
        <v>0</v>
      </c>
      <c r="I68" s="255">
        <f t="shared" si="0"/>
        <v>136</v>
      </c>
      <c r="J68" s="118"/>
      <c r="K68" s="118"/>
      <c r="L68" s="118"/>
      <c r="M68" s="118"/>
      <c r="N68" s="387"/>
      <c r="O68" s="16"/>
      <c r="P68" s="16"/>
      <c r="Q68" s="16"/>
      <c r="R68" s="16"/>
      <c r="S68" s="16"/>
      <c r="T68" s="16"/>
      <c r="U68" s="37"/>
    </row>
    <row r="69" spans="1:21" x14ac:dyDescent="0.2">
      <c r="A69" s="265">
        <v>43894</v>
      </c>
      <c r="B69" s="118"/>
      <c r="C69" s="118"/>
      <c r="D69" s="312"/>
      <c r="E69" s="118"/>
      <c r="F69" s="118"/>
      <c r="G69" s="118"/>
      <c r="H69" s="23">
        <f t="shared" si="1"/>
        <v>0</v>
      </c>
      <c r="I69" s="255">
        <f t="shared" si="0"/>
        <v>136</v>
      </c>
      <c r="J69" s="118"/>
      <c r="K69" s="118"/>
      <c r="L69" s="118"/>
      <c r="M69" s="118"/>
      <c r="N69" s="387"/>
      <c r="O69" s="16"/>
      <c r="P69" s="16"/>
      <c r="Q69" s="16"/>
      <c r="R69" s="16"/>
      <c r="S69" s="16"/>
      <c r="T69" s="16"/>
      <c r="U69" s="37"/>
    </row>
    <row r="70" spans="1:21" x14ac:dyDescent="0.2">
      <c r="A70" s="265">
        <v>43895</v>
      </c>
      <c r="B70" s="118"/>
      <c r="C70" s="118"/>
      <c r="D70" s="312"/>
      <c r="E70" s="118"/>
      <c r="F70" s="118"/>
      <c r="G70" s="118"/>
      <c r="H70" s="23">
        <f t="shared" si="1"/>
        <v>0</v>
      </c>
      <c r="I70" s="255">
        <f t="shared" si="0"/>
        <v>136</v>
      </c>
      <c r="J70" s="118"/>
      <c r="K70" s="118"/>
      <c r="L70" s="118"/>
      <c r="M70" s="118"/>
      <c r="N70" s="387"/>
      <c r="O70" s="16"/>
      <c r="P70" s="16"/>
      <c r="Q70" s="16"/>
      <c r="R70" s="16"/>
      <c r="S70" s="16"/>
      <c r="T70" s="16"/>
      <c r="U70" s="37"/>
    </row>
    <row r="71" spans="1:21" x14ac:dyDescent="0.2">
      <c r="A71" s="265">
        <v>43896</v>
      </c>
      <c r="B71" s="118"/>
      <c r="C71" s="118"/>
      <c r="D71" s="312"/>
      <c r="E71" s="118"/>
      <c r="F71" s="118"/>
      <c r="G71" s="118"/>
      <c r="H71" s="23">
        <f t="shared" si="1"/>
        <v>0</v>
      </c>
      <c r="I71" s="255">
        <f t="shared" si="0"/>
        <v>136</v>
      </c>
      <c r="J71" s="118"/>
      <c r="K71" s="118"/>
      <c r="L71" s="118"/>
      <c r="M71" s="118"/>
      <c r="N71" s="387"/>
      <c r="O71" s="16"/>
      <c r="P71" s="16"/>
      <c r="Q71" s="16"/>
      <c r="R71" s="16"/>
      <c r="S71" s="16"/>
      <c r="T71" s="16"/>
      <c r="U71" s="37"/>
    </row>
    <row r="72" spans="1:21" x14ac:dyDescent="0.2">
      <c r="A72" s="265">
        <v>43897</v>
      </c>
      <c r="B72" s="118"/>
      <c r="C72" s="118"/>
      <c r="D72" s="312"/>
      <c r="E72" s="118"/>
      <c r="F72" s="118"/>
      <c r="G72" s="118"/>
      <c r="H72" s="23">
        <f t="shared" si="1"/>
        <v>0</v>
      </c>
      <c r="I72" s="255">
        <f t="shared" si="0"/>
        <v>136</v>
      </c>
      <c r="J72" s="118"/>
      <c r="K72" s="118"/>
      <c r="L72" s="118"/>
      <c r="M72" s="118"/>
      <c r="N72" s="387"/>
      <c r="O72" s="16"/>
      <c r="P72" s="16"/>
      <c r="Q72" s="16"/>
      <c r="R72" s="16"/>
      <c r="S72" s="16"/>
      <c r="T72" s="16"/>
      <c r="U72" s="37"/>
    </row>
    <row r="73" spans="1:21" x14ac:dyDescent="0.2">
      <c r="A73" s="265">
        <v>43898</v>
      </c>
      <c r="B73" s="118"/>
      <c r="C73" s="118"/>
      <c r="D73" s="312"/>
      <c r="E73" s="118"/>
      <c r="F73" s="118"/>
      <c r="G73" s="118"/>
      <c r="H73" s="23">
        <f t="shared" si="1"/>
        <v>0</v>
      </c>
      <c r="I73" s="255">
        <f t="shared" si="0"/>
        <v>136</v>
      </c>
      <c r="J73" s="118"/>
      <c r="K73" s="118"/>
      <c r="L73" s="118"/>
      <c r="M73" s="118"/>
      <c r="N73" s="387"/>
      <c r="O73" s="16"/>
      <c r="P73" s="16"/>
      <c r="Q73" s="16"/>
      <c r="R73" s="16"/>
      <c r="S73" s="16"/>
      <c r="T73" s="16"/>
      <c r="U73" s="37"/>
    </row>
    <row r="74" spans="1:21" x14ac:dyDescent="0.2">
      <c r="A74" s="265">
        <v>43899</v>
      </c>
      <c r="B74" s="118"/>
      <c r="C74" s="118"/>
      <c r="D74" s="312"/>
      <c r="E74" s="118"/>
      <c r="F74" s="118"/>
      <c r="G74" s="118"/>
      <c r="H74" s="23">
        <f t="shared" si="1"/>
        <v>0</v>
      </c>
      <c r="I74" s="255">
        <f t="shared" ref="I74:I137" si="3">I73+H74</f>
        <v>136</v>
      </c>
      <c r="J74" s="118"/>
      <c r="K74" s="118"/>
      <c r="L74" s="118"/>
      <c r="M74" s="118"/>
      <c r="N74" s="387"/>
      <c r="O74" s="16"/>
      <c r="P74" s="16"/>
      <c r="Q74" s="16"/>
      <c r="R74" s="16"/>
      <c r="S74" s="16"/>
      <c r="T74" s="16"/>
      <c r="U74" s="37"/>
    </row>
    <row r="75" spans="1:21" x14ac:dyDescent="0.2">
      <c r="A75" s="265">
        <v>43900</v>
      </c>
      <c r="B75" s="118"/>
      <c r="C75" s="118"/>
      <c r="D75" s="312"/>
      <c r="E75" s="118"/>
      <c r="F75" s="118"/>
      <c r="G75" s="118"/>
      <c r="H75" s="23">
        <f t="shared" ref="H75:H138" si="4">SQRT(E75*F75)*1.58/24*G75</f>
        <v>0</v>
      </c>
      <c r="I75" s="255">
        <f t="shared" si="3"/>
        <v>136</v>
      </c>
      <c r="J75" s="118"/>
      <c r="K75" s="118"/>
      <c r="L75" s="118"/>
      <c r="M75" s="118"/>
      <c r="N75" s="387"/>
      <c r="O75" s="16"/>
      <c r="P75" s="16"/>
      <c r="Q75" s="16"/>
      <c r="R75" s="16"/>
      <c r="S75" s="16"/>
      <c r="T75" s="16"/>
      <c r="U75" s="37"/>
    </row>
    <row r="76" spans="1:21" x14ac:dyDescent="0.2">
      <c r="A76" s="265">
        <v>43901</v>
      </c>
      <c r="B76" s="118"/>
      <c r="C76" s="118"/>
      <c r="D76" s="312"/>
      <c r="E76" s="118"/>
      <c r="F76" s="118"/>
      <c r="G76" s="118"/>
      <c r="H76" s="23">
        <f t="shared" si="4"/>
        <v>0</v>
      </c>
      <c r="I76" s="255">
        <f t="shared" si="3"/>
        <v>136</v>
      </c>
      <c r="J76" s="118"/>
      <c r="K76" s="118"/>
      <c r="L76" s="118"/>
      <c r="M76" s="118"/>
      <c r="N76" s="387"/>
      <c r="O76" s="16"/>
      <c r="P76" s="16"/>
      <c r="Q76" s="16"/>
      <c r="R76" s="16"/>
      <c r="S76" s="16"/>
      <c r="T76" s="16"/>
      <c r="U76" s="37"/>
    </row>
    <row r="77" spans="1:21" x14ac:dyDescent="0.2">
      <c r="A77" s="265">
        <v>43902</v>
      </c>
      <c r="B77" s="118"/>
      <c r="C77" s="118"/>
      <c r="D77" s="312"/>
      <c r="E77" s="118"/>
      <c r="F77" s="118"/>
      <c r="G77" s="118"/>
      <c r="H77" s="23">
        <f t="shared" si="4"/>
        <v>0</v>
      </c>
      <c r="I77" s="255">
        <f t="shared" si="3"/>
        <v>136</v>
      </c>
      <c r="J77" s="118"/>
      <c r="K77" s="118"/>
      <c r="L77" s="118"/>
      <c r="M77" s="118"/>
      <c r="N77" s="387"/>
      <c r="O77" s="16"/>
      <c r="P77" s="16"/>
      <c r="Q77" s="16"/>
      <c r="R77" s="16"/>
      <c r="S77" s="16"/>
      <c r="T77" s="16"/>
      <c r="U77" s="37"/>
    </row>
    <row r="78" spans="1:21" x14ac:dyDescent="0.2">
      <c r="A78" s="265">
        <v>43903</v>
      </c>
      <c r="B78" s="118"/>
      <c r="C78" s="118"/>
      <c r="D78" s="312"/>
      <c r="E78" s="118"/>
      <c r="F78" s="118"/>
      <c r="G78" s="118"/>
      <c r="H78" s="23">
        <f t="shared" si="4"/>
        <v>0</v>
      </c>
      <c r="I78" s="255">
        <f t="shared" si="3"/>
        <v>136</v>
      </c>
      <c r="J78" s="118"/>
      <c r="K78" s="118"/>
      <c r="L78" s="118"/>
      <c r="M78" s="118"/>
      <c r="N78" s="387"/>
      <c r="O78" s="16"/>
      <c r="P78" s="16"/>
      <c r="Q78" s="16"/>
      <c r="R78" s="16"/>
      <c r="S78" s="16"/>
      <c r="T78" s="16"/>
      <c r="U78" s="37"/>
    </row>
    <row r="79" spans="1:21" x14ac:dyDescent="0.2">
      <c r="A79" s="265">
        <v>43904</v>
      </c>
      <c r="B79" s="118"/>
      <c r="C79" s="118"/>
      <c r="D79" s="312"/>
      <c r="E79" s="118"/>
      <c r="F79" s="118"/>
      <c r="G79" s="118"/>
      <c r="H79" s="23">
        <f t="shared" si="4"/>
        <v>0</v>
      </c>
      <c r="I79" s="255">
        <f t="shared" si="3"/>
        <v>136</v>
      </c>
      <c r="J79" s="118"/>
      <c r="K79" s="118"/>
      <c r="L79" s="118"/>
      <c r="M79" s="118"/>
      <c r="N79" s="387"/>
      <c r="O79" s="16"/>
      <c r="P79" s="16"/>
      <c r="Q79" s="16"/>
      <c r="R79" s="16"/>
      <c r="S79" s="16"/>
      <c r="T79" s="16"/>
      <c r="U79" s="37"/>
    </row>
    <row r="80" spans="1:21" x14ac:dyDescent="0.2">
      <c r="A80" s="265">
        <v>43905</v>
      </c>
      <c r="B80" s="118"/>
      <c r="C80" s="118"/>
      <c r="D80" s="312"/>
      <c r="E80" s="118"/>
      <c r="F80" s="118"/>
      <c r="G80" s="118"/>
      <c r="H80" s="23">
        <f t="shared" si="4"/>
        <v>0</v>
      </c>
      <c r="I80" s="255">
        <f t="shared" si="3"/>
        <v>136</v>
      </c>
      <c r="J80" s="118"/>
      <c r="K80" s="118"/>
      <c r="L80" s="118"/>
      <c r="M80" s="118"/>
      <c r="N80" s="387"/>
      <c r="O80" s="16"/>
      <c r="P80" s="16"/>
      <c r="Q80" s="16"/>
      <c r="R80" s="16"/>
      <c r="S80" s="16"/>
      <c r="T80" s="16"/>
      <c r="U80" s="37"/>
    </row>
    <row r="81" spans="1:21" x14ac:dyDescent="0.2">
      <c r="A81" s="265">
        <v>43906</v>
      </c>
      <c r="B81" s="118"/>
      <c r="C81" s="118"/>
      <c r="D81" s="312"/>
      <c r="E81" s="118"/>
      <c r="F81" s="118"/>
      <c r="G81" s="118"/>
      <c r="H81" s="23">
        <f t="shared" si="4"/>
        <v>0</v>
      </c>
      <c r="I81" s="255">
        <f t="shared" si="3"/>
        <v>136</v>
      </c>
      <c r="J81" s="118"/>
      <c r="K81" s="118"/>
      <c r="L81" s="118"/>
      <c r="M81" s="118"/>
      <c r="N81" s="387"/>
      <c r="O81" s="16"/>
      <c r="P81" s="16"/>
      <c r="Q81" s="16"/>
      <c r="R81" s="16"/>
      <c r="S81" s="16"/>
      <c r="T81" s="16"/>
      <c r="U81" s="37"/>
    </row>
    <row r="82" spans="1:21" x14ac:dyDescent="0.2">
      <c r="A82" s="265">
        <v>43907</v>
      </c>
      <c r="B82" s="118"/>
      <c r="C82" s="118"/>
      <c r="D82" s="312"/>
      <c r="E82" s="118"/>
      <c r="F82" s="118"/>
      <c r="G82" s="118"/>
      <c r="H82" s="23">
        <f t="shared" si="4"/>
        <v>0</v>
      </c>
      <c r="I82" s="255">
        <f t="shared" si="3"/>
        <v>136</v>
      </c>
      <c r="J82" s="118"/>
      <c r="K82" s="118"/>
      <c r="L82" s="118"/>
      <c r="M82" s="118"/>
      <c r="N82" s="387"/>
      <c r="O82" s="16"/>
      <c r="P82" s="16"/>
      <c r="Q82" s="16"/>
      <c r="R82" s="16"/>
      <c r="S82" s="16"/>
      <c r="T82" s="16"/>
      <c r="U82" s="37"/>
    </row>
    <row r="83" spans="1:21" x14ac:dyDescent="0.2">
      <c r="A83" s="265">
        <v>43908</v>
      </c>
      <c r="B83" s="118"/>
      <c r="C83" s="118"/>
      <c r="D83" s="312"/>
      <c r="E83" s="118"/>
      <c r="F83" s="118"/>
      <c r="G83" s="118"/>
      <c r="H83" s="23">
        <f t="shared" si="4"/>
        <v>0</v>
      </c>
      <c r="I83" s="255">
        <f t="shared" si="3"/>
        <v>136</v>
      </c>
      <c r="J83" s="118"/>
      <c r="K83" s="118"/>
      <c r="L83" s="118"/>
      <c r="M83" s="118"/>
      <c r="N83" s="387"/>
      <c r="O83" s="16"/>
      <c r="P83" s="16"/>
      <c r="Q83" s="16"/>
      <c r="R83" s="16"/>
      <c r="S83" s="16"/>
      <c r="T83" s="16"/>
      <c r="U83" s="37"/>
    </row>
    <row r="84" spans="1:21" x14ac:dyDescent="0.2">
      <c r="A84" s="265">
        <v>43909</v>
      </c>
      <c r="B84" s="118"/>
      <c r="C84" s="118"/>
      <c r="D84" s="312"/>
      <c r="E84" s="118"/>
      <c r="F84" s="118"/>
      <c r="G84" s="118"/>
      <c r="H84" s="23">
        <f t="shared" si="4"/>
        <v>0</v>
      </c>
      <c r="I84" s="255">
        <f t="shared" si="3"/>
        <v>136</v>
      </c>
      <c r="J84" s="118"/>
      <c r="K84" s="118"/>
      <c r="L84" s="118"/>
      <c r="M84" s="118"/>
      <c r="N84" s="387"/>
      <c r="O84" s="16"/>
      <c r="P84" s="16"/>
      <c r="Q84" s="16"/>
      <c r="R84" s="16"/>
      <c r="S84" s="16"/>
      <c r="T84" s="16"/>
      <c r="U84" s="37"/>
    </row>
    <row r="85" spans="1:21" x14ac:dyDescent="0.2">
      <c r="A85" s="265">
        <v>43910</v>
      </c>
      <c r="B85" s="118"/>
      <c r="C85" s="118"/>
      <c r="D85" s="312"/>
      <c r="E85" s="118"/>
      <c r="F85" s="118"/>
      <c r="G85" s="118"/>
      <c r="H85" s="23">
        <f t="shared" si="4"/>
        <v>0</v>
      </c>
      <c r="I85" s="255">
        <f t="shared" si="3"/>
        <v>136</v>
      </c>
      <c r="J85" s="118"/>
      <c r="K85" s="118"/>
      <c r="L85" s="118"/>
      <c r="M85" s="118"/>
      <c r="N85" s="387"/>
      <c r="O85" s="16"/>
      <c r="P85" s="16"/>
      <c r="Q85" s="16"/>
      <c r="R85" s="16"/>
      <c r="S85" s="16"/>
      <c r="T85" s="16"/>
      <c r="U85" s="37"/>
    </row>
    <row r="86" spans="1:21" x14ac:dyDescent="0.2">
      <c r="A86" s="265">
        <v>43911</v>
      </c>
      <c r="B86" s="118"/>
      <c r="C86" s="118"/>
      <c r="D86" s="312"/>
      <c r="E86" s="118"/>
      <c r="F86" s="118"/>
      <c r="G86" s="118"/>
      <c r="H86" s="23">
        <f t="shared" si="4"/>
        <v>0</v>
      </c>
      <c r="I86" s="255">
        <f t="shared" si="3"/>
        <v>136</v>
      </c>
      <c r="J86" s="118"/>
      <c r="K86" s="118"/>
      <c r="L86" s="118"/>
      <c r="M86" s="118"/>
      <c r="N86" s="387"/>
      <c r="O86" s="16"/>
      <c r="P86" s="16"/>
      <c r="Q86" s="16"/>
      <c r="R86" s="16"/>
      <c r="S86" s="16"/>
      <c r="T86" s="16"/>
      <c r="U86" s="37"/>
    </row>
    <row r="87" spans="1:21" x14ac:dyDescent="0.2">
      <c r="A87" s="265">
        <v>43912</v>
      </c>
      <c r="B87" s="118"/>
      <c r="C87" s="118"/>
      <c r="D87" s="312"/>
      <c r="E87" s="118"/>
      <c r="F87" s="118"/>
      <c r="G87" s="118"/>
      <c r="H87" s="23">
        <f t="shared" si="4"/>
        <v>0</v>
      </c>
      <c r="I87" s="255">
        <f t="shared" si="3"/>
        <v>136</v>
      </c>
      <c r="J87" s="118"/>
      <c r="K87" s="118"/>
      <c r="L87" s="118"/>
      <c r="M87" s="118"/>
      <c r="N87" s="387"/>
      <c r="O87" s="16"/>
      <c r="P87" s="16"/>
      <c r="Q87" s="16"/>
      <c r="R87" s="16"/>
      <c r="S87" s="16"/>
      <c r="T87" s="16"/>
      <c r="U87" s="37"/>
    </row>
    <row r="88" spans="1:21" x14ac:dyDescent="0.2">
      <c r="A88" s="265">
        <v>43913</v>
      </c>
      <c r="B88" s="118"/>
      <c r="C88" s="118"/>
      <c r="D88" s="312"/>
      <c r="E88" s="118"/>
      <c r="F88" s="118"/>
      <c r="G88" s="118"/>
      <c r="H88" s="23">
        <f t="shared" si="4"/>
        <v>0</v>
      </c>
      <c r="I88" s="255">
        <f t="shared" si="3"/>
        <v>136</v>
      </c>
      <c r="J88" s="118"/>
      <c r="K88" s="118"/>
      <c r="L88" s="118"/>
      <c r="M88" s="118"/>
      <c r="N88" s="387"/>
      <c r="O88" s="16"/>
      <c r="P88" s="16"/>
      <c r="Q88" s="16"/>
      <c r="R88" s="16"/>
      <c r="S88" s="16"/>
      <c r="T88" s="16"/>
      <c r="U88" s="37"/>
    </row>
    <row r="89" spans="1:21" x14ac:dyDescent="0.2">
      <c r="A89" s="265">
        <v>43914</v>
      </c>
      <c r="B89" s="118"/>
      <c r="C89" s="118"/>
      <c r="D89" s="312"/>
      <c r="E89" s="118"/>
      <c r="F89" s="118"/>
      <c r="G89" s="118"/>
      <c r="H89" s="23">
        <f t="shared" si="4"/>
        <v>0</v>
      </c>
      <c r="I89" s="255">
        <f t="shared" si="3"/>
        <v>136</v>
      </c>
      <c r="J89" s="118"/>
      <c r="K89" s="118"/>
      <c r="L89" s="118"/>
      <c r="M89" s="118"/>
      <c r="N89" s="387"/>
      <c r="O89" s="16"/>
      <c r="P89" s="16"/>
      <c r="Q89" s="16"/>
      <c r="R89" s="16"/>
      <c r="S89" s="16"/>
      <c r="T89" s="16"/>
      <c r="U89" s="37"/>
    </row>
    <row r="90" spans="1:21" x14ac:dyDescent="0.2">
      <c r="A90" s="265">
        <v>43915</v>
      </c>
      <c r="B90" s="118"/>
      <c r="C90" s="118"/>
      <c r="D90" s="312"/>
      <c r="E90" s="118"/>
      <c r="F90" s="118"/>
      <c r="G90" s="118"/>
      <c r="H90" s="23">
        <f t="shared" si="4"/>
        <v>0</v>
      </c>
      <c r="I90" s="255">
        <f t="shared" si="3"/>
        <v>136</v>
      </c>
      <c r="J90" s="118"/>
      <c r="K90" s="118"/>
      <c r="L90" s="118"/>
      <c r="M90" s="118"/>
      <c r="N90" s="387"/>
      <c r="O90" s="16"/>
      <c r="P90" s="16"/>
      <c r="Q90" s="16"/>
      <c r="R90" s="16"/>
      <c r="S90" s="16"/>
      <c r="T90" s="16"/>
      <c r="U90" s="37"/>
    </row>
    <row r="91" spans="1:21" x14ac:dyDescent="0.2">
      <c r="A91" s="265">
        <v>43916</v>
      </c>
      <c r="B91" s="118"/>
      <c r="C91" s="118"/>
      <c r="D91" s="411"/>
      <c r="E91" s="118"/>
      <c r="F91" s="118"/>
      <c r="G91" s="118"/>
      <c r="H91" s="23">
        <f t="shared" si="4"/>
        <v>0</v>
      </c>
      <c r="I91" s="255">
        <f t="shared" si="3"/>
        <v>136</v>
      </c>
      <c r="J91" s="118"/>
      <c r="K91" s="118"/>
      <c r="L91" s="118"/>
      <c r="M91" s="118"/>
      <c r="N91" s="387"/>
      <c r="O91" s="16"/>
      <c r="P91" s="16"/>
      <c r="Q91" s="16"/>
      <c r="R91" s="16"/>
      <c r="S91" s="16"/>
      <c r="T91" s="16"/>
      <c r="U91" s="37"/>
    </row>
    <row r="92" spans="1:21" x14ac:dyDescent="0.2">
      <c r="A92" s="265">
        <v>43917</v>
      </c>
      <c r="B92" s="118"/>
      <c r="C92" s="118"/>
      <c r="D92" s="411"/>
      <c r="E92" s="118"/>
      <c r="F92" s="118"/>
      <c r="G92" s="118"/>
      <c r="H92" s="23">
        <f t="shared" si="4"/>
        <v>0</v>
      </c>
      <c r="I92" s="255">
        <f t="shared" si="3"/>
        <v>136</v>
      </c>
      <c r="J92" s="118"/>
      <c r="K92" s="118"/>
      <c r="L92" s="118"/>
      <c r="M92" s="118"/>
      <c r="N92" s="387"/>
      <c r="O92" s="16"/>
      <c r="P92" s="16"/>
      <c r="Q92" s="16"/>
      <c r="R92" s="16"/>
      <c r="S92" s="16"/>
      <c r="T92" s="16"/>
      <c r="U92" s="37"/>
    </row>
    <row r="93" spans="1:21" x14ac:dyDescent="0.2">
      <c r="A93" s="265">
        <v>43918</v>
      </c>
      <c r="B93" s="118"/>
      <c r="C93" s="118"/>
      <c r="D93" s="411"/>
      <c r="E93" s="118"/>
      <c r="F93" s="118"/>
      <c r="G93" s="118"/>
      <c r="H93" s="23">
        <f t="shared" si="4"/>
        <v>0</v>
      </c>
      <c r="I93" s="255">
        <f t="shared" si="3"/>
        <v>136</v>
      </c>
      <c r="J93" s="118"/>
      <c r="K93" s="118"/>
      <c r="L93" s="118"/>
      <c r="M93" s="118"/>
      <c r="N93" s="387"/>
      <c r="O93" s="16"/>
      <c r="P93" s="16"/>
      <c r="Q93" s="16"/>
      <c r="R93" s="16"/>
      <c r="S93" s="16"/>
      <c r="T93" s="16"/>
      <c r="U93" s="37"/>
    </row>
    <row r="94" spans="1:21" x14ac:dyDescent="0.2">
      <c r="A94" s="265">
        <v>43919</v>
      </c>
      <c r="B94" s="118"/>
      <c r="C94" s="118"/>
      <c r="D94" s="312"/>
      <c r="E94" s="118"/>
      <c r="F94" s="118"/>
      <c r="G94" s="118"/>
      <c r="H94" s="23">
        <f t="shared" si="4"/>
        <v>0</v>
      </c>
      <c r="I94" s="255">
        <f t="shared" si="3"/>
        <v>136</v>
      </c>
      <c r="J94" s="118"/>
      <c r="K94" s="118"/>
      <c r="L94" s="118"/>
      <c r="M94" s="118"/>
      <c r="N94" s="387"/>
      <c r="O94" s="16"/>
      <c r="P94" s="16"/>
      <c r="Q94" s="16"/>
      <c r="R94" s="16"/>
      <c r="S94" s="16"/>
      <c r="T94" s="16"/>
      <c r="U94" s="37"/>
    </row>
    <row r="95" spans="1:21" x14ac:dyDescent="0.2">
      <c r="A95" s="265">
        <v>43920</v>
      </c>
      <c r="B95" s="118"/>
      <c r="C95" s="118"/>
      <c r="D95" s="312"/>
      <c r="E95" s="118"/>
      <c r="F95" s="118"/>
      <c r="G95" s="118"/>
      <c r="H95" s="23">
        <f t="shared" si="4"/>
        <v>0</v>
      </c>
      <c r="I95" s="255">
        <f t="shared" si="3"/>
        <v>136</v>
      </c>
      <c r="J95" s="118"/>
      <c r="K95" s="118"/>
      <c r="L95" s="118"/>
      <c r="M95" s="118"/>
      <c r="N95" s="387"/>
      <c r="O95" s="16"/>
      <c r="P95" s="16"/>
      <c r="Q95" s="16"/>
      <c r="R95" s="16"/>
      <c r="S95" s="16"/>
      <c r="T95" s="16"/>
      <c r="U95" s="37"/>
    </row>
    <row r="96" spans="1:21" x14ac:dyDescent="0.2">
      <c r="A96" s="265">
        <v>43921</v>
      </c>
      <c r="B96" s="118"/>
      <c r="C96" s="118"/>
      <c r="D96" s="312"/>
      <c r="E96" s="118"/>
      <c r="F96" s="118"/>
      <c r="G96" s="118"/>
      <c r="H96" s="23">
        <f t="shared" si="4"/>
        <v>0</v>
      </c>
      <c r="I96" s="255">
        <f t="shared" si="3"/>
        <v>136</v>
      </c>
      <c r="J96" s="118"/>
      <c r="K96" s="118"/>
      <c r="L96" s="118"/>
      <c r="M96" s="118"/>
      <c r="N96" s="387"/>
      <c r="O96" s="16"/>
      <c r="P96" s="16"/>
      <c r="Q96" s="16"/>
      <c r="R96" s="16"/>
      <c r="S96" s="16"/>
      <c r="T96" s="16"/>
      <c r="U96" s="37"/>
    </row>
    <row r="97" spans="1:21" x14ac:dyDescent="0.2">
      <c r="A97" s="265">
        <v>43922</v>
      </c>
      <c r="B97" s="178"/>
      <c r="C97" s="178"/>
      <c r="D97" s="352"/>
      <c r="E97" s="178"/>
      <c r="F97" s="178"/>
      <c r="G97" s="178"/>
      <c r="H97" s="24">
        <f t="shared" si="4"/>
        <v>0</v>
      </c>
      <c r="I97" s="255">
        <f t="shared" si="3"/>
        <v>136</v>
      </c>
      <c r="J97" s="178"/>
      <c r="K97" s="178"/>
      <c r="L97" s="178"/>
      <c r="M97" s="178"/>
      <c r="N97" s="415"/>
      <c r="O97" s="27"/>
      <c r="P97" s="299"/>
      <c r="Q97" s="299"/>
      <c r="R97" s="299"/>
      <c r="S97" s="299"/>
      <c r="T97" s="299"/>
      <c r="U97" s="318"/>
    </row>
    <row r="98" spans="1:21" x14ac:dyDescent="0.2">
      <c r="A98" s="265">
        <v>43923</v>
      </c>
      <c r="B98" s="117"/>
      <c r="C98" s="117"/>
      <c r="D98" s="353"/>
      <c r="E98" s="117"/>
      <c r="F98" s="117"/>
      <c r="G98" s="117"/>
      <c r="H98" s="30">
        <f t="shared" si="4"/>
        <v>0</v>
      </c>
      <c r="I98" s="249">
        <f t="shared" si="3"/>
        <v>136</v>
      </c>
      <c r="J98" s="117"/>
      <c r="K98" s="117"/>
      <c r="L98" s="117"/>
      <c r="M98" s="117"/>
      <c r="N98" s="416"/>
      <c r="O98" s="70"/>
      <c r="P98" s="287"/>
      <c r="Q98" s="287"/>
      <c r="R98" s="287"/>
      <c r="S98" s="287"/>
      <c r="T98" s="287"/>
      <c r="U98" s="277"/>
    </row>
    <row r="99" spans="1:21" x14ac:dyDescent="0.2">
      <c r="A99" s="265">
        <v>43924</v>
      </c>
      <c r="B99" s="118"/>
      <c r="C99" s="118"/>
      <c r="D99" s="312"/>
      <c r="E99" s="118"/>
      <c r="F99" s="118"/>
      <c r="G99" s="118"/>
      <c r="H99" s="23">
        <f t="shared" si="4"/>
        <v>0</v>
      </c>
      <c r="I99" s="255">
        <f t="shared" si="3"/>
        <v>136</v>
      </c>
      <c r="J99" s="178"/>
      <c r="K99" s="178"/>
      <c r="L99" s="118"/>
      <c r="M99" s="118"/>
      <c r="N99" s="387"/>
      <c r="O99" s="16"/>
      <c r="P99" s="16"/>
      <c r="Q99" s="16"/>
      <c r="R99" s="16"/>
      <c r="S99" s="16"/>
      <c r="T99" s="16"/>
      <c r="U99" s="37"/>
    </row>
    <row r="100" spans="1:21" x14ac:dyDescent="0.2">
      <c r="A100" s="265">
        <v>43925</v>
      </c>
      <c r="B100" s="118"/>
      <c r="C100" s="118"/>
      <c r="D100" s="312"/>
      <c r="E100" s="118"/>
      <c r="F100" s="118"/>
      <c r="G100" s="118"/>
      <c r="H100" s="23">
        <f t="shared" si="4"/>
        <v>0</v>
      </c>
      <c r="I100" s="255">
        <f t="shared" si="3"/>
        <v>136</v>
      </c>
      <c r="J100" s="118"/>
      <c r="K100" s="118"/>
      <c r="L100" s="118"/>
      <c r="M100" s="118"/>
      <c r="N100" s="387"/>
      <c r="O100" s="16"/>
      <c r="P100" s="16"/>
      <c r="Q100" s="16"/>
      <c r="R100" s="16"/>
      <c r="S100" s="16"/>
      <c r="T100" s="16"/>
      <c r="U100" s="37"/>
    </row>
    <row r="101" spans="1:21" x14ac:dyDescent="0.2">
      <c r="A101" s="265">
        <v>43926</v>
      </c>
      <c r="B101" s="118"/>
      <c r="C101" s="118"/>
      <c r="D101" s="312"/>
      <c r="E101" s="118"/>
      <c r="F101" s="118"/>
      <c r="G101" s="118"/>
      <c r="H101" s="23">
        <f t="shared" si="4"/>
        <v>0</v>
      </c>
      <c r="I101" s="255">
        <f t="shared" si="3"/>
        <v>136</v>
      </c>
      <c r="J101" s="178"/>
      <c r="K101" s="178"/>
      <c r="L101" s="118"/>
      <c r="M101" s="118"/>
      <c r="N101" s="387"/>
      <c r="O101" s="16"/>
      <c r="P101" s="16"/>
      <c r="Q101" s="16"/>
      <c r="R101" s="16"/>
      <c r="S101" s="16"/>
      <c r="T101" s="16"/>
      <c r="U101" s="37"/>
    </row>
    <row r="102" spans="1:21" x14ac:dyDescent="0.2">
      <c r="A102" s="265">
        <v>43927</v>
      </c>
      <c r="B102" s="118"/>
      <c r="C102" s="118"/>
      <c r="D102" s="312"/>
      <c r="E102" s="118"/>
      <c r="F102" s="118"/>
      <c r="G102" s="118"/>
      <c r="H102" s="23">
        <f t="shared" si="4"/>
        <v>0</v>
      </c>
      <c r="I102" s="255">
        <f t="shared" si="3"/>
        <v>136</v>
      </c>
      <c r="J102" s="118"/>
      <c r="K102" s="118"/>
      <c r="L102" s="118"/>
      <c r="M102" s="118"/>
      <c r="N102" s="387"/>
      <c r="O102" s="16"/>
      <c r="P102" s="16"/>
      <c r="Q102" s="16"/>
      <c r="R102" s="16"/>
      <c r="S102" s="16"/>
      <c r="T102" s="16"/>
      <c r="U102" s="37"/>
    </row>
    <row r="103" spans="1:21" x14ac:dyDescent="0.2">
      <c r="A103" s="265">
        <v>43928</v>
      </c>
      <c r="B103" s="118"/>
      <c r="C103" s="118"/>
      <c r="D103" s="312"/>
      <c r="E103" s="118"/>
      <c r="F103" s="118"/>
      <c r="G103" s="118"/>
      <c r="H103" s="23">
        <f t="shared" si="4"/>
        <v>0</v>
      </c>
      <c r="I103" s="255">
        <f t="shared" si="3"/>
        <v>136</v>
      </c>
      <c r="J103" s="178"/>
      <c r="K103" s="178"/>
      <c r="L103" s="118"/>
      <c r="M103" s="118"/>
      <c r="N103" s="387"/>
      <c r="O103" s="16"/>
      <c r="P103" s="16"/>
      <c r="Q103" s="16"/>
      <c r="R103" s="16"/>
      <c r="S103" s="16"/>
      <c r="T103" s="16"/>
      <c r="U103" s="37"/>
    </row>
    <row r="104" spans="1:21" x14ac:dyDescent="0.2">
      <c r="A104" s="265">
        <v>43929</v>
      </c>
      <c r="B104" s="118">
        <v>1480</v>
      </c>
      <c r="C104" s="118">
        <v>0</v>
      </c>
      <c r="D104" s="312"/>
      <c r="E104" s="118"/>
      <c r="F104" s="118"/>
      <c r="G104" s="118"/>
      <c r="H104" s="23">
        <f t="shared" si="4"/>
        <v>0</v>
      </c>
      <c r="I104" s="255">
        <f t="shared" si="3"/>
        <v>136</v>
      </c>
      <c r="J104" s="118"/>
      <c r="K104" s="118"/>
      <c r="L104" s="118"/>
      <c r="M104" s="118"/>
      <c r="N104" s="412" t="s">
        <v>91</v>
      </c>
      <c r="O104" s="16"/>
      <c r="P104" s="16"/>
      <c r="Q104" s="16"/>
      <c r="R104" s="16"/>
      <c r="S104" s="16"/>
      <c r="T104" s="16"/>
      <c r="U104" s="37"/>
    </row>
    <row r="105" spans="1:21" x14ac:dyDescent="0.2">
      <c r="A105" s="265">
        <v>43930</v>
      </c>
      <c r="B105" s="118">
        <v>1200</v>
      </c>
      <c r="C105" s="118">
        <v>0</v>
      </c>
      <c r="D105" s="312"/>
      <c r="E105" s="118"/>
      <c r="F105" s="118"/>
      <c r="G105" s="118">
        <v>24</v>
      </c>
      <c r="H105" s="23">
        <v>50</v>
      </c>
      <c r="I105" s="255">
        <f t="shared" si="3"/>
        <v>186</v>
      </c>
      <c r="J105" s="178"/>
      <c r="K105" s="178">
        <v>0</v>
      </c>
      <c r="L105" s="118"/>
      <c r="M105" s="118"/>
      <c r="N105" s="412" t="s">
        <v>107</v>
      </c>
      <c r="O105" s="16"/>
      <c r="P105" s="16"/>
      <c r="Q105" s="16"/>
      <c r="R105" s="16"/>
      <c r="S105" s="16"/>
      <c r="T105" s="16"/>
      <c r="U105" s="37"/>
    </row>
    <row r="106" spans="1:21" x14ac:dyDescent="0.2">
      <c r="A106" s="265">
        <v>43931</v>
      </c>
      <c r="B106" s="118"/>
      <c r="C106" s="118"/>
      <c r="D106" s="312"/>
      <c r="E106" s="118"/>
      <c r="F106" s="118"/>
      <c r="G106" s="118"/>
      <c r="H106" s="23">
        <f t="shared" si="4"/>
        <v>0</v>
      </c>
      <c r="I106" s="255">
        <f t="shared" si="3"/>
        <v>186</v>
      </c>
      <c r="J106" s="118"/>
      <c r="K106" s="118"/>
      <c r="L106" s="118"/>
      <c r="M106" s="118"/>
      <c r="N106" s="387"/>
      <c r="O106" s="16"/>
      <c r="P106" s="16"/>
      <c r="Q106" s="16"/>
      <c r="R106" s="16"/>
      <c r="S106" s="16"/>
      <c r="T106" s="16"/>
      <c r="U106" s="37"/>
    </row>
    <row r="107" spans="1:21" x14ac:dyDescent="0.2">
      <c r="A107" s="265">
        <v>43932</v>
      </c>
      <c r="B107" s="118"/>
      <c r="C107" s="118"/>
      <c r="D107" s="312"/>
      <c r="E107" s="118"/>
      <c r="F107" s="118"/>
      <c r="G107" s="118"/>
      <c r="H107" s="23">
        <f t="shared" si="4"/>
        <v>0</v>
      </c>
      <c r="I107" s="255">
        <f t="shared" si="3"/>
        <v>186</v>
      </c>
      <c r="J107" s="178"/>
      <c r="K107" s="178"/>
      <c r="L107" s="118"/>
      <c r="M107" s="118"/>
      <c r="N107" s="387"/>
      <c r="O107" s="16"/>
      <c r="P107" s="16"/>
      <c r="Q107" s="16"/>
      <c r="R107" s="16"/>
      <c r="S107" s="16"/>
      <c r="T107" s="16"/>
      <c r="U107" s="37"/>
    </row>
    <row r="108" spans="1:21" x14ac:dyDescent="0.2">
      <c r="A108" s="265">
        <v>43933</v>
      </c>
      <c r="B108" s="118"/>
      <c r="C108" s="118"/>
      <c r="D108" s="312"/>
      <c r="E108" s="118"/>
      <c r="F108" s="118"/>
      <c r="G108" s="118"/>
      <c r="H108" s="23">
        <f t="shared" si="4"/>
        <v>0</v>
      </c>
      <c r="I108" s="255">
        <f t="shared" si="3"/>
        <v>186</v>
      </c>
      <c r="J108" s="118"/>
      <c r="K108" s="118"/>
      <c r="L108" s="118"/>
      <c r="M108" s="118"/>
      <c r="N108" s="387"/>
      <c r="O108" s="16"/>
      <c r="P108" s="16"/>
      <c r="Q108" s="16"/>
      <c r="R108" s="16"/>
      <c r="S108" s="16"/>
      <c r="T108" s="16"/>
      <c r="U108" s="37"/>
    </row>
    <row r="109" spans="1:21" x14ac:dyDescent="0.2">
      <c r="A109" s="265">
        <v>43934</v>
      </c>
      <c r="B109" s="118"/>
      <c r="C109" s="118"/>
      <c r="D109" s="312"/>
      <c r="E109" s="118"/>
      <c r="F109" s="118"/>
      <c r="G109" s="118"/>
      <c r="H109" s="23">
        <f t="shared" si="4"/>
        <v>0</v>
      </c>
      <c r="I109" s="255">
        <f t="shared" si="3"/>
        <v>186</v>
      </c>
      <c r="J109" s="178"/>
      <c r="K109" s="178"/>
      <c r="L109" s="118"/>
      <c r="M109" s="118"/>
      <c r="N109" s="387"/>
      <c r="O109" s="16"/>
      <c r="P109" s="16"/>
      <c r="Q109" s="16"/>
      <c r="R109" s="16"/>
      <c r="S109" s="16"/>
      <c r="T109" s="16"/>
      <c r="U109" s="37"/>
    </row>
    <row r="110" spans="1:21" x14ac:dyDescent="0.2">
      <c r="A110" s="265">
        <v>43935</v>
      </c>
      <c r="B110" s="118"/>
      <c r="C110" s="118"/>
      <c r="D110" s="312"/>
      <c r="E110" s="118"/>
      <c r="F110" s="118"/>
      <c r="G110" s="118"/>
      <c r="H110" s="23">
        <f t="shared" si="4"/>
        <v>0</v>
      </c>
      <c r="I110" s="255">
        <f t="shared" si="3"/>
        <v>186</v>
      </c>
      <c r="J110" s="118"/>
      <c r="K110" s="118"/>
      <c r="L110" s="118"/>
      <c r="M110" s="118"/>
      <c r="N110" s="387"/>
      <c r="O110" s="16"/>
      <c r="P110" s="16"/>
      <c r="Q110" s="16"/>
      <c r="R110" s="16"/>
      <c r="S110" s="16"/>
      <c r="T110" s="16"/>
      <c r="U110" s="37"/>
    </row>
    <row r="111" spans="1:21" x14ac:dyDescent="0.2">
      <c r="A111" s="265">
        <v>43936</v>
      </c>
      <c r="B111" s="118"/>
      <c r="C111" s="118"/>
      <c r="D111" s="312"/>
      <c r="E111" s="118"/>
      <c r="F111" s="118"/>
      <c r="G111" s="118"/>
      <c r="H111" s="23">
        <f t="shared" si="4"/>
        <v>0</v>
      </c>
      <c r="I111" s="255">
        <f t="shared" si="3"/>
        <v>186</v>
      </c>
      <c r="J111" s="178"/>
      <c r="K111" s="178"/>
      <c r="L111" s="118"/>
      <c r="M111" s="118"/>
      <c r="N111" s="387"/>
      <c r="O111" s="16"/>
      <c r="P111" s="16"/>
      <c r="Q111" s="16"/>
      <c r="R111" s="16"/>
      <c r="S111" s="16"/>
      <c r="T111" s="16"/>
      <c r="U111" s="37"/>
    </row>
    <row r="112" spans="1:21" x14ac:dyDescent="0.2">
      <c r="A112" s="265">
        <v>43937</v>
      </c>
      <c r="B112" s="118"/>
      <c r="C112" s="118"/>
      <c r="D112" s="312"/>
      <c r="E112" s="118"/>
      <c r="F112" s="118"/>
      <c r="G112" s="118"/>
      <c r="H112" s="23">
        <f t="shared" si="4"/>
        <v>0</v>
      </c>
      <c r="I112" s="255">
        <f t="shared" si="3"/>
        <v>186</v>
      </c>
      <c r="J112" s="118"/>
      <c r="K112" s="118"/>
      <c r="L112" s="118"/>
      <c r="M112" s="118"/>
      <c r="N112" s="387"/>
      <c r="O112" s="16"/>
      <c r="P112" s="16"/>
      <c r="Q112" s="16"/>
      <c r="R112" s="16"/>
      <c r="S112" s="16"/>
      <c r="T112" s="16"/>
      <c r="U112" s="37"/>
    </row>
    <row r="113" spans="1:21" x14ac:dyDescent="0.2">
      <c r="A113" s="265">
        <v>43938</v>
      </c>
      <c r="B113" s="118"/>
      <c r="C113" s="118"/>
      <c r="D113" s="312"/>
      <c r="E113" s="118"/>
      <c r="F113" s="118"/>
      <c r="G113" s="118"/>
      <c r="H113" s="23">
        <f t="shared" si="4"/>
        <v>0</v>
      </c>
      <c r="I113" s="255">
        <f t="shared" si="3"/>
        <v>186</v>
      </c>
      <c r="J113" s="178"/>
      <c r="K113" s="178"/>
      <c r="L113" s="118"/>
      <c r="M113" s="118"/>
      <c r="N113" s="387"/>
      <c r="O113" s="16"/>
      <c r="P113" s="16"/>
      <c r="Q113" s="16"/>
      <c r="R113" s="16"/>
      <c r="S113" s="16"/>
      <c r="T113" s="16"/>
      <c r="U113" s="37"/>
    </row>
    <row r="114" spans="1:21" x14ac:dyDescent="0.2">
      <c r="A114" s="265">
        <v>43939</v>
      </c>
      <c r="B114" s="118"/>
      <c r="C114" s="118"/>
      <c r="D114" s="312"/>
      <c r="E114" s="118"/>
      <c r="F114" s="118"/>
      <c r="G114" s="118"/>
      <c r="H114" s="23">
        <f t="shared" si="4"/>
        <v>0</v>
      </c>
      <c r="I114" s="255">
        <f t="shared" si="3"/>
        <v>186</v>
      </c>
      <c r="J114" s="118"/>
      <c r="K114" s="118"/>
      <c r="L114" s="118"/>
      <c r="M114" s="118"/>
      <c r="N114" s="387"/>
      <c r="O114" s="16"/>
      <c r="P114" s="16"/>
      <c r="Q114" s="16"/>
      <c r="R114" s="16"/>
      <c r="S114" s="16"/>
      <c r="T114" s="16"/>
      <c r="U114" s="37"/>
    </row>
    <row r="115" spans="1:21" x14ac:dyDescent="0.2">
      <c r="A115" s="265">
        <v>43940</v>
      </c>
      <c r="B115" s="118"/>
      <c r="C115" s="118"/>
      <c r="D115" s="312"/>
      <c r="E115" s="118"/>
      <c r="F115" s="118"/>
      <c r="G115" s="118"/>
      <c r="H115" s="23">
        <f t="shared" si="4"/>
        <v>0</v>
      </c>
      <c r="I115" s="255">
        <f t="shared" si="3"/>
        <v>186</v>
      </c>
      <c r="J115" s="178"/>
      <c r="K115" s="178"/>
      <c r="L115" s="118"/>
      <c r="M115" s="118"/>
      <c r="N115" s="387"/>
      <c r="O115" s="16"/>
      <c r="P115" s="16"/>
      <c r="Q115" s="16"/>
      <c r="R115" s="16"/>
      <c r="S115" s="16"/>
      <c r="T115" s="16"/>
      <c r="U115" s="37"/>
    </row>
    <row r="116" spans="1:21" x14ac:dyDescent="0.2">
      <c r="A116" s="265">
        <v>43941</v>
      </c>
      <c r="B116" s="118"/>
      <c r="C116" s="118"/>
      <c r="D116" s="312"/>
      <c r="E116" s="118"/>
      <c r="F116" s="118"/>
      <c r="G116" s="118"/>
      <c r="H116" s="23">
        <f t="shared" si="4"/>
        <v>0</v>
      </c>
      <c r="I116" s="255">
        <f t="shared" si="3"/>
        <v>186</v>
      </c>
      <c r="J116" s="118"/>
      <c r="K116" s="118"/>
      <c r="L116" s="118"/>
      <c r="M116" s="118"/>
      <c r="N116" s="387"/>
      <c r="O116" s="16"/>
      <c r="P116" s="16"/>
      <c r="Q116" s="16"/>
      <c r="R116" s="16"/>
      <c r="S116" s="16"/>
      <c r="T116" s="16"/>
      <c r="U116" s="37"/>
    </row>
    <row r="117" spans="1:21" x14ac:dyDescent="0.2">
      <c r="A117" s="265">
        <v>43942</v>
      </c>
      <c r="B117" s="118"/>
      <c r="C117" s="118"/>
      <c r="D117" s="312"/>
      <c r="E117" s="118"/>
      <c r="F117" s="118"/>
      <c r="G117" s="118"/>
      <c r="H117" s="23">
        <f t="shared" si="4"/>
        <v>0</v>
      </c>
      <c r="I117" s="255">
        <f t="shared" si="3"/>
        <v>186</v>
      </c>
      <c r="J117" s="178"/>
      <c r="K117" s="178"/>
      <c r="L117" s="118"/>
      <c r="M117" s="118"/>
      <c r="N117" s="387"/>
      <c r="O117" s="16"/>
      <c r="P117" s="16"/>
      <c r="Q117" s="16"/>
      <c r="R117" s="16"/>
      <c r="S117" s="16"/>
      <c r="T117" s="16"/>
      <c r="U117" s="37"/>
    </row>
    <row r="118" spans="1:21" x14ac:dyDescent="0.2">
      <c r="A118" s="265">
        <v>43943</v>
      </c>
      <c r="B118" s="118"/>
      <c r="C118" s="118"/>
      <c r="D118" s="312"/>
      <c r="E118" s="118"/>
      <c r="F118" s="118"/>
      <c r="G118" s="118"/>
      <c r="H118" s="23">
        <f t="shared" si="4"/>
        <v>0</v>
      </c>
      <c r="I118" s="255">
        <f t="shared" si="3"/>
        <v>186</v>
      </c>
      <c r="J118" s="118"/>
      <c r="K118" s="118"/>
      <c r="L118" s="118"/>
      <c r="M118" s="118"/>
      <c r="N118" s="387"/>
      <c r="O118" s="16"/>
      <c r="P118" s="16"/>
      <c r="Q118" s="16"/>
      <c r="R118" s="16"/>
      <c r="S118" s="16"/>
      <c r="T118" s="16"/>
      <c r="U118" s="37"/>
    </row>
    <row r="119" spans="1:21" x14ac:dyDescent="0.2">
      <c r="A119" s="265">
        <v>43944</v>
      </c>
      <c r="B119" s="118"/>
      <c r="C119" s="118"/>
      <c r="D119" s="312"/>
      <c r="E119" s="118"/>
      <c r="F119" s="118"/>
      <c r="G119" s="118"/>
      <c r="H119" s="23">
        <f t="shared" si="4"/>
        <v>0</v>
      </c>
      <c r="I119" s="255">
        <f t="shared" si="3"/>
        <v>186</v>
      </c>
      <c r="J119" s="178"/>
      <c r="K119" s="178"/>
      <c r="L119" s="118"/>
      <c r="M119" s="118"/>
      <c r="N119" s="387"/>
      <c r="O119" s="16"/>
      <c r="P119" s="16"/>
      <c r="Q119" s="16"/>
      <c r="R119" s="16"/>
      <c r="S119" s="16"/>
      <c r="T119" s="16"/>
      <c r="U119" s="37"/>
    </row>
    <row r="120" spans="1:21" x14ac:dyDescent="0.2">
      <c r="A120" s="265">
        <v>43945</v>
      </c>
      <c r="B120" s="118"/>
      <c r="C120" s="118"/>
      <c r="D120" s="312"/>
      <c r="E120" s="118"/>
      <c r="F120" s="118"/>
      <c r="G120" s="118"/>
      <c r="H120" s="23">
        <f t="shared" si="4"/>
        <v>0</v>
      </c>
      <c r="I120" s="255">
        <f t="shared" si="3"/>
        <v>186</v>
      </c>
      <c r="J120" s="118"/>
      <c r="K120" s="118"/>
      <c r="L120" s="118"/>
      <c r="M120" s="118"/>
      <c r="N120" s="387"/>
      <c r="O120" s="16"/>
      <c r="P120" s="16"/>
      <c r="Q120" s="16"/>
      <c r="R120" s="16"/>
      <c r="S120" s="16"/>
      <c r="T120" s="16"/>
      <c r="U120" s="37"/>
    </row>
    <row r="121" spans="1:21" x14ac:dyDescent="0.2">
      <c r="A121" s="265">
        <v>43946</v>
      </c>
      <c r="B121" s="118"/>
      <c r="C121" s="118"/>
      <c r="D121" s="312"/>
      <c r="E121" s="118"/>
      <c r="F121" s="118"/>
      <c r="G121" s="118"/>
      <c r="H121" s="23">
        <f t="shared" si="4"/>
        <v>0</v>
      </c>
      <c r="I121" s="255">
        <f t="shared" si="3"/>
        <v>186</v>
      </c>
      <c r="J121" s="178"/>
      <c r="K121" s="178"/>
      <c r="L121" s="118"/>
      <c r="M121" s="118"/>
      <c r="N121" s="387"/>
      <c r="O121" s="16"/>
      <c r="P121" s="16"/>
      <c r="Q121" s="16"/>
      <c r="R121" s="16"/>
      <c r="S121" s="16"/>
      <c r="T121" s="16"/>
      <c r="U121" s="37"/>
    </row>
    <row r="122" spans="1:21" x14ac:dyDescent="0.2">
      <c r="A122" s="265">
        <v>43947</v>
      </c>
      <c r="B122" s="118"/>
      <c r="C122" s="118"/>
      <c r="D122" s="312"/>
      <c r="E122" s="118"/>
      <c r="F122" s="118"/>
      <c r="G122" s="118"/>
      <c r="H122" s="23">
        <f t="shared" si="4"/>
        <v>0</v>
      </c>
      <c r="I122" s="255">
        <f t="shared" si="3"/>
        <v>186</v>
      </c>
      <c r="J122" s="118"/>
      <c r="K122" s="118"/>
      <c r="L122" s="118"/>
      <c r="M122" s="118"/>
      <c r="N122" s="387"/>
      <c r="O122" s="16"/>
      <c r="P122" s="16"/>
      <c r="Q122" s="16"/>
      <c r="R122" s="16"/>
      <c r="S122" s="16"/>
      <c r="T122" s="16"/>
      <c r="U122" s="37"/>
    </row>
    <row r="123" spans="1:21" x14ac:dyDescent="0.2">
      <c r="A123" s="265">
        <v>43948</v>
      </c>
      <c r="B123" s="118"/>
      <c r="C123" s="118"/>
      <c r="D123" s="312"/>
      <c r="E123" s="118"/>
      <c r="F123" s="118"/>
      <c r="G123" s="118"/>
      <c r="H123" s="23">
        <f t="shared" si="4"/>
        <v>0</v>
      </c>
      <c r="I123" s="255">
        <f t="shared" si="3"/>
        <v>186</v>
      </c>
      <c r="J123" s="178"/>
      <c r="K123" s="178"/>
      <c r="L123" s="118"/>
      <c r="M123" s="118"/>
      <c r="N123" s="387"/>
      <c r="O123" s="16"/>
      <c r="P123" s="16"/>
      <c r="Q123" s="16"/>
      <c r="R123" s="16"/>
      <c r="S123" s="16"/>
      <c r="T123" s="16"/>
      <c r="U123" s="37"/>
    </row>
    <row r="124" spans="1:21" x14ac:dyDescent="0.2">
      <c r="A124" s="265">
        <v>43949</v>
      </c>
      <c r="B124" s="118"/>
      <c r="C124" s="118"/>
      <c r="D124" s="312"/>
      <c r="E124" s="118"/>
      <c r="F124" s="118"/>
      <c r="G124" s="118"/>
      <c r="H124" s="23">
        <f t="shared" si="4"/>
        <v>0</v>
      </c>
      <c r="I124" s="255">
        <f t="shared" si="3"/>
        <v>186</v>
      </c>
      <c r="J124" s="118"/>
      <c r="K124" s="118"/>
      <c r="L124" s="118"/>
      <c r="M124" s="118"/>
      <c r="N124" s="387"/>
      <c r="O124" s="16"/>
      <c r="P124" s="16"/>
      <c r="Q124" s="16"/>
      <c r="R124" s="16"/>
      <c r="S124" s="16"/>
      <c r="T124" s="16"/>
      <c r="U124" s="37"/>
    </row>
    <row r="125" spans="1:21" x14ac:dyDescent="0.2">
      <c r="A125" s="265">
        <v>43950</v>
      </c>
      <c r="B125" s="118"/>
      <c r="C125" s="118"/>
      <c r="D125" s="312"/>
      <c r="E125" s="118"/>
      <c r="F125" s="118"/>
      <c r="G125" s="118"/>
      <c r="H125" s="23">
        <f t="shared" si="4"/>
        <v>0</v>
      </c>
      <c r="I125" s="255">
        <f t="shared" si="3"/>
        <v>186</v>
      </c>
      <c r="J125" s="178"/>
      <c r="K125" s="178"/>
      <c r="L125" s="118"/>
      <c r="M125" s="118"/>
      <c r="N125" s="387"/>
      <c r="O125" s="16"/>
      <c r="P125" s="16"/>
      <c r="Q125" s="16"/>
      <c r="R125" s="16"/>
      <c r="S125" s="16"/>
      <c r="T125" s="16"/>
      <c r="U125" s="37"/>
    </row>
    <row r="126" spans="1:21" x14ac:dyDescent="0.2">
      <c r="A126" s="265">
        <v>43951</v>
      </c>
      <c r="B126" s="118"/>
      <c r="C126" s="118"/>
      <c r="D126" s="312"/>
      <c r="E126" s="118"/>
      <c r="F126" s="118"/>
      <c r="G126" s="118"/>
      <c r="H126" s="23">
        <f t="shared" si="4"/>
        <v>0</v>
      </c>
      <c r="I126" s="255">
        <f t="shared" si="3"/>
        <v>186</v>
      </c>
      <c r="J126" s="118"/>
      <c r="K126" s="118"/>
      <c r="L126" s="118"/>
      <c r="M126" s="118"/>
      <c r="N126" s="387"/>
      <c r="O126" s="16"/>
      <c r="P126" s="16"/>
      <c r="Q126" s="16"/>
      <c r="R126" s="16"/>
      <c r="S126" s="16"/>
      <c r="T126" s="16"/>
      <c r="U126" s="37"/>
    </row>
    <row r="127" spans="1:21" x14ac:dyDescent="0.2">
      <c r="A127" s="265">
        <v>43952</v>
      </c>
      <c r="B127" s="118"/>
      <c r="C127" s="118"/>
      <c r="D127" s="352"/>
      <c r="E127" s="178"/>
      <c r="F127" s="178"/>
      <c r="G127" s="178"/>
      <c r="H127" s="24">
        <f t="shared" si="4"/>
        <v>0</v>
      </c>
      <c r="I127" s="24">
        <f t="shared" si="3"/>
        <v>186</v>
      </c>
      <c r="J127" s="278"/>
      <c r="K127" s="278"/>
      <c r="L127" s="278"/>
      <c r="M127" s="278"/>
      <c r="N127" s="393"/>
      <c r="O127" s="299"/>
      <c r="P127" s="299"/>
      <c r="Q127" s="299"/>
      <c r="R127" s="299"/>
      <c r="S127" s="299"/>
      <c r="T127" s="299"/>
      <c r="U127" s="318"/>
    </row>
    <row r="128" spans="1:21" x14ac:dyDescent="0.2">
      <c r="A128" s="265">
        <v>43953</v>
      </c>
      <c r="B128" s="117"/>
      <c r="C128" s="117"/>
      <c r="D128" s="353"/>
      <c r="E128" s="117"/>
      <c r="F128" s="117"/>
      <c r="G128" s="117"/>
      <c r="H128" s="30">
        <f t="shared" si="4"/>
        <v>0</v>
      </c>
      <c r="I128" s="263">
        <f t="shared" si="3"/>
        <v>186</v>
      </c>
      <c r="J128" s="258"/>
      <c r="K128" s="258"/>
      <c r="L128" s="258"/>
      <c r="M128" s="258"/>
      <c r="N128" s="392"/>
      <c r="O128" s="287"/>
      <c r="P128" s="287"/>
      <c r="Q128" s="287"/>
      <c r="R128" s="287"/>
      <c r="S128" s="287"/>
      <c r="T128" s="287"/>
      <c r="U128" s="277"/>
    </row>
    <row r="129" spans="1:21" x14ac:dyDescent="0.2">
      <c r="A129" s="265">
        <v>43954</v>
      </c>
      <c r="B129" s="118"/>
      <c r="C129" s="118"/>
      <c r="D129" s="312"/>
      <c r="E129" s="118"/>
      <c r="F129" s="118"/>
      <c r="G129" s="118"/>
      <c r="H129" s="23">
        <f t="shared" si="4"/>
        <v>0</v>
      </c>
      <c r="I129" s="255">
        <f t="shared" si="3"/>
        <v>186</v>
      </c>
      <c r="J129" s="178"/>
      <c r="K129" s="178"/>
      <c r="L129" s="118"/>
      <c r="M129" s="118"/>
      <c r="N129" s="387"/>
      <c r="O129" s="16"/>
      <c r="P129" s="16"/>
      <c r="Q129" s="16"/>
      <c r="R129" s="16"/>
      <c r="S129" s="16"/>
      <c r="T129" s="16"/>
      <c r="U129" s="37"/>
    </row>
    <row r="130" spans="1:21" x14ac:dyDescent="0.2">
      <c r="A130" s="265">
        <v>43955</v>
      </c>
      <c r="B130" s="118"/>
      <c r="C130" s="118"/>
      <c r="D130" s="312"/>
      <c r="E130" s="118"/>
      <c r="F130" s="118"/>
      <c r="G130" s="118"/>
      <c r="H130" s="23">
        <f t="shared" si="4"/>
        <v>0</v>
      </c>
      <c r="I130" s="255">
        <f t="shared" si="3"/>
        <v>186</v>
      </c>
      <c r="J130" s="118"/>
      <c r="K130" s="118"/>
      <c r="L130" s="118"/>
      <c r="M130" s="118"/>
      <c r="N130" s="387"/>
      <c r="O130" s="16"/>
      <c r="P130" s="16"/>
      <c r="Q130" s="16"/>
      <c r="R130" s="16"/>
      <c r="S130" s="16"/>
      <c r="T130" s="16"/>
      <c r="U130" s="37"/>
    </row>
    <row r="131" spans="1:21" x14ac:dyDescent="0.2">
      <c r="A131" s="265">
        <v>43956</v>
      </c>
      <c r="B131" s="118"/>
      <c r="C131" s="118"/>
      <c r="D131" s="312"/>
      <c r="E131" s="118"/>
      <c r="F131" s="118"/>
      <c r="G131" s="118"/>
      <c r="H131" s="23">
        <f t="shared" si="4"/>
        <v>0</v>
      </c>
      <c r="I131" s="255">
        <f t="shared" si="3"/>
        <v>186</v>
      </c>
      <c r="J131" s="178"/>
      <c r="K131" s="178"/>
      <c r="L131" s="118"/>
      <c r="M131" s="118"/>
      <c r="N131" s="387"/>
      <c r="O131" s="16"/>
      <c r="P131" s="16"/>
      <c r="Q131" s="16"/>
      <c r="R131" s="16"/>
      <c r="S131" s="16"/>
      <c r="T131" s="16"/>
      <c r="U131" s="37"/>
    </row>
    <row r="132" spans="1:21" x14ac:dyDescent="0.2">
      <c r="A132" s="265">
        <v>43957</v>
      </c>
      <c r="B132" s="118"/>
      <c r="C132" s="118"/>
      <c r="D132" s="312"/>
      <c r="E132" s="118"/>
      <c r="F132" s="118"/>
      <c r="G132" s="118"/>
      <c r="H132" s="23">
        <f t="shared" si="4"/>
        <v>0</v>
      </c>
      <c r="I132" s="255">
        <f t="shared" si="3"/>
        <v>186</v>
      </c>
      <c r="J132" s="118"/>
      <c r="K132" s="118"/>
      <c r="L132" s="118"/>
      <c r="M132" s="118"/>
      <c r="N132" s="387"/>
      <c r="O132" s="16"/>
      <c r="P132" s="16"/>
      <c r="Q132" s="16"/>
      <c r="R132" s="16"/>
      <c r="S132" s="16"/>
      <c r="T132" s="16"/>
      <c r="U132" s="37"/>
    </row>
    <row r="133" spans="1:21" x14ac:dyDescent="0.2">
      <c r="A133" s="265">
        <v>43958</v>
      </c>
      <c r="B133" s="118"/>
      <c r="C133" s="118"/>
      <c r="D133" s="312"/>
      <c r="E133" s="118"/>
      <c r="F133" s="118"/>
      <c r="G133" s="118"/>
      <c r="H133" s="23">
        <f t="shared" si="4"/>
        <v>0</v>
      </c>
      <c r="I133" s="255">
        <f t="shared" si="3"/>
        <v>186</v>
      </c>
      <c r="J133" s="178"/>
      <c r="K133" s="178"/>
      <c r="L133" s="118"/>
      <c r="M133" s="118"/>
      <c r="N133" s="387"/>
      <c r="O133" s="16"/>
      <c r="P133" s="16"/>
      <c r="Q133" s="16"/>
      <c r="R133" s="16"/>
      <c r="S133" s="16"/>
      <c r="T133" s="16"/>
      <c r="U133" s="37"/>
    </row>
    <row r="134" spans="1:21" x14ac:dyDescent="0.2">
      <c r="A134" s="265">
        <v>43959</v>
      </c>
      <c r="B134" s="118"/>
      <c r="C134" s="118"/>
      <c r="D134" s="312"/>
      <c r="E134" s="118"/>
      <c r="F134" s="118"/>
      <c r="G134" s="118"/>
      <c r="H134" s="23">
        <f t="shared" si="4"/>
        <v>0</v>
      </c>
      <c r="I134" s="255">
        <f t="shared" si="3"/>
        <v>186</v>
      </c>
      <c r="J134" s="118"/>
      <c r="K134" s="118"/>
      <c r="L134" s="118"/>
      <c r="M134" s="118"/>
      <c r="N134" s="387"/>
      <c r="O134" s="16"/>
      <c r="P134" s="16"/>
      <c r="Q134" s="16"/>
      <c r="R134" s="16"/>
      <c r="S134" s="16"/>
      <c r="T134" s="16"/>
      <c r="U134" s="37"/>
    </row>
    <row r="135" spans="1:21" x14ac:dyDescent="0.2">
      <c r="A135" s="265">
        <v>43960</v>
      </c>
      <c r="B135" s="118"/>
      <c r="C135" s="118"/>
      <c r="D135" s="312"/>
      <c r="E135" s="118"/>
      <c r="F135" s="118"/>
      <c r="G135" s="118"/>
      <c r="H135" s="23">
        <f t="shared" si="4"/>
        <v>0</v>
      </c>
      <c r="I135" s="255">
        <f t="shared" si="3"/>
        <v>186</v>
      </c>
      <c r="J135" s="178"/>
      <c r="K135" s="178"/>
      <c r="L135" s="118"/>
      <c r="M135" s="118"/>
      <c r="N135" s="387"/>
      <c r="O135" s="16"/>
      <c r="P135" s="16"/>
      <c r="Q135" s="16"/>
      <c r="R135" s="16"/>
      <c r="S135" s="16"/>
      <c r="T135" s="16"/>
      <c r="U135" s="37"/>
    </row>
    <row r="136" spans="1:21" x14ac:dyDescent="0.2">
      <c r="A136" s="265">
        <v>43961</v>
      </c>
      <c r="B136" s="118"/>
      <c r="C136" s="118"/>
      <c r="D136" s="312"/>
      <c r="E136" s="118"/>
      <c r="F136" s="118"/>
      <c r="G136" s="118"/>
      <c r="H136" s="23">
        <f t="shared" si="4"/>
        <v>0</v>
      </c>
      <c r="I136" s="255">
        <f t="shared" si="3"/>
        <v>186</v>
      </c>
      <c r="J136" s="118"/>
      <c r="K136" s="118"/>
      <c r="L136" s="118"/>
      <c r="M136" s="118"/>
      <c r="N136" s="387"/>
      <c r="O136" s="16"/>
      <c r="P136" s="16"/>
      <c r="Q136" s="16"/>
      <c r="R136" s="16"/>
      <c r="S136" s="16"/>
      <c r="T136" s="16"/>
      <c r="U136" s="37"/>
    </row>
    <row r="137" spans="1:21" x14ac:dyDescent="0.2">
      <c r="A137" s="265">
        <v>43962</v>
      </c>
      <c r="B137" s="118"/>
      <c r="C137" s="118"/>
      <c r="D137" s="312"/>
      <c r="E137" s="118"/>
      <c r="F137" s="118"/>
      <c r="G137" s="118"/>
      <c r="H137" s="23">
        <f t="shared" si="4"/>
        <v>0</v>
      </c>
      <c r="I137" s="255">
        <f t="shared" si="3"/>
        <v>186</v>
      </c>
      <c r="J137" s="178"/>
      <c r="K137" s="178"/>
      <c r="L137" s="118"/>
      <c r="M137" s="118"/>
      <c r="N137" s="387"/>
      <c r="O137" s="16"/>
      <c r="P137" s="16"/>
      <c r="Q137" s="16"/>
      <c r="R137" s="16"/>
      <c r="S137" s="16"/>
      <c r="T137" s="16"/>
      <c r="U137" s="37"/>
    </row>
    <row r="138" spans="1:21" x14ac:dyDescent="0.2">
      <c r="A138" s="265">
        <v>43963</v>
      </c>
      <c r="B138" s="118"/>
      <c r="C138" s="118"/>
      <c r="D138" s="312"/>
      <c r="E138" s="118"/>
      <c r="F138" s="118"/>
      <c r="G138" s="118"/>
      <c r="H138" s="23">
        <f t="shared" si="4"/>
        <v>0</v>
      </c>
      <c r="I138" s="255">
        <f t="shared" ref="I138:I201" si="5">I137+H138</f>
        <v>186</v>
      </c>
      <c r="J138" s="118"/>
      <c r="K138" s="118"/>
      <c r="L138" s="118"/>
      <c r="M138" s="118"/>
      <c r="N138" s="387"/>
      <c r="O138" s="16"/>
      <c r="P138" s="16"/>
      <c r="Q138" s="16"/>
      <c r="R138" s="16"/>
      <c r="S138" s="16"/>
      <c r="T138" s="16"/>
      <c r="U138" s="37"/>
    </row>
    <row r="139" spans="1:21" x14ac:dyDescent="0.2">
      <c r="A139" s="265">
        <v>43964</v>
      </c>
      <c r="B139" s="118"/>
      <c r="C139" s="118"/>
      <c r="D139" s="312"/>
      <c r="E139" s="118"/>
      <c r="F139" s="118"/>
      <c r="G139" s="118"/>
      <c r="H139" s="23">
        <f t="shared" ref="H139:H202" si="6">SQRT(E139*F139)*1.58/24*G139</f>
        <v>0</v>
      </c>
      <c r="I139" s="255">
        <f t="shared" si="5"/>
        <v>186</v>
      </c>
      <c r="J139" s="178"/>
      <c r="K139" s="178"/>
      <c r="L139" s="118"/>
      <c r="M139" s="118"/>
      <c r="N139" s="387"/>
      <c r="O139" s="16"/>
      <c r="P139" s="16"/>
      <c r="Q139" s="16"/>
      <c r="R139" s="16"/>
      <c r="S139" s="16"/>
      <c r="T139" s="16"/>
      <c r="U139" s="37"/>
    </row>
    <row r="140" spans="1:21" x14ac:dyDescent="0.2">
      <c r="A140" s="265">
        <v>43965</v>
      </c>
      <c r="B140" s="118"/>
      <c r="C140" s="118"/>
      <c r="D140" s="312"/>
      <c r="E140" s="118"/>
      <c r="F140" s="118"/>
      <c r="G140" s="118"/>
      <c r="H140" s="23">
        <f t="shared" si="6"/>
        <v>0</v>
      </c>
      <c r="I140" s="255">
        <f t="shared" si="5"/>
        <v>186</v>
      </c>
      <c r="J140" s="118"/>
      <c r="K140" s="118"/>
      <c r="L140" s="118"/>
      <c r="M140" s="118"/>
      <c r="N140" s="387"/>
      <c r="O140" s="16"/>
      <c r="P140" s="16"/>
      <c r="Q140" s="16"/>
      <c r="R140" s="16"/>
      <c r="S140" s="16"/>
      <c r="T140" s="16"/>
      <c r="U140" s="37"/>
    </row>
    <row r="141" spans="1:21" x14ac:dyDescent="0.2">
      <c r="A141" s="265">
        <v>43966</v>
      </c>
      <c r="B141" s="118"/>
      <c r="C141" s="118"/>
      <c r="D141" s="312"/>
      <c r="E141" s="118"/>
      <c r="F141" s="118"/>
      <c r="G141" s="118"/>
      <c r="H141" s="23">
        <f t="shared" si="6"/>
        <v>0</v>
      </c>
      <c r="I141" s="255">
        <f t="shared" si="5"/>
        <v>186</v>
      </c>
      <c r="J141" s="178"/>
      <c r="K141" s="178"/>
      <c r="L141" s="118"/>
      <c r="M141" s="118"/>
      <c r="N141" s="387"/>
      <c r="O141" s="16"/>
      <c r="P141" s="16"/>
      <c r="Q141" s="16"/>
      <c r="R141" s="16"/>
      <c r="S141" s="16"/>
      <c r="T141" s="16"/>
      <c r="U141" s="37"/>
    </row>
    <row r="142" spans="1:21" x14ac:dyDescent="0.2">
      <c r="A142" s="265">
        <v>43967</v>
      </c>
      <c r="B142" s="118"/>
      <c r="C142" s="118"/>
      <c r="D142" s="312"/>
      <c r="E142" s="118"/>
      <c r="F142" s="118"/>
      <c r="G142" s="118"/>
      <c r="H142" s="23">
        <f t="shared" si="6"/>
        <v>0</v>
      </c>
      <c r="I142" s="255">
        <f t="shared" si="5"/>
        <v>186</v>
      </c>
      <c r="J142" s="118"/>
      <c r="K142" s="118"/>
      <c r="L142" s="118"/>
      <c r="M142" s="118"/>
      <c r="N142" s="387"/>
      <c r="O142" s="16"/>
      <c r="P142" s="16"/>
      <c r="Q142" s="16"/>
      <c r="R142" s="16"/>
      <c r="S142" s="16"/>
      <c r="T142" s="16"/>
      <c r="U142" s="37"/>
    </row>
    <row r="143" spans="1:21" x14ac:dyDescent="0.2">
      <c r="A143" s="265">
        <v>43968</v>
      </c>
      <c r="B143" s="118"/>
      <c r="C143" s="118"/>
      <c r="D143" s="312"/>
      <c r="E143" s="118"/>
      <c r="F143" s="118"/>
      <c r="G143" s="118"/>
      <c r="H143" s="23">
        <f t="shared" si="6"/>
        <v>0</v>
      </c>
      <c r="I143" s="255">
        <f t="shared" si="5"/>
        <v>186</v>
      </c>
      <c r="J143" s="178"/>
      <c r="K143" s="178"/>
      <c r="L143" s="118"/>
      <c r="M143" s="118"/>
      <c r="N143" s="387"/>
      <c r="O143" s="16"/>
      <c r="P143" s="16"/>
      <c r="Q143" s="16"/>
      <c r="R143" s="16"/>
      <c r="S143" s="16"/>
      <c r="T143" s="16"/>
      <c r="U143" s="37"/>
    </row>
    <row r="144" spans="1:21" x14ac:dyDescent="0.2">
      <c r="A144" s="265">
        <v>43969</v>
      </c>
      <c r="B144" s="118"/>
      <c r="C144" s="118"/>
      <c r="D144" s="312"/>
      <c r="E144" s="118"/>
      <c r="F144" s="118"/>
      <c r="G144" s="118"/>
      <c r="H144" s="23">
        <f t="shared" si="6"/>
        <v>0</v>
      </c>
      <c r="I144" s="255">
        <f t="shared" si="5"/>
        <v>186</v>
      </c>
      <c r="J144" s="118"/>
      <c r="K144" s="118"/>
      <c r="L144" s="118"/>
      <c r="M144" s="118"/>
      <c r="N144" s="387"/>
      <c r="O144" s="16"/>
      <c r="P144" s="16"/>
      <c r="Q144" s="16"/>
      <c r="R144" s="16"/>
      <c r="S144" s="16"/>
      <c r="T144" s="16"/>
      <c r="U144" s="37"/>
    </row>
    <row r="145" spans="1:21" x14ac:dyDescent="0.2">
      <c r="A145" s="265">
        <v>43970</v>
      </c>
      <c r="B145" s="118"/>
      <c r="C145" s="118"/>
      <c r="D145" s="312"/>
      <c r="E145" s="118"/>
      <c r="F145" s="118"/>
      <c r="G145" s="118"/>
      <c r="H145" s="23">
        <f t="shared" si="6"/>
        <v>0</v>
      </c>
      <c r="I145" s="255">
        <f t="shared" si="5"/>
        <v>186</v>
      </c>
      <c r="J145" s="178"/>
      <c r="K145" s="178"/>
      <c r="L145" s="118"/>
      <c r="M145" s="118"/>
      <c r="N145" s="387"/>
      <c r="O145" s="16"/>
      <c r="P145" s="16"/>
      <c r="Q145" s="16"/>
      <c r="R145" s="16"/>
      <c r="S145" s="16"/>
      <c r="T145" s="16"/>
      <c r="U145" s="37"/>
    </row>
    <row r="146" spans="1:21" x14ac:dyDescent="0.2">
      <c r="A146" s="265">
        <v>43971</v>
      </c>
      <c r="B146" s="118"/>
      <c r="C146" s="118"/>
      <c r="D146" s="312"/>
      <c r="E146" s="118"/>
      <c r="F146" s="118"/>
      <c r="G146" s="118"/>
      <c r="H146" s="23">
        <f t="shared" si="6"/>
        <v>0</v>
      </c>
      <c r="I146" s="255">
        <f t="shared" si="5"/>
        <v>186</v>
      </c>
      <c r="J146" s="118"/>
      <c r="K146" s="118"/>
      <c r="L146" s="118"/>
      <c r="M146" s="118"/>
      <c r="N146" s="387"/>
      <c r="O146" s="16"/>
      <c r="P146" s="16"/>
      <c r="Q146" s="16"/>
      <c r="R146" s="16"/>
      <c r="S146" s="16"/>
      <c r="T146" s="16"/>
      <c r="U146" s="37"/>
    </row>
    <row r="147" spans="1:21" x14ac:dyDescent="0.2">
      <c r="A147" s="265">
        <v>43972</v>
      </c>
      <c r="B147" s="118"/>
      <c r="C147" s="118"/>
      <c r="D147" s="312"/>
      <c r="E147" s="118"/>
      <c r="F147" s="118"/>
      <c r="G147" s="118"/>
      <c r="H147" s="23">
        <f t="shared" si="6"/>
        <v>0</v>
      </c>
      <c r="I147" s="255">
        <f t="shared" si="5"/>
        <v>186</v>
      </c>
      <c r="J147" s="178"/>
      <c r="K147" s="178"/>
      <c r="L147" s="118"/>
      <c r="M147" s="118"/>
      <c r="N147" s="387"/>
      <c r="O147" s="16"/>
      <c r="P147" s="16"/>
      <c r="Q147" s="16"/>
      <c r="R147" s="16"/>
      <c r="S147" s="16"/>
      <c r="T147" s="16"/>
      <c r="U147" s="37"/>
    </row>
    <row r="148" spans="1:21" x14ac:dyDescent="0.2">
      <c r="A148" s="265">
        <v>43973</v>
      </c>
      <c r="B148" s="118"/>
      <c r="C148" s="118"/>
      <c r="D148" s="312"/>
      <c r="E148" s="118"/>
      <c r="F148" s="118"/>
      <c r="G148" s="118"/>
      <c r="H148" s="23">
        <f t="shared" si="6"/>
        <v>0</v>
      </c>
      <c r="I148" s="255">
        <f t="shared" si="5"/>
        <v>186</v>
      </c>
      <c r="J148" s="118"/>
      <c r="K148" s="118"/>
      <c r="L148" s="118"/>
      <c r="M148" s="118"/>
      <c r="N148" s="387"/>
      <c r="O148" s="16"/>
      <c r="P148" s="16"/>
      <c r="Q148" s="16"/>
      <c r="R148" s="16"/>
      <c r="S148" s="16"/>
      <c r="T148" s="16"/>
      <c r="U148" s="37"/>
    </row>
    <row r="149" spans="1:21" x14ac:dyDescent="0.2">
      <c r="A149" s="265">
        <v>43974</v>
      </c>
      <c r="B149" s="118"/>
      <c r="C149" s="118"/>
      <c r="D149" s="312"/>
      <c r="E149" s="118"/>
      <c r="F149" s="118"/>
      <c r="G149" s="118"/>
      <c r="H149" s="23">
        <f t="shared" si="6"/>
        <v>0</v>
      </c>
      <c r="I149" s="255">
        <f t="shared" si="5"/>
        <v>186</v>
      </c>
      <c r="J149" s="178"/>
      <c r="K149" s="178"/>
      <c r="L149" s="118"/>
      <c r="M149" s="118"/>
      <c r="N149" s="387"/>
      <c r="O149" s="16"/>
      <c r="P149" s="16"/>
      <c r="Q149" s="16"/>
      <c r="R149" s="16"/>
      <c r="S149" s="16"/>
      <c r="T149" s="16"/>
      <c r="U149" s="37"/>
    </row>
    <row r="150" spans="1:21" x14ac:dyDescent="0.2">
      <c r="A150" s="265">
        <v>43975</v>
      </c>
      <c r="B150" s="118"/>
      <c r="C150" s="118"/>
      <c r="D150" s="312"/>
      <c r="E150" s="118"/>
      <c r="F150" s="118"/>
      <c r="G150" s="118"/>
      <c r="H150" s="23">
        <f t="shared" si="6"/>
        <v>0</v>
      </c>
      <c r="I150" s="255">
        <f t="shared" si="5"/>
        <v>186</v>
      </c>
      <c r="J150" s="118"/>
      <c r="K150" s="118"/>
      <c r="L150" s="118"/>
      <c r="M150" s="118"/>
      <c r="N150" s="387"/>
      <c r="O150" s="16"/>
      <c r="P150" s="16"/>
      <c r="Q150" s="16"/>
      <c r="R150" s="16"/>
      <c r="S150" s="16"/>
      <c r="T150" s="16"/>
      <c r="U150" s="37"/>
    </row>
    <row r="151" spans="1:21" x14ac:dyDescent="0.2">
      <c r="A151" s="265">
        <v>43976</v>
      </c>
      <c r="B151" s="118"/>
      <c r="C151" s="118"/>
      <c r="D151" s="312"/>
      <c r="E151" s="118"/>
      <c r="F151" s="118"/>
      <c r="G151" s="118"/>
      <c r="H151" s="23">
        <f t="shared" si="6"/>
        <v>0</v>
      </c>
      <c r="I151" s="255">
        <f t="shared" si="5"/>
        <v>186</v>
      </c>
      <c r="J151" s="178"/>
      <c r="K151" s="178"/>
      <c r="L151" s="118"/>
      <c r="M151" s="118"/>
      <c r="N151" s="387"/>
      <c r="O151" s="16"/>
      <c r="P151" s="16"/>
      <c r="Q151" s="16"/>
      <c r="R151" s="16"/>
      <c r="S151" s="16"/>
      <c r="T151" s="16"/>
      <c r="U151" s="37"/>
    </row>
    <row r="152" spans="1:21" x14ac:dyDescent="0.2">
      <c r="A152" s="265">
        <v>43977</v>
      </c>
      <c r="B152" s="118"/>
      <c r="C152" s="118"/>
      <c r="D152" s="312"/>
      <c r="E152" s="118"/>
      <c r="F152" s="118"/>
      <c r="G152" s="118"/>
      <c r="H152" s="23">
        <f t="shared" si="6"/>
        <v>0</v>
      </c>
      <c r="I152" s="255">
        <f t="shared" si="5"/>
        <v>186</v>
      </c>
      <c r="J152" s="118"/>
      <c r="K152" s="118"/>
      <c r="L152" s="118"/>
      <c r="M152" s="118"/>
      <c r="N152" s="387"/>
      <c r="O152" s="16"/>
      <c r="P152" s="16"/>
      <c r="Q152" s="16"/>
      <c r="R152" s="16"/>
      <c r="S152" s="16"/>
      <c r="T152" s="16"/>
      <c r="U152" s="37"/>
    </row>
    <row r="153" spans="1:21" x14ac:dyDescent="0.2">
      <c r="A153" s="265">
        <v>43978</v>
      </c>
      <c r="B153" s="118"/>
      <c r="C153" s="118"/>
      <c r="D153" s="312"/>
      <c r="E153" s="118"/>
      <c r="F153" s="118"/>
      <c r="G153" s="118"/>
      <c r="H153" s="23">
        <f t="shared" si="6"/>
        <v>0</v>
      </c>
      <c r="I153" s="255">
        <f t="shared" si="5"/>
        <v>186</v>
      </c>
      <c r="J153" s="178"/>
      <c r="K153" s="178"/>
      <c r="L153" s="118"/>
      <c r="M153" s="118"/>
      <c r="N153" s="387"/>
      <c r="O153" s="16"/>
      <c r="P153" s="16"/>
      <c r="Q153" s="16"/>
      <c r="R153" s="16"/>
      <c r="S153" s="16"/>
      <c r="T153" s="16"/>
      <c r="U153" s="37"/>
    </row>
    <row r="154" spans="1:21" x14ac:dyDescent="0.2">
      <c r="A154" s="265">
        <v>43979</v>
      </c>
      <c r="B154" s="118"/>
      <c r="C154" s="118"/>
      <c r="D154" s="312"/>
      <c r="E154" s="118"/>
      <c r="F154" s="118"/>
      <c r="G154" s="118"/>
      <c r="H154" s="23">
        <f t="shared" si="6"/>
        <v>0</v>
      </c>
      <c r="I154" s="255">
        <f t="shared" si="5"/>
        <v>186</v>
      </c>
      <c r="J154" s="118"/>
      <c r="K154" s="118"/>
      <c r="L154" s="118"/>
      <c r="M154" s="118"/>
      <c r="N154" s="387"/>
      <c r="O154" s="16"/>
      <c r="P154" s="16"/>
      <c r="Q154" s="16"/>
      <c r="R154" s="16"/>
      <c r="S154" s="16"/>
      <c r="T154" s="16"/>
      <c r="U154" s="37"/>
    </row>
    <row r="155" spans="1:21" x14ac:dyDescent="0.2">
      <c r="A155" s="265">
        <v>43980</v>
      </c>
      <c r="B155" s="118"/>
      <c r="C155" s="118"/>
      <c r="D155" s="312"/>
      <c r="E155" s="118"/>
      <c r="F155" s="118"/>
      <c r="G155" s="118"/>
      <c r="H155" s="23">
        <f t="shared" si="6"/>
        <v>0</v>
      </c>
      <c r="I155" s="255">
        <f t="shared" si="5"/>
        <v>186</v>
      </c>
      <c r="J155" s="178"/>
      <c r="K155" s="178"/>
      <c r="L155" s="118"/>
      <c r="M155" s="118"/>
      <c r="N155" s="387"/>
      <c r="O155" s="16"/>
      <c r="P155" s="16"/>
      <c r="Q155" s="16"/>
      <c r="R155" s="16"/>
      <c r="S155" s="16"/>
      <c r="T155" s="16"/>
      <c r="U155" s="37"/>
    </row>
    <row r="156" spans="1:21" x14ac:dyDescent="0.2">
      <c r="A156" s="265">
        <v>43981</v>
      </c>
      <c r="B156" s="118"/>
      <c r="C156" s="118"/>
      <c r="D156" s="312"/>
      <c r="E156" s="118"/>
      <c r="F156" s="118"/>
      <c r="G156" s="118"/>
      <c r="H156" s="23">
        <f t="shared" si="6"/>
        <v>0</v>
      </c>
      <c r="I156" s="255">
        <f t="shared" si="5"/>
        <v>186</v>
      </c>
      <c r="J156" s="118"/>
      <c r="K156" s="118"/>
      <c r="L156" s="118"/>
      <c r="M156" s="118"/>
      <c r="N156" s="387"/>
      <c r="O156" s="16"/>
      <c r="P156" s="16"/>
      <c r="Q156" s="16"/>
      <c r="R156" s="16"/>
      <c r="S156" s="16"/>
      <c r="T156" s="16"/>
      <c r="U156" s="37"/>
    </row>
    <row r="157" spans="1:21" x14ac:dyDescent="0.2">
      <c r="A157" s="265">
        <v>43982</v>
      </c>
      <c r="B157" s="118"/>
      <c r="C157" s="118"/>
      <c r="D157" s="312"/>
      <c r="E157" s="118"/>
      <c r="F157" s="118"/>
      <c r="G157" s="118"/>
      <c r="H157" s="23">
        <f t="shared" si="6"/>
        <v>0</v>
      </c>
      <c r="I157" s="255">
        <f t="shared" si="5"/>
        <v>186</v>
      </c>
      <c r="J157" s="178"/>
      <c r="K157" s="178"/>
      <c r="L157" s="118"/>
      <c r="M157" s="118"/>
      <c r="N157" s="387"/>
      <c r="O157" s="16"/>
      <c r="P157" s="16"/>
      <c r="Q157" s="16"/>
      <c r="R157" s="16"/>
      <c r="S157" s="16"/>
      <c r="T157" s="16"/>
      <c r="U157" s="37"/>
    </row>
    <row r="158" spans="1:21" x14ac:dyDescent="0.2">
      <c r="A158" s="265">
        <v>43983</v>
      </c>
      <c r="B158" s="278"/>
      <c r="C158" s="278"/>
      <c r="D158" s="316"/>
      <c r="E158" s="278"/>
      <c r="F158" s="278"/>
      <c r="G158" s="278"/>
      <c r="H158" s="24">
        <f t="shared" si="6"/>
        <v>0</v>
      </c>
      <c r="I158" s="24">
        <f t="shared" si="5"/>
        <v>186</v>
      </c>
      <c r="J158" s="278"/>
      <c r="K158" s="278"/>
      <c r="L158" s="278"/>
      <c r="M158" s="278"/>
      <c r="N158" s="393"/>
      <c r="O158" s="299"/>
      <c r="P158" s="299"/>
      <c r="Q158" s="299"/>
      <c r="R158" s="299"/>
      <c r="S158" s="299"/>
      <c r="T158" s="299"/>
      <c r="U158" s="318"/>
    </row>
    <row r="159" spans="1:21" x14ac:dyDescent="0.2">
      <c r="A159" s="265">
        <v>43984</v>
      </c>
      <c r="B159" s="258"/>
      <c r="C159" s="258"/>
      <c r="D159" s="319"/>
      <c r="E159" s="258"/>
      <c r="F159" s="258"/>
      <c r="G159" s="258"/>
      <c r="H159" s="30">
        <f t="shared" si="6"/>
        <v>0</v>
      </c>
      <c r="I159" s="249">
        <f t="shared" si="5"/>
        <v>186</v>
      </c>
      <c r="J159" s="117"/>
      <c r="K159" s="117"/>
      <c r="L159" s="277"/>
      <c r="M159" s="258"/>
      <c r="N159" s="392"/>
      <c r="O159" s="287"/>
      <c r="P159" s="287"/>
      <c r="Q159" s="287"/>
      <c r="R159" s="287"/>
      <c r="S159" s="287"/>
      <c r="T159" s="287"/>
      <c r="U159" s="277"/>
    </row>
    <row r="160" spans="1:21" x14ac:dyDescent="0.2">
      <c r="A160" s="265">
        <v>43985</v>
      </c>
      <c r="B160" s="118">
        <v>1350</v>
      </c>
      <c r="C160" s="118"/>
      <c r="D160" s="312"/>
      <c r="E160" s="118"/>
      <c r="F160" s="118"/>
      <c r="G160" s="118"/>
      <c r="H160" s="23">
        <f t="shared" si="6"/>
        <v>0</v>
      </c>
      <c r="I160" s="23">
        <f t="shared" si="5"/>
        <v>186</v>
      </c>
      <c r="J160" s="118"/>
      <c r="K160" s="118"/>
      <c r="L160" s="37"/>
      <c r="M160" s="118"/>
      <c r="N160" s="387" t="s">
        <v>91</v>
      </c>
      <c r="O160" s="16"/>
      <c r="P160" s="16"/>
      <c r="Q160" s="16"/>
      <c r="R160" s="16"/>
      <c r="S160" s="16"/>
      <c r="T160" s="16"/>
      <c r="U160" s="37"/>
    </row>
    <row r="161" spans="1:21" x14ac:dyDescent="0.2">
      <c r="A161" s="265">
        <v>43986</v>
      </c>
      <c r="B161" s="118">
        <v>1500</v>
      </c>
      <c r="C161" s="118"/>
      <c r="D161" s="312"/>
      <c r="E161" s="118"/>
      <c r="F161" s="118"/>
      <c r="G161" s="118">
        <v>24</v>
      </c>
      <c r="H161" s="23">
        <v>23</v>
      </c>
      <c r="I161" s="23">
        <f t="shared" si="5"/>
        <v>209</v>
      </c>
      <c r="J161" s="118"/>
      <c r="K161" s="118">
        <v>2</v>
      </c>
      <c r="L161" s="37"/>
      <c r="M161" s="118"/>
      <c r="N161" s="387" t="s">
        <v>112</v>
      </c>
      <c r="O161" s="16"/>
      <c r="P161" s="16"/>
      <c r="Q161" s="16"/>
      <c r="R161" s="16"/>
      <c r="S161" s="16"/>
      <c r="T161" s="16"/>
      <c r="U161" s="37"/>
    </row>
    <row r="162" spans="1:21" x14ac:dyDescent="0.2">
      <c r="A162" s="265">
        <v>43987</v>
      </c>
      <c r="B162" s="118">
        <v>900</v>
      </c>
      <c r="C162" s="118"/>
      <c r="D162" s="312"/>
      <c r="E162" s="118"/>
      <c r="F162" s="118"/>
      <c r="G162" s="118">
        <v>24</v>
      </c>
      <c r="H162" s="23">
        <v>46</v>
      </c>
      <c r="I162" s="23">
        <f t="shared" si="5"/>
        <v>255</v>
      </c>
      <c r="J162" s="118"/>
      <c r="K162" s="118">
        <v>2</v>
      </c>
      <c r="L162" s="37"/>
      <c r="M162" s="118"/>
      <c r="N162" s="387" t="s">
        <v>113</v>
      </c>
      <c r="O162" s="16"/>
      <c r="P162" s="16"/>
      <c r="Q162" s="16"/>
      <c r="R162" s="16"/>
      <c r="S162" s="16"/>
      <c r="T162" s="16"/>
      <c r="U162" s="37"/>
    </row>
    <row r="163" spans="1:21" x14ac:dyDescent="0.2">
      <c r="A163" s="265">
        <v>43988</v>
      </c>
      <c r="B163" s="118"/>
      <c r="C163" s="118"/>
      <c r="D163" s="312"/>
      <c r="E163" s="118"/>
      <c r="F163" s="118"/>
      <c r="G163" s="118">
        <v>6</v>
      </c>
      <c r="H163" s="23">
        <v>11</v>
      </c>
      <c r="I163" s="23">
        <f t="shared" si="5"/>
        <v>266</v>
      </c>
      <c r="J163" s="118"/>
      <c r="K163" s="118"/>
      <c r="L163" s="37"/>
      <c r="M163" s="118"/>
      <c r="N163" s="387" t="s">
        <v>114</v>
      </c>
      <c r="O163" s="16"/>
      <c r="P163" s="16"/>
      <c r="Q163" s="16"/>
      <c r="R163" s="16"/>
      <c r="S163" s="16"/>
      <c r="T163" s="16"/>
      <c r="U163" s="37"/>
    </row>
    <row r="164" spans="1:21" x14ac:dyDescent="0.2">
      <c r="A164" s="265">
        <v>43989</v>
      </c>
      <c r="B164" s="118"/>
      <c r="C164" s="118"/>
      <c r="D164" s="312"/>
      <c r="E164" s="118"/>
      <c r="F164" s="118"/>
      <c r="G164" s="118"/>
      <c r="H164" s="23">
        <f t="shared" si="6"/>
        <v>0</v>
      </c>
      <c r="I164" s="23">
        <f t="shared" si="5"/>
        <v>266</v>
      </c>
      <c r="J164" s="118"/>
      <c r="K164" s="118"/>
      <c r="L164" s="37"/>
      <c r="M164" s="118"/>
      <c r="N164" s="387"/>
      <c r="O164" s="16"/>
      <c r="P164" s="16"/>
      <c r="Q164" s="16"/>
      <c r="R164" s="16"/>
      <c r="S164" s="16"/>
      <c r="T164" s="16"/>
      <c r="U164" s="37"/>
    </row>
    <row r="165" spans="1:21" x14ac:dyDescent="0.2">
      <c r="A165" s="265">
        <v>43990</v>
      </c>
      <c r="B165" s="118"/>
      <c r="C165" s="118"/>
      <c r="D165" s="312"/>
      <c r="E165" s="118"/>
      <c r="F165" s="118"/>
      <c r="G165" s="118"/>
      <c r="H165" s="23">
        <f t="shared" si="6"/>
        <v>0</v>
      </c>
      <c r="I165" s="23">
        <f t="shared" si="5"/>
        <v>266</v>
      </c>
      <c r="J165" s="118"/>
      <c r="K165" s="118"/>
      <c r="L165" s="37"/>
      <c r="M165" s="118"/>
      <c r="N165" s="387"/>
      <c r="O165" s="16"/>
      <c r="P165" s="16"/>
      <c r="Q165" s="16"/>
      <c r="R165" s="16"/>
      <c r="S165" s="16"/>
      <c r="T165" s="16"/>
      <c r="U165" s="37"/>
    </row>
    <row r="166" spans="1:21" x14ac:dyDescent="0.2">
      <c r="A166" s="265">
        <v>43991</v>
      </c>
      <c r="B166" s="118"/>
      <c r="C166" s="118"/>
      <c r="D166" s="312"/>
      <c r="E166" s="118"/>
      <c r="F166" s="118"/>
      <c r="G166" s="118"/>
      <c r="H166" s="23">
        <f t="shared" si="6"/>
        <v>0</v>
      </c>
      <c r="I166" s="23">
        <f t="shared" si="5"/>
        <v>266</v>
      </c>
      <c r="J166" s="118"/>
      <c r="K166" s="118"/>
      <c r="L166" s="37"/>
      <c r="M166" s="118"/>
      <c r="N166" s="387"/>
      <c r="O166" s="16"/>
      <c r="P166" s="16"/>
      <c r="Q166" s="16"/>
      <c r="R166" s="16"/>
      <c r="S166" s="16"/>
      <c r="T166" s="16"/>
      <c r="U166" s="37"/>
    </row>
    <row r="167" spans="1:21" x14ac:dyDescent="0.2">
      <c r="A167" s="265">
        <v>43992</v>
      </c>
      <c r="B167" s="118"/>
      <c r="C167" s="118"/>
      <c r="D167" s="312"/>
      <c r="E167" s="118"/>
      <c r="F167" s="118"/>
      <c r="G167" s="118"/>
      <c r="H167" s="23">
        <f t="shared" si="6"/>
        <v>0</v>
      </c>
      <c r="I167" s="23">
        <f t="shared" si="5"/>
        <v>266</v>
      </c>
      <c r="J167" s="118"/>
      <c r="K167" s="118"/>
      <c r="L167" s="37"/>
      <c r="M167" s="118"/>
      <c r="N167" s="387"/>
      <c r="O167" s="16"/>
      <c r="P167" s="16"/>
      <c r="Q167" s="16"/>
      <c r="R167" s="16"/>
      <c r="S167" s="16"/>
      <c r="T167" s="16"/>
      <c r="U167" s="37"/>
    </row>
    <row r="168" spans="1:21" x14ac:dyDescent="0.2">
      <c r="A168" s="265">
        <v>43993</v>
      </c>
      <c r="B168" s="118"/>
      <c r="C168" s="118"/>
      <c r="D168" s="312"/>
      <c r="E168" s="118"/>
      <c r="F168" s="118"/>
      <c r="G168" s="118"/>
      <c r="H168" s="23">
        <f t="shared" si="6"/>
        <v>0</v>
      </c>
      <c r="I168" s="23">
        <f t="shared" si="5"/>
        <v>266</v>
      </c>
      <c r="J168" s="118"/>
      <c r="K168" s="118"/>
      <c r="L168" s="37"/>
      <c r="M168" s="118"/>
      <c r="N168" s="387"/>
      <c r="O168" s="16"/>
      <c r="P168" s="16"/>
      <c r="Q168" s="16"/>
      <c r="R168" s="16"/>
      <c r="S168" s="16"/>
      <c r="T168" s="16"/>
      <c r="U168" s="37"/>
    </row>
    <row r="169" spans="1:21" x14ac:dyDescent="0.2">
      <c r="A169" s="265">
        <v>43994</v>
      </c>
      <c r="B169" s="118"/>
      <c r="C169" s="118"/>
      <c r="D169" s="312"/>
      <c r="E169" s="118"/>
      <c r="F169" s="118"/>
      <c r="G169" s="118"/>
      <c r="H169" s="23">
        <f t="shared" si="6"/>
        <v>0</v>
      </c>
      <c r="I169" s="23">
        <f t="shared" si="5"/>
        <v>266</v>
      </c>
      <c r="J169" s="118"/>
      <c r="K169" s="118"/>
      <c r="L169" s="37"/>
      <c r="M169" s="118"/>
      <c r="N169" s="387"/>
      <c r="O169" s="16"/>
      <c r="P169" s="16"/>
      <c r="Q169" s="16"/>
      <c r="R169" s="16"/>
      <c r="S169" s="16"/>
      <c r="T169" s="16"/>
      <c r="U169" s="37"/>
    </row>
    <row r="170" spans="1:21" x14ac:dyDescent="0.2">
      <c r="A170" s="265">
        <v>43995</v>
      </c>
      <c r="B170" s="118"/>
      <c r="C170" s="118"/>
      <c r="D170" s="312"/>
      <c r="E170" s="118"/>
      <c r="F170" s="118"/>
      <c r="G170" s="118"/>
      <c r="H170" s="23">
        <f t="shared" si="6"/>
        <v>0</v>
      </c>
      <c r="I170" s="23">
        <f t="shared" si="5"/>
        <v>266</v>
      </c>
      <c r="J170" s="118"/>
      <c r="K170" s="118"/>
      <c r="L170" s="37"/>
      <c r="M170" s="118"/>
      <c r="N170" s="387"/>
      <c r="O170" s="16"/>
      <c r="P170" s="16"/>
      <c r="Q170" s="16"/>
      <c r="R170" s="16"/>
      <c r="S170" s="16"/>
      <c r="T170" s="16"/>
      <c r="U170" s="37"/>
    </row>
    <row r="171" spans="1:21" x14ac:dyDescent="0.2">
      <c r="A171" s="265">
        <v>43996</v>
      </c>
      <c r="B171" s="118"/>
      <c r="C171" s="118"/>
      <c r="D171" s="312"/>
      <c r="E171" s="118"/>
      <c r="F171" s="118"/>
      <c r="G171" s="118"/>
      <c r="H171" s="23">
        <f t="shared" si="6"/>
        <v>0</v>
      </c>
      <c r="I171" s="23">
        <f t="shared" si="5"/>
        <v>266</v>
      </c>
      <c r="J171" s="118"/>
      <c r="K171" s="118"/>
      <c r="L171" s="37"/>
      <c r="M171" s="118"/>
      <c r="N171" s="387"/>
      <c r="O171" s="16"/>
      <c r="P171" s="16"/>
      <c r="Q171" s="16"/>
      <c r="R171" s="16"/>
      <c r="S171" s="16"/>
      <c r="T171" s="16"/>
      <c r="U171" s="37"/>
    </row>
    <row r="172" spans="1:21" x14ac:dyDescent="0.2">
      <c r="A172" s="265">
        <v>43997</v>
      </c>
      <c r="B172" s="118"/>
      <c r="C172" s="118"/>
      <c r="D172" s="312"/>
      <c r="E172" s="118"/>
      <c r="F172" s="118"/>
      <c r="G172" s="118"/>
      <c r="H172" s="23">
        <f t="shared" si="6"/>
        <v>0</v>
      </c>
      <c r="I172" s="23">
        <f t="shared" si="5"/>
        <v>266</v>
      </c>
      <c r="J172" s="118"/>
      <c r="K172" s="118"/>
      <c r="L172" s="37"/>
      <c r="M172" s="118"/>
      <c r="N172" s="387"/>
      <c r="O172" s="16"/>
      <c r="P172" s="16"/>
      <c r="Q172" s="16"/>
      <c r="R172" s="16"/>
      <c r="S172" s="16"/>
      <c r="T172" s="16"/>
      <c r="U172" s="37"/>
    </row>
    <row r="173" spans="1:21" x14ac:dyDescent="0.2">
      <c r="A173" s="265">
        <v>43998</v>
      </c>
      <c r="B173" s="118"/>
      <c r="C173" s="118"/>
      <c r="D173" s="312"/>
      <c r="E173" s="118"/>
      <c r="F173" s="118"/>
      <c r="G173" s="118"/>
      <c r="H173" s="23">
        <f t="shared" si="6"/>
        <v>0</v>
      </c>
      <c r="I173" s="23">
        <f t="shared" si="5"/>
        <v>266</v>
      </c>
      <c r="J173" s="118"/>
      <c r="K173" s="118"/>
      <c r="L173" s="118"/>
      <c r="M173" s="118"/>
      <c r="N173" s="387"/>
      <c r="O173" s="16"/>
      <c r="P173" s="16"/>
      <c r="Q173" s="16"/>
      <c r="R173" s="16"/>
      <c r="S173" s="16"/>
      <c r="T173" s="16"/>
      <c r="U173" s="37"/>
    </row>
    <row r="174" spans="1:21" x14ac:dyDescent="0.2">
      <c r="A174" s="265">
        <v>43999</v>
      </c>
      <c r="B174" s="118"/>
      <c r="C174" s="118"/>
      <c r="D174" s="312"/>
      <c r="E174" s="118"/>
      <c r="F174" s="118"/>
      <c r="G174" s="118"/>
      <c r="H174" s="23">
        <f t="shared" si="6"/>
        <v>0</v>
      </c>
      <c r="I174" s="23">
        <f t="shared" si="5"/>
        <v>266</v>
      </c>
      <c r="J174" s="118"/>
      <c r="K174" s="118"/>
      <c r="L174" s="118"/>
      <c r="M174" s="118"/>
      <c r="N174" s="387"/>
      <c r="O174" s="16"/>
      <c r="P174" s="16"/>
      <c r="Q174" s="16"/>
      <c r="R174" s="16"/>
      <c r="S174" s="16"/>
      <c r="T174" s="16"/>
      <c r="U174" s="37"/>
    </row>
    <row r="175" spans="1:21" x14ac:dyDescent="0.2">
      <c r="A175" s="265">
        <v>44000</v>
      </c>
      <c r="B175" s="118"/>
      <c r="C175" s="118"/>
      <c r="D175" s="312"/>
      <c r="E175" s="118"/>
      <c r="F175" s="118"/>
      <c r="G175" s="118"/>
      <c r="H175" s="23">
        <f t="shared" si="6"/>
        <v>0</v>
      </c>
      <c r="I175" s="23">
        <f t="shared" si="5"/>
        <v>266</v>
      </c>
      <c r="J175" s="118"/>
      <c r="K175" s="118"/>
      <c r="L175" s="118"/>
      <c r="M175" s="118"/>
      <c r="N175" s="387"/>
      <c r="O175" s="16"/>
      <c r="P175" s="16"/>
      <c r="Q175" s="16"/>
      <c r="R175" s="16"/>
      <c r="S175" s="16"/>
      <c r="T175" s="16"/>
      <c r="U175" s="37"/>
    </row>
    <row r="176" spans="1:21" x14ac:dyDescent="0.2">
      <c r="A176" s="265">
        <v>44001</v>
      </c>
      <c r="B176" s="118"/>
      <c r="C176" s="118"/>
      <c r="D176" s="312"/>
      <c r="E176" s="118"/>
      <c r="F176" s="118"/>
      <c r="G176" s="118"/>
      <c r="H176" s="23">
        <f t="shared" si="6"/>
        <v>0</v>
      </c>
      <c r="I176" s="23">
        <f t="shared" si="5"/>
        <v>266</v>
      </c>
      <c r="J176" s="118"/>
      <c r="K176" s="118"/>
      <c r="L176" s="118"/>
      <c r="M176" s="118"/>
      <c r="N176" s="387"/>
      <c r="O176" s="16"/>
      <c r="P176" s="16"/>
      <c r="Q176" s="16"/>
      <c r="R176" s="16"/>
      <c r="S176" s="16"/>
      <c r="T176" s="16"/>
      <c r="U176" s="37"/>
    </row>
    <row r="177" spans="1:21" x14ac:dyDescent="0.2">
      <c r="A177" s="265">
        <v>44002</v>
      </c>
      <c r="B177" s="118"/>
      <c r="C177" s="118"/>
      <c r="D177" s="312"/>
      <c r="E177" s="118"/>
      <c r="F177" s="118"/>
      <c r="G177" s="118"/>
      <c r="H177" s="23">
        <f t="shared" si="6"/>
        <v>0</v>
      </c>
      <c r="I177" s="23">
        <f t="shared" si="5"/>
        <v>266</v>
      </c>
      <c r="J177" s="118"/>
      <c r="K177" s="118"/>
      <c r="L177" s="118"/>
      <c r="M177" s="118"/>
      <c r="N177" s="387"/>
      <c r="O177" s="16"/>
      <c r="P177" s="16"/>
      <c r="Q177" s="16"/>
      <c r="R177" s="16"/>
      <c r="S177" s="16"/>
      <c r="T177" s="16"/>
      <c r="U177" s="37"/>
    </row>
    <row r="178" spans="1:21" x14ac:dyDescent="0.2">
      <c r="A178" s="265">
        <v>44003</v>
      </c>
      <c r="B178" s="118"/>
      <c r="C178" s="118"/>
      <c r="D178" s="312"/>
      <c r="E178" s="118"/>
      <c r="F178" s="118"/>
      <c r="G178" s="118"/>
      <c r="H178" s="23">
        <f t="shared" si="6"/>
        <v>0</v>
      </c>
      <c r="I178" s="23">
        <f t="shared" si="5"/>
        <v>266</v>
      </c>
      <c r="J178" s="118"/>
      <c r="K178" s="118"/>
      <c r="L178" s="118"/>
      <c r="M178" s="118"/>
      <c r="N178" s="387"/>
      <c r="O178" s="16"/>
      <c r="P178" s="16"/>
      <c r="Q178" s="16"/>
      <c r="R178" s="16"/>
      <c r="S178" s="16"/>
      <c r="T178" s="16"/>
      <c r="U178" s="37"/>
    </row>
    <row r="179" spans="1:21" x14ac:dyDescent="0.2">
      <c r="A179" s="265">
        <v>44004</v>
      </c>
      <c r="B179" s="118"/>
      <c r="C179" s="118"/>
      <c r="D179" s="312"/>
      <c r="E179" s="118"/>
      <c r="F179" s="118"/>
      <c r="G179" s="118"/>
      <c r="H179" s="23">
        <f t="shared" si="6"/>
        <v>0</v>
      </c>
      <c r="I179" s="23">
        <f t="shared" si="5"/>
        <v>266</v>
      </c>
      <c r="J179" s="118"/>
      <c r="K179" s="118"/>
      <c r="L179" s="118"/>
      <c r="M179" s="118"/>
      <c r="N179" s="387"/>
      <c r="O179" s="16"/>
      <c r="P179" s="16"/>
      <c r="Q179" s="16"/>
      <c r="R179" s="16"/>
      <c r="S179" s="16"/>
      <c r="T179" s="16"/>
      <c r="U179" s="37"/>
    </row>
    <row r="180" spans="1:21" x14ac:dyDescent="0.2">
      <c r="A180" s="265">
        <v>44005</v>
      </c>
      <c r="B180" s="118"/>
      <c r="C180" s="118"/>
      <c r="D180" s="312"/>
      <c r="E180" s="118"/>
      <c r="F180" s="118"/>
      <c r="G180" s="118"/>
      <c r="H180" s="23">
        <f t="shared" si="6"/>
        <v>0</v>
      </c>
      <c r="I180" s="23">
        <f t="shared" si="5"/>
        <v>266</v>
      </c>
      <c r="J180" s="118"/>
      <c r="K180" s="118"/>
      <c r="L180" s="118"/>
      <c r="M180" s="118"/>
      <c r="N180" s="387"/>
      <c r="O180" s="16"/>
      <c r="P180" s="16"/>
      <c r="Q180" s="16"/>
      <c r="R180" s="16"/>
      <c r="S180" s="16"/>
      <c r="T180" s="16"/>
      <c r="U180" s="37"/>
    </row>
    <row r="181" spans="1:21" x14ac:dyDescent="0.2">
      <c r="A181" s="265">
        <v>44006</v>
      </c>
      <c r="B181" s="118"/>
      <c r="C181" s="118"/>
      <c r="D181" s="312"/>
      <c r="E181" s="118"/>
      <c r="F181" s="118"/>
      <c r="G181" s="118"/>
      <c r="H181" s="23">
        <f t="shared" si="6"/>
        <v>0</v>
      </c>
      <c r="I181" s="23">
        <f t="shared" si="5"/>
        <v>266</v>
      </c>
      <c r="J181" s="118"/>
      <c r="K181" s="118"/>
      <c r="L181" s="118"/>
      <c r="M181" s="118"/>
      <c r="N181" s="387"/>
      <c r="O181" s="16"/>
      <c r="P181" s="16"/>
      <c r="Q181" s="16"/>
      <c r="R181" s="16"/>
      <c r="S181" s="16"/>
      <c r="T181" s="16"/>
      <c r="U181" s="37"/>
    </row>
    <row r="182" spans="1:21" x14ac:dyDescent="0.2">
      <c r="A182" s="265">
        <v>44007</v>
      </c>
      <c r="B182" s="118"/>
      <c r="C182" s="118"/>
      <c r="D182" s="312"/>
      <c r="E182" s="118"/>
      <c r="F182" s="118"/>
      <c r="G182" s="118"/>
      <c r="H182" s="23">
        <f t="shared" si="6"/>
        <v>0</v>
      </c>
      <c r="I182" s="23">
        <f t="shared" si="5"/>
        <v>266</v>
      </c>
      <c r="J182" s="118"/>
      <c r="K182" s="118"/>
      <c r="L182" s="118"/>
      <c r="M182" s="118"/>
      <c r="N182" s="387"/>
      <c r="O182" s="16"/>
      <c r="P182" s="16"/>
      <c r="Q182" s="16"/>
      <c r="R182" s="16"/>
      <c r="S182" s="16"/>
      <c r="T182" s="16"/>
      <c r="U182" s="37"/>
    </row>
    <row r="183" spans="1:21" x14ac:dyDescent="0.2">
      <c r="A183" s="265">
        <v>44008</v>
      </c>
      <c r="B183" s="118"/>
      <c r="C183" s="118"/>
      <c r="D183" s="312"/>
      <c r="E183" s="118"/>
      <c r="F183" s="118"/>
      <c r="G183" s="118"/>
      <c r="H183" s="23">
        <f t="shared" si="6"/>
        <v>0</v>
      </c>
      <c r="I183" s="23">
        <f t="shared" si="5"/>
        <v>266</v>
      </c>
      <c r="J183" s="118"/>
      <c r="K183" s="118"/>
      <c r="L183" s="118"/>
      <c r="M183" s="118"/>
      <c r="N183" s="387"/>
      <c r="O183" s="16"/>
      <c r="P183" s="16"/>
      <c r="Q183" s="16"/>
      <c r="R183" s="16"/>
      <c r="S183" s="16"/>
      <c r="T183" s="16"/>
      <c r="U183" s="37"/>
    </row>
    <row r="184" spans="1:21" x14ac:dyDescent="0.2">
      <c r="A184" s="265">
        <v>44009</v>
      </c>
      <c r="B184" s="118"/>
      <c r="C184" s="118"/>
      <c r="D184" s="312"/>
      <c r="E184" s="118"/>
      <c r="F184" s="118"/>
      <c r="G184" s="118"/>
      <c r="H184" s="23">
        <f t="shared" si="6"/>
        <v>0</v>
      </c>
      <c r="I184" s="23">
        <f t="shared" si="5"/>
        <v>266</v>
      </c>
      <c r="J184" s="118"/>
      <c r="K184" s="118"/>
      <c r="L184" s="118"/>
      <c r="M184" s="118"/>
      <c r="N184" s="387"/>
      <c r="O184" s="16"/>
      <c r="P184" s="16"/>
      <c r="Q184" s="16"/>
      <c r="R184" s="16"/>
      <c r="S184" s="16"/>
      <c r="T184" s="16"/>
      <c r="U184" s="37"/>
    </row>
    <row r="185" spans="1:21" x14ac:dyDescent="0.2">
      <c r="A185" s="265">
        <v>44010</v>
      </c>
      <c r="B185" s="118"/>
      <c r="C185" s="118"/>
      <c r="D185" s="312"/>
      <c r="E185" s="118"/>
      <c r="F185" s="118"/>
      <c r="G185" s="118"/>
      <c r="H185" s="23">
        <f t="shared" si="6"/>
        <v>0</v>
      </c>
      <c r="I185" s="23">
        <f t="shared" si="5"/>
        <v>266</v>
      </c>
      <c r="J185" s="118"/>
      <c r="K185" s="118"/>
      <c r="L185" s="118"/>
      <c r="M185" s="118"/>
      <c r="N185" s="387"/>
      <c r="O185" s="16"/>
      <c r="P185" s="16"/>
      <c r="Q185" s="16"/>
      <c r="R185" s="16"/>
      <c r="S185" s="16"/>
      <c r="T185" s="16"/>
      <c r="U185" s="37"/>
    </row>
    <row r="186" spans="1:21" x14ac:dyDescent="0.2">
      <c r="A186" s="265">
        <v>44011</v>
      </c>
      <c r="B186" s="118"/>
      <c r="C186" s="118"/>
      <c r="D186" s="312"/>
      <c r="E186" s="118"/>
      <c r="F186" s="118"/>
      <c r="G186" s="118"/>
      <c r="H186" s="23">
        <f t="shared" si="6"/>
        <v>0</v>
      </c>
      <c r="I186" s="23">
        <f t="shared" si="5"/>
        <v>266</v>
      </c>
      <c r="J186" s="118"/>
      <c r="K186" s="118"/>
      <c r="L186" s="118"/>
      <c r="M186" s="118"/>
      <c r="N186" s="387"/>
      <c r="O186" s="16"/>
      <c r="P186" s="16"/>
      <c r="Q186" s="16"/>
      <c r="R186" s="16"/>
      <c r="S186" s="16"/>
      <c r="T186" s="16"/>
      <c r="U186" s="37"/>
    </row>
    <row r="187" spans="1:21" x14ac:dyDescent="0.2">
      <c r="A187" s="265">
        <v>44012</v>
      </c>
      <c r="B187" s="118"/>
      <c r="C187" s="118"/>
      <c r="D187" s="312"/>
      <c r="E187" s="118"/>
      <c r="F187" s="118"/>
      <c r="G187" s="118"/>
      <c r="H187" s="23">
        <f t="shared" si="6"/>
        <v>0</v>
      </c>
      <c r="I187" s="23">
        <f t="shared" si="5"/>
        <v>266</v>
      </c>
      <c r="J187" s="118"/>
      <c r="K187" s="118"/>
      <c r="L187" s="118"/>
      <c r="M187" s="118"/>
      <c r="N187" s="387"/>
      <c r="O187" s="16"/>
      <c r="P187" s="16"/>
      <c r="Q187" s="16"/>
      <c r="R187" s="16"/>
      <c r="S187" s="16"/>
      <c r="T187" s="16"/>
      <c r="U187" s="37"/>
    </row>
    <row r="188" spans="1:21" x14ac:dyDescent="0.2">
      <c r="A188" s="265">
        <v>44013</v>
      </c>
      <c r="B188" s="278"/>
      <c r="C188" s="278"/>
      <c r="D188" s="316"/>
      <c r="E188" s="278"/>
      <c r="F188" s="278"/>
      <c r="G188" s="278"/>
      <c r="H188" s="23">
        <f t="shared" si="6"/>
        <v>0</v>
      </c>
      <c r="I188" s="24">
        <f t="shared" si="5"/>
        <v>266</v>
      </c>
      <c r="J188" s="278"/>
      <c r="K188" s="278"/>
      <c r="L188" s="278"/>
      <c r="M188" s="278"/>
      <c r="N188" s="393"/>
      <c r="O188" s="299"/>
      <c r="P188" s="299"/>
      <c r="Q188" s="299"/>
      <c r="R188" s="299"/>
      <c r="S188" s="299"/>
      <c r="T188" s="299"/>
      <c r="U188" s="318"/>
    </row>
    <row r="189" spans="1:21" x14ac:dyDescent="0.2">
      <c r="A189" s="265">
        <v>44014</v>
      </c>
      <c r="B189" s="258"/>
      <c r="C189" s="258"/>
      <c r="D189" s="319"/>
      <c r="E189" s="258"/>
      <c r="F189" s="258"/>
      <c r="G189" s="258"/>
      <c r="H189" s="23">
        <f t="shared" si="6"/>
        <v>0</v>
      </c>
      <c r="I189" s="30">
        <f t="shared" si="5"/>
        <v>266</v>
      </c>
      <c r="J189" s="258"/>
      <c r="K189" s="258"/>
      <c r="L189" s="258"/>
      <c r="M189" s="258"/>
      <c r="N189" s="392"/>
      <c r="O189" s="287"/>
      <c r="P189" s="287"/>
      <c r="Q189" s="287"/>
      <c r="R189" s="287"/>
      <c r="S189" s="287"/>
      <c r="T189" s="287"/>
      <c r="U189" s="277"/>
    </row>
    <row r="190" spans="1:21" x14ac:dyDescent="0.2">
      <c r="A190" s="265">
        <v>44015</v>
      </c>
      <c r="B190" s="118"/>
      <c r="C190" s="118"/>
      <c r="D190" s="312"/>
      <c r="E190" s="118"/>
      <c r="F190" s="118"/>
      <c r="G190" s="118"/>
      <c r="H190" s="23">
        <f t="shared" si="6"/>
        <v>0</v>
      </c>
      <c r="I190" s="23">
        <f t="shared" si="5"/>
        <v>266</v>
      </c>
      <c r="J190" s="118"/>
      <c r="K190" s="118"/>
      <c r="L190" s="118"/>
      <c r="M190" s="118"/>
      <c r="N190" s="387"/>
      <c r="O190" s="16"/>
      <c r="P190" s="16"/>
      <c r="Q190" s="16"/>
      <c r="R190" s="16"/>
      <c r="S190" s="16"/>
      <c r="T190" s="16"/>
      <c r="U190" s="37"/>
    </row>
    <row r="191" spans="1:21" x14ac:dyDescent="0.2">
      <c r="A191" s="265">
        <v>44016</v>
      </c>
      <c r="B191" s="118"/>
      <c r="C191" s="118"/>
      <c r="D191" s="312"/>
      <c r="E191" s="118"/>
      <c r="F191" s="118"/>
      <c r="G191" s="118"/>
      <c r="H191" s="23">
        <f t="shared" si="6"/>
        <v>0</v>
      </c>
      <c r="I191" s="23">
        <f t="shared" si="5"/>
        <v>266</v>
      </c>
      <c r="J191" s="118"/>
      <c r="K191" s="118"/>
      <c r="L191" s="118"/>
      <c r="M191" s="118"/>
      <c r="N191" s="387"/>
      <c r="O191" s="16"/>
      <c r="P191" s="16"/>
      <c r="Q191" s="16"/>
      <c r="R191" s="16"/>
      <c r="S191" s="16"/>
      <c r="T191" s="16"/>
      <c r="U191" s="37"/>
    </row>
    <row r="192" spans="1:21" x14ac:dyDescent="0.2">
      <c r="A192" s="265">
        <v>44017</v>
      </c>
      <c r="B192" s="118"/>
      <c r="C192" s="118"/>
      <c r="D192" s="312"/>
      <c r="E192" s="118"/>
      <c r="F192" s="118"/>
      <c r="G192" s="118"/>
      <c r="H192" s="23">
        <f t="shared" si="6"/>
        <v>0</v>
      </c>
      <c r="I192" s="23">
        <f t="shared" si="5"/>
        <v>266</v>
      </c>
      <c r="J192" s="118"/>
      <c r="K192" s="118"/>
      <c r="L192" s="118"/>
      <c r="M192" s="118"/>
      <c r="N192" s="387"/>
      <c r="O192" s="16"/>
      <c r="P192" s="16"/>
      <c r="Q192" s="16"/>
      <c r="R192" s="16"/>
      <c r="S192" s="16"/>
      <c r="T192" s="16"/>
      <c r="U192" s="37"/>
    </row>
    <row r="193" spans="1:21" x14ac:dyDescent="0.2">
      <c r="A193" s="265">
        <v>44018</v>
      </c>
      <c r="B193" s="118"/>
      <c r="C193" s="118"/>
      <c r="D193" s="312"/>
      <c r="E193" s="118"/>
      <c r="F193" s="118"/>
      <c r="G193" s="118"/>
      <c r="H193" s="23">
        <f t="shared" si="6"/>
        <v>0</v>
      </c>
      <c r="I193" s="23">
        <f t="shared" si="5"/>
        <v>266</v>
      </c>
      <c r="J193" s="118"/>
      <c r="K193" s="118"/>
      <c r="L193" s="118"/>
      <c r="M193" s="118"/>
      <c r="N193" s="417"/>
      <c r="O193" s="16"/>
      <c r="P193" s="16"/>
      <c r="Q193" s="16"/>
      <c r="R193" s="16"/>
      <c r="S193" s="16"/>
      <c r="T193" s="16"/>
      <c r="U193" s="37"/>
    </row>
    <row r="194" spans="1:21" x14ac:dyDescent="0.2">
      <c r="A194" s="265">
        <v>44019</v>
      </c>
      <c r="B194" s="118"/>
      <c r="C194" s="118"/>
      <c r="D194" s="385"/>
      <c r="E194" s="118"/>
      <c r="F194" s="118"/>
      <c r="G194" s="118"/>
      <c r="H194" s="23">
        <f t="shared" si="6"/>
        <v>0</v>
      </c>
      <c r="I194" s="23">
        <f t="shared" si="5"/>
        <v>266</v>
      </c>
      <c r="J194" s="118"/>
      <c r="K194" s="118"/>
      <c r="L194" s="118"/>
      <c r="M194" s="118"/>
      <c r="N194" s="417"/>
      <c r="O194" s="16"/>
      <c r="P194" s="16"/>
      <c r="Q194" s="16"/>
      <c r="R194" s="16"/>
      <c r="S194" s="16"/>
      <c r="T194" s="16"/>
      <c r="U194" s="37"/>
    </row>
    <row r="195" spans="1:21" x14ac:dyDescent="0.2">
      <c r="A195" s="265">
        <v>44020</v>
      </c>
      <c r="B195" s="118"/>
      <c r="C195" s="118"/>
      <c r="D195" s="385"/>
      <c r="E195" s="118"/>
      <c r="F195" s="118"/>
      <c r="G195" s="118"/>
      <c r="H195" s="23">
        <f t="shared" si="6"/>
        <v>0</v>
      </c>
      <c r="I195" s="23">
        <f t="shared" si="5"/>
        <v>266</v>
      </c>
      <c r="J195" s="118"/>
      <c r="K195" s="118"/>
      <c r="L195" s="118"/>
      <c r="M195" s="118"/>
      <c r="N195" s="417"/>
      <c r="O195" s="16"/>
      <c r="P195" s="16"/>
      <c r="Q195" s="16"/>
      <c r="R195" s="16"/>
      <c r="S195" s="16"/>
      <c r="T195" s="16"/>
      <c r="U195" s="37"/>
    </row>
    <row r="196" spans="1:21" x14ac:dyDescent="0.2">
      <c r="A196" s="265">
        <v>44021</v>
      </c>
      <c r="B196" s="118"/>
      <c r="C196" s="118"/>
      <c r="D196" s="385"/>
      <c r="E196" s="118"/>
      <c r="F196" s="118"/>
      <c r="G196" s="118"/>
      <c r="H196" s="23">
        <f t="shared" si="6"/>
        <v>0</v>
      </c>
      <c r="I196" s="23">
        <f t="shared" si="5"/>
        <v>266</v>
      </c>
      <c r="J196" s="118"/>
      <c r="K196" s="118"/>
      <c r="L196" s="118"/>
      <c r="M196" s="118"/>
      <c r="N196" s="417"/>
      <c r="O196" s="16"/>
      <c r="P196" s="16"/>
      <c r="Q196" s="16"/>
      <c r="R196" s="16"/>
      <c r="S196" s="16"/>
      <c r="T196" s="16"/>
      <c r="U196" s="37"/>
    </row>
    <row r="197" spans="1:21" x14ac:dyDescent="0.2">
      <c r="A197" s="265">
        <v>44022</v>
      </c>
      <c r="B197" s="118"/>
      <c r="C197" s="118"/>
      <c r="D197" s="385"/>
      <c r="E197" s="118"/>
      <c r="F197" s="118"/>
      <c r="G197" s="118"/>
      <c r="H197" s="23">
        <f t="shared" si="6"/>
        <v>0</v>
      </c>
      <c r="I197" s="23">
        <f t="shared" si="5"/>
        <v>266</v>
      </c>
      <c r="J197" s="118"/>
      <c r="K197" s="118"/>
      <c r="L197" s="118"/>
      <c r="M197" s="118"/>
      <c r="N197" s="387"/>
      <c r="O197" s="16"/>
      <c r="P197" s="16"/>
      <c r="Q197" s="16"/>
      <c r="R197" s="16"/>
      <c r="S197" s="16"/>
      <c r="T197" s="16"/>
      <c r="U197" s="37"/>
    </row>
    <row r="198" spans="1:21" x14ac:dyDescent="0.2">
      <c r="A198" s="265">
        <v>44023</v>
      </c>
      <c r="B198" s="118"/>
      <c r="C198" s="118"/>
      <c r="D198" s="312"/>
      <c r="E198" s="118"/>
      <c r="F198" s="118"/>
      <c r="G198" s="118"/>
      <c r="H198" s="23">
        <f t="shared" si="6"/>
        <v>0</v>
      </c>
      <c r="I198" s="23">
        <f t="shared" si="5"/>
        <v>266</v>
      </c>
      <c r="J198" s="118"/>
      <c r="K198" s="118"/>
      <c r="L198" s="118"/>
      <c r="M198" s="118"/>
      <c r="N198" s="387"/>
      <c r="O198" s="16"/>
      <c r="P198" s="16"/>
      <c r="Q198" s="16"/>
      <c r="R198" s="16"/>
      <c r="S198" s="16"/>
      <c r="T198" s="16"/>
      <c r="U198" s="37"/>
    </row>
    <row r="199" spans="1:21" x14ac:dyDescent="0.2">
      <c r="A199" s="265">
        <v>44024</v>
      </c>
      <c r="B199" s="118"/>
      <c r="C199" s="118"/>
      <c r="D199" s="312"/>
      <c r="E199" s="118"/>
      <c r="F199" s="118"/>
      <c r="G199" s="118"/>
      <c r="H199" s="23">
        <f t="shared" si="6"/>
        <v>0</v>
      </c>
      <c r="I199" s="23">
        <f t="shared" si="5"/>
        <v>266</v>
      </c>
      <c r="J199" s="118"/>
      <c r="K199" s="118"/>
      <c r="L199" s="118"/>
      <c r="M199" s="118"/>
      <c r="N199" s="387"/>
      <c r="O199" s="16"/>
      <c r="P199" s="16"/>
      <c r="Q199" s="16"/>
      <c r="R199" s="16"/>
      <c r="S199" s="16"/>
      <c r="T199" s="16"/>
      <c r="U199" s="37"/>
    </row>
    <row r="200" spans="1:21" x14ac:dyDescent="0.2">
      <c r="A200" s="265">
        <v>44025</v>
      </c>
      <c r="B200" s="118"/>
      <c r="C200" s="118"/>
      <c r="D200" s="312"/>
      <c r="E200" s="118"/>
      <c r="F200" s="118"/>
      <c r="G200" s="118"/>
      <c r="H200" s="23">
        <f t="shared" si="6"/>
        <v>0</v>
      </c>
      <c r="I200" s="23">
        <f t="shared" si="5"/>
        <v>266</v>
      </c>
      <c r="J200" s="118"/>
      <c r="K200" s="118"/>
      <c r="L200" s="118"/>
      <c r="M200" s="118"/>
      <c r="N200" s="387"/>
      <c r="O200" s="16"/>
      <c r="P200" s="16"/>
      <c r="Q200" s="16"/>
      <c r="R200" s="16"/>
      <c r="S200" s="16"/>
      <c r="T200" s="16"/>
      <c r="U200" s="37"/>
    </row>
    <row r="201" spans="1:21" x14ac:dyDescent="0.2">
      <c r="A201" s="265">
        <v>44026</v>
      </c>
      <c r="B201" s="118"/>
      <c r="C201" s="118"/>
      <c r="D201" s="312"/>
      <c r="E201" s="118"/>
      <c r="F201" s="118"/>
      <c r="G201" s="118"/>
      <c r="H201" s="23">
        <f t="shared" si="6"/>
        <v>0</v>
      </c>
      <c r="I201" s="23">
        <f t="shared" si="5"/>
        <v>266</v>
      </c>
      <c r="J201" s="118"/>
      <c r="K201" s="118"/>
      <c r="L201" s="118"/>
      <c r="M201" s="118"/>
      <c r="N201" s="387"/>
      <c r="O201" s="16"/>
      <c r="P201" s="16"/>
      <c r="Q201" s="16"/>
      <c r="R201" s="16"/>
      <c r="S201" s="16"/>
      <c r="T201" s="16"/>
      <c r="U201" s="37"/>
    </row>
    <row r="202" spans="1:21" x14ac:dyDescent="0.2">
      <c r="A202" s="265">
        <v>44027</v>
      </c>
      <c r="B202" s="118"/>
      <c r="C202" s="118"/>
      <c r="D202" s="312"/>
      <c r="E202" s="118"/>
      <c r="F202" s="118"/>
      <c r="G202" s="118"/>
      <c r="H202" s="23">
        <f t="shared" si="6"/>
        <v>0</v>
      </c>
      <c r="I202" s="23">
        <f t="shared" ref="I202:I265" si="7">I201+H202</f>
        <v>266</v>
      </c>
      <c r="J202" s="118"/>
      <c r="K202" s="118"/>
      <c r="L202" s="118"/>
      <c r="M202" s="118"/>
      <c r="N202" s="387"/>
      <c r="O202" s="16"/>
      <c r="P202" s="16"/>
      <c r="Q202" s="16"/>
      <c r="R202" s="16"/>
      <c r="S202" s="16"/>
      <c r="T202" s="16"/>
      <c r="U202" s="37"/>
    </row>
    <row r="203" spans="1:21" x14ac:dyDescent="0.2">
      <c r="A203" s="265">
        <v>44028</v>
      </c>
      <c r="B203" s="118"/>
      <c r="C203" s="118"/>
      <c r="D203" s="312"/>
      <c r="E203" s="118"/>
      <c r="F203" s="118"/>
      <c r="G203" s="118"/>
      <c r="H203" s="23">
        <f t="shared" ref="H203:H266" si="8">SQRT(E203*F203)*1.58/24*G203</f>
        <v>0</v>
      </c>
      <c r="I203" s="23">
        <f t="shared" si="7"/>
        <v>266</v>
      </c>
      <c r="J203" s="118"/>
      <c r="K203" s="118"/>
      <c r="L203" s="118"/>
      <c r="M203" s="118"/>
      <c r="N203" s="387"/>
      <c r="O203" s="16"/>
      <c r="P203" s="16"/>
      <c r="Q203" s="16"/>
      <c r="R203" s="16"/>
      <c r="S203" s="16"/>
      <c r="T203" s="16"/>
      <c r="U203" s="37"/>
    </row>
    <row r="204" spans="1:21" x14ac:dyDescent="0.2">
      <c r="A204" s="265">
        <v>44029</v>
      </c>
      <c r="B204" s="118"/>
      <c r="C204" s="118"/>
      <c r="D204" s="312"/>
      <c r="E204" s="118"/>
      <c r="F204" s="118"/>
      <c r="G204" s="118"/>
      <c r="H204" s="23">
        <f t="shared" si="8"/>
        <v>0</v>
      </c>
      <c r="I204" s="23">
        <f t="shared" si="7"/>
        <v>266</v>
      </c>
      <c r="J204" s="118"/>
      <c r="K204" s="118"/>
      <c r="L204" s="118"/>
      <c r="M204" s="118"/>
      <c r="N204" s="387"/>
      <c r="O204" s="16"/>
      <c r="P204" s="16"/>
      <c r="Q204" s="16"/>
      <c r="R204" s="16"/>
      <c r="S204" s="16"/>
      <c r="T204" s="16"/>
      <c r="U204" s="37"/>
    </row>
    <row r="205" spans="1:21" x14ac:dyDescent="0.2">
      <c r="A205" s="265">
        <v>44030</v>
      </c>
      <c r="B205" s="118"/>
      <c r="C205" s="118"/>
      <c r="D205" s="312"/>
      <c r="E205" s="118"/>
      <c r="F205" s="118"/>
      <c r="G205" s="118"/>
      <c r="H205" s="23">
        <f t="shared" si="8"/>
        <v>0</v>
      </c>
      <c r="I205" s="23">
        <f t="shared" si="7"/>
        <v>266</v>
      </c>
      <c r="J205" s="118"/>
      <c r="K205" s="118"/>
      <c r="L205" s="118"/>
      <c r="M205" s="118"/>
      <c r="N205" s="387"/>
      <c r="O205" s="16"/>
      <c r="P205" s="16"/>
      <c r="Q205" s="16"/>
      <c r="R205" s="16"/>
      <c r="S205" s="16"/>
      <c r="T205" s="16"/>
      <c r="U205" s="37"/>
    </row>
    <row r="206" spans="1:21" x14ac:dyDescent="0.2">
      <c r="A206" s="265">
        <v>44031</v>
      </c>
      <c r="B206" s="118"/>
      <c r="C206" s="118"/>
      <c r="D206" s="312"/>
      <c r="E206" s="118"/>
      <c r="F206" s="118"/>
      <c r="G206" s="118"/>
      <c r="H206" s="23">
        <f t="shared" si="8"/>
        <v>0</v>
      </c>
      <c r="I206" s="23">
        <f t="shared" si="7"/>
        <v>266</v>
      </c>
      <c r="J206" s="118"/>
      <c r="K206" s="118"/>
      <c r="L206" s="118"/>
      <c r="M206" s="118"/>
      <c r="N206" s="387"/>
      <c r="O206" s="16"/>
      <c r="P206" s="16"/>
      <c r="Q206" s="16"/>
      <c r="R206" s="16"/>
      <c r="S206" s="16"/>
      <c r="T206" s="16"/>
      <c r="U206" s="37"/>
    </row>
    <row r="207" spans="1:21" x14ac:dyDescent="0.2">
      <c r="A207" s="265">
        <v>44032</v>
      </c>
      <c r="B207" s="118"/>
      <c r="C207" s="118"/>
      <c r="D207" s="312"/>
      <c r="E207" s="118"/>
      <c r="F207" s="118"/>
      <c r="G207" s="118"/>
      <c r="H207" s="23">
        <f t="shared" si="8"/>
        <v>0</v>
      </c>
      <c r="I207" s="23">
        <f t="shared" si="7"/>
        <v>266</v>
      </c>
      <c r="J207" s="118"/>
      <c r="K207" s="118"/>
      <c r="L207" s="118"/>
      <c r="M207" s="118"/>
      <c r="N207" s="387"/>
      <c r="O207" s="16"/>
      <c r="P207" s="16"/>
      <c r="Q207" s="16"/>
      <c r="R207" s="16"/>
      <c r="S207" s="16"/>
      <c r="T207" s="16"/>
      <c r="U207" s="37"/>
    </row>
    <row r="208" spans="1:21" x14ac:dyDescent="0.2">
      <c r="A208" s="265">
        <v>44033</v>
      </c>
      <c r="B208" s="118"/>
      <c r="C208" s="118"/>
      <c r="D208" s="312"/>
      <c r="E208" s="118"/>
      <c r="F208" s="118"/>
      <c r="G208" s="118"/>
      <c r="H208" s="23">
        <f t="shared" si="8"/>
        <v>0</v>
      </c>
      <c r="I208" s="23">
        <f t="shared" si="7"/>
        <v>266</v>
      </c>
      <c r="J208" s="118"/>
      <c r="K208" s="118"/>
      <c r="L208" s="118"/>
      <c r="M208" s="118"/>
      <c r="N208" s="387"/>
      <c r="O208" s="16"/>
      <c r="P208" s="16"/>
      <c r="Q208" s="16"/>
      <c r="R208" s="16"/>
      <c r="S208" s="16"/>
      <c r="T208" s="16"/>
      <c r="U208" s="37"/>
    </row>
    <row r="209" spans="1:21" x14ac:dyDescent="0.2">
      <c r="A209" s="265">
        <v>44034</v>
      </c>
      <c r="B209" s="118"/>
      <c r="C209" s="118"/>
      <c r="D209" s="312"/>
      <c r="E209" s="118"/>
      <c r="F209" s="118"/>
      <c r="G209" s="118"/>
      <c r="H209" s="23">
        <f t="shared" si="8"/>
        <v>0</v>
      </c>
      <c r="I209" s="23">
        <f t="shared" si="7"/>
        <v>266</v>
      </c>
      <c r="J209" s="118"/>
      <c r="K209" s="118"/>
      <c r="L209" s="118"/>
      <c r="M209" s="118"/>
      <c r="N209" s="387"/>
      <c r="O209" s="16"/>
      <c r="P209" s="16"/>
      <c r="Q209" s="16"/>
      <c r="R209" s="16"/>
      <c r="S209" s="16"/>
      <c r="T209" s="16"/>
      <c r="U209" s="37"/>
    </row>
    <row r="210" spans="1:21" x14ac:dyDescent="0.2">
      <c r="A210" s="265">
        <v>44035</v>
      </c>
      <c r="B210" s="118"/>
      <c r="C210" s="118"/>
      <c r="D210" s="312"/>
      <c r="E210" s="118"/>
      <c r="F210" s="118"/>
      <c r="G210" s="118"/>
      <c r="H210" s="23">
        <f t="shared" si="8"/>
        <v>0</v>
      </c>
      <c r="I210" s="23">
        <f t="shared" si="7"/>
        <v>266</v>
      </c>
      <c r="J210" s="118"/>
      <c r="K210" s="118"/>
      <c r="L210" s="118"/>
      <c r="M210" s="118"/>
      <c r="N210" s="387"/>
      <c r="O210" s="16"/>
      <c r="P210" s="16"/>
      <c r="Q210" s="16"/>
      <c r="R210" s="16"/>
      <c r="S210" s="16"/>
      <c r="T210" s="16"/>
      <c r="U210" s="37"/>
    </row>
    <row r="211" spans="1:21" x14ac:dyDescent="0.2">
      <c r="A211" s="265">
        <v>44036</v>
      </c>
      <c r="B211" s="118"/>
      <c r="C211" s="118"/>
      <c r="D211" s="312"/>
      <c r="E211" s="118"/>
      <c r="F211" s="118"/>
      <c r="G211" s="118"/>
      <c r="H211" s="23">
        <f t="shared" si="8"/>
        <v>0</v>
      </c>
      <c r="I211" s="23">
        <f t="shared" si="7"/>
        <v>266</v>
      </c>
      <c r="J211" s="118"/>
      <c r="K211" s="118"/>
      <c r="L211" s="118"/>
      <c r="M211" s="118"/>
      <c r="N211" s="387"/>
      <c r="O211" s="16"/>
      <c r="P211" s="16"/>
      <c r="Q211" s="16"/>
      <c r="R211" s="16"/>
      <c r="S211" s="16"/>
      <c r="T211" s="16"/>
      <c r="U211" s="37"/>
    </row>
    <row r="212" spans="1:21" x14ac:dyDescent="0.2">
      <c r="A212" s="265">
        <v>44037</v>
      </c>
      <c r="B212" s="118"/>
      <c r="C212" s="118"/>
      <c r="D212" s="312"/>
      <c r="E212" s="118"/>
      <c r="F212" s="118"/>
      <c r="G212" s="118"/>
      <c r="H212" s="23">
        <f t="shared" si="8"/>
        <v>0</v>
      </c>
      <c r="I212" s="23">
        <f t="shared" si="7"/>
        <v>266</v>
      </c>
      <c r="J212" s="118"/>
      <c r="K212" s="118"/>
      <c r="L212" s="118"/>
      <c r="M212" s="118"/>
      <c r="N212" s="387"/>
      <c r="O212" s="16"/>
      <c r="P212" s="16"/>
      <c r="Q212" s="16"/>
      <c r="R212" s="16"/>
      <c r="S212" s="16"/>
      <c r="T212" s="16"/>
      <c r="U212" s="37"/>
    </row>
    <row r="213" spans="1:21" x14ac:dyDescent="0.2">
      <c r="A213" s="265">
        <v>44038</v>
      </c>
      <c r="B213" s="118"/>
      <c r="C213" s="118"/>
      <c r="D213" s="312"/>
      <c r="E213" s="118"/>
      <c r="F213" s="118"/>
      <c r="G213" s="118"/>
      <c r="H213" s="23">
        <f t="shared" si="8"/>
        <v>0</v>
      </c>
      <c r="I213" s="23">
        <f t="shared" si="7"/>
        <v>266</v>
      </c>
      <c r="J213" s="118"/>
      <c r="K213" s="118"/>
      <c r="L213" s="118"/>
      <c r="M213" s="118"/>
      <c r="N213" s="387"/>
      <c r="O213" s="16"/>
      <c r="P213" s="16"/>
      <c r="Q213" s="16"/>
      <c r="R213" s="16"/>
      <c r="S213" s="16"/>
      <c r="T213" s="16"/>
      <c r="U213" s="37"/>
    </row>
    <row r="214" spans="1:21" x14ac:dyDescent="0.2">
      <c r="A214" s="265">
        <v>44039</v>
      </c>
      <c r="B214" s="118"/>
      <c r="C214" s="118"/>
      <c r="D214" s="312"/>
      <c r="E214" s="118"/>
      <c r="F214" s="118"/>
      <c r="G214" s="118"/>
      <c r="H214" s="23">
        <f t="shared" si="8"/>
        <v>0</v>
      </c>
      <c r="I214" s="23">
        <f t="shared" si="7"/>
        <v>266</v>
      </c>
      <c r="J214" s="118"/>
      <c r="K214" s="118"/>
      <c r="L214" s="118"/>
      <c r="M214" s="118"/>
      <c r="N214" s="387"/>
      <c r="O214" s="16"/>
      <c r="P214" s="16"/>
      <c r="Q214" s="16"/>
      <c r="R214" s="16"/>
      <c r="S214" s="16"/>
      <c r="T214" s="16"/>
      <c r="U214" s="37"/>
    </row>
    <row r="215" spans="1:21" x14ac:dyDescent="0.2">
      <c r="A215" s="265">
        <v>44040</v>
      </c>
      <c r="B215" s="118"/>
      <c r="C215" s="118"/>
      <c r="D215" s="312"/>
      <c r="E215" s="118"/>
      <c r="F215" s="118"/>
      <c r="G215" s="118"/>
      <c r="H215" s="23">
        <f t="shared" si="8"/>
        <v>0</v>
      </c>
      <c r="I215" s="23">
        <f t="shared" si="7"/>
        <v>266</v>
      </c>
      <c r="J215" s="118"/>
      <c r="K215" s="118"/>
      <c r="L215" s="118"/>
      <c r="M215" s="118"/>
      <c r="N215" s="387"/>
      <c r="O215" s="16"/>
      <c r="P215" s="16"/>
      <c r="Q215" s="16"/>
      <c r="R215" s="16"/>
      <c r="S215" s="16"/>
      <c r="T215" s="16"/>
      <c r="U215" s="37"/>
    </row>
    <row r="216" spans="1:21" x14ac:dyDescent="0.2">
      <c r="A216" s="265">
        <v>44041</v>
      </c>
      <c r="B216" s="118"/>
      <c r="C216" s="118"/>
      <c r="D216" s="312"/>
      <c r="E216" s="118"/>
      <c r="F216" s="118"/>
      <c r="G216" s="118"/>
      <c r="H216" s="23">
        <f t="shared" si="8"/>
        <v>0</v>
      </c>
      <c r="I216" s="23">
        <f t="shared" si="7"/>
        <v>266</v>
      </c>
      <c r="J216" s="118"/>
      <c r="K216" s="118"/>
      <c r="L216" s="118"/>
      <c r="M216" s="118"/>
      <c r="N216" s="387"/>
      <c r="O216" s="16"/>
      <c r="P216" s="16"/>
      <c r="Q216" s="16"/>
      <c r="R216" s="16"/>
      <c r="S216" s="16"/>
      <c r="T216" s="16"/>
      <c r="U216" s="37"/>
    </row>
    <row r="217" spans="1:21" x14ac:dyDescent="0.2">
      <c r="A217" s="265">
        <v>44042</v>
      </c>
      <c r="B217" s="118"/>
      <c r="C217" s="118"/>
      <c r="D217" s="312"/>
      <c r="E217" s="118"/>
      <c r="F217" s="118"/>
      <c r="G217" s="118"/>
      <c r="H217" s="23">
        <f t="shared" si="8"/>
        <v>0</v>
      </c>
      <c r="I217" s="23">
        <f t="shared" si="7"/>
        <v>266</v>
      </c>
      <c r="J217" s="118"/>
      <c r="K217" s="118"/>
      <c r="L217" s="118"/>
      <c r="M217" s="118"/>
      <c r="N217" s="387"/>
      <c r="O217" s="16"/>
      <c r="P217" s="16"/>
      <c r="Q217" s="16"/>
      <c r="R217" s="16"/>
      <c r="S217" s="16"/>
      <c r="T217" s="16"/>
      <c r="U217" s="37"/>
    </row>
    <row r="218" spans="1:21" x14ac:dyDescent="0.2">
      <c r="A218" s="265">
        <v>44043</v>
      </c>
      <c r="B218" s="118"/>
      <c r="C218" s="118"/>
      <c r="D218" s="312"/>
      <c r="E218" s="118"/>
      <c r="F218" s="118"/>
      <c r="G218" s="118"/>
      <c r="H218" s="23">
        <f t="shared" si="8"/>
        <v>0</v>
      </c>
      <c r="I218" s="23">
        <f t="shared" si="7"/>
        <v>266</v>
      </c>
      <c r="J218" s="118"/>
      <c r="K218" s="118"/>
      <c r="L218" s="118"/>
      <c r="M218" s="118"/>
      <c r="N218" s="387"/>
      <c r="O218" s="16"/>
      <c r="P218" s="16"/>
      <c r="Q218" s="16"/>
      <c r="R218" s="16"/>
      <c r="S218" s="16"/>
      <c r="T218" s="16"/>
      <c r="U218" s="37"/>
    </row>
    <row r="219" spans="1:21" x14ac:dyDescent="0.2">
      <c r="A219" s="265">
        <v>44044</v>
      </c>
      <c r="B219" s="278"/>
      <c r="C219" s="278"/>
      <c r="D219" s="384"/>
      <c r="E219" s="278"/>
      <c r="F219" s="278"/>
      <c r="G219" s="278"/>
      <c r="H219" s="23">
        <f t="shared" si="8"/>
        <v>0</v>
      </c>
      <c r="I219" s="24">
        <f t="shared" si="7"/>
        <v>266</v>
      </c>
      <c r="J219" s="278"/>
      <c r="K219" s="278"/>
      <c r="L219" s="278"/>
      <c r="M219" s="278"/>
      <c r="N219" s="393"/>
      <c r="O219" s="299"/>
      <c r="P219" s="299"/>
      <c r="Q219" s="299"/>
      <c r="R219" s="299"/>
      <c r="S219" s="299"/>
      <c r="T219" s="299"/>
      <c r="U219" s="318"/>
    </row>
    <row r="220" spans="1:21" x14ac:dyDescent="0.2">
      <c r="A220" s="265">
        <v>44045</v>
      </c>
      <c r="B220" s="258"/>
      <c r="C220" s="258"/>
      <c r="D220" s="319"/>
      <c r="E220" s="258"/>
      <c r="F220" s="258"/>
      <c r="G220" s="258"/>
      <c r="H220" s="23">
        <f t="shared" si="8"/>
        <v>0</v>
      </c>
      <c r="I220" s="255">
        <f t="shared" si="7"/>
        <v>266</v>
      </c>
      <c r="J220" s="258"/>
      <c r="K220" s="258"/>
      <c r="L220" s="258"/>
      <c r="M220" s="258"/>
      <c r="N220" s="392"/>
      <c r="O220" s="287"/>
      <c r="P220" s="287"/>
      <c r="Q220" s="287"/>
      <c r="R220" s="287"/>
      <c r="S220" s="287"/>
      <c r="T220" s="287"/>
      <c r="U220" s="277"/>
    </row>
    <row r="221" spans="1:21" x14ac:dyDescent="0.2">
      <c r="A221" s="265">
        <v>44046</v>
      </c>
      <c r="B221" s="118"/>
      <c r="C221" s="118"/>
      <c r="D221" s="312"/>
      <c r="E221" s="118"/>
      <c r="F221" s="118"/>
      <c r="G221" s="118"/>
      <c r="H221" s="23">
        <f t="shared" si="8"/>
        <v>0</v>
      </c>
      <c r="I221" s="23">
        <f t="shared" si="7"/>
        <v>266</v>
      </c>
      <c r="J221" s="118"/>
      <c r="K221" s="118"/>
      <c r="L221" s="118"/>
      <c r="M221" s="118"/>
      <c r="N221" s="387"/>
      <c r="O221" s="16"/>
      <c r="P221" s="16"/>
      <c r="Q221" s="16"/>
      <c r="R221" s="16"/>
      <c r="S221" s="16"/>
      <c r="T221" s="16"/>
      <c r="U221" s="37"/>
    </row>
    <row r="222" spans="1:21" x14ac:dyDescent="0.2">
      <c r="A222" s="265">
        <v>44047</v>
      </c>
      <c r="B222" s="118"/>
      <c r="C222" s="118"/>
      <c r="D222" s="385"/>
      <c r="E222" s="118"/>
      <c r="F222" s="118"/>
      <c r="G222" s="118"/>
      <c r="H222" s="23">
        <f t="shared" si="8"/>
        <v>0</v>
      </c>
      <c r="I222" s="23">
        <f t="shared" si="7"/>
        <v>266</v>
      </c>
      <c r="J222" s="118"/>
      <c r="K222" s="118"/>
      <c r="L222" s="118"/>
      <c r="M222" s="118"/>
      <c r="N222" s="417"/>
      <c r="O222" s="16"/>
      <c r="P222" s="16"/>
      <c r="Q222" s="16"/>
      <c r="R222" s="16"/>
      <c r="S222" s="16"/>
      <c r="T222" s="16"/>
      <c r="U222" s="37"/>
    </row>
    <row r="223" spans="1:21" x14ac:dyDescent="0.2">
      <c r="A223" s="265">
        <v>44048</v>
      </c>
      <c r="B223" s="118"/>
      <c r="C223" s="118"/>
      <c r="D223" s="385"/>
      <c r="E223" s="118"/>
      <c r="F223" s="118"/>
      <c r="G223" s="118"/>
      <c r="H223" s="23">
        <f t="shared" si="8"/>
        <v>0</v>
      </c>
      <c r="I223" s="23">
        <f t="shared" si="7"/>
        <v>266</v>
      </c>
      <c r="J223" s="118"/>
      <c r="K223" s="118"/>
      <c r="L223" s="118"/>
      <c r="M223" s="118"/>
      <c r="N223" s="417"/>
      <c r="O223" s="16"/>
      <c r="P223" s="16"/>
      <c r="Q223" s="16"/>
      <c r="R223" s="16"/>
      <c r="S223" s="16"/>
      <c r="T223" s="16"/>
      <c r="U223" s="37"/>
    </row>
    <row r="224" spans="1:21" x14ac:dyDescent="0.2">
      <c r="A224" s="265">
        <v>44049</v>
      </c>
      <c r="B224" s="118"/>
      <c r="C224" s="118"/>
      <c r="D224" s="385"/>
      <c r="E224" s="118"/>
      <c r="F224" s="118"/>
      <c r="G224" s="118"/>
      <c r="H224" s="23">
        <f t="shared" si="8"/>
        <v>0</v>
      </c>
      <c r="I224" s="23">
        <f t="shared" si="7"/>
        <v>266</v>
      </c>
      <c r="J224" s="118"/>
      <c r="K224" s="118"/>
      <c r="L224" s="118"/>
      <c r="M224" s="118"/>
      <c r="N224" s="417"/>
      <c r="O224" s="16"/>
      <c r="P224" s="16"/>
      <c r="Q224" s="16"/>
      <c r="R224" s="16"/>
      <c r="S224" s="16"/>
      <c r="T224" s="16"/>
      <c r="U224" s="37"/>
    </row>
    <row r="225" spans="1:21" x14ac:dyDescent="0.2">
      <c r="A225" s="265">
        <v>44050</v>
      </c>
      <c r="B225" s="118"/>
      <c r="C225" s="118"/>
      <c r="D225" s="385"/>
      <c r="E225" s="118"/>
      <c r="F225" s="118"/>
      <c r="G225" s="118"/>
      <c r="H225" s="23">
        <f t="shared" si="8"/>
        <v>0</v>
      </c>
      <c r="I225" s="23">
        <f t="shared" si="7"/>
        <v>266</v>
      </c>
      <c r="J225" s="118"/>
      <c r="K225" s="118"/>
      <c r="L225" s="118"/>
      <c r="M225" s="118"/>
      <c r="N225" s="417"/>
      <c r="O225" s="16"/>
      <c r="P225" s="16"/>
      <c r="Q225" s="16"/>
      <c r="R225" s="16"/>
      <c r="S225" s="16"/>
      <c r="T225" s="16"/>
      <c r="U225" s="37"/>
    </row>
    <row r="226" spans="1:21" x14ac:dyDescent="0.2">
      <c r="A226" s="265">
        <v>44051</v>
      </c>
      <c r="B226" s="118"/>
      <c r="C226" s="118"/>
      <c r="D226" s="385"/>
      <c r="E226" s="118"/>
      <c r="F226" s="118"/>
      <c r="G226" s="118"/>
      <c r="H226" s="23">
        <f t="shared" si="8"/>
        <v>0</v>
      </c>
      <c r="I226" s="23">
        <f t="shared" si="7"/>
        <v>266</v>
      </c>
      <c r="J226" s="118"/>
      <c r="K226" s="118"/>
      <c r="L226" s="118"/>
      <c r="M226" s="118"/>
      <c r="N226" s="417"/>
      <c r="O226" s="16"/>
      <c r="P226" s="16"/>
      <c r="Q226" s="16"/>
      <c r="R226" s="16"/>
      <c r="S226" s="16"/>
      <c r="T226" s="16"/>
      <c r="U226" s="37"/>
    </row>
    <row r="227" spans="1:21" x14ac:dyDescent="0.2">
      <c r="A227" s="265">
        <v>44052</v>
      </c>
      <c r="B227" s="118"/>
      <c r="C227" s="118"/>
      <c r="D227" s="385"/>
      <c r="E227" s="118"/>
      <c r="F227" s="118"/>
      <c r="G227" s="118"/>
      <c r="H227" s="23">
        <f t="shared" si="8"/>
        <v>0</v>
      </c>
      <c r="I227" s="23">
        <f t="shared" si="7"/>
        <v>266</v>
      </c>
      <c r="J227" s="118"/>
      <c r="K227" s="118"/>
      <c r="L227" s="118"/>
      <c r="M227" s="118"/>
      <c r="N227" s="417"/>
      <c r="O227" s="16"/>
      <c r="P227" s="16"/>
      <c r="Q227" s="16"/>
      <c r="R227" s="16"/>
      <c r="S227" s="16"/>
      <c r="T227" s="16"/>
      <c r="U227" s="37"/>
    </row>
    <row r="228" spans="1:21" x14ac:dyDescent="0.2">
      <c r="A228" s="265">
        <v>44053</v>
      </c>
      <c r="B228" s="118"/>
      <c r="C228" s="118"/>
      <c r="D228" s="385"/>
      <c r="E228" s="118"/>
      <c r="F228" s="118"/>
      <c r="G228" s="118"/>
      <c r="H228" s="23">
        <f t="shared" si="8"/>
        <v>0</v>
      </c>
      <c r="I228" s="23">
        <f t="shared" si="7"/>
        <v>266</v>
      </c>
      <c r="J228" s="118"/>
      <c r="K228" s="118"/>
      <c r="L228" s="118"/>
      <c r="M228" s="118"/>
      <c r="N228" s="417"/>
      <c r="O228" s="16"/>
      <c r="P228" s="16"/>
      <c r="Q228" s="16"/>
      <c r="R228" s="16"/>
      <c r="S228" s="16"/>
      <c r="T228" s="16"/>
      <c r="U228" s="37"/>
    </row>
    <row r="229" spans="1:21" x14ac:dyDescent="0.2">
      <c r="A229" s="265">
        <v>44054</v>
      </c>
      <c r="B229" s="118"/>
      <c r="C229" s="118"/>
      <c r="D229" s="385"/>
      <c r="E229" s="118"/>
      <c r="F229" s="118"/>
      <c r="G229" s="118"/>
      <c r="H229" s="23">
        <f t="shared" si="8"/>
        <v>0</v>
      </c>
      <c r="I229" s="23">
        <f t="shared" si="7"/>
        <v>266</v>
      </c>
      <c r="J229" s="118"/>
      <c r="K229" s="118"/>
      <c r="L229" s="118"/>
      <c r="M229" s="118"/>
      <c r="N229" s="417"/>
      <c r="O229" s="16"/>
      <c r="P229" s="16"/>
      <c r="Q229" s="16"/>
      <c r="R229" s="16"/>
      <c r="S229" s="16"/>
      <c r="T229" s="16"/>
      <c r="U229" s="37"/>
    </row>
    <row r="230" spans="1:21" x14ac:dyDescent="0.2">
      <c r="A230" s="265">
        <v>44055</v>
      </c>
      <c r="B230" s="118"/>
      <c r="C230" s="118"/>
      <c r="D230" s="385"/>
      <c r="E230" s="118"/>
      <c r="F230" s="118"/>
      <c r="G230" s="118"/>
      <c r="H230" s="23">
        <f t="shared" si="8"/>
        <v>0</v>
      </c>
      <c r="I230" s="23">
        <f t="shared" si="7"/>
        <v>266</v>
      </c>
      <c r="J230" s="118"/>
      <c r="K230" s="118"/>
      <c r="L230" s="118"/>
      <c r="M230" s="118"/>
      <c r="N230" s="417"/>
      <c r="O230" s="16"/>
      <c r="P230" s="16"/>
      <c r="Q230" s="16"/>
      <c r="R230" s="16"/>
      <c r="S230" s="16"/>
      <c r="T230" s="16"/>
      <c r="U230" s="37"/>
    </row>
    <row r="231" spans="1:21" x14ac:dyDescent="0.2">
      <c r="A231" s="265">
        <v>44056</v>
      </c>
      <c r="B231" s="118"/>
      <c r="C231" s="118"/>
      <c r="D231" s="312"/>
      <c r="E231" s="118"/>
      <c r="F231" s="118"/>
      <c r="G231" s="118"/>
      <c r="H231" s="23">
        <f t="shared" si="8"/>
        <v>0</v>
      </c>
      <c r="I231" s="23">
        <f t="shared" si="7"/>
        <v>266</v>
      </c>
      <c r="J231" s="118"/>
      <c r="K231" s="118"/>
      <c r="L231" s="118"/>
      <c r="M231" s="118"/>
      <c r="N231" s="417"/>
      <c r="O231" s="16"/>
      <c r="P231" s="16"/>
      <c r="Q231" s="16"/>
      <c r="R231" s="16"/>
      <c r="S231" s="16"/>
      <c r="T231" s="16"/>
      <c r="U231" s="37"/>
    </row>
    <row r="232" spans="1:21" x14ac:dyDescent="0.2">
      <c r="A232" s="265">
        <v>44057</v>
      </c>
      <c r="B232" s="118"/>
      <c r="C232" s="118"/>
      <c r="D232" s="385"/>
      <c r="E232" s="118"/>
      <c r="F232" s="118"/>
      <c r="G232" s="118"/>
      <c r="H232" s="23">
        <f t="shared" si="8"/>
        <v>0</v>
      </c>
      <c r="I232" s="23">
        <f t="shared" si="7"/>
        <v>266</v>
      </c>
      <c r="J232" s="118"/>
      <c r="K232" s="118"/>
      <c r="L232" s="118"/>
      <c r="M232" s="118"/>
      <c r="N232" s="417"/>
      <c r="O232" s="16"/>
      <c r="P232" s="16"/>
      <c r="Q232" s="16"/>
      <c r="R232" s="16"/>
      <c r="S232" s="16"/>
      <c r="T232" s="16"/>
      <c r="U232" s="37"/>
    </row>
    <row r="233" spans="1:21" x14ac:dyDescent="0.2">
      <c r="A233" s="265">
        <v>44058</v>
      </c>
      <c r="B233" s="118"/>
      <c r="C233" s="118"/>
      <c r="D233" s="312"/>
      <c r="E233" s="118"/>
      <c r="F233" s="118"/>
      <c r="G233" s="118"/>
      <c r="H233" s="23">
        <f t="shared" si="8"/>
        <v>0</v>
      </c>
      <c r="I233" s="23">
        <f t="shared" si="7"/>
        <v>266</v>
      </c>
      <c r="J233" s="118"/>
      <c r="K233" s="118"/>
      <c r="L233" s="118"/>
      <c r="M233" s="118"/>
      <c r="N233" s="417"/>
      <c r="O233" s="16"/>
      <c r="P233" s="16"/>
      <c r="Q233" s="16"/>
      <c r="R233" s="16"/>
      <c r="S233" s="16"/>
      <c r="T233" s="16"/>
      <c r="U233" s="37"/>
    </row>
    <row r="234" spans="1:21" x14ac:dyDescent="0.2">
      <c r="A234" s="265">
        <v>44059</v>
      </c>
      <c r="B234" s="118"/>
      <c r="C234" s="118"/>
      <c r="D234" s="385"/>
      <c r="E234" s="118"/>
      <c r="F234" s="118"/>
      <c r="G234" s="118"/>
      <c r="H234" s="23">
        <f t="shared" si="8"/>
        <v>0</v>
      </c>
      <c r="I234" s="23">
        <f t="shared" si="7"/>
        <v>266</v>
      </c>
      <c r="J234" s="118"/>
      <c r="K234" s="118"/>
      <c r="L234" s="118"/>
      <c r="M234" s="118"/>
      <c r="N234" s="417"/>
      <c r="O234" s="16"/>
      <c r="P234" s="16"/>
      <c r="Q234" s="16"/>
      <c r="R234" s="16"/>
      <c r="S234" s="16"/>
      <c r="T234" s="16"/>
      <c r="U234" s="37"/>
    </row>
    <row r="235" spans="1:21" x14ac:dyDescent="0.2">
      <c r="A235" s="265">
        <v>44060</v>
      </c>
      <c r="B235" s="118"/>
      <c r="C235" s="118"/>
      <c r="D235" s="312"/>
      <c r="E235" s="118"/>
      <c r="F235" s="118"/>
      <c r="G235" s="118"/>
      <c r="H235" s="23">
        <f t="shared" si="8"/>
        <v>0</v>
      </c>
      <c r="I235" s="23">
        <f t="shared" si="7"/>
        <v>266</v>
      </c>
      <c r="J235" s="118"/>
      <c r="K235" s="118"/>
      <c r="L235" s="118"/>
      <c r="M235" s="118"/>
      <c r="N235" s="417"/>
      <c r="O235" s="16"/>
      <c r="P235" s="16"/>
      <c r="Q235" s="16"/>
      <c r="R235" s="16"/>
      <c r="S235" s="16"/>
      <c r="T235" s="16"/>
      <c r="U235" s="37"/>
    </row>
    <row r="236" spans="1:21" x14ac:dyDescent="0.2">
      <c r="A236" s="265">
        <v>44061</v>
      </c>
      <c r="B236" s="118"/>
      <c r="C236" s="118"/>
      <c r="D236" s="385"/>
      <c r="E236" s="118"/>
      <c r="F236" s="118"/>
      <c r="G236" s="118"/>
      <c r="H236" s="23">
        <f t="shared" si="8"/>
        <v>0</v>
      </c>
      <c r="I236" s="23">
        <f t="shared" si="7"/>
        <v>266</v>
      </c>
      <c r="J236" s="118"/>
      <c r="K236" s="118"/>
      <c r="L236" s="118"/>
      <c r="M236" s="118"/>
      <c r="N236" s="417"/>
      <c r="O236" s="16"/>
      <c r="P236" s="16"/>
      <c r="Q236" s="16"/>
      <c r="R236" s="16"/>
      <c r="S236" s="16"/>
      <c r="T236" s="16"/>
      <c r="U236" s="37"/>
    </row>
    <row r="237" spans="1:21" x14ac:dyDescent="0.2">
      <c r="A237" s="265">
        <v>44062</v>
      </c>
      <c r="B237" s="118"/>
      <c r="C237" s="118"/>
      <c r="D237" s="312"/>
      <c r="E237" s="118"/>
      <c r="F237" s="118"/>
      <c r="G237" s="118"/>
      <c r="H237" s="23">
        <f t="shared" si="8"/>
        <v>0</v>
      </c>
      <c r="I237" s="23">
        <f t="shared" si="7"/>
        <v>266</v>
      </c>
      <c r="J237" s="118"/>
      <c r="K237" s="118"/>
      <c r="L237" s="118"/>
      <c r="M237" s="118"/>
      <c r="N237" s="417"/>
      <c r="O237" s="16"/>
      <c r="P237" s="16"/>
      <c r="Q237" s="16"/>
      <c r="R237" s="16"/>
      <c r="S237" s="16"/>
      <c r="T237" s="16"/>
      <c r="U237" s="37"/>
    </row>
    <row r="238" spans="1:21" x14ac:dyDescent="0.2">
      <c r="A238" s="265">
        <v>44063</v>
      </c>
      <c r="B238" s="118"/>
      <c r="C238" s="118"/>
      <c r="D238" s="385"/>
      <c r="E238" s="118"/>
      <c r="F238" s="118"/>
      <c r="G238" s="118"/>
      <c r="H238" s="23">
        <f t="shared" si="8"/>
        <v>0</v>
      </c>
      <c r="I238" s="23">
        <f t="shared" si="7"/>
        <v>266</v>
      </c>
      <c r="J238" s="118"/>
      <c r="K238" s="118"/>
      <c r="L238" s="118"/>
      <c r="M238" s="118"/>
      <c r="N238" s="387"/>
      <c r="O238" s="16"/>
      <c r="P238" s="16"/>
      <c r="Q238" s="16"/>
      <c r="R238" s="16"/>
      <c r="S238" s="16"/>
      <c r="T238" s="16"/>
      <c r="U238" s="37"/>
    </row>
    <row r="239" spans="1:21" x14ac:dyDescent="0.2">
      <c r="A239" s="265">
        <v>44064</v>
      </c>
      <c r="B239" s="118"/>
      <c r="C239" s="118"/>
      <c r="D239" s="312"/>
      <c r="E239" s="118"/>
      <c r="F239" s="118"/>
      <c r="G239" s="118"/>
      <c r="H239" s="23">
        <f t="shared" si="8"/>
        <v>0</v>
      </c>
      <c r="I239" s="23">
        <f t="shared" si="7"/>
        <v>266</v>
      </c>
      <c r="J239" s="118"/>
      <c r="K239" s="118"/>
      <c r="L239" s="118"/>
      <c r="M239" s="118"/>
      <c r="N239" s="387"/>
      <c r="O239" s="16"/>
      <c r="P239" s="16"/>
      <c r="Q239" s="16"/>
      <c r="R239" s="16"/>
      <c r="S239" s="16"/>
      <c r="T239" s="16"/>
      <c r="U239" s="37"/>
    </row>
    <row r="240" spans="1:21" x14ac:dyDescent="0.2">
      <c r="A240" s="265">
        <v>44065</v>
      </c>
      <c r="B240" s="118"/>
      <c r="C240" s="118"/>
      <c r="D240" s="385"/>
      <c r="E240" s="118"/>
      <c r="F240" s="118"/>
      <c r="G240" s="118"/>
      <c r="H240" s="23">
        <f t="shared" si="8"/>
        <v>0</v>
      </c>
      <c r="I240" s="23">
        <f t="shared" si="7"/>
        <v>266</v>
      </c>
      <c r="J240" s="118"/>
      <c r="K240" s="118"/>
      <c r="L240" s="118"/>
      <c r="M240" s="118"/>
      <c r="N240" s="387"/>
      <c r="O240" s="16"/>
      <c r="P240" s="16"/>
      <c r="Q240" s="16"/>
      <c r="R240" s="16"/>
      <c r="S240" s="16"/>
      <c r="T240" s="16"/>
      <c r="U240" s="37"/>
    </row>
    <row r="241" spans="1:21" x14ac:dyDescent="0.2">
      <c r="A241" s="265">
        <v>44066</v>
      </c>
      <c r="B241" s="118"/>
      <c r="C241" s="118"/>
      <c r="D241" s="312"/>
      <c r="E241" s="118"/>
      <c r="F241" s="118"/>
      <c r="G241" s="118"/>
      <c r="H241" s="23">
        <f t="shared" si="8"/>
        <v>0</v>
      </c>
      <c r="I241" s="23">
        <f t="shared" si="7"/>
        <v>266</v>
      </c>
      <c r="J241" s="118"/>
      <c r="K241" s="118"/>
      <c r="L241" s="118"/>
      <c r="M241" s="118"/>
      <c r="N241" s="387"/>
      <c r="O241" s="16"/>
      <c r="P241" s="16"/>
      <c r="Q241" s="16"/>
      <c r="R241" s="16"/>
      <c r="S241" s="16"/>
      <c r="T241" s="16"/>
      <c r="U241" s="37"/>
    </row>
    <row r="242" spans="1:21" x14ac:dyDescent="0.2">
      <c r="A242" s="265">
        <v>44067</v>
      </c>
      <c r="B242" s="118"/>
      <c r="C242" s="118"/>
      <c r="D242" s="385"/>
      <c r="E242" s="118"/>
      <c r="F242" s="118"/>
      <c r="G242" s="118"/>
      <c r="H242" s="23">
        <f t="shared" si="8"/>
        <v>0</v>
      </c>
      <c r="I242" s="23">
        <f t="shared" si="7"/>
        <v>266</v>
      </c>
      <c r="J242" s="118"/>
      <c r="K242" s="118"/>
      <c r="L242" s="118"/>
      <c r="M242" s="118"/>
      <c r="N242" s="387"/>
      <c r="O242" s="16"/>
      <c r="P242" s="16"/>
      <c r="Q242" s="16"/>
      <c r="R242" s="16"/>
      <c r="S242" s="16"/>
      <c r="T242" s="16"/>
      <c r="U242" s="37"/>
    </row>
    <row r="243" spans="1:21" x14ac:dyDescent="0.2">
      <c r="A243" s="265">
        <v>44068</v>
      </c>
      <c r="B243" s="118"/>
      <c r="C243" s="118"/>
      <c r="D243" s="385"/>
      <c r="E243" s="118"/>
      <c r="F243" s="118"/>
      <c r="G243" s="118"/>
      <c r="H243" s="23">
        <f t="shared" si="8"/>
        <v>0</v>
      </c>
      <c r="I243" s="23">
        <f t="shared" si="7"/>
        <v>266</v>
      </c>
      <c r="J243" s="118"/>
      <c r="K243" s="118"/>
      <c r="L243" s="118"/>
      <c r="M243" s="118"/>
      <c r="N243" s="387"/>
      <c r="O243" s="16"/>
      <c r="P243" s="16"/>
      <c r="Q243" s="16"/>
      <c r="R243" s="16"/>
      <c r="S243" s="16"/>
      <c r="T243" s="16"/>
      <c r="U243" s="37"/>
    </row>
    <row r="244" spans="1:21" x14ac:dyDescent="0.2">
      <c r="A244" s="265">
        <v>44069</v>
      </c>
      <c r="B244" s="118"/>
      <c r="C244" s="118"/>
      <c r="D244" s="385"/>
      <c r="E244" s="118"/>
      <c r="F244" s="118"/>
      <c r="G244" s="118"/>
      <c r="H244" s="23">
        <f t="shared" si="8"/>
        <v>0</v>
      </c>
      <c r="I244" s="23">
        <f t="shared" si="7"/>
        <v>266</v>
      </c>
      <c r="J244" s="118"/>
      <c r="K244" s="118"/>
      <c r="L244" s="118"/>
      <c r="M244" s="118"/>
      <c r="N244" s="387"/>
      <c r="O244" s="16"/>
      <c r="P244" s="16"/>
      <c r="Q244" s="16"/>
      <c r="R244" s="16"/>
      <c r="S244" s="16"/>
      <c r="T244" s="16"/>
      <c r="U244" s="37"/>
    </row>
    <row r="245" spans="1:21" x14ac:dyDescent="0.2">
      <c r="A245" s="265">
        <v>44070</v>
      </c>
      <c r="B245" s="118"/>
      <c r="C245" s="118"/>
      <c r="D245" s="312"/>
      <c r="E245" s="118"/>
      <c r="F245" s="118"/>
      <c r="G245" s="118"/>
      <c r="H245" s="23">
        <f t="shared" si="8"/>
        <v>0</v>
      </c>
      <c r="I245" s="23">
        <f t="shared" si="7"/>
        <v>266</v>
      </c>
      <c r="J245" s="118"/>
      <c r="K245" s="118"/>
      <c r="L245" s="118"/>
      <c r="M245" s="118"/>
      <c r="N245" s="387"/>
      <c r="O245" s="16"/>
      <c r="P245" s="16"/>
      <c r="Q245" s="16"/>
      <c r="R245" s="16"/>
      <c r="S245" s="16"/>
      <c r="T245" s="16"/>
      <c r="U245" s="37"/>
    </row>
    <row r="246" spans="1:21" x14ac:dyDescent="0.2">
      <c r="A246" s="265">
        <v>44071</v>
      </c>
      <c r="B246" s="118"/>
      <c r="C246" s="118"/>
      <c r="D246" s="385"/>
      <c r="E246" s="118"/>
      <c r="F246" s="118"/>
      <c r="G246" s="118"/>
      <c r="H246" s="23">
        <f t="shared" si="8"/>
        <v>0</v>
      </c>
      <c r="I246" s="23">
        <f t="shared" si="7"/>
        <v>266</v>
      </c>
      <c r="J246" s="118"/>
      <c r="K246" s="118"/>
      <c r="L246" s="118"/>
      <c r="M246" s="118"/>
      <c r="N246" s="387"/>
      <c r="O246" s="16"/>
      <c r="P246" s="16"/>
      <c r="Q246" s="16"/>
      <c r="R246" s="16"/>
      <c r="S246" s="16"/>
      <c r="T246" s="16"/>
      <c r="U246" s="37"/>
    </row>
    <row r="247" spans="1:21" x14ac:dyDescent="0.2">
      <c r="A247" s="265">
        <v>44072</v>
      </c>
      <c r="B247" s="118"/>
      <c r="C247" s="118"/>
      <c r="D247" s="312"/>
      <c r="E247" s="118"/>
      <c r="F247" s="118"/>
      <c r="G247" s="118"/>
      <c r="H247" s="23">
        <f t="shared" si="8"/>
        <v>0</v>
      </c>
      <c r="I247" s="23">
        <f t="shared" si="7"/>
        <v>266</v>
      </c>
      <c r="J247" s="118"/>
      <c r="K247" s="118"/>
      <c r="L247" s="118"/>
      <c r="M247" s="118"/>
      <c r="N247" s="387"/>
      <c r="O247" s="16"/>
      <c r="P247" s="16"/>
      <c r="Q247" s="16"/>
      <c r="R247" s="16"/>
      <c r="S247" s="16"/>
      <c r="T247" s="16"/>
      <c r="U247" s="37"/>
    </row>
    <row r="248" spans="1:21" x14ac:dyDescent="0.2">
      <c r="A248" s="265">
        <v>44073</v>
      </c>
      <c r="B248" s="118"/>
      <c r="C248" s="118"/>
      <c r="D248" s="385"/>
      <c r="E248" s="118"/>
      <c r="F248" s="118"/>
      <c r="G248" s="118"/>
      <c r="H248" s="23">
        <f t="shared" si="8"/>
        <v>0</v>
      </c>
      <c r="I248" s="23">
        <f t="shared" si="7"/>
        <v>266</v>
      </c>
      <c r="J248" s="118"/>
      <c r="K248" s="118"/>
      <c r="L248" s="118"/>
      <c r="M248" s="118"/>
      <c r="N248" s="387"/>
      <c r="O248" s="16"/>
      <c r="P248" s="16"/>
      <c r="Q248" s="16"/>
      <c r="R248" s="16"/>
      <c r="S248" s="16"/>
      <c r="T248" s="16"/>
      <c r="U248" s="37"/>
    </row>
    <row r="249" spans="1:21" x14ac:dyDescent="0.2">
      <c r="A249" s="265">
        <v>44074</v>
      </c>
      <c r="B249" s="118"/>
      <c r="C249" s="118"/>
      <c r="D249" s="312"/>
      <c r="E249" s="118"/>
      <c r="F249" s="118"/>
      <c r="G249" s="118"/>
      <c r="H249" s="23">
        <f t="shared" si="8"/>
        <v>0</v>
      </c>
      <c r="I249" s="23">
        <f t="shared" si="7"/>
        <v>266</v>
      </c>
      <c r="J249" s="118"/>
      <c r="K249" s="118"/>
      <c r="L249" s="118"/>
      <c r="M249" s="118"/>
      <c r="N249" s="387"/>
      <c r="O249" s="16"/>
      <c r="P249" s="16"/>
      <c r="Q249" s="16"/>
      <c r="R249" s="16"/>
      <c r="S249" s="16"/>
      <c r="T249" s="16"/>
      <c r="U249" s="37"/>
    </row>
    <row r="250" spans="1:21" x14ac:dyDescent="0.2">
      <c r="A250" s="265">
        <v>44075</v>
      </c>
      <c r="B250" s="278"/>
      <c r="C250" s="278"/>
      <c r="D250" s="384"/>
      <c r="E250" s="278"/>
      <c r="F250" s="278"/>
      <c r="G250" s="278"/>
      <c r="H250" s="24">
        <f t="shared" si="8"/>
        <v>0</v>
      </c>
      <c r="I250" s="24">
        <f t="shared" si="7"/>
        <v>266</v>
      </c>
      <c r="J250" s="278"/>
      <c r="K250" s="278"/>
      <c r="L250" s="278"/>
      <c r="M250" s="278"/>
      <c r="N250" s="388"/>
      <c r="O250" s="299"/>
      <c r="P250" s="299"/>
      <c r="Q250" s="299"/>
      <c r="R250" s="299"/>
      <c r="S250" s="299"/>
      <c r="T250" s="299"/>
      <c r="U250" s="318"/>
    </row>
    <row r="251" spans="1:21" x14ac:dyDescent="0.2">
      <c r="A251" s="265">
        <v>44076</v>
      </c>
      <c r="B251" s="258"/>
      <c r="C251" s="258"/>
      <c r="D251" s="391"/>
      <c r="E251" s="258"/>
      <c r="F251" s="258"/>
      <c r="G251" s="258"/>
      <c r="H251" s="30">
        <f t="shared" si="8"/>
        <v>0</v>
      </c>
      <c r="I251" s="255">
        <f t="shared" si="7"/>
        <v>266</v>
      </c>
      <c r="J251" s="258"/>
      <c r="K251" s="258"/>
      <c r="L251" s="258"/>
      <c r="M251" s="258"/>
      <c r="N251" s="392"/>
      <c r="O251" s="287"/>
      <c r="P251" s="287"/>
      <c r="Q251" s="287"/>
      <c r="R251" s="287"/>
      <c r="S251" s="287"/>
      <c r="T251" s="287"/>
      <c r="U251" s="277"/>
    </row>
    <row r="252" spans="1:21" x14ac:dyDescent="0.2">
      <c r="A252" s="265">
        <v>44077</v>
      </c>
      <c r="B252" s="118"/>
      <c r="C252" s="118"/>
      <c r="D252" s="385"/>
      <c r="E252" s="118"/>
      <c r="F252" s="118"/>
      <c r="G252" s="118"/>
      <c r="H252" s="23">
        <f t="shared" si="8"/>
        <v>0</v>
      </c>
      <c r="I252" s="23">
        <f t="shared" si="7"/>
        <v>266</v>
      </c>
      <c r="J252" s="118"/>
      <c r="K252" s="118"/>
      <c r="L252" s="118"/>
      <c r="M252" s="118"/>
      <c r="N252" s="387"/>
      <c r="O252" s="16"/>
      <c r="P252" s="16"/>
      <c r="Q252" s="16"/>
      <c r="R252" s="16"/>
      <c r="S252" s="16"/>
      <c r="T252" s="16"/>
      <c r="U252" s="37"/>
    </row>
    <row r="253" spans="1:21" x14ac:dyDescent="0.2">
      <c r="A253" s="265">
        <v>44078</v>
      </c>
      <c r="B253" s="118"/>
      <c r="C253" s="118"/>
      <c r="D253" s="385"/>
      <c r="E253" s="118"/>
      <c r="F253" s="118"/>
      <c r="G253" s="118"/>
      <c r="H253" s="23">
        <f t="shared" si="8"/>
        <v>0</v>
      </c>
      <c r="I253" s="23">
        <f t="shared" si="7"/>
        <v>266</v>
      </c>
      <c r="J253" s="118"/>
      <c r="K253" s="118"/>
      <c r="L253" s="118"/>
      <c r="M253" s="118"/>
      <c r="N253" s="387"/>
      <c r="O253" s="16"/>
      <c r="P253" s="16"/>
      <c r="Q253" s="16"/>
      <c r="R253" s="16"/>
      <c r="S253" s="16"/>
      <c r="T253" s="16"/>
      <c r="U253" s="37"/>
    </row>
    <row r="254" spans="1:21" x14ac:dyDescent="0.2">
      <c r="A254" s="265">
        <v>44079</v>
      </c>
      <c r="B254" s="118"/>
      <c r="C254" s="118"/>
      <c r="D254" s="385"/>
      <c r="E254" s="118"/>
      <c r="F254" s="118"/>
      <c r="G254" s="118"/>
      <c r="H254" s="23">
        <f t="shared" si="8"/>
        <v>0</v>
      </c>
      <c r="I254" s="23">
        <f t="shared" si="7"/>
        <v>266</v>
      </c>
      <c r="J254" s="118"/>
      <c r="K254" s="118"/>
      <c r="L254" s="118"/>
      <c r="M254" s="118"/>
      <c r="N254" s="387"/>
      <c r="O254" s="16"/>
      <c r="P254" s="16"/>
      <c r="Q254" s="16"/>
      <c r="R254" s="16"/>
      <c r="S254" s="16"/>
      <c r="T254" s="16"/>
      <c r="U254" s="37"/>
    </row>
    <row r="255" spans="1:21" x14ac:dyDescent="0.2">
      <c r="A255" s="265">
        <v>44080</v>
      </c>
      <c r="B255" s="118"/>
      <c r="C255" s="118"/>
      <c r="D255" s="385"/>
      <c r="E255" s="118"/>
      <c r="F255" s="118"/>
      <c r="G255" s="118"/>
      <c r="H255" s="23">
        <f t="shared" si="8"/>
        <v>0</v>
      </c>
      <c r="I255" s="23">
        <f t="shared" si="7"/>
        <v>266</v>
      </c>
      <c r="J255" s="118"/>
      <c r="K255" s="118"/>
      <c r="L255" s="118"/>
      <c r="M255" s="118"/>
      <c r="N255" s="387"/>
      <c r="O255" s="16"/>
      <c r="P255" s="16"/>
      <c r="Q255" s="16"/>
      <c r="R255" s="16"/>
      <c r="S255" s="16"/>
      <c r="T255" s="16"/>
      <c r="U255" s="37"/>
    </row>
    <row r="256" spans="1:21" x14ac:dyDescent="0.2">
      <c r="A256" s="265">
        <v>44081</v>
      </c>
      <c r="B256" s="118"/>
      <c r="C256" s="118"/>
      <c r="D256" s="385"/>
      <c r="E256" s="118"/>
      <c r="F256" s="118"/>
      <c r="G256" s="118"/>
      <c r="H256" s="23">
        <f t="shared" si="8"/>
        <v>0</v>
      </c>
      <c r="I256" s="23">
        <f t="shared" si="7"/>
        <v>266</v>
      </c>
      <c r="J256" s="118"/>
      <c r="K256" s="118"/>
      <c r="L256" s="118"/>
      <c r="M256" s="118"/>
      <c r="N256" s="387"/>
      <c r="O256" s="16"/>
      <c r="P256" s="16"/>
      <c r="Q256" s="16"/>
      <c r="R256" s="16"/>
      <c r="S256" s="16"/>
      <c r="T256" s="16"/>
      <c r="U256" s="37"/>
    </row>
    <row r="257" spans="1:21" x14ac:dyDescent="0.2">
      <c r="A257" s="265">
        <v>44082</v>
      </c>
      <c r="B257" s="118"/>
      <c r="C257" s="118"/>
      <c r="D257" s="385"/>
      <c r="E257" s="118"/>
      <c r="F257" s="118"/>
      <c r="G257" s="118"/>
      <c r="H257" s="23">
        <f t="shared" si="8"/>
        <v>0</v>
      </c>
      <c r="I257" s="23">
        <f t="shared" si="7"/>
        <v>266</v>
      </c>
      <c r="J257" s="118"/>
      <c r="K257" s="118"/>
      <c r="L257" s="118"/>
      <c r="M257" s="118"/>
      <c r="N257" s="387"/>
      <c r="O257" s="16"/>
      <c r="P257" s="16"/>
      <c r="Q257" s="16"/>
      <c r="R257" s="16"/>
      <c r="S257" s="16"/>
      <c r="T257" s="16"/>
      <c r="U257" s="37"/>
    </row>
    <row r="258" spans="1:21" x14ac:dyDescent="0.2">
      <c r="A258" s="265">
        <v>44083</v>
      </c>
      <c r="B258" s="118"/>
      <c r="C258" s="118"/>
      <c r="D258" s="385"/>
      <c r="E258" s="118"/>
      <c r="F258" s="118"/>
      <c r="G258" s="118"/>
      <c r="H258" s="23">
        <f t="shared" si="8"/>
        <v>0</v>
      </c>
      <c r="I258" s="23">
        <f t="shared" si="7"/>
        <v>266</v>
      </c>
      <c r="J258" s="118"/>
      <c r="K258" s="118"/>
      <c r="L258" s="118"/>
      <c r="M258" s="118"/>
      <c r="N258" s="417"/>
      <c r="O258" s="16"/>
      <c r="P258" s="16"/>
      <c r="Q258" s="16"/>
      <c r="R258" s="16"/>
      <c r="S258" s="16"/>
      <c r="T258" s="16"/>
      <c r="U258" s="37"/>
    </row>
    <row r="259" spans="1:21" x14ac:dyDescent="0.2">
      <c r="A259" s="265">
        <v>44084</v>
      </c>
      <c r="B259" s="118"/>
      <c r="C259" s="118"/>
      <c r="D259" s="385"/>
      <c r="E259" s="118"/>
      <c r="F259" s="118"/>
      <c r="G259" s="118"/>
      <c r="H259" s="23">
        <f t="shared" si="8"/>
        <v>0</v>
      </c>
      <c r="I259" s="23">
        <f t="shared" si="7"/>
        <v>266</v>
      </c>
      <c r="J259" s="118"/>
      <c r="K259" s="118"/>
      <c r="L259" s="118"/>
      <c r="M259" s="118"/>
      <c r="N259" s="417"/>
      <c r="O259" s="16"/>
      <c r="P259" s="16"/>
      <c r="Q259" s="16"/>
      <c r="R259" s="16"/>
      <c r="S259" s="16"/>
      <c r="T259" s="16"/>
      <c r="U259" s="37"/>
    </row>
    <row r="260" spans="1:21" x14ac:dyDescent="0.2">
      <c r="A260" s="265">
        <v>44085</v>
      </c>
      <c r="B260" s="118"/>
      <c r="C260" s="118"/>
      <c r="D260" s="385"/>
      <c r="E260" s="118"/>
      <c r="F260" s="118"/>
      <c r="G260" s="118"/>
      <c r="H260" s="23">
        <f t="shared" si="8"/>
        <v>0</v>
      </c>
      <c r="I260" s="23">
        <f t="shared" si="7"/>
        <v>266</v>
      </c>
      <c r="J260" s="118"/>
      <c r="K260" s="118"/>
      <c r="L260" s="118"/>
      <c r="M260" s="118"/>
      <c r="N260" s="417"/>
      <c r="O260" s="16"/>
      <c r="P260" s="16"/>
      <c r="Q260" s="16"/>
      <c r="R260" s="16"/>
      <c r="S260" s="16"/>
      <c r="T260" s="16"/>
      <c r="U260" s="37"/>
    </row>
    <row r="261" spans="1:21" x14ac:dyDescent="0.2">
      <c r="A261" s="265">
        <v>44086</v>
      </c>
      <c r="B261" s="118"/>
      <c r="C261" s="118"/>
      <c r="D261" s="385"/>
      <c r="E261" s="118"/>
      <c r="F261" s="118"/>
      <c r="G261" s="118"/>
      <c r="H261" s="23">
        <f t="shared" si="8"/>
        <v>0</v>
      </c>
      <c r="I261" s="23">
        <f t="shared" si="7"/>
        <v>266</v>
      </c>
      <c r="J261" s="118"/>
      <c r="K261" s="118"/>
      <c r="L261" s="118"/>
      <c r="M261" s="118"/>
      <c r="N261" s="387"/>
      <c r="O261" s="16"/>
      <c r="P261" s="16"/>
      <c r="Q261" s="16"/>
      <c r="R261" s="16"/>
      <c r="S261" s="16"/>
      <c r="T261" s="16"/>
      <c r="U261" s="37"/>
    </row>
    <row r="262" spans="1:21" x14ac:dyDescent="0.2">
      <c r="A262" s="265">
        <v>44087</v>
      </c>
      <c r="B262" s="118"/>
      <c r="C262" s="118"/>
      <c r="D262" s="385"/>
      <c r="E262" s="118"/>
      <c r="F262" s="118"/>
      <c r="G262" s="118"/>
      <c r="H262" s="23">
        <f t="shared" si="8"/>
        <v>0</v>
      </c>
      <c r="I262" s="23">
        <f t="shared" si="7"/>
        <v>266</v>
      </c>
      <c r="J262" s="118"/>
      <c r="K262" s="118"/>
      <c r="L262" s="118"/>
      <c r="M262" s="118"/>
      <c r="N262" s="387"/>
      <c r="O262" s="16"/>
      <c r="P262" s="16"/>
      <c r="Q262" s="16"/>
      <c r="R262" s="16"/>
      <c r="S262" s="16"/>
      <c r="T262" s="16"/>
      <c r="U262" s="37"/>
    </row>
    <row r="263" spans="1:21" x14ac:dyDescent="0.2">
      <c r="A263" s="265">
        <v>44088</v>
      </c>
      <c r="B263" s="118"/>
      <c r="C263" s="118"/>
      <c r="D263" s="385"/>
      <c r="E263" s="118"/>
      <c r="F263" s="118"/>
      <c r="G263" s="118"/>
      <c r="H263" s="23">
        <f t="shared" si="8"/>
        <v>0</v>
      </c>
      <c r="I263" s="23">
        <f t="shared" si="7"/>
        <v>266</v>
      </c>
      <c r="J263" s="118"/>
      <c r="K263" s="118"/>
      <c r="L263" s="118"/>
      <c r="M263" s="118"/>
      <c r="N263" s="417"/>
      <c r="O263" s="16"/>
      <c r="P263" s="16"/>
      <c r="Q263" s="16"/>
      <c r="R263" s="16"/>
      <c r="S263" s="16"/>
      <c r="T263" s="16"/>
      <c r="U263" s="37"/>
    </row>
    <row r="264" spans="1:21" x14ac:dyDescent="0.2">
      <c r="A264" s="265">
        <v>44089</v>
      </c>
      <c r="B264" s="118"/>
      <c r="C264" s="118"/>
      <c r="D264" s="312"/>
      <c r="E264" s="118"/>
      <c r="F264" s="118"/>
      <c r="G264" s="118"/>
      <c r="H264" s="23">
        <f t="shared" si="8"/>
        <v>0</v>
      </c>
      <c r="I264" s="23">
        <f t="shared" si="7"/>
        <v>266</v>
      </c>
      <c r="J264" s="118"/>
      <c r="K264" s="118"/>
      <c r="L264" s="118"/>
      <c r="M264" s="118"/>
      <c r="N264" s="387"/>
      <c r="O264" s="16"/>
      <c r="P264" s="16"/>
      <c r="Q264" s="16"/>
      <c r="R264" s="16"/>
      <c r="S264" s="16"/>
      <c r="T264" s="16"/>
      <c r="U264" s="37"/>
    </row>
    <row r="265" spans="1:21" x14ac:dyDescent="0.2">
      <c r="A265" s="265">
        <v>44090</v>
      </c>
      <c r="B265" s="118"/>
      <c r="C265" s="118"/>
      <c r="D265" s="385"/>
      <c r="E265" s="118"/>
      <c r="F265" s="118"/>
      <c r="G265" s="118"/>
      <c r="H265" s="23">
        <f t="shared" si="8"/>
        <v>0</v>
      </c>
      <c r="I265" s="23">
        <f t="shared" si="7"/>
        <v>266</v>
      </c>
      <c r="J265" s="118"/>
      <c r="K265" s="118"/>
      <c r="L265" s="118"/>
      <c r="M265" s="118"/>
      <c r="N265" s="387"/>
      <c r="O265" s="16"/>
      <c r="P265" s="16"/>
      <c r="Q265" s="16"/>
      <c r="R265" s="16"/>
      <c r="S265" s="16"/>
      <c r="T265" s="16"/>
      <c r="U265" s="37"/>
    </row>
    <row r="266" spans="1:21" x14ac:dyDescent="0.2">
      <c r="A266" s="265">
        <v>44091</v>
      </c>
      <c r="B266" s="118"/>
      <c r="C266" s="118"/>
      <c r="D266" s="312"/>
      <c r="E266" s="118"/>
      <c r="F266" s="118"/>
      <c r="G266" s="118"/>
      <c r="H266" s="23">
        <f t="shared" si="8"/>
        <v>0</v>
      </c>
      <c r="I266" s="23">
        <f t="shared" ref="I266:I329" si="9">I265+H266</f>
        <v>266</v>
      </c>
      <c r="J266" s="118"/>
      <c r="K266" s="118"/>
      <c r="L266" s="118"/>
      <c r="M266" s="118"/>
      <c r="N266" s="387"/>
      <c r="O266" s="16"/>
      <c r="P266" s="16"/>
      <c r="Q266" s="16"/>
      <c r="R266" s="16"/>
      <c r="S266" s="16"/>
      <c r="T266" s="16"/>
      <c r="U266" s="37"/>
    </row>
    <row r="267" spans="1:21" x14ac:dyDescent="0.2">
      <c r="A267" s="265">
        <v>44092</v>
      </c>
      <c r="B267" s="118"/>
      <c r="C267" s="118"/>
      <c r="D267" s="385"/>
      <c r="E267" s="118"/>
      <c r="F267" s="118"/>
      <c r="G267" s="118"/>
      <c r="H267" s="23">
        <f t="shared" ref="H267:H330" si="10">SQRT(E267*F267)*1.58/24*G267</f>
        <v>0</v>
      </c>
      <c r="I267" s="23">
        <f t="shared" si="9"/>
        <v>266</v>
      </c>
      <c r="J267" s="118"/>
      <c r="K267" s="118"/>
      <c r="L267" s="118"/>
      <c r="M267" s="118"/>
      <c r="N267" s="387"/>
      <c r="O267" s="16"/>
      <c r="P267" s="16"/>
      <c r="Q267" s="16"/>
      <c r="R267" s="16"/>
      <c r="S267" s="16"/>
      <c r="T267" s="16"/>
      <c r="U267" s="37"/>
    </row>
    <row r="268" spans="1:21" x14ac:dyDescent="0.2">
      <c r="A268" s="265">
        <v>44093</v>
      </c>
      <c r="B268" s="118"/>
      <c r="C268" s="118"/>
      <c r="D268" s="312"/>
      <c r="E268" s="118"/>
      <c r="F268" s="118"/>
      <c r="G268" s="118"/>
      <c r="H268" s="23">
        <f t="shared" si="10"/>
        <v>0</v>
      </c>
      <c r="I268" s="23">
        <f t="shared" si="9"/>
        <v>266</v>
      </c>
      <c r="J268" s="118"/>
      <c r="K268" s="118"/>
      <c r="L268" s="118"/>
      <c r="M268" s="118"/>
      <c r="N268" s="387"/>
      <c r="O268" s="16"/>
      <c r="P268" s="16"/>
      <c r="Q268" s="16"/>
      <c r="R268" s="16"/>
      <c r="S268" s="16"/>
      <c r="T268" s="16"/>
      <c r="U268" s="37"/>
    </row>
    <row r="269" spans="1:21" x14ac:dyDescent="0.2">
      <c r="A269" s="265">
        <v>44094</v>
      </c>
      <c r="B269" s="118"/>
      <c r="C269" s="118"/>
      <c r="D269" s="385"/>
      <c r="E269" s="118"/>
      <c r="F269" s="118"/>
      <c r="G269" s="118"/>
      <c r="H269" s="23">
        <f t="shared" si="10"/>
        <v>0</v>
      </c>
      <c r="I269" s="23">
        <f t="shared" si="9"/>
        <v>266</v>
      </c>
      <c r="J269" s="118"/>
      <c r="K269" s="118"/>
      <c r="L269" s="118"/>
      <c r="M269" s="118"/>
      <c r="N269" s="387"/>
      <c r="O269" s="16"/>
      <c r="P269" s="16"/>
      <c r="Q269" s="16"/>
      <c r="R269" s="16"/>
      <c r="S269" s="16"/>
      <c r="T269" s="16"/>
      <c r="U269" s="37"/>
    </row>
    <row r="270" spans="1:21" x14ac:dyDescent="0.2">
      <c r="A270" s="265">
        <v>44095</v>
      </c>
      <c r="B270" s="118"/>
      <c r="C270" s="118"/>
      <c r="D270" s="312"/>
      <c r="E270" s="118"/>
      <c r="F270" s="118"/>
      <c r="G270" s="118"/>
      <c r="H270" s="23">
        <f t="shared" si="10"/>
        <v>0</v>
      </c>
      <c r="I270" s="23">
        <f t="shared" si="9"/>
        <v>266</v>
      </c>
      <c r="J270" s="118"/>
      <c r="K270" s="118"/>
      <c r="L270" s="118"/>
      <c r="M270" s="118"/>
      <c r="N270" s="387"/>
      <c r="O270" s="16"/>
      <c r="P270" s="16"/>
      <c r="Q270" s="16"/>
      <c r="R270" s="16"/>
      <c r="S270" s="16"/>
      <c r="T270" s="16"/>
      <c r="U270" s="37"/>
    </row>
    <row r="271" spans="1:21" x14ac:dyDescent="0.2">
      <c r="A271" s="265">
        <v>44096</v>
      </c>
      <c r="B271" s="118"/>
      <c r="C271" s="118"/>
      <c r="D271" s="385"/>
      <c r="E271" s="118"/>
      <c r="F271" s="118"/>
      <c r="G271" s="118"/>
      <c r="H271" s="23">
        <f t="shared" si="10"/>
        <v>0</v>
      </c>
      <c r="I271" s="23">
        <f t="shared" si="9"/>
        <v>266</v>
      </c>
      <c r="J271" s="118"/>
      <c r="K271" s="118"/>
      <c r="L271" s="118"/>
      <c r="M271" s="118"/>
      <c r="N271" s="387"/>
      <c r="O271" s="16"/>
      <c r="P271" s="16"/>
      <c r="Q271" s="16"/>
      <c r="R271" s="16"/>
      <c r="S271" s="16"/>
      <c r="T271" s="16"/>
      <c r="U271" s="37"/>
    </row>
    <row r="272" spans="1:21" x14ac:dyDescent="0.2">
      <c r="A272" s="265">
        <v>44097</v>
      </c>
      <c r="B272" s="118"/>
      <c r="C272" s="118"/>
      <c r="D272" s="312"/>
      <c r="E272" s="118"/>
      <c r="F272" s="118"/>
      <c r="G272" s="118"/>
      <c r="H272" s="23">
        <f t="shared" si="10"/>
        <v>0</v>
      </c>
      <c r="I272" s="23">
        <f t="shared" si="9"/>
        <v>266</v>
      </c>
      <c r="J272" s="118"/>
      <c r="K272" s="118"/>
      <c r="L272" s="118"/>
      <c r="M272" s="118"/>
      <c r="N272" s="387"/>
      <c r="O272" s="16"/>
      <c r="P272" s="16"/>
      <c r="Q272" s="16"/>
      <c r="R272" s="16"/>
      <c r="S272" s="16"/>
      <c r="T272" s="16"/>
      <c r="U272" s="37"/>
    </row>
    <row r="273" spans="1:21" x14ac:dyDescent="0.2">
      <c r="A273" s="265">
        <v>44098</v>
      </c>
      <c r="B273" s="118"/>
      <c r="C273" s="118"/>
      <c r="D273" s="385"/>
      <c r="E273" s="118"/>
      <c r="F273" s="118"/>
      <c r="G273" s="118"/>
      <c r="H273" s="23">
        <f t="shared" si="10"/>
        <v>0</v>
      </c>
      <c r="I273" s="23">
        <f t="shared" si="9"/>
        <v>266</v>
      </c>
      <c r="J273" s="118"/>
      <c r="K273" s="118"/>
      <c r="L273" s="118"/>
      <c r="M273" s="118"/>
      <c r="N273" s="387"/>
      <c r="O273" s="16"/>
      <c r="P273" s="16"/>
      <c r="Q273" s="16"/>
      <c r="R273" s="16"/>
      <c r="S273" s="16"/>
      <c r="T273" s="16"/>
      <c r="U273" s="37"/>
    </row>
    <row r="274" spans="1:21" x14ac:dyDescent="0.2">
      <c r="A274" s="265">
        <v>44099</v>
      </c>
      <c r="B274" s="118"/>
      <c r="C274" s="118"/>
      <c r="D274" s="312"/>
      <c r="E274" s="118"/>
      <c r="F274" s="118"/>
      <c r="G274" s="118"/>
      <c r="H274" s="23">
        <f t="shared" si="10"/>
        <v>0</v>
      </c>
      <c r="I274" s="23">
        <f t="shared" si="9"/>
        <v>266</v>
      </c>
      <c r="J274" s="118"/>
      <c r="K274" s="118"/>
      <c r="L274" s="118"/>
      <c r="M274" s="118"/>
      <c r="N274" s="387"/>
      <c r="O274" s="16"/>
      <c r="P274" s="16"/>
      <c r="Q274" s="16"/>
      <c r="R274" s="16"/>
      <c r="S274" s="16"/>
      <c r="T274" s="16"/>
      <c r="U274" s="37"/>
    </row>
    <row r="275" spans="1:21" x14ac:dyDescent="0.2">
      <c r="A275" s="265">
        <v>44100</v>
      </c>
      <c r="B275" s="118"/>
      <c r="C275" s="118"/>
      <c r="D275" s="385"/>
      <c r="E275" s="118"/>
      <c r="F275" s="118"/>
      <c r="G275" s="118"/>
      <c r="H275" s="23">
        <f t="shared" si="10"/>
        <v>0</v>
      </c>
      <c r="I275" s="23">
        <f t="shared" si="9"/>
        <v>266</v>
      </c>
      <c r="J275" s="118"/>
      <c r="K275" s="118"/>
      <c r="L275" s="118"/>
      <c r="M275" s="118"/>
      <c r="N275" s="387"/>
      <c r="O275" s="16"/>
      <c r="P275" s="16"/>
      <c r="Q275" s="16"/>
      <c r="R275" s="16"/>
      <c r="S275" s="16"/>
      <c r="T275" s="16"/>
      <c r="U275" s="37"/>
    </row>
    <row r="276" spans="1:21" x14ac:dyDescent="0.2">
      <c r="A276" s="265">
        <v>44101</v>
      </c>
      <c r="B276" s="118"/>
      <c r="C276" s="118"/>
      <c r="D276" s="312"/>
      <c r="E276" s="118"/>
      <c r="F276" s="118"/>
      <c r="G276" s="118"/>
      <c r="H276" s="23">
        <f t="shared" si="10"/>
        <v>0</v>
      </c>
      <c r="I276" s="23">
        <f t="shared" si="9"/>
        <v>266</v>
      </c>
      <c r="J276" s="118"/>
      <c r="K276" s="118"/>
      <c r="L276" s="118"/>
      <c r="M276" s="118"/>
      <c r="N276" s="387"/>
      <c r="O276" s="16"/>
      <c r="P276" s="16"/>
      <c r="Q276" s="16"/>
      <c r="R276" s="16"/>
      <c r="S276" s="16"/>
      <c r="T276" s="16"/>
      <c r="U276" s="37"/>
    </row>
    <row r="277" spans="1:21" x14ac:dyDescent="0.2">
      <c r="A277" s="265">
        <v>44102</v>
      </c>
      <c r="B277" s="118"/>
      <c r="C277" s="118"/>
      <c r="D277" s="385"/>
      <c r="E277" s="118"/>
      <c r="F277" s="118"/>
      <c r="G277" s="118"/>
      <c r="H277" s="23">
        <f t="shared" si="10"/>
        <v>0</v>
      </c>
      <c r="I277" s="23">
        <f t="shared" si="9"/>
        <v>266</v>
      </c>
      <c r="J277" s="118"/>
      <c r="K277" s="118"/>
      <c r="L277" s="118"/>
      <c r="M277" s="118"/>
      <c r="N277" s="387"/>
      <c r="O277" s="16"/>
      <c r="P277" s="16"/>
      <c r="Q277" s="16"/>
      <c r="R277" s="16"/>
      <c r="S277" s="16"/>
      <c r="T277" s="16"/>
      <c r="U277" s="37"/>
    </row>
    <row r="278" spans="1:21" x14ac:dyDescent="0.2">
      <c r="A278" s="265">
        <v>44103</v>
      </c>
      <c r="B278" s="118"/>
      <c r="C278" s="118"/>
      <c r="D278" s="312"/>
      <c r="E278" s="118"/>
      <c r="F278" s="118"/>
      <c r="G278" s="118"/>
      <c r="H278" s="23">
        <f t="shared" si="10"/>
        <v>0</v>
      </c>
      <c r="I278" s="23">
        <f t="shared" si="9"/>
        <v>266</v>
      </c>
      <c r="J278" s="118"/>
      <c r="K278" s="118"/>
      <c r="L278" s="118"/>
      <c r="M278" s="118"/>
      <c r="N278" s="387"/>
      <c r="O278" s="16"/>
      <c r="P278" s="16"/>
      <c r="Q278" s="16"/>
      <c r="R278" s="16"/>
      <c r="S278" s="16"/>
      <c r="T278" s="16"/>
      <c r="U278" s="37"/>
    </row>
    <row r="279" spans="1:21" x14ac:dyDescent="0.2">
      <c r="A279" s="265">
        <v>44104</v>
      </c>
      <c r="B279" s="118"/>
      <c r="C279" s="118"/>
      <c r="D279" s="385"/>
      <c r="E279" s="118"/>
      <c r="F279" s="118"/>
      <c r="G279" s="118"/>
      <c r="H279" s="23">
        <f t="shared" si="10"/>
        <v>0</v>
      </c>
      <c r="I279" s="23">
        <f t="shared" si="9"/>
        <v>266</v>
      </c>
      <c r="J279" s="118"/>
      <c r="K279" s="118"/>
      <c r="L279" s="118"/>
      <c r="M279" s="118"/>
      <c r="N279" s="387"/>
      <c r="O279" s="16"/>
      <c r="P279" s="16"/>
      <c r="Q279" s="16"/>
      <c r="R279" s="16"/>
      <c r="S279" s="16"/>
      <c r="T279" s="16"/>
      <c r="U279" s="37"/>
    </row>
    <row r="280" spans="1:21" x14ac:dyDescent="0.2">
      <c r="A280" s="265">
        <v>44105</v>
      </c>
      <c r="B280" s="278"/>
      <c r="C280" s="278"/>
      <c r="D280" s="316"/>
      <c r="E280" s="278"/>
      <c r="F280" s="278"/>
      <c r="G280" s="278"/>
      <c r="H280" s="23">
        <f t="shared" si="10"/>
        <v>0</v>
      </c>
      <c r="I280" s="24">
        <f t="shared" si="9"/>
        <v>266</v>
      </c>
      <c r="J280" s="278"/>
      <c r="K280" s="278"/>
      <c r="L280" s="278"/>
      <c r="M280" s="278"/>
      <c r="N280" s="393"/>
      <c r="O280" s="299"/>
      <c r="P280" s="299"/>
      <c r="Q280" s="299"/>
      <c r="R280" s="299"/>
      <c r="S280" s="299"/>
      <c r="T280" s="299"/>
      <c r="U280" s="318"/>
    </row>
    <row r="281" spans="1:21" x14ac:dyDescent="0.2">
      <c r="A281" s="265">
        <v>44106</v>
      </c>
      <c r="B281" s="258"/>
      <c r="C281" s="258"/>
      <c r="D281" s="391"/>
      <c r="E281" s="258"/>
      <c r="F281" s="258"/>
      <c r="G281" s="258"/>
      <c r="H281" s="23">
        <f t="shared" si="10"/>
        <v>0</v>
      </c>
      <c r="I281" s="30">
        <f t="shared" si="9"/>
        <v>266</v>
      </c>
      <c r="J281" s="258"/>
      <c r="K281" s="258"/>
      <c r="L281" s="258"/>
      <c r="M281" s="258"/>
      <c r="N281" s="392"/>
      <c r="O281" s="287"/>
      <c r="P281" s="287"/>
      <c r="Q281" s="287"/>
      <c r="R281" s="287"/>
      <c r="S281" s="287"/>
      <c r="T281" s="287"/>
      <c r="U281" s="277"/>
    </row>
    <row r="282" spans="1:21" x14ac:dyDescent="0.2">
      <c r="A282" s="265">
        <v>44107</v>
      </c>
      <c r="B282" s="118"/>
      <c r="C282" s="118"/>
      <c r="D282" s="385"/>
      <c r="E282" s="118"/>
      <c r="F282" s="118"/>
      <c r="G282" s="118"/>
      <c r="H282" s="23">
        <f t="shared" si="10"/>
        <v>0</v>
      </c>
      <c r="I282" s="23">
        <f t="shared" si="9"/>
        <v>266</v>
      </c>
      <c r="J282" s="118"/>
      <c r="K282" s="118"/>
      <c r="L282" s="118"/>
      <c r="M282" s="118"/>
      <c r="N282" s="387"/>
      <c r="O282" s="16"/>
      <c r="P282" s="16"/>
      <c r="Q282" s="16"/>
      <c r="R282" s="16"/>
      <c r="S282" s="16"/>
      <c r="T282" s="16"/>
      <c r="U282" s="37"/>
    </row>
    <row r="283" spans="1:21" x14ac:dyDescent="0.2">
      <c r="A283" s="265">
        <v>44108</v>
      </c>
      <c r="B283" s="118"/>
      <c r="C283" s="118"/>
      <c r="D283" s="385"/>
      <c r="E283" s="118"/>
      <c r="F283" s="118"/>
      <c r="G283" s="118"/>
      <c r="H283" s="23">
        <f t="shared" si="10"/>
        <v>0</v>
      </c>
      <c r="I283" s="23">
        <f t="shared" si="9"/>
        <v>266</v>
      </c>
      <c r="J283" s="118"/>
      <c r="K283" s="118"/>
      <c r="L283" s="118"/>
      <c r="M283" s="118"/>
      <c r="N283" s="387"/>
      <c r="O283" s="16"/>
      <c r="P283" s="16"/>
      <c r="Q283" s="16"/>
      <c r="R283" s="16"/>
      <c r="S283" s="16"/>
      <c r="T283" s="16"/>
      <c r="U283" s="37"/>
    </row>
    <row r="284" spans="1:21" x14ac:dyDescent="0.2">
      <c r="A284" s="265">
        <v>44109</v>
      </c>
      <c r="B284" s="118"/>
      <c r="C284" s="118"/>
      <c r="D284" s="385"/>
      <c r="E284" s="118"/>
      <c r="F284" s="118"/>
      <c r="G284" s="118"/>
      <c r="H284" s="23">
        <f t="shared" si="10"/>
        <v>0</v>
      </c>
      <c r="I284" s="23">
        <f t="shared" si="9"/>
        <v>266</v>
      </c>
      <c r="J284" s="118"/>
      <c r="K284" s="118"/>
      <c r="L284" s="118"/>
      <c r="M284" s="118"/>
      <c r="N284" s="387"/>
      <c r="O284" s="16"/>
      <c r="P284" s="16"/>
      <c r="Q284" s="16"/>
      <c r="R284" s="16"/>
      <c r="S284" s="16"/>
      <c r="T284" s="16"/>
      <c r="U284" s="37"/>
    </row>
    <row r="285" spans="1:21" x14ac:dyDescent="0.2">
      <c r="A285" s="265">
        <v>44110</v>
      </c>
      <c r="B285" s="118"/>
      <c r="C285" s="118"/>
      <c r="D285" s="385"/>
      <c r="E285" s="118"/>
      <c r="F285" s="118"/>
      <c r="G285" s="118"/>
      <c r="H285" s="23">
        <f t="shared" si="10"/>
        <v>0</v>
      </c>
      <c r="I285" s="23">
        <f t="shared" si="9"/>
        <v>266</v>
      </c>
      <c r="J285" s="118"/>
      <c r="K285" s="118"/>
      <c r="L285" s="118"/>
      <c r="M285" s="118"/>
      <c r="N285" s="387"/>
      <c r="O285" s="16"/>
      <c r="P285" s="16"/>
      <c r="Q285" s="16"/>
      <c r="R285" s="16"/>
      <c r="S285" s="16"/>
      <c r="T285" s="16"/>
      <c r="U285" s="37"/>
    </row>
    <row r="286" spans="1:21" x14ac:dyDescent="0.2">
      <c r="A286" s="265">
        <v>44111</v>
      </c>
      <c r="B286" s="118"/>
      <c r="C286" s="118"/>
      <c r="D286" s="385"/>
      <c r="E286" s="118"/>
      <c r="F286" s="118"/>
      <c r="G286" s="118"/>
      <c r="H286" s="23">
        <f t="shared" si="10"/>
        <v>0</v>
      </c>
      <c r="I286" s="23">
        <f t="shared" si="9"/>
        <v>266</v>
      </c>
      <c r="J286" s="118"/>
      <c r="K286" s="118"/>
      <c r="L286" s="118"/>
      <c r="M286" s="118"/>
      <c r="N286" s="387"/>
      <c r="O286" s="16"/>
      <c r="P286" s="16"/>
      <c r="Q286" s="16"/>
      <c r="R286" s="16"/>
      <c r="S286" s="16"/>
      <c r="T286" s="16"/>
      <c r="U286" s="37"/>
    </row>
    <row r="287" spans="1:21" x14ac:dyDescent="0.2">
      <c r="A287" s="265">
        <v>44112</v>
      </c>
      <c r="B287" s="118"/>
      <c r="C287" s="118"/>
      <c r="D287" s="385"/>
      <c r="E287" s="118"/>
      <c r="F287" s="118"/>
      <c r="G287" s="118"/>
      <c r="H287" s="23">
        <f t="shared" si="10"/>
        <v>0</v>
      </c>
      <c r="I287" s="23">
        <f t="shared" si="9"/>
        <v>266</v>
      </c>
      <c r="J287" s="118"/>
      <c r="K287" s="118"/>
      <c r="L287" s="118"/>
      <c r="M287" s="118"/>
      <c r="N287" s="387"/>
      <c r="O287" s="16"/>
      <c r="P287" s="16"/>
      <c r="Q287" s="16"/>
      <c r="R287" s="16"/>
      <c r="S287" s="16"/>
      <c r="T287" s="16"/>
      <c r="U287" s="37"/>
    </row>
    <row r="288" spans="1:21" x14ac:dyDescent="0.2">
      <c r="A288" s="265">
        <v>44113</v>
      </c>
      <c r="B288" s="118"/>
      <c r="C288" s="118"/>
      <c r="D288" s="385"/>
      <c r="E288" s="118"/>
      <c r="F288" s="118"/>
      <c r="G288" s="118"/>
      <c r="H288" s="23">
        <f t="shared" si="10"/>
        <v>0</v>
      </c>
      <c r="I288" s="23">
        <f t="shared" si="9"/>
        <v>266</v>
      </c>
      <c r="J288" s="118"/>
      <c r="K288" s="118"/>
      <c r="L288" s="118"/>
      <c r="M288" s="118"/>
      <c r="N288" s="387"/>
      <c r="O288" s="16"/>
      <c r="P288" s="16"/>
      <c r="Q288" s="16"/>
      <c r="R288" s="16"/>
      <c r="S288" s="16"/>
      <c r="T288" s="16"/>
      <c r="U288" s="37"/>
    </row>
    <row r="289" spans="1:21" x14ac:dyDescent="0.2">
      <c r="A289" s="265">
        <v>44114</v>
      </c>
      <c r="B289" s="118"/>
      <c r="C289" s="118"/>
      <c r="D289" s="385"/>
      <c r="E289" s="118"/>
      <c r="F289" s="118"/>
      <c r="G289" s="118"/>
      <c r="H289" s="23">
        <f t="shared" si="10"/>
        <v>0</v>
      </c>
      <c r="I289" s="23">
        <f t="shared" si="9"/>
        <v>266</v>
      </c>
      <c r="J289" s="118"/>
      <c r="K289" s="118"/>
      <c r="L289" s="118"/>
      <c r="M289" s="118"/>
      <c r="N289" s="387"/>
      <c r="O289" s="16"/>
      <c r="P289" s="16"/>
      <c r="Q289" s="16"/>
      <c r="R289" s="16"/>
      <c r="S289" s="16"/>
      <c r="T289" s="16"/>
      <c r="U289" s="37"/>
    </row>
    <row r="290" spans="1:21" x14ac:dyDescent="0.2">
      <c r="A290" s="265">
        <v>44115</v>
      </c>
      <c r="B290" s="118"/>
      <c r="C290" s="118"/>
      <c r="D290" s="385"/>
      <c r="E290" s="118"/>
      <c r="F290" s="118"/>
      <c r="G290" s="118"/>
      <c r="H290" s="23">
        <f t="shared" si="10"/>
        <v>0</v>
      </c>
      <c r="I290" s="23">
        <f t="shared" si="9"/>
        <v>266</v>
      </c>
      <c r="J290" s="118"/>
      <c r="K290" s="118"/>
      <c r="L290" s="118"/>
      <c r="M290" s="118"/>
      <c r="N290" s="387"/>
      <c r="O290" s="16"/>
      <c r="P290" s="16"/>
      <c r="Q290" s="16"/>
      <c r="R290" s="16"/>
      <c r="S290" s="16"/>
      <c r="T290" s="16"/>
      <c r="U290" s="37"/>
    </row>
    <row r="291" spans="1:21" x14ac:dyDescent="0.2">
      <c r="A291" s="265">
        <v>44116</v>
      </c>
      <c r="B291" s="118"/>
      <c r="C291" s="118"/>
      <c r="D291" s="385"/>
      <c r="E291" s="118"/>
      <c r="F291" s="118"/>
      <c r="G291" s="118"/>
      <c r="H291" s="23">
        <f t="shared" si="10"/>
        <v>0</v>
      </c>
      <c r="I291" s="23">
        <f t="shared" si="9"/>
        <v>266</v>
      </c>
      <c r="J291" s="118"/>
      <c r="K291" s="118"/>
      <c r="L291" s="118"/>
      <c r="M291" s="118"/>
      <c r="N291" s="387"/>
      <c r="O291" s="16"/>
      <c r="P291" s="16"/>
      <c r="Q291" s="16"/>
      <c r="R291" s="16"/>
      <c r="S291" s="16"/>
      <c r="T291" s="16"/>
      <c r="U291" s="37"/>
    </row>
    <row r="292" spans="1:21" x14ac:dyDescent="0.2">
      <c r="A292" s="265">
        <v>44117</v>
      </c>
      <c r="B292" s="118"/>
      <c r="C292" s="118"/>
      <c r="D292" s="385"/>
      <c r="E292" s="118"/>
      <c r="F292" s="118"/>
      <c r="G292" s="118"/>
      <c r="H292" s="23">
        <f t="shared" si="10"/>
        <v>0</v>
      </c>
      <c r="I292" s="23">
        <f t="shared" si="9"/>
        <v>266</v>
      </c>
      <c r="J292" s="118"/>
      <c r="K292" s="118"/>
      <c r="L292" s="118"/>
      <c r="M292" s="118"/>
      <c r="N292" s="387"/>
      <c r="O292" s="16"/>
      <c r="P292" s="16"/>
      <c r="Q292" s="16"/>
      <c r="R292" s="16"/>
      <c r="S292" s="16"/>
      <c r="T292" s="16"/>
      <c r="U292" s="37"/>
    </row>
    <row r="293" spans="1:21" x14ac:dyDescent="0.2">
      <c r="A293" s="265">
        <v>44118</v>
      </c>
      <c r="B293" s="118"/>
      <c r="C293" s="118"/>
      <c r="D293" s="385"/>
      <c r="E293" s="118"/>
      <c r="F293" s="118"/>
      <c r="G293" s="118"/>
      <c r="H293" s="23">
        <f t="shared" si="10"/>
        <v>0</v>
      </c>
      <c r="I293" s="23">
        <f t="shared" si="9"/>
        <v>266</v>
      </c>
      <c r="J293" s="118"/>
      <c r="K293" s="118"/>
      <c r="L293" s="118"/>
      <c r="M293" s="118"/>
      <c r="N293" s="387"/>
      <c r="O293" s="16"/>
      <c r="P293" s="16"/>
      <c r="Q293" s="16"/>
      <c r="R293" s="16"/>
      <c r="S293" s="16"/>
      <c r="T293" s="16"/>
      <c r="U293" s="37"/>
    </row>
    <row r="294" spans="1:21" x14ac:dyDescent="0.2">
      <c r="A294" s="265">
        <v>44119</v>
      </c>
      <c r="B294" s="118"/>
      <c r="C294" s="118"/>
      <c r="D294" s="385"/>
      <c r="E294" s="118"/>
      <c r="F294" s="118"/>
      <c r="G294" s="118"/>
      <c r="H294" s="23">
        <f t="shared" si="10"/>
        <v>0</v>
      </c>
      <c r="I294" s="23">
        <f t="shared" si="9"/>
        <v>266</v>
      </c>
      <c r="J294" s="118"/>
      <c r="K294" s="118"/>
      <c r="L294" s="118"/>
      <c r="M294" s="118"/>
      <c r="N294" s="387"/>
      <c r="O294" s="16"/>
      <c r="P294" s="16"/>
      <c r="Q294" s="16"/>
      <c r="R294" s="16"/>
      <c r="S294" s="16"/>
      <c r="T294" s="16"/>
      <c r="U294" s="37"/>
    </row>
    <row r="295" spans="1:21" x14ac:dyDescent="0.2">
      <c r="A295" s="265">
        <v>44120</v>
      </c>
      <c r="B295" s="118"/>
      <c r="C295" s="118"/>
      <c r="D295" s="385"/>
      <c r="E295" s="118"/>
      <c r="F295" s="118"/>
      <c r="G295" s="118"/>
      <c r="H295" s="23">
        <f t="shared" si="10"/>
        <v>0</v>
      </c>
      <c r="I295" s="23">
        <f t="shared" si="9"/>
        <v>266</v>
      </c>
      <c r="J295" s="118"/>
      <c r="K295" s="118"/>
      <c r="L295" s="118"/>
      <c r="M295" s="118"/>
      <c r="N295" s="387"/>
      <c r="O295" s="16"/>
      <c r="P295" s="16"/>
      <c r="Q295" s="16"/>
      <c r="R295" s="16"/>
      <c r="S295" s="16"/>
      <c r="T295" s="16"/>
      <c r="U295" s="37"/>
    </row>
    <row r="296" spans="1:21" x14ac:dyDescent="0.2">
      <c r="A296" s="265">
        <v>44121</v>
      </c>
      <c r="B296" s="118"/>
      <c r="C296" s="118"/>
      <c r="D296" s="385"/>
      <c r="E296" s="118"/>
      <c r="F296" s="118"/>
      <c r="G296" s="118"/>
      <c r="H296" s="23">
        <f t="shared" si="10"/>
        <v>0</v>
      </c>
      <c r="I296" s="23">
        <f t="shared" si="9"/>
        <v>266</v>
      </c>
      <c r="J296" s="118"/>
      <c r="K296" s="118"/>
      <c r="L296" s="118"/>
      <c r="M296" s="118"/>
      <c r="N296" s="387"/>
      <c r="O296" s="16"/>
      <c r="P296" s="16"/>
      <c r="Q296" s="16"/>
      <c r="R296" s="16"/>
      <c r="S296" s="16"/>
      <c r="T296" s="16"/>
      <c r="U296" s="37"/>
    </row>
    <row r="297" spans="1:21" x14ac:dyDescent="0.2">
      <c r="A297" s="265">
        <v>44122</v>
      </c>
      <c r="B297" s="118"/>
      <c r="C297" s="118"/>
      <c r="D297" s="385"/>
      <c r="E297" s="118"/>
      <c r="F297" s="118"/>
      <c r="G297" s="118"/>
      <c r="H297" s="23">
        <f t="shared" si="10"/>
        <v>0</v>
      </c>
      <c r="I297" s="23">
        <f t="shared" si="9"/>
        <v>266</v>
      </c>
      <c r="J297" s="118"/>
      <c r="K297" s="118"/>
      <c r="L297" s="118"/>
      <c r="M297" s="118"/>
      <c r="N297" s="387"/>
      <c r="O297" s="16"/>
      <c r="P297" s="16"/>
      <c r="Q297" s="16"/>
      <c r="R297" s="16"/>
      <c r="S297" s="16"/>
      <c r="T297" s="16"/>
      <c r="U297" s="37"/>
    </row>
    <row r="298" spans="1:21" x14ac:dyDescent="0.2">
      <c r="A298" s="265">
        <v>44123</v>
      </c>
      <c r="B298" s="118"/>
      <c r="C298" s="118"/>
      <c r="D298" s="385"/>
      <c r="E298" s="118"/>
      <c r="F298" s="118"/>
      <c r="G298" s="118"/>
      <c r="H298" s="23">
        <f t="shared" si="10"/>
        <v>0</v>
      </c>
      <c r="I298" s="23">
        <f t="shared" si="9"/>
        <v>266</v>
      </c>
      <c r="J298" s="118"/>
      <c r="K298" s="118"/>
      <c r="L298" s="118"/>
      <c r="M298" s="118"/>
      <c r="N298" s="387"/>
      <c r="O298" s="16"/>
      <c r="P298" s="16"/>
      <c r="Q298" s="16"/>
      <c r="R298" s="16"/>
      <c r="S298" s="16"/>
      <c r="T298" s="16"/>
      <c r="U298" s="37"/>
    </row>
    <row r="299" spans="1:21" x14ac:dyDescent="0.2">
      <c r="A299" s="265">
        <v>44124</v>
      </c>
      <c r="B299" s="118"/>
      <c r="C299" s="118"/>
      <c r="D299" s="385"/>
      <c r="E299" s="118"/>
      <c r="F299" s="118"/>
      <c r="G299" s="118"/>
      <c r="H299" s="23">
        <f t="shared" si="10"/>
        <v>0</v>
      </c>
      <c r="I299" s="23">
        <f t="shared" si="9"/>
        <v>266</v>
      </c>
      <c r="J299" s="118"/>
      <c r="K299" s="118"/>
      <c r="L299" s="118"/>
      <c r="M299" s="118"/>
      <c r="N299" s="387"/>
      <c r="O299" s="16"/>
      <c r="P299" s="16"/>
      <c r="Q299" s="16"/>
      <c r="R299" s="16"/>
      <c r="S299" s="16"/>
      <c r="T299" s="16"/>
      <c r="U299" s="37"/>
    </row>
    <row r="300" spans="1:21" x14ac:dyDescent="0.2">
      <c r="A300" s="265">
        <v>44125</v>
      </c>
      <c r="B300" s="118"/>
      <c r="C300" s="118"/>
      <c r="D300" s="385"/>
      <c r="E300" s="118"/>
      <c r="F300" s="118"/>
      <c r="G300" s="118"/>
      <c r="H300" s="23">
        <f t="shared" si="10"/>
        <v>0</v>
      </c>
      <c r="I300" s="23">
        <f t="shared" si="9"/>
        <v>266</v>
      </c>
      <c r="J300" s="118"/>
      <c r="K300" s="118"/>
      <c r="L300" s="118"/>
      <c r="M300" s="118"/>
      <c r="N300" s="387"/>
      <c r="O300" s="16"/>
      <c r="P300" s="16"/>
      <c r="Q300" s="16"/>
      <c r="R300" s="16"/>
      <c r="S300" s="16"/>
      <c r="T300" s="16"/>
      <c r="U300" s="37"/>
    </row>
    <row r="301" spans="1:21" x14ac:dyDescent="0.2">
      <c r="A301" s="265">
        <v>44126</v>
      </c>
      <c r="B301" s="118"/>
      <c r="C301" s="118"/>
      <c r="D301" s="385"/>
      <c r="E301" s="118"/>
      <c r="F301" s="118"/>
      <c r="G301" s="118"/>
      <c r="H301" s="23">
        <f t="shared" si="10"/>
        <v>0</v>
      </c>
      <c r="I301" s="23">
        <f t="shared" si="9"/>
        <v>266</v>
      </c>
      <c r="J301" s="118"/>
      <c r="K301" s="118"/>
      <c r="L301" s="118"/>
      <c r="M301" s="118"/>
      <c r="N301" s="387"/>
      <c r="O301" s="16"/>
      <c r="P301" s="16"/>
      <c r="Q301" s="16"/>
      <c r="R301" s="16"/>
      <c r="S301" s="16"/>
      <c r="T301" s="16"/>
      <c r="U301" s="37"/>
    </row>
    <row r="302" spans="1:21" x14ac:dyDescent="0.2">
      <c r="A302" s="265">
        <v>44127</v>
      </c>
      <c r="B302" s="118"/>
      <c r="C302" s="118"/>
      <c r="D302" s="385"/>
      <c r="E302" s="118"/>
      <c r="F302" s="118"/>
      <c r="G302" s="118"/>
      <c r="H302" s="23">
        <f t="shared" si="10"/>
        <v>0</v>
      </c>
      <c r="I302" s="23">
        <f t="shared" si="9"/>
        <v>266</v>
      </c>
      <c r="J302" s="118"/>
      <c r="K302" s="118"/>
      <c r="L302" s="118"/>
      <c r="M302" s="118"/>
      <c r="N302" s="387"/>
      <c r="O302" s="16"/>
      <c r="P302" s="16"/>
      <c r="Q302" s="16"/>
      <c r="R302" s="16"/>
      <c r="S302" s="16"/>
      <c r="T302" s="16"/>
      <c r="U302" s="37"/>
    </row>
    <row r="303" spans="1:21" x14ac:dyDescent="0.2">
      <c r="A303" s="265">
        <v>44128</v>
      </c>
      <c r="B303" s="118"/>
      <c r="C303" s="118"/>
      <c r="D303" s="385"/>
      <c r="E303" s="118"/>
      <c r="F303" s="118"/>
      <c r="G303" s="118"/>
      <c r="H303" s="23">
        <f t="shared" si="10"/>
        <v>0</v>
      </c>
      <c r="I303" s="23">
        <f t="shared" si="9"/>
        <v>266</v>
      </c>
      <c r="J303" s="118"/>
      <c r="K303" s="118"/>
      <c r="L303" s="118"/>
      <c r="M303" s="118"/>
      <c r="N303" s="387"/>
      <c r="O303" s="16"/>
      <c r="P303" s="16"/>
      <c r="Q303" s="16"/>
      <c r="R303" s="16"/>
      <c r="S303" s="16"/>
      <c r="T303" s="16"/>
      <c r="U303" s="37"/>
    </row>
    <row r="304" spans="1:21" x14ac:dyDescent="0.2">
      <c r="A304" s="265">
        <v>44129</v>
      </c>
      <c r="B304" s="118"/>
      <c r="C304" s="118"/>
      <c r="D304" s="385"/>
      <c r="E304" s="118"/>
      <c r="F304" s="118"/>
      <c r="G304" s="118"/>
      <c r="H304" s="23">
        <f t="shared" si="10"/>
        <v>0</v>
      </c>
      <c r="I304" s="23">
        <f t="shared" si="9"/>
        <v>266</v>
      </c>
      <c r="J304" s="118"/>
      <c r="K304" s="118"/>
      <c r="L304" s="118"/>
      <c r="M304" s="118"/>
      <c r="N304" s="387"/>
      <c r="O304" s="16"/>
      <c r="P304" s="16"/>
      <c r="Q304" s="16"/>
      <c r="R304" s="16"/>
      <c r="S304" s="16"/>
      <c r="T304" s="16"/>
      <c r="U304" s="37"/>
    </row>
    <row r="305" spans="1:21" x14ac:dyDescent="0.2">
      <c r="A305" s="265">
        <v>44130</v>
      </c>
      <c r="B305" s="118"/>
      <c r="C305" s="118"/>
      <c r="D305" s="385"/>
      <c r="E305" s="118"/>
      <c r="F305" s="118"/>
      <c r="G305" s="118"/>
      <c r="H305" s="23">
        <f t="shared" si="10"/>
        <v>0</v>
      </c>
      <c r="I305" s="23">
        <f t="shared" si="9"/>
        <v>266</v>
      </c>
      <c r="J305" s="118"/>
      <c r="K305" s="118"/>
      <c r="L305" s="118"/>
      <c r="M305" s="118"/>
      <c r="N305" s="387"/>
      <c r="O305" s="16"/>
      <c r="P305" s="16"/>
      <c r="Q305" s="16"/>
      <c r="R305" s="16"/>
      <c r="S305" s="16"/>
      <c r="T305" s="16"/>
      <c r="U305" s="37"/>
    </row>
    <row r="306" spans="1:21" x14ac:dyDescent="0.2">
      <c r="A306" s="265">
        <v>44131</v>
      </c>
      <c r="B306" s="118"/>
      <c r="C306" s="118"/>
      <c r="D306" s="385"/>
      <c r="E306" s="118"/>
      <c r="F306" s="118"/>
      <c r="G306" s="118"/>
      <c r="H306" s="23">
        <f t="shared" si="10"/>
        <v>0</v>
      </c>
      <c r="I306" s="23">
        <f t="shared" si="9"/>
        <v>266</v>
      </c>
      <c r="J306" s="118"/>
      <c r="K306" s="118"/>
      <c r="L306" s="118"/>
      <c r="M306" s="118"/>
      <c r="N306" s="387"/>
      <c r="O306" s="16"/>
      <c r="P306" s="16"/>
      <c r="Q306" s="16"/>
      <c r="R306" s="16"/>
      <c r="S306" s="16"/>
      <c r="T306" s="16"/>
      <c r="U306" s="37"/>
    </row>
    <row r="307" spans="1:21" x14ac:dyDescent="0.2">
      <c r="A307" s="265">
        <v>44132</v>
      </c>
      <c r="B307" s="118"/>
      <c r="C307" s="118"/>
      <c r="D307" s="385"/>
      <c r="E307" s="118"/>
      <c r="F307" s="118"/>
      <c r="G307" s="118"/>
      <c r="H307" s="23">
        <f t="shared" si="10"/>
        <v>0</v>
      </c>
      <c r="I307" s="23">
        <f t="shared" si="9"/>
        <v>266</v>
      </c>
      <c r="J307" s="118"/>
      <c r="K307" s="118"/>
      <c r="L307" s="118"/>
      <c r="M307" s="118"/>
      <c r="N307" s="387"/>
      <c r="O307" s="16"/>
      <c r="P307" s="16"/>
      <c r="Q307" s="16"/>
      <c r="R307" s="16"/>
      <c r="S307" s="16"/>
      <c r="T307" s="16"/>
      <c r="U307" s="37"/>
    </row>
    <row r="308" spans="1:21" x14ac:dyDescent="0.2">
      <c r="A308" s="265">
        <v>44133</v>
      </c>
      <c r="B308" s="118"/>
      <c r="C308" s="118"/>
      <c r="D308" s="385"/>
      <c r="E308" s="118"/>
      <c r="F308" s="118"/>
      <c r="G308" s="118"/>
      <c r="H308" s="23">
        <f t="shared" si="10"/>
        <v>0</v>
      </c>
      <c r="I308" s="23">
        <f t="shared" si="9"/>
        <v>266</v>
      </c>
      <c r="J308" s="118"/>
      <c r="K308" s="118"/>
      <c r="L308" s="118"/>
      <c r="M308" s="118"/>
      <c r="N308" s="387"/>
      <c r="O308" s="16"/>
      <c r="P308" s="16"/>
      <c r="Q308" s="16"/>
      <c r="R308" s="16"/>
      <c r="S308" s="16"/>
      <c r="T308" s="16"/>
      <c r="U308" s="37"/>
    </row>
    <row r="309" spans="1:21" x14ac:dyDescent="0.2">
      <c r="A309" s="265">
        <v>44134</v>
      </c>
      <c r="B309" s="118"/>
      <c r="C309" s="118"/>
      <c r="D309" s="385"/>
      <c r="E309" s="118"/>
      <c r="F309" s="118"/>
      <c r="G309" s="118"/>
      <c r="H309" s="23">
        <f t="shared" si="10"/>
        <v>0</v>
      </c>
      <c r="I309" s="23">
        <f t="shared" si="9"/>
        <v>266</v>
      </c>
      <c r="J309" s="118"/>
      <c r="K309" s="118"/>
      <c r="L309" s="118"/>
      <c r="M309" s="118"/>
      <c r="N309" s="387"/>
      <c r="O309" s="16"/>
      <c r="P309" s="16"/>
      <c r="Q309" s="16"/>
      <c r="R309" s="16"/>
      <c r="S309" s="16"/>
      <c r="T309" s="16"/>
      <c r="U309" s="37"/>
    </row>
    <row r="310" spans="1:21" x14ac:dyDescent="0.2">
      <c r="A310" s="265">
        <v>44135</v>
      </c>
      <c r="B310" s="118"/>
      <c r="C310" s="118"/>
      <c r="D310" s="385"/>
      <c r="E310" s="118"/>
      <c r="F310" s="118"/>
      <c r="G310" s="118"/>
      <c r="H310" s="23">
        <f t="shared" si="10"/>
        <v>0</v>
      </c>
      <c r="I310" s="23">
        <f t="shared" si="9"/>
        <v>266</v>
      </c>
      <c r="J310" s="118"/>
      <c r="K310" s="118"/>
      <c r="L310" s="118"/>
      <c r="M310" s="118"/>
      <c r="N310" s="387"/>
      <c r="O310" s="16"/>
      <c r="P310" s="16"/>
      <c r="Q310" s="16"/>
      <c r="R310" s="16"/>
      <c r="S310" s="16"/>
      <c r="T310" s="16"/>
      <c r="U310" s="37"/>
    </row>
    <row r="311" spans="1:21" x14ac:dyDescent="0.2">
      <c r="A311" s="265">
        <v>44136</v>
      </c>
      <c r="B311" s="278"/>
      <c r="C311" s="278"/>
      <c r="D311" s="384"/>
      <c r="E311" s="278"/>
      <c r="F311" s="278"/>
      <c r="G311" s="278"/>
      <c r="H311" s="24">
        <f t="shared" si="10"/>
        <v>0</v>
      </c>
      <c r="I311" s="24">
        <f t="shared" si="9"/>
        <v>266</v>
      </c>
      <c r="J311" s="318"/>
      <c r="K311" s="278"/>
      <c r="L311" s="278"/>
      <c r="M311" s="278"/>
      <c r="N311" s="393"/>
      <c r="O311" s="299"/>
      <c r="P311" s="299"/>
      <c r="Q311" s="299"/>
      <c r="R311" s="299"/>
      <c r="S311" s="299"/>
      <c r="T311" s="299"/>
      <c r="U311" s="318"/>
    </row>
    <row r="312" spans="1:21" x14ac:dyDescent="0.2">
      <c r="A312" s="265">
        <v>44137</v>
      </c>
      <c r="B312" s="258"/>
      <c r="C312" s="258"/>
      <c r="D312" s="391"/>
      <c r="E312" s="258"/>
      <c r="F312" s="258"/>
      <c r="G312" s="258"/>
      <c r="H312" s="30">
        <f t="shared" si="10"/>
        <v>0</v>
      </c>
      <c r="I312" s="30">
        <f t="shared" si="9"/>
        <v>266</v>
      </c>
      <c r="J312" s="258"/>
      <c r="K312" s="258"/>
      <c r="L312" s="258"/>
      <c r="M312" s="258"/>
      <c r="N312" s="392"/>
      <c r="O312" s="287"/>
      <c r="P312" s="287"/>
      <c r="Q312" s="287"/>
      <c r="R312" s="287"/>
      <c r="S312" s="287"/>
      <c r="T312" s="287"/>
      <c r="U312" s="277"/>
    </row>
    <row r="313" spans="1:21" x14ac:dyDescent="0.2">
      <c r="A313" s="265">
        <v>44138</v>
      </c>
      <c r="B313" s="118"/>
      <c r="C313" s="118"/>
      <c r="D313" s="385"/>
      <c r="E313" s="118"/>
      <c r="F313" s="118"/>
      <c r="G313" s="118"/>
      <c r="H313" s="23">
        <f t="shared" si="10"/>
        <v>0</v>
      </c>
      <c r="I313" s="23">
        <f t="shared" si="9"/>
        <v>266</v>
      </c>
      <c r="J313" s="118"/>
      <c r="K313" s="118"/>
      <c r="L313" s="118"/>
      <c r="M313" s="118"/>
      <c r="N313" s="387"/>
      <c r="O313" s="16"/>
      <c r="P313" s="16"/>
      <c r="Q313" s="16"/>
      <c r="R313" s="16"/>
      <c r="S313" s="16"/>
      <c r="T313" s="16"/>
      <c r="U313" s="37"/>
    </row>
    <row r="314" spans="1:21" x14ac:dyDescent="0.2">
      <c r="A314" s="265">
        <v>44139</v>
      </c>
      <c r="B314" s="118"/>
      <c r="C314" s="118"/>
      <c r="D314" s="385"/>
      <c r="E314" s="118"/>
      <c r="F314" s="118"/>
      <c r="G314" s="118"/>
      <c r="H314" s="23">
        <f t="shared" si="10"/>
        <v>0</v>
      </c>
      <c r="I314" s="23">
        <f t="shared" si="9"/>
        <v>266</v>
      </c>
      <c r="J314" s="118"/>
      <c r="K314" s="118"/>
      <c r="L314" s="118"/>
      <c r="M314" s="118"/>
      <c r="N314" s="387"/>
      <c r="O314" s="16"/>
      <c r="P314" s="16"/>
      <c r="Q314" s="16"/>
      <c r="R314" s="16"/>
      <c r="S314" s="16"/>
      <c r="T314" s="16"/>
      <c r="U314" s="37"/>
    </row>
    <row r="315" spans="1:21" x14ac:dyDescent="0.2">
      <c r="A315" s="265">
        <v>44140</v>
      </c>
      <c r="B315" s="118"/>
      <c r="C315" s="118"/>
      <c r="D315" s="385"/>
      <c r="E315" s="118"/>
      <c r="F315" s="118"/>
      <c r="G315" s="118"/>
      <c r="H315" s="23">
        <f t="shared" si="10"/>
        <v>0</v>
      </c>
      <c r="I315" s="23">
        <f t="shared" si="9"/>
        <v>266</v>
      </c>
      <c r="J315" s="118"/>
      <c r="K315" s="118"/>
      <c r="L315" s="118"/>
      <c r="M315" s="118"/>
      <c r="N315" s="387"/>
      <c r="O315" s="16"/>
      <c r="P315" s="16"/>
      <c r="Q315" s="16"/>
      <c r="R315" s="16"/>
      <c r="S315" s="16"/>
      <c r="T315" s="16"/>
      <c r="U315" s="37"/>
    </row>
    <row r="316" spans="1:21" x14ac:dyDescent="0.2">
      <c r="A316" s="265">
        <v>44141</v>
      </c>
      <c r="B316" s="118"/>
      <c r="C316" s="118"/>
      <c r="D316" s="385"/>
      <c r="E316" s="118"/>
      <c r="F316" s="118"/>
      <c r="G316" s="118"/>
      <c r="H316" s="23">
        <f t="shared" si="10"/>
        <v>0</v>
      </c>
      <c r="I316" s="23">
        <f t="shared" si="9"/>
        <v>266</v>
      </c>
      <c r="J316" s="118"/>
      <c r="K316" s="118"/>
      <c r="L316" s="118"/>
      <c r="M316" s="118"/>
      <c r="N316" s="387"/>
      <c r="O316" s="16"/>
      <c r="P316" s="16"/>
      <c r="Q316" s="16"/>
      <c r="R316" s="16"/>
      <c r="S316" s="16"/>
      <c r="T316" s="16"/>
      <c r="U316" s="37"/>
    </row>
    <row r="317" spans="1:21" x14ac:dyDescent="0.2">
      <c r="A317" s="265">
        <v>44142</v>
      </c>
      <c r="B317" s="118"/>
      <c r="C317" s="118"/>
      <c r="D317" s="385"/>
      <c r="E317" s="118"/>
      <c r="F317" s="118"/>
      <c r="G317" s="118"/>
      <c r="H317" s="23">
        <f t="shared" si="10"/>
        <v>0</v>
      </c>
      <c r="I317" s="23">
        <f t="shared" si="9"/>
        <v>266</v>
      </c>
      <c r="J317" s="118"/>
      <c r="K317" s="118"/>
      <c r="L317" s="118"/>
      <c r="M317" s="118"/>
      <c r="N317" s="387"/>
      <c r="O317" s="16"/>
      <c r="P317" s="16"/>
      <c r="Q317" s="16"/>
      <c r="R317" s="16"/>
      <c r="S317" s="16"/>
      <c r="T317" s="16"/>
      <c r="U317" s="37"/>
    </row>
    <row r="318" spans="1:21" x14ac:dyDescent="0.2">
      <c r="A318" s="265">
        <v>44143</v>
      </c>
      <c r="B318" s="118"/>
      <c r="C318" s="118"/>
      <c r="D318" s="385"/>
      <c r="E318" s="118"/>
      <c r="F318" s="118"/>
      <c r="G318" s="118"/>
      <c r="H318" s="23">
        <f t="shared" si="10"/>
        <v>0</v>
      </c>
      <c r="I318" s="23">
        <f t="shared" si="9"/>
        <v>266</v>
      </c>
      <c r="J318" s="118"/>
      <c r="K318" s="118"/>
      <c r="L318" s="118"/>
      <c r="M318" s="118"/>
      <c r="N318" s="387"/>
      <c r="O318" s="16"/>
      <c r="P318" s="16"/>
      <c r="Q318" s="16"/>
      <c r="R318" s="16"/>
      <c r="S318" s="16"/>
      <c r="T318" s="16"/>
      <c r="U318" s="37"/>
    </row>
    <row r="319" spans="1:21" x14ac:dyDescent="0.2">
      <c r="A319" s="265">
        <v>44144</v>
      </c>
      <c r="B319" s="118"/>
      <c r="C319" s="118"/>
      <c r="D319" s="385"/>
      <c r="E319" s="118"/>
      <c r="F319" s="118"/>
      <c r="G319" s="118"/>
      <c r="H319" s="23">
        <f t="shared" si="10"/>
        <v>0</v>
      </c>
      <c r="I319" s="23">
        <f t="shared" si="9"/>
        <v>266</v>
      </c>
      <c r="J319" s="118"/>
      <c r="K319" s="118"/>
      <c r="L319" s="118"/>
      <c r="M319" s="118"/>
      <c r="N319" s="387"/>
      <c r="O319" s="16"/>
      <c r="P319" s="16"/>
      <c r="Q319" s="16"/>
      <c r="R319" s="16"/>
      <c r="S319" s="16"/>
      <c r="T319" s="16"/>
      <c r="U319" s="37"/>
    </row>
    <row r="320" spans="1:21" x14ac:dyDescent="0.2">
      <c r="A320" s="265">
        <v>44145</v>
      </c>
      <c r="B320" s="118"/>
      <c r="C320" s="118"/>
      <c r="D320" s="385"/>
      <c r="E320" s="118"/>
      <c r="F320" s="118"/>
      <c r="G320" s="118"/>
      <c r="H320" s="23">
        <f t="shared" si="10"/>
        <v>0</v>
      </c>
      <c r="I320" s="23">
        <f t="shared" si="9"/>
        <v>266</v>
      </c>
      <c r="J320" s="118"/>
      <c r="K320" s="118"/>
      <c r="L320" s="118"/>
      <c r="M320" s="118"/>
      <c r="N320" s="387"/>
      <c r="O320" s="16"/>
      <c r="P320" s="16"/>
      <c r="Q320" s="16"/>
      <c r="R320" s="16"/>
      <c r="S320" s="16"/>
      <c r="T320" s="16"/>
      <c r="U320" s="37"/>
    </row>
    <row r="321" spans="1:21" x14ac:dyDescent="0.2">
      <c r="A321" s="265">
        <v>44146</v>
      </c>
      <c r="B321" s="118"/>
      <c r="C321" s="118"/>
      <c r="D321" s="385"/>
      <c r="E321" s="118"/>
      <c r="F321" s="118"/>
      <c r="G321" s="118"/>
      <c r="H321" s="23">
        <f t="shared" si="10"/>
        <v>0</v>
      </c>
      <c r="I321" s="23">
        <f t="shared" si="9"/>
        <v>266</v>
      </c>
      <c r="J321" s="118"/>
      <c r="K321" s="118"/>
      <c r="L321" s="118"/>
      <c r="M321" s="118"/>
      <c r="N321" s="387"/>
      <c r="O321" s="16"/>
      <c r="P321" s="16"/>
      <c r="Q321" s="16"/>
      <c r="R321" s="16"/>
      <c r="S321" s="16"/>
      <c r="T321" s="16"/>
      <c r="U321" s="37"/>
    </row>
    <row r="322" spans="1:21" x14ac:dyDescent="0.2">
      <c r="A322" s="265">
        <v>44147</v>
      </c>
      <c r="B322" s="118"/>
      <c r="C322" s="118"/>
      <c r="D322" s="385"/>
      <c r="E322" s="118"/>
      <c r="F322" s="118"/>
      <c r="G322" s="118"/>
      <c r="H322" s="23">
        <f t="shared" si="10"/>
        <v>0</v>
      </c>
      <c r="I322" s="23">
        <f t="shared" si="9"/>
        <v>266</v>
      </c>
      <c r="J322" s="118"/>
      <c r="K322" s="118"/>
      <c r="L322" s="118"/>
      <c r="M322" s="118"/>
      <c r="N322" s="387"/>
      <c r="O322" s="16"/>
      <c r="P322" s="16"/>
      <c r="Q322" s="16"/>
      <c r="R322" s="16"/>
      <c r="S322" s="16"/>
      <c r="T322" s="16"/>
      <c r="U322" s="37"/>
    </row>
    <row r="323" spans="1:21" x14ac:dyDescent="0.2">
      <c r="A323" s="265">
        <v>44148</v>
      </c>
      <c r="B323" s="118"/>
      <c r="C323" s="118"/>
      <c r="D323" s="385"/>
      <c r="E323" s="118"/>
      <c r="F323" s="118"/>
      <c r="G323" s="118"/>
      <c r="H323" s="23">
        <f t="shared" si="10"/>
        <v>0</v>
      </c>
      <c r="I323" s="23">
        <f t="shared" si="9"/>
        <v>266</v>
      </c>
      <c r="J323" s="118"/>
      <c r="K323" s="118"/>
      <c r="L323" s="118"/>
      <c r="M323" s="118"/>
      <c r="N323" s="387"/>
      <c r="O323" s="16"/>
      <c r="P323" s="16"/>
      <c r="Q323" s="16"/>
      <c r="R323" s="16"/>
      <c r="S323" s="16"/>
      <c r="T323" s="16"/>
      <c r="U323" s="37"/>
    </row>
    <row r="324" spans="1:21" x14ac:dyDescent="0.2">
      <c r="A324" s="265">
        <v>44149</v>
      </c>
      <c r="B324" s="118"/>
      <c r="C324" s="118"/>
      <c r="D324" s="385"/>
      <c r="E324" s="118"/>
      <c r="F324" s="118"/>
      <c r="G324" s="118"/>
      <c r="H324" s="23">
        <f t="shared" si="10"/>
        <v>0</v>
      </c>
      <c r="I324" s="23">
        <f t="shared" si="9"/>
        <v>266</v>
      </c>
      <c r="J324" s="118"/>
      <c r="K324" s="118"/>
      <c r="L324" s="118"/>
      <c r="M324" s="118"/>
      <c r="N324" s="387"/>
      <c r="O324" s="16"/>
      <c r="P324" s="16"/>
      <c r="Q324" s="16"/>
      <c r="R324" s="16"/>
      <c r="S324" s="16"/>
      <c r="T324" s="16"/>
      <c r="U324" s="37"/>
    </row>
    <row r="325" spans="1:21" x14ac:dyDescent="0.2">
      <c r="A325" s="265">
        <v>44150</v>
      </c>
      <c r="B325" s="118"/>
      <c r="C325" s="118"/>
      <c r="D325" s="385"/>
      <c r="E325" s="118"/>
      <c r="F325" s="118"/>
      <c r="G325" s="118"/>
      <c r="H325" s="23">
        <f t="shared" si="10"/>
        <v>0</v>
      </c>
      <c r="I325" s="23">
        <f t="shared" si="9"/>
        <v>266</v>
      </c>
      <c r="J325" s="118"/>
      <c r="K325" s="118"/>
      <c r="L325" s="118"/>
      <c r="M325" s="118"/>
      <c r="N325" s="387"/>
      <c r="O325" s="16"/>
      <c r="P325" s="16"/>
      <c r="Q325" s="16"/>
      <c r="R325" s="16"/>
      <c r="S325" s="16"/>
      <c r="T325" s="16"/>
      <c r="U325" s="37"/>
    </row>
    <row r="326" spans="1:21" x14ac:dyDescent="0.2">
      <c r="A326" s="265">
        <v>44151</v>
      </c>
      <c r="B326" s="118"/>
      <c r="C326" s="118"/>
      <c r="D326" s="385"/>
      <c r="E326" s="118"/>
      <c r="F326" s="118"/>
      <c r="G326" s="118"/>
      <c r="H326" s="23">
        <f t="shared" si="10"/>
        <v>0</v>
      </c>
      <c r="I326" s="23">
        <f t="shared" si="9"/>
        <v>266</v>
      </c>
      <c r="J326" s="118"/>
      <c r="K326" s="118"/>
      <c r="L326" s="118"/>
      <c r="M326" s="118"/>
      <c r="N326" s="387"/>
      <c r="O326" s="16"/>
      <c r="P326" s="16"/>
      <c r="Q326" s="16"/>
      <c r="R326" s="16"/>
      <c r="S326" s="16"/>
      <c r="T326" s="16"/>
      <c r="U326" s="37"/>
    </row>
    <row r="327" spans="1:21" x14ac:dyDescent="0.2">
      <c r="A327" s="265">
        <v>44152</v>
      </c>
      <c r="B327" s="118"/>
      <c r="C327" s="118"/>
      <c r="D327" s="385"/>
      <c r="E327" s="118"/>
      <c r="F327" s="118"/>
      <c r="G327" s="118"/>
      <c r="H327" s="23">
        <f t="shared" si="10"/>
        <v>0</v>
      </c>
      <c r="I327" s="23">
        <f t="shared" si="9"/>
        <v>266</v>
      </c>
      <c r="J327" s="118"/>
      <c r="K327" s="118"/>
      <c r="L327" s="118"/>
      <c r="M327" s="118"/>
      <c r="N327" s="387"/>
      <c r="O327" s="16"/>
      <c r="P327" s="16"/>
      <c r="Q327" s="16"/>
      <c r="R327" s="16"/>
      <c r="S327" s="16"/>
      <c r="T327" s="16"/>
      <c r="U327" s="37"/>
    </row>
    <row r="328" spans="1:21" x14ac:dyDescent="0.2">
      <c r="A328" s="265">
        <v>44153</v>
      </c>
      <c r="B328" s="118"/>
      <c r="C328" s="118"/>
      <c r="D328" s="385"/>
      <c r="E328" s="118"/>
      <c r="F328" s="118"/>
      <c r="G328" s="118"/>
      <c r="H328" s="23">
        <f t="shared" si="10"/>
        <v>0</v>
      </c>
      <c r="I328" s="23">
        <f t="shared" si="9"/>
        <v>266</v>
      </c>
      <c r="J328" s="118"/>
      <c r="K328" s="118"/>
      <c r="L328" s="118"/>
      <c r="M328" s="118"/>
      <c r="N328" s="387"/>
      <c r="O328" s="16"/>
      <c r="P328" s="16"/>
      <c r="Q328" s="16"/>
      <c r="R328" s="16"/>
      <c r="S328" s="16"/>
      <c r="T328" s="16"/>
      <c r="U328" s="37"/>
    </row>
    <row r="329" spans="1:21" x14ac:dyDescent="0.2">
      <c r="A329" s="265">
        <v>44154</v>
      </c>
      <c r="B329" s="118"/>
      <c r="C329" s="118"/>
      <c r="D329" s="385"/>
      <c r="E329" s="118"/>
      <c r="F329" s="118"/>
      <c r="G329" s="16"/>
      <c r="H329" s="23">
        <f t="shared" si="10"/>
        <v>0</v>
      </c>
      <c r="I329" s="23">
        <f t="shared" si="9"/>
        <v>266</v>
      </c>
      <c r="J329" s="118"/>
      <c r="K329" s="118"/>
      <c r="L329" s="118"/>
      <c r="M329" s="118"/>
      <c r="N329" s="387"/>
      <c r="O329" s="16"/>
      <c r="P329" s="16"/>
      <c r="Q329" s="16"/>
      <c r="R329" s="16"/>
      <c r="S329" s="16"/>
      <c r="T329" s="16"/>
      <c r="U329" s="37"/>
    </row>
    <row r="330" spans="1:21" x14ac:dyDescent="0.2">
      <c r="A330" s="265">
        <v>44155</v>
      </c>
      <c r="B330" s="118"/>
      <c r="C330" s="118"/>
      <c r="D330" s="385"/>
      <c r="E330" s="118"/>
      <c r="F330" s="118"/>
      <c r="G330" s="16"/>
      <c r="H330" s="23">
        <f t="shared" si="10"/>
        <v>0</v>
      </c>
      <c r="I330" s="23">
        <f t="shared" ref="I330:I372" si="11">I329+H330</f>
        <v>266</v>
      </c>
      <c r="J330" s="118"/>
      <c r="K330" s="118"/>
      <c r="L330" s="118"/>
      <c r="M330" s="118"/>
      <c r="N330" s="387"/>
      <c r="O330" s="16"/>
      <c r="P330" s="16"/>
      <c r="Q330" s="16"/>
      <c r="R330" s="16"/>
      <c r="S330" s="16"/>
      <c r="T330" s="16"/>
      <c r="U330" s="37"/>
    </row>
    <row r="331" spans="1:21" x14ac:dyDescent="0.2">
      <c r="A331" s="265">
        <v>44156</v>
      </c>
      <c r="B331" s="118"/>
      <c r="C331" s="118"/>
      <c r="D331" s="385"/>
      <c r="E331" s="118"/>
      <c r="F331" s="118"/>
      <c r="G331" s="16"/>
      <c r="H331" s="23">
        <f t="shared" ref="H331:H372" si="12">SQRT(E331*F331)*1.58/24*G331</f>
        <v>0</v>
      </c>
      <c r="I331" s="23">
        <f t="shared" si="11"/>
        <v>266</v>
      </c>
      <c r="J331" s="118"/>
      <c r="K331" s="118"/>
      <c r="L331" s="118"/>
      <c r="M331" s="118"/>
      <c r="N331" s="387"/>
      <c r="O331" s="16"/>
      <c r="P331" s="16"/>
      <c r="Q331" s="16"/>
      <c r="R331" s="16"/>
      <c r="S331" s="16"/>
      <c r="T331" s="16"/>
      <c r="U331" s="37"/>
    </row>
    <row r="332" spans="1:21" x14ac:dyDescent="0.2">
      <c r="A332" s="265">
        <v>44157</v>
      </c>
      <c r="B332" s="118"/>
      <c r="C332" s="118"/>
      <c r="D332" s="385"/>
      <c r="E332" s="118"/>
      <c r="F332" s="118"/>
      <c r="G332" s="16"/>
      <c r="H332" s="23">
        <f t="shared" si="12"/>
        <v>0</v>
      </c>
      <c r="I332" s="23">
        <f t="shared" si="11"/>
        <v>266</v>
      </c>
      <c r="J332" s="118"/>
      <c r="K332" s="118"/>
      <c r="L332" s="118"/>
      <c r="M332" s="118"/>
      <c r="N332" s="387"/>
      <c r="O332" s="16"/>
      <c r="P332" s="16"/>
      <c r="Q332" s="16"/>
      <c r="R332" s="16"/>
      <c r="S332" s="16"/>
      <c r="T332" s="16"/>
      <c r="U332" s="37"/>
    </row>
    <row r="333" spans="1:21" x14ac:dyDescent="0.2">
      <c r="A333" s="265">
        <v>44158</v>
      </c>
      <c r="B333" s="118"/>
      <c r="C333" s="118"/>
      <c r="D333" s="385"/>
      <c r="E333" s="118"/>
      <c r="F333" s="118"/>
      <c r="G333" s="16"/>
      <c r="H333" s="23">
        <f t="shared" si="12"/>
        <v>0</v>
      </c>
      <c r="I333" s="23">
        <f t="shared" si="11"/>
        <v>266</v>
      </c>
      <c r="J333" s="118"/>
      <c r="K333" s="118"/>
      <c r="L333" s="118"/>
      <c r="M333" s="118"/>
      <c r="N333" s="387"/>
      <c r="O333" s="16"/>
      <c r="P333" s="16"/>
      <c r="Q333" s="16"/>
      <c r="R333" s="16"/>
      <c r="S333" s="16"/>
      <c r="T333" s="16"/>
      <c r="U333" s="37"/>
    </row>
    <row r="334" spans="1:21" x14ac:dyDescent="0.2">
      <c r="A334" s="265">
        <v>44159</v>
      </c>
      <c r="B334" s="118"/>
      <c r="C334" s="118"/>
      <c r="D334" s="385"/>
      <c r="E334" s="118"/>
      <c r="F334" s="118"/>
      <c r="G334" s="16"/>
      <c r="H334" s="23">
        <f t="shared" si="12"/>
        <v>0</v>
      </c>
      <c r="I334" s="23">
        <f t="shared" si="11"/>
        <v>266</v>
      </c>
      <c r="J334" s="118"/>
      <c r="K334" s="118"/>
      <c r="L334" s="118"/>
      <c r="M334" s="118"/>
      <c r="N334" s="387"/>
      <c r="O334" s="16"/>
      <c r="P334" s="16"/>
      <c r="Q334" s="16"/>
      <c r="R334" s="16"/>
      <c r="S334" s="16"/>
      <c r="T334" s="16"/>
      <c r="U334" s="37"/>
    </row>
    <row r="335" spans="1:21" x14ac:dyDescent="0.2">
      <c r="A335" s="265">
        <v>44160</v>
      </c>
      <c r="B335" s="118"/>
      <c r="C335" s="118"/>
      <c r="D335" s="385"/>
      <c r="E335" s="118"/>
      <c r="F335" s="118"/>
      <c r="G335" s="16"/>
      <c r="H335" s="23">
        <f t="shared" si="12"/>
        <v>0</v>
      </c>
      <c r="I335" s="23">
        <f t="shared" si="11"/>
        <v>266</v>
      </c>
      <c r="J335" s="118"/>
      <c r="K335" s="118"/>
      <c r="L335" s="118"/>
      <c r="M335" s="118"/>
      <c r="N335" s="387"/>
      <c r="O335" s="16"/>
      <c r="P335" s="16"/>
      <c r="Q335" s="16"/>
      <c r="R335" s="16"/>
      <c r="S335" s="16"/>
      <c r="T335" s="16"/>
      <c r="U335" s="37"/>
    </row>
    <row r="336" spans="1:21" x14ac:dyDescent="0.2">
      <c r="A336" s="265">
        <v>44161</v>
      </c>
      <c r="B336" s="118"/>
      <c r="C336" s="118"/>
      <c r="D336" s="385"/>
      <c r="E336" s="118"/>
      <c r="F336" s="118"/>
      <c r="G336" s="16"/>
      <c r="H336" s="23">
        <f t="shared" si="12"/>
        <v>0</v>
      </c>
      <c r="I336" s="23">
        <f t="shared" si="11"/>
        <v>266</v>
      </c>
      <c r="J336" s="118"/>
      <c r="K336" s="118"/>
      <c r="L336" s="118"/>
      <c r="M336" s="118"/>
      <c r="N336" s="387"/>
      <c r="O336" s="16"/>
      <c r="P336" s="16"/>
      <c r="Q336" s="16"/>
      <c r="R336" s="16"/>
      <c r="S336" s="16"/>
      <c r="T336" s="16"/>
      <c r="U336" s="37"/>
    </row>
    <row r="337" spans="1:21" x14ac:dyDescent="0.2">
      <c r="A337" s="265">
        <v>44162</v>
      </c>
      <c r="B337" s="118"/>
      <c r="C337" s="118"/>
      <c r="D337" s="385"/>
      <c r="E337" s="118"/>
      <c r="F337" s="118"/>
      <c r="G337" s="16"/>
      <c r="H337" s="23">
        <f t="shared" si="12"/>
        <v>0</v>
      </c>
      <c r="I337" s="23">
        <f t="shared" si="11"/>
        <v>266</v>
      </c>
      <c r="J337" s="118"/>
      <c r="K337" s="118"/>
      <c r="L337" s="118"/>
      <c r="M337" s="118"/>
      <c r="N337" s="387"/>
      <c r="O337" s="16"/>
      <c r="P337" s="16"/>
      <c r="Q337" s="16"/>
      <c r="R337" s="16"/>
      <c r="S337" s="16"/>
      <c r="T337" s="16"/>
      <c r="U337" s="37"/>
    </row>
    <row r="338" spans="1:21" x14ac:dyDescent="0.2">
      <c r="A338" s="265">
        <v>44163</v>
      </c>
      <c r="B338" s="118"/>
      <c r="C338" s="118"/>
      <c r="D338" s="385"/>
      <c r="E338" s="118"/>
      <c r="F338" s="118"/>
      <c r="G338" s="16"/>
      <c r="H338" s="23">
        <f t="shared" si="12"/>
        <v>0</v>
      </c>
      <c r="I338" s="23">
        <f t="shared" si="11"/>
        <v>266</v>
      </c>
      <c r="J338" s="118"/>
      <c r="K338" s="118"/>
      <c r="L338" s="118"/>
      <c r="M338" s="118"/>
      <c r="N338" s="387"/>
      <c r="O338" s="16"/>
      <c r="P338" s="16"/>
      <c r="Q338" s="16"/>
      <c r="R338" s="16"/>
      <c r="S338" s="16"/>
      <c r="T338" s="16"/>
      <c r="U338" s="37"/>
    </row>
    <row r="339" spans="1:21" x14ac:dyDescent="0.2">
      <c r="A339" s="265">
        <v>44164</v>
      </c>
      <c r="B339" s="118"/>
      <c r="C339" s="118"/>
      <c r="D339" s="385"/>
      <c r="E339" s="118"/>
      <c r="F339" s="118"/>
      <c r="G339" s="16"/>
      <c r="H339" s="23">
        <f t="shared" si="12"/>
        <v>0</v>
      </c>
      <c r="I339" s="23">
        <f t="shared" si="11"/>
        <v>266</v>
      </c>
      <c r="J339" s="118"/>
      <c r="K339" s="118"/>
      <c r="L339" s="118"/>
      <c r="M339" s="118"/>
      <c r="N339" s="387"/>
      <c r="O339" s="16"/>
      <c r="P339" s="16"/>
      <c r="Q339" s="16"/>
      <c r="R339" s="16"/>
      <c r="S339" s="16"/>
      <c r="T339" s="16"/>
      <c r="U339" s="37"/>
    </row>
    <row r="340" spans="1:21" x14ac:dyDescent="0.2">
      <c r="A340" s="265">
        <v>44165</v>
      </c>
      <c r="B340" s="118"/>
      <c r="C340" s="118"/>
      <c r="D340" s="385"/>
      <c r="E340" s="118"/>
      <c r="F340" s="118"/>
      <c r="G340" s="16"/>
      <c r="H340" s="23">
        <f t="shared" si="12"/>
        <v>0</v>
      </c>
      <c r="I340" s="23">
        <f t="shared" si="11"/>
        <v>266</v>
      </c>
      <c r="J340" s="118"/>
      <c r="K340" s="118"/>
      <c r="L340" s="118"/>
      <c r="M340" s="118"/>
      <c r="N340" s="387"/>
      <c r="O340" s="16"/>
      <c r="P340" s="16"/>
      <c r="Q340" s="16"/>
      <c r="R340" s="16"/>
      <c r="S340" s="16"/>
      <c r="T340" s="16"/>
      <c r="U340" s="37"/>
    </row>
    <row r="341" spans="1:21" x14ac:dyDescent="0.2">
      <c r="A341" s="265">
        <v>44166</v>
      </c>
      <c r="B341" s="278"/>
      <c r="C341" s="278"/>
      <c r="D341" s="384"/>
      <c r="E341" s="278"/>
      <c r="F341" s="278"/>
      <c r="G341" s="278"/>
      <c r="H341" s="24">
        <f t="shared" si="12"/>
        <v>0</v>
      </c>
      <c r="I341" s="24">
        <f t="shared" si="11"/>
        <v>266</v>
      </c>
      <c r="J341" s="278"/>
      <c r="K341" s="278"/>
      <c r="L341" s="278"/>
      <c r="M341" s="278"/>
      <c r="N341" s="393"/>
      <c r="O341" s="299"/>
      <c r="P341" s="299"/>
      <c r="Q341" s="299"/>
      <c r="R341" s="299"/>
      <c r="S341" s="299"/>
      <c r="T341" s="299"/>
      <c r="U341" s="318"/>
    </row>
    <row r="342" spans="1:21" x14ac:dyDescent="0.2">
      <c r="A342" s="265">
        <v>44167</v>
      </c>
      <c r="B342" s="258"/>
      <c r="C342" s="258"/>
      <c r="D342" s="319"/>
      <c r="E342" s="258"/>
      <c r="F342" s="258"/>
      <c r="G342" s="258"/>
      <c r="H342" s="30">
        <f t="shared" si="12"/>
        <v>0</v>
      </c>
      <c r="I342" s="255">
        <f t="shared" si="11"/>
        <v>266</v>
      </c>
      <c r="J342" s="258"/>
      <c r="K342" s="258"/>
      <c r="L342" s="258"/>
      <c r="M342" s="258"/>
      <c r="N342" s="392"/>
      <c r="O342" s="287"/>
      <c r="P342" s="287"/>
      <c r="Q342" s="287"/>
      <c r="R342" s="287"/>
      <c r="S342" s="287"/>
      <c r="T342" s="287"/>
      <c r="U342" s="277"/>
    </row>
    <row r="343" spans="1:21" x14ac:dyDescent="0.2">
      <c r="A343" s="265">
        <v>44168</v>
      </c>
      <c r="B343" s="118"/>
      <c r="C343" s="118"/>
      <c r="D343" s="312"/>
      <c r="E343" s="118"/>
      <c r="F343" s="118"/>
      <c r="G343" s="118"/>
      <c r="H343" s="23">
        <f t="shared" si="12"/>
        <v>0</v>
      </c>
      <c r="I343" s="255">
        <f t="shared" si="11"/>
        <v>266</v>
      </c>
      <c r="J343" s="118"/>
      <c r="K343" s="118"/>
      <c r="L343" s="118"/>
      <c r="M343" s="118"/>
      <c r="N343" s="387"/>
      <c r="O343" s="16"/>
      <c r="P343" s="16"/>
      <c r="Q343" s="16"/>
      <c r="R343" s="16"/>
      <c r="S343" s="16"/>
      <c r="T343" s="16"/>
      <c r="U343" s="37"/>
    </row>
    <row r="344" spans="1:21" x14ac:dyDescent="0.2">
      <c r="A344" s="265">
        <v>44169</v>
      </c>
      <c r="B344" s="118"/>
      <c r="C344" s="118"/>
      <c r="D344" s="312"/>
      <c r="E344" s="118"/>
      <c r="F344" s="118"/>
      <c r="G344" s="118"/>
      <c r="H344" s="23">
        <f t="shared" si="12"/>
        <v>0</v>
      </c>
      <c r="I344" s="255">
        <f t="shared" si="11"/>
        <v>266</v>
      </c>
      <c r="J344" s="118"/>
      <c r="K344" s="118"/>
      <c r="L344" s="118"/>
      <c r="M344" s="118"/>
      <c r="N344" s="387"/>
      <c r="O344" s="16"/>
      <c r="P344" s="16"/>
      <c r="Q344" s="16"/>
      <c r="R344" s="16"/>
      <c r="S344" s="16"/>
      <c r="T344" s="16"/>
      <c r="U344" s="37"/>
    </row>
    <row r="345" spans="1:21" x14ac:dyDescent="0.2">
      <c r="A345" s="265">
        <v>44170</v>
      </c>
      <c r="B345" s="118"/>
      <c r="C345" s="118"/>
      <c r="D345" s="312"/>
      <c r="E345" s="118"/>
      <c r="F345" s="118"/>
      <c r="G345" s="118"/>
      <c r="H345" s="23">
        <f t="shared" si="12"/>
        <v>0</v>
      </c>
      <c r="I345" s="255">
        <f t="shared" si="11"/>
        <v>266</v>
      </c>
      <c r="J345" s="118"/>
      <c r="K345" s="118"/>
      <c r="L345" s="118"/>
      <c r="M345" s="118"/>
      <c r="N345" s="387"/>
      <c r="O345" s="16"/>
      <c r="P345" s="16"/>
      <c r="Q345" s="16"/>
      <c r="R345" s="16"/>
      <c r="S345" s="16"/>
      <c r="T345" s="16"/>
      <c r="U345" s="37"/>
    </row>
    <row r="346" spans="1:21" x14ac:dyDescent="0.2">
      <c r="A346" s="265">
        <v>44171</v>
      </c>
      <c r="B346" s="118"/>
      <c r="C346" s="118"/>
      <c r="D346" s="312"/>
      <c r="E346" s="118"/>
      <c r="F346" s="118"/>
      <c r="G346" s="118"/>
      <c r="H346" s="23">
        <f t="shared" si="12"/>
        <v>0</v>
      </c>
      <c r="I346" s="255">
        <f t="shared" si="11"/>
        <v>266</v>
      </c>
      <c r="J346" s="118"/>
      <c r="K346" s="118"/>
      <c r="L346" s="118"/>
      <c r="M346" s="118"/>
      <c r="N346" s="387"/>
      <c r="O346" s="16"/>
      <c r="P346" s="16"/>
      <c r="Q346" s="16"/>
      <c r="R346" s="16"/>
      <c r="S346" s="16"/>
      <c r="T346" s="16"/>
      <c r="U346" s="37"/>
    </row>
    <row r="347" spans="1:21" x14ac:dyDescent="0.2">
      <c r="A347" s="265">
        <v>44172</v>
      </c>
      <c r="B347" s="118"/>
      <c r="C347" s="118"/>
      <c r="D347" s="312"/>
      <c r="E347" s="118"/>
      <c r="F347" s="118"/>
      <c r="G347" s="118"/>
      <c r="H347" s="23">
        <f t="shared" si="12"/>
        <v>0</v>
      </c>
      <c r="I347" s="255">
        <f t="shared" si="11"/>
        <v>266</v>
      </c>
      <c r="J347" s="118"/>
      <c r="K347" s="118"/>
      <c r="L347" s="118"/>
      <c r="M347" s="118"/>
      <c r="N347" s="387"/>
      <c r="O347" s="16"/>
      <c r="P347" s="16"/>
      <c r="Q347" s="16"/>
      <c r="R347" s="16"/>
      <c r="S347" s="16"/>
      <c r="T347" s="16"/>
      <c r="U347" s="37"/>
    </row>
    <row r="348" spans="1:21" x14ac:dyDescent="0.2">
      <c r="A348" s="265">
        <v>44173</v>
      </c>
      <c r="B348" s="118"/>
      <c r="C348" s="118"/>
      <c r="D348" s="312"/>
      <c r="E348" s="118"/>
      <c r="F348" s="118"/>
      <c r="G348" s="118"/>
      <c r="H348" s="23">
        <f t="shared" si="12"/>
        <v>0</v>
      </c>
      <c r="I348" s="255">
        <f t="shared" si="11"/>
        <v>266</v>
      </c>
      <c r="J348" s="118"/>
      <c r="K348" s="118"/>
      <c r="L348" s="118"/>
      <c r="M348" s="118"/>
      <c r="N348" s="387"/>
      <c r="O348" s="16"/>
      <c r="P348" s="16"/>
      <c r="Q348" s="16"/>
      <c r="R348" s="16"/>
      <c r="S348" s="16"/>
      <c r="T348" s="16"/>
      <c r="U348" s="37"/>
    </row>
    <row r="349" spans="1:21" x14ac:dyDescent="0.2">
      <c r="A349" s="265">
        <v>44174</v>
      </c>
      <c r="B349" s="118"/>
      <c r="C349" s="118"/>
      <c r="D349" s="312"/>
      <c r="E349" s="118"/>
      <c r="F349" s="118"/>
      <c r="G349" s="118"/>
      <c r="H349" s="23">
        <f t="shared" si="12"/>
        <v>0</v>
      </c>
      <c r="I349" s="255">
        <f t="shared" si="11"/>
        <v>266</v>
      </c>
      <c r="J349" s="118"/>
      <c r="K349" s="118"/>
      <c r="L349" s="118"/>
      <c r="M349" s="118"/>
      <c r="N349" s="387"/>
      <c r="O349" s="16"/>
      <c r="P349" s="16"/>
      <c r="Q349" s="16"/>
      <c r="R349" s="16"/>
      <c r="S349" s="16"/>
      <c r="T349" s="16"/>
      <c r="U349" s="37"/>
    </row>
    <row r="350" spans="1:21" x14ac:dyDescent="0.2">
      <c r="A350" s="265">
        <v>44175</v>
      </c>
      <c r="B350" s="118"/>
      <c r="C350" s="118"/>
      <c r="D350" s="312"/>
      <c r="E350" s="118"/>
      <c r="F350" s="118"/>
      <c r="G350" s="118"/>
      <c r="H350" s="23">
        <f t="shared" si="12"/>
        <v>0</v>
      </c>
      <c r="I350" s="255">
        <f t="shared" si="11"/>
        <v>266</v>
      </c>
      <c r="J350" s="118"/>
      <c r="K350" s="118"/>
      <c r="L350" s="118"/>
      <c r="M350" s="118"/>
      <c r="N350" s="387"/>
      <c r="O350" s="16"/>
      <c r="P350" s="16"/>
      <c r="Q350" s="16"/>
      <c r="R350" s="16"/>
      <c r="S350" s="16"/>
      <c r="T350" s="16"/>
      <c r="U350" s="37"/>
    </row>
    <row r="351" spans="1:21" x14ac:dyDescent="0.2">
      <c r="A351" s="265">
        <v>44176</v>
      </c>
      <c r="B351" s="118"/>
      <c r="C351" s="118"/>
      <c r="D351" s="312"/>
      <c r="E351" s="118"/>
      <c r="F351" s="118"/>
      <c r="G351" s="118"/>
      <c r="H351" s="23">
        <f t="shared" si="12"/>
        <v>0</v>
      </c>
      <c r="I351" s="255">
        <f t="shared" si="11"/>
        <v>266</v>
      </c>
      <c r="J351" s="118"/>
      <c r="K351" s="118"/>
      <c r="L351" s="118"/>
      <c r="M351" s="118"/>
      <c r="N351" s="387"/>
      <c r="O351" s="16"/>
      <c r="P351" s="16"/>
      <c r="Q351" s="16"/>
      <c r="R351" s="16"/>
      <c r="S351" s="16"/>
      <c r="T351" s="16"/>
      <c r="U351" s="37"/>
    </row>
    <row r="352" spans="1:21" x14ac:dyDescent="0.2">
      <c r="A352" s="265">
        <v>44177</v>
      </c>
      <c r="B352" s="118"/>
      <c r="C352" s="118"/>
      <c r="D352" s="312"/>
      <c r="E352" s="118"/>
      <c r="F352" s="118"/>
      <c r="G352" s="118"/>
      <c r="H352" s="23">
        <f t="shared" si="12"/>
        <v>0</v>
      </c>
      <c r="I352" s="255">
        <f t="shared" si="11"/>
        <v>266</v>
      </c>
      <c r="J352" s="118"/>
      <c r="K352" s="118"/>
      <c r="L352" s="118"/>
      <c r="M352" s="118"/>
      <c r="N352" s="387"/>
      <c r="O352" s="16"/>
      <c r="P352" s="16"/>
      <c r="Q352" s="16"/>
      <c r="R352" s="16"/>
      <c r="S352" s="16"/>
      <c r="T352" s="16"/>
      <c r="U352" s="37"/>
    </row>
    <row r="353" spans="1:21" x14ac:dyDescent="0.2">
      <c r="A353" s="265">
        <v>44178</v>
      </c>
      <c r="B353" s="118"/>
      <c r="C353" s="118"/>
      <c r="D353" s="312"/>
      <c r="E353" s="118"/>
      <c r="F353" s="118"/>
      <c r="G353" s="118"/>
      <c r="H353" s="23">
        <f t="shared" si="12"/>
        <v>0</v>
      </c>
      <c r="I353" s="30">
        <f t="shared" si="11"/>
        <v>266</v>
      </c>
      <c r="J353" s="118"/>
      <c r="K353" s="118"/>
      <c r="L353" s="118"/>
      <c r="M353" s="118"/>
      <c r="N353" s="387"/>
      <c r="O353" s="16"/>
      <c r="P353" s="16"/>
      <c r="Q353" s="16"/>
      <c r="R353" s="16"/>
      <c r="S353" s="16"/>
      <c r="T353" s="16"/>
      <c r="U353" s="37"/>
    </row>
    <row r="354" spans="1:21" x14ac:dyDescent="0.2">
      <c r="A354" s="265">
        <v>44179</v>
      </c>
      <c r="B354" s="118"/>
      <c r="C354" s="118"/>
      <c r="D354" s="312"/>
      <c r="E354" s="118"/>
      <c r="F354" s="118"/>
      <c r="G354" s="118"/>
      <c r="H354" s="23">
        <f t="shared" si="12"/>
        <v>0</v>
      </c>
      <c r="I354" s="30">
        <f t="shared" si="11"/>
        <v>266</v>
      </c>
      <c r="J354" s="118"/>
      <c r="K354" s="118"/>
      <c r="L354" s="118"/>
      <c r="M354" s="118"/>
      <c r="N354" s="387"/>
      <c r="O354" s="16"/>
      <c r="P354" s="16"/>
      <c r="Q354" s="16"/>
      <c r="R354" s="16"/>
      <c r="S354" s="16"/>
      <c r="T354" s="16"/>
      <c r="U354" s="37"/>
    </row>
    <row r="355" spans="1:21" x14ac:dyDescent="0.2">
      <c r="A355" s="265">
        <v>44180</v>
      </c>
      <c r="B355" s="118"/>
      <c r="C355" s="118"/>
      <c r="D355" s="312"/>
      <c r="E355" s="118"/>
      <c r="F355" s="118"/>
      <c r="G355" s="118"/>
      <c r="H355" s="23">
        <f t="shared" si="12"/>
        <v>0</v>
      </c>
      <c r="I355" s="30">
        <f t="shared" si="11"/>
        <v>266</v>
      </c>
      <c r="J355" s="118"/>
      <c r="K355" s="118"/>
      <c r="L355" s="118"/>
      <c r="M355" s="118"/>
      <c r="N355" s="387"/>
      <c r="O355" s="16"/>
      <c r="P355" s="16"/>
      <c r="Q355" s="16"/>
      <c r="R355" s="16"/>
      <c r="S355" s="16"/>
      <c r="T355" s="16"/>
      <c r="U355" s="37"/>
    </row>
    <row r="356" spans="1:21" x14ac:dyDescent="0.2">
      <c r="A356" s="265">
        <v>44181</v>
      </c>
      <c r="B356" s="118"/>
      <c r="C356" s="118"/>
      <c r="D356" s="312"/>
      <c r="E356" s="118"/>
      <c r="F356" s="118"/>
      <c r="G356" s="118"/>
      <c r="H356" s="23">
        <f t="shared" si="12"/>
        <v>0</v>
      </c>
      <c r="I356" s="30">
        <f t="shared" si="11"/>
        <v>266</v>
      </c>
      <c r="J356" s="118"/>
      <c r="K356" s="118"/>
      <c r="L356" s="118"/>
      <c r="M356" s="118"/>
      <c r="N356" s="387"/>
      <c r="O356" s="16"/>
      <c r="P356" s="16"/>
      <c r="Q356" s="16"/>
      <c r="R356" s="16"/>
      <c r="S356" s="16"/>
      <c r="T356" s="16"/>
      <c r="U356" s="37"/>
    </row>
    <row r="357" spans="1:21" x14ac:dyDescent="0.2">
      <c r="A357" s="265">
        <v>44182</v>
      </c>
      <c r="B357" s="118"/>
      <c r="C357" s="118"/>
      <c r="D357" s="312"/>
      <c r="E357" s="118"/>
      <c r="F357" s="118"/>
      <c r="G357" s="118"/>
      <c r="H357" s="23">
        <f t="shared" si="12"/>
        <v>0</v>
      </c>
      <c r="I357" s="30">
        <f t="shared" si="11"/>
        <v>266</v>
      </c>
      <c r="J357" s="118"/>
      <c r="K357" s="118"/>
      <c r="L357" s="118"/>
      <c r="M357" s="118"/>
      <c r="N357" s="387"/>
      <c r="O357" s="16"/>
      <c r="P357" s="16"/>
      <c r="Q357" s="16"/>
      <c r="R357" s="16"/>
      <c r="S357" s="16"/>
      <c r="T357" s="16"/>
      <c r="U357" s="37"/>
    </row>
    <row r="358" spans="1:21" x14ac:dyDescent="0.2">
      <c r="A358" s="265">
        <v>44183</v>
      </c>
      <c r="B358" s="118"/>
      <c r="C358" s="118"/>
      <c r="D358" s="312"/>
      <c r="E358" s="118"/>
      <c r="F358" s="118"/>
      <c r="G358" s="118"/>
      <c r="H358" s="23">
        <f t="shared" si="12"/>
        <v>0</v>
      </c>
      <c r="I358" s="30">
        <f t="shared" si="11"/>
        <v>266</v>
      </c>
      <c r="J358" s="118"/>
      <c r="K358" s="118"/>
      <c r="L358" s="118"/>
      <c r="M358" s="118"/>
      <c r="N358" s="387"/>
      <c r="O358" s="16"/>
      <c r="P358" s="16"/>
      <c r="Q358" s="16"/>
      <c r="R358" s="16"/>
      <c r="S358" s="16"/>
      <c r="T358" s="16"/>
      <c r="U358" s="37"/>
    </row>
    <row r="359" spans="1:21" x14ac:dyDescent="0.2">
      <c r="A359" s="265">
        <v>44184</v>
      </c>
      <c r="B359" s="118"/>
      <c r="C359" s="118"/>
      <c r="D359" s="312"/>
      <c r="E359" s="118"/>
      <c r="F359" s="118"/>
      <c r="G359" s="118"/>
      <c r="H359" s="23">
        <f t="shared" si="12"/>
        <v>0</v>
      </c>
      <c r="I359" s="30">
        <f t="shared" si="11"/>
        <v>266</v>
      </c>
      <c r="J359" s="118"/>
      <c r="K359" s="118"/>
      <c r="L359" s="118"/>
      <c r="M359" s="118"/>
      <c r="N359" s="387"/>
      <c r="O359" s="16"/>
      <c r="P359" s="16"/>
      <c r="Q359" s="16"/>
      <c r="R359" s="16"/>
      <c r="S359" s="16"/>
      <c r="T359" s="16"/>
      <c r="U359" s="37"/>
    </row>
    <row r="360" spans="1:21" x14ac:dyDescent="0.2">
      <c r="A360" s="265">
        <v>44185</v>
      </c>
      <c r="B360" s="118"/>
      <c r="C360" s="118"/>
      <c r="D360" s="312"/>
      <c r="E360" s="118"/>
      <c r="F360" s="118"/>
      <c r="G360" s="118"/>
      <c r="H360" s="23">
        <f t="shared" si="12"/>
        <v>0</v>
      </c>
      <c r="I360" s="30">
        <f t="shared" si="11"/>
        <v>266</v>
      </c>
      <c r="J360" s="118"/>
      <c r="K360" s="118"/>
      <c r="L360" s="118"/>
      <c r="M360" s="118"/>
      <c r="N360" s="387"/>
      <c r="O360" s="16"/>
      <c r="P360" s="16"/>
      <c r="Q360" s="16"/>
      <c r="R360" s="16"/>
      <c r="S360" s="16"/>
      <c r="T360" s="16"/>
      <c r="U360" s="37"/>
    </row>
    <row r="361" spans="1:21" x14ac:dyDescent="0.2">
      <c r="A361" s="265">
        <v>44186</v>
      </c>
      <c r="B361" s="118"/>
      <c r="C361" s="118"/>
      <c r="D361" s="312"/>
      <c r="E361" s="118"/>
      <c r="F361" s="118"/>
      <c r="G361" s="118"/>
      <c r="H361" s="23">
        <f t="shared" si="12"/>
        <v>0</v>
      </c>
      <c r="I361" s="30">
        <f t="shared" si="11"/>
        <v>266</v>
      </c>
      <c r="J361" s="118"/>
      <c r="K361" s="118"/>
      <c r="L361" s="118"/>
      <c r="M361" s="118"/>
      <c r="N361" s="387"/>
      <c r="O361" s="16"/>
      <c r="P361" s="16"/>
      <c r="Q361" s="16"/>
      <c r="R361" s="16"/>
      <c r="S361" s="16"/>
      <c r="T361" s="16"/>
      <c r="U361" s="37"/>
    </row>
    <row r="362" spans="1:21" x14ac:dyDescent="0.2">
      <c r="A362" s="265">
        <v>44187</v>
      </c>
      <c r="B362" s="118"/>
      <c r="C362" s="118"/>
      <c r="D362" s="312"/>
      <c r="E362" s="118"/>
      <c r="F362" s="118"/>
      <c r="G362" s="118"/>
      <c r="H362" s="23">
        <f t="shared" si="12"/>
        <v>0</v>
      </c>
      <c r="I362" s="30">
        <f t="shared" si="11"/>
        <v>266</v>
      </c>
      <c r="J362" s="118"/>
      <c r="K362" s="118"/>
      <c r="L362" s="118"/>
      <c r="M362" s="118"/>
      <c r="N362" s="387"/>
      <c r="O362" s="16"/>
      <c r="P362" s="16"/>
      <c r="Q362" s="16"/>
      <c r="R362" s="16"/>
      <c r="S362" s="16"/>
      <c r="T362" s="16"/>
      <c r="U362" s="37"/>
    </row>
    <row r="363" spans="1:21" x14ac:dyDescent="0.2">
      <c r="A363" s="265">
        <v>44188</v>
      </c>
      <c r="B363" s="118"/>
      <c r="C363" s="118"/>
      <c r="D363" s="312"/>
      <c r="E363" s="118"/>
      <c r="F363" s="118"/>
      <c r="G363" s="118"/>
      <c r="H363" s="23">
        <f t="shared" si="12"/>
        <v>0</v>
      </c>
      <c r="I363" s="30">
        <f t="shared" si="11"/>
        <v>266</v>
      </c>
      <c r="J363" s="118"/>
      <c r="K363" s="118"/>
      <c r="L363" s="118"/>
      <c r="M363" s="118"/>
      <c r="N363" s="387"/>
      <c r="O363" s="16"/>
      <c r="P363" s="16"/>
      <c r="Q363" s="16"/>
      <c r="R363" s="16"/>
      <c r="S363" s="16"/>
      <c r="T363" s="16"/>
      <c r="U363" s="37"/>
    </row>
    <row r="364" spans="1:21" x14ac:dyDescent="0.2">
      <c r="A364" s="265">
        <v>44189</v>
      </c>
      <c r="B364" s="118"/>
      <c r="C364" s="118"/>
      <c r="D364" s="312"/>
      <c r="E364" s="118"/>
      <c r="F364" s="118"/>
      <c r="G364" s="118"/>
      <c r="H364" s="23">
        <f t="shared" si="12"/>
        <v>0</v>
      </c>
      <c r="I364" s="30">
        <f t="shared" si="11"/>
        <v>266</v>
      </c>
      <c r="J364" s="118"/>
      <c r="K364" s="118"/>
      <c r="L364" s="118"/>
      <c r="M364" s="118"/>
      <c r="N364" s="387"/>
      <c r="O364" s="16"/>
      <c r="P364" s="16"/>
      <c r="Q364" s="16"/>
      <c r="R364" s="16"/>
      <c r="S364" s="16"/>
      <c r="T364" s="16"/>
      <c r="U364" s="37"/>
    </row>
    <row r="365" spans="1:21" x14ac:dyDescent="0.2">
      <c r="A365" s="265">
        <v>44190</v>
      </c>
      <c r="B365" s="118"/>
      <c r="C365" s="118"/>
      <c r="D365" s="312"/>
      <c r="E365" s="118"/>
      <c r="F365" s="118"/>
      <c r="G365" s="118"/>
      <c r="H365" s="23">
        <f t="shared" si="12"/>
        <v>0</v>
      </c>
      <c r="I365" s="30">
        <f t="shared" si="11"/>
        <v>266</v>
      </c>
      <c r="J365" s="118"/>
      <c r="K365" s="118"/>
      <c r="L365" s="118"/>
      <c r="M365" s="118"/>
      <c r="N365" s="387"/>
      <c r="O365" s="16"/>
      <c r="P365" s="16"/>
      <c r="Q365" s="16"/>
      <c r="R365" s="16"/>
      <c r="S365" s="16"/>
      <c r="T365" s="16"/>
      <c r="U365" s="37"/>
    </row>
    <row r="366" spans="1:21" x14ac:dyDescent="0.2">
      <c r="A366" s="265">
        <v>44191</v>
      </c>
      <c r="B366" s="118"/>
      <c r="C366" s="118"/>
      <c r="D366" s="312"/>
      <c r="E366" s="118"/>
      <c r="F366" s="118"/>
      <c r="G366" s="118"/>
      <c r="H366" s="23">
        <f t="shared" si="12"/>
        <v>0</v>
      </c>
      <c r="I366" s="30">
        <f t="shared" si="11"/>
        <v>266</v>
      </c>
      <c r="J366" s="118"/>
      <c r="K366" s="118"/>
      <c r="L366" s="118"/>
      <c r="M366" s="118"/>
      <c r="N366" s="387"/>
      <c r="O366" s="16"/>
      <c r="P366" s="16"/>
      <c r="Q366" s="16"/>
      <c r="R366" s="16"/>
      <c r="S366" s="16"/>
      <c r="T366" s="16"/>
      <c r="U366" s="37"/>
    </row>
    <row r="367" spans="1:21" x14ac:dyDescent="0.2">
      <c r="A367" s="265">
        <v>44192</v>
      </c>
      <c r="B367" s="118"/>
      <c r="C367" s="118"/>
      <c r="D367" s="312"/>
      <c r="E367" s="118"/>
      <c r="F367" s="118"/>
      <c r="G367" s="118"/>
      <c r="H367" s="23">
        <f t="shared" si="12"/>
        <v>0</v>
      </c>
      <c r="I367" s="30">
        <f t="shared" si="11"/>
        <v>266</v>
      </c>
      <c r="J367" s="118"/>
      <c r="K367" s="118"/>
      <c r="L367" s="118"/>
      <c r="M367" s="118"/>
      <c r="N367" s="387"/>
      <c r="O367" s="16"/>
      <c r="P367" s="16"/>
      <c r="Q367" s="16"/>
      <c r="R367" s="16"/>
      <c r="S367" s="16"/>
      <c r="T367" s="16"/>
      <c r="U367" s="37"/>
    </row>
    <row r="368" spans="1:21" x14ac:dyDescent="0.2">
      <c r="A368" s="265">
        <v>44193</v>
      </c>
      <c r="B368" s="118"/>
      <c r="C368" s="118"/>
      <c r="D368" s="312"/>
      <c r="E368" s="118"/>
      <c r="F368" s="118"/>
      <c r="G368" s="118"/>
      <c r="H368" s="23">
        <f t="shared" si="12"/>
        <v>0</v>
      </c>
      <c r="I368" s="30">
        <f t="shared" si="11"/>
        <v>266</v>
      </c>
      <c r="J368" s="118"/>
      <c r="K368" s="118"/>
      <c r="L368" s="118"/>
      <c r="M368" s="118"/>
      <c r="N368" s="387"/>
      <c r="O368" s="16"/>
      <c r="P368" s="16"/>
      <c r="Q368" s="16"/>
      <c r="R368" s="16"/>
      <c r="S368" s="16"/>
      <c r="T368" s="16"/>
      <c r="U368" s="37"/>
    </row>
    <row r="369" spans="1:21" x14ac:dyDescent="0.2">
      <c r="A369" s="265">
        <v>44194</v>
      </c>
      <c r="B369" s="118"/>
      <c r="C369" s="118"/>
      <c r="D369" s="312"/>
      <c r="E369" s="118"/>
      <c r="F369" s="118"/>
      <c r="G369" s="118"/>
      <c r="H369" s="23">
        <f t="shared" si="12"/>
        <v>0</v>
      </c>
      <c r="I369" s="30">
        <f t="shared" si="11"/>
        <v>266</v>
      </c>
      <c r="J369" s="118"/>
      <c r="K369" s="118"/>
      <c r="L369" s="118"/>
      <c r="M369" s="118"/>
      <c r="N369" s="387"/>
      <c r="O369" s="16"/>
      <c r="P369" s="16"/>
      <c r="Q369" s="16"/>
      <c r="R369" s="16"/>
      <c r="S369" s="16"/>
      <c r="T369" s="16"/>
      <c r="U369" s="37"/>
    </row>
    <row r="370" spans="1:21" x14ac:dyDescent="0.2">
      <c r="A370" s="265">
        <v>44195</v>
      </c>
      <c r="B370" s="118"/>
      <c r="C370" s="118"/>
      <c r="D370" s="312"/>
      <c r="E370" s="118"/>
      <c r="F370" s="118"/>
      <c r="G370" s="118"/>
      <c r="H370" s="23">
        <f t="shared" si="12"/>
        <v>0</v>
      </c>
      <c r="I370" s="30">
        <f t="shared" si="11"/>
        <v>266</v>
      </c>
      <c r="J370" s="118"/>
      <c r="K370" s="118"/>
      <c r="L370" s="118"/>
      <c r="M370" s="118"/>
      <c r="N370" s="387"/>
      <c r="O370" s="16"/>
      <c r="P370" s="16"/>
      <c r="Q370" s="16"/>
      <c r="R370" s="16"/>
      <c r="S370" s="16"/>
      <c r="T370" s="16"/>
      <c r="U370" s="37"/>
    </row>
    <row r="371" spans="1:21" x14ac:dyDescent="0.2">
      <c r="A371" s="265">
        <v>44196</v>
      </c>
      <c r="B371" s="118"/>
      <c r="C371" s="118"/>
      <c r="D371" s="312"/>
      <c r="E371" s="118"/>
      <c r="F371" s="118"/>
      <c r="G371" s="118"/>
      <c r="H371" s="23">
        <f t="shared" si="12"/>
        <v>0</v>
      </c>
      <c r="I371" s="30">
        <f t="shared" si="11"/>
        <v>266</v>
      </c>
      <c r="J371" s="118"/>
      <c r="K371" s="118"/>
      <c r="L371" s="118"/>
      <c r="M371" s="118"/>
      <c r="N371" s="387"/>
      <c r="O371" s="16"/>
      <c r="P371" s="16"/>
      <c r="Q371" s="16"/>
      <c r="R371" s="16"/>
      <c r="S371" s="16"/>
      <c r="T371" s="16"/>
      <c r="U371" s="37"/>
    </row>
    <row r="372" spans="1:21" ht="13.5" thickBot="1" x14ac:dyDescent="0.25">
      <c r="A372" s="265">
        <v>44197</v>
      </c>
      <c r="B372" s="198"/>
      <c r="C372" s="198"/>
      <c r="D372" s="313"/>
      <c r="E372" s="198"/>
      <c r="F372" s="198"/>
      <c r="G372" s="198"/>
      <c r="H372" s="23">
        <f t="shared" si="12"/>
        <v>0</v>
      </c>
      <c r="I372" s="256">
        <f t="shared" si="11"/>
        <v>266</v>
      </c>
      <c r="J372" s="198"/>
      <c r="K372" s="198"/>
      <c r="L372" s="198"/>
      <c r="M372" s="198"/>
      <c r="N372" s="394"/>
      <c r="O372" s="189"/>
      <c r="P372" s="189"/>
      <c r="Q372" s="189"/>
      <c r="R372" s="189"/>
      <c r="S372" s="189"/>
      <c r="T372" s="189"/>
      <c r="U372" s="197"/>
    </row>
  </sheetData>
  <mergeCells count="3">
    <mergeCell ref="E4:I4"/>
    <mergeCell ref="L4:M4"/>
    <mergeCell ref="N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SCHAEFER LSE</vt:lpstr>
      <vt:lpstr>KRUEGER #1</vt:lpstr>
      <vt:lpstr>GEARY #6</vt:lpstr>
      <vt:lpstr>ANGERSTEIN #1</vt:lpstr>
      <vt:lpstr>SPIES #2</vt:lpstr>
      <vt:lpstr>SPIES #4</vt:lpstr>
      <vt:lpstr>'SCHAEFER LSE'!Print_Area</vt:lpstr>
      <vt:lpstr>'SPIES #2'!Print_Area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Magnum Reports 2011</dc:title>
  <dc:subject/>
  <dc:creator>John W. Simpson</dc:creator>
  <cp:keywords/>
  <dc:description/>
  <cp:lastModifiedBy>Simpson Family</cp:lastModifiedBy>
  <cp:revision/>
  <dcterms:created xsi:type="dcterms:W3CDTF">2007-05-24T16:33:17Z</dcterms:created>
  <dcterms:modified xsi:type="dcterms:W3CDTF">2020-07-02T20:08:29Z</dcterms:modified>
  <cp:category/>
  <cp:contentStatus/>
</cp:coreProperties>
</file>