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April 2020\Gauge Sheets\"/>
    </mc:Choice>
  </mc:AlternateContent>
  <xr:revisionPtr revIDLastSave="0" documentId="8_{2C61F164-AA3F-4DA3-AB6C-306430A98A5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" i="3" l="1"/>
  <c r="J55" i="2" l="1"/>
  <c r="D27" i="4" l="1"/>
  <c r="G27" i="4"/>
  <c r="J27" i="4"/>
  <c r="A28" i="4"/>
  <c r="A29" i="4" s="1"/>
  <c r="A30" i="4" s="1"/>
  <c r="A31" i="4" s="1"/>
  <c r="A32" i="4" s="1"/>
  <c r="A33" i="4" s="1"/>
  <c r="A34" i="4" s="1"/>
  <c r="A35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K35" i="4" s="1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K47" i="4" s="1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K57" i="4" s="1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K38" i="12" s="1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 s="1"/>
  <c r="J41" i="2"/>
  <c r="D42" i="2"/>
  <c r="G42" i="2"/>
  <c r="J42" i="2"/>
  <c r="D43" i="2"/>
  <c r="G43" i="2"/>
  <c r="J43" i="2"/>
  <c r="D44" i="2"/>
  <c r="G44" i="2"/>
  <c r="J44" i="2"/>
  <c r="D45" i="2"/>
  <c r="G45" i="2"/>
  <c r="J45" i="2"/>
  <c r="D46" i="2"/>
  <c r="G46" i="2"/>
  <c r="J46" i="2"/>
  <c r="D47" i="2"/>
  <c r="G47" i="2"/>
  <c r="J47" i="2"/>
  <c r="D48" i="2"/>
  <c r="G48" i="2"/>
  <c r="J48" i="2"/>
  <c r="D49" i="2"/>
  <c r="G49" i="2"/>
  <c r="J49" i="2"/>
  <c r="D50" i="2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D28" i="7"/>
  <c r="G28" i="7"/>
  <c r="J28" i="7"/>
  <c r="D29" i="7"/>
  <c r="G29" i="7"/>
  <c r="K29" i="7" s="1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D31" i="3" s="1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K36" i="3" s="1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K30" i="5" s="1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50" i="2" l="1"/>
  <c r="K48" i="2"/>
  <c r="K44" i="2"/>
  <c r="K41" i="5"/>
  <c r="K41" i="4"/>
  <c r="K49" i="4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 l="1"/>
  <c r="L60" i="11"/>
  <c r="L60" i="12" s="1"/>
  <c r="N60" i="11"/>
  <c r="N60" i="12" s="1"/>
  <c r="A36" i="4"/>
  <c r="A37" i="4" s="1"/>
  <c r="A38" i="4" s="1"/>
  <c r="A39" i="4" s="1"/>
  <c r="A40" i="4" s="1"/>
  <c r="A41" i="4" s="1"/>
  <c r="A42" i="4" s="1"/>
  <c r="A43" i="4" s="1"/>
  <c r="A44" i="4" s="1"/>
  <c r="A52" i="4"/>
  <c r="A53" i="4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45" i="4" l="1"/>
  <c r="A46" i="4" s="1"/>
  <c r="A47" i="4" s="1"/>
  <c r="A48" i="4" s="1"/>
  <c r="A49" i="4" s="1"/>
  <c r="A50" i="4" s="1"/>
</calcChain>
</file>

<file path=xl/sharedStrings.xml><?xml version="1.0" encoding="utf-8"?>
<sst xmlns="http://schemas.openxmlformats.org/spreadsheetml/2006/main" count="1215" uniqueCount="111">
  <si>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</si>
  <si>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</si>
  <si>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</si>
  <si>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</si>
  <si>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</si>
  <si>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</si>
  <si>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</si>
  <si>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</si>
  <si>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</si>
  <si>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</si>
  <si>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</si>
  <si>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</si>
  <si>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</si>
  <si>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</si>
  <si>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</si>
  <si>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</si>
  <si>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</si>
  <si>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</si>
  <si>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</si>
  <si>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</si>
  <si>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</si>
  <si>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</si>
  <si>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</si>
  <si>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</si>
  <si>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</si>
  <si>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</si>
  <si>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</si>
  <si>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</si>
  <si>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</si>
  <si>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</si>
  <si>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</si>
  <si>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</si>
  <si>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</si>
  <si>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</si>
  <si>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</si>
  <si>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</si>
  <si>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</si>
  <si>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</si>
  <si>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</si>
  <si>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</si>
  <si>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</si>
  <si>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</si>
  <si>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</si>
  <si>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</si>
  <si>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</si>
  <si>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</si>
  <si>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</si>
  <si>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</si>
  <si>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</si>
  <si>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</si>
  <si>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</si>
  <si>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</si>
  <si>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</si>
  <si>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</si>
  <si>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</si>
  <si>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</si>
  <si>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</si>
  <si>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</si>
  <si>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</si>
  <si>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</si>
  <si>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</si>
  <si>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</si>
  <si>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</si>
  <si>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</si>
  <si>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</si>
  <si>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</si>
  <si>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</si>
  <si>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</si>
  <si>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</si>
  <si>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</si>
  <si>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</si>
  <si>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</si>
  <si>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</si>
  <si>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</si>
  <si>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</si>
  <si>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</si>
  <si>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</si>
  <si>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</si>
  <si>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</si>
  <si>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</si>
  <si>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</si>
  <si>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</si>
  <si>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</si>
  <si>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</si>
  <si>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</si>
  <si>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</si>
  <si>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</si>
  <si>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</si>
  <si>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</si>
  <si>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</si>
  <si>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</si>
  <si>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</si>
  <si>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</si>
  <si>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</si>
  <si>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</si>
  <si>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</si>
  <si>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</si>
  <si>
    <t>pwbol at 0930hrs, fluid hit in 50min, ftp down to 420</t>
  </si>
  <si>
    <t>s/I no flow</t>
  </si>
  <si>
    <t>choke to a 12, drop b/p</t>
  </si>
  <si>
    <t>pbol at 0800hrs, w/ 1540 sitp. Down to 1050 fluid hit , 45min</t>
  </si>
  <si>
    <t>bump choke to a 12/64, drop   b /p</t>
  </si>
  <si>
    <t>14</t>
  </si>
  <si>
    <t>bump choke to a 14/64</t>
  </si>
  <si>
    <t>pbol liquid hit 1hr, down to 1050</t>
  </si>
  <si>
    <t>choke to a 12</t>
  </si>
  <si>
    <t>choke to a 10/64, drop b/p</t>
  </si>
  <si>
    <t>s/I for build, no flow</t>
  </si>
  <si>
    <t>h2o ticket from 26 april</t>
  </si>
  <si>
    <t>pbol at 1300hrs, 1690 sitp. 8/64 choke, fluid hit 45 min, ftp to 1020</t>
  </si>
  <si>
    <t>open choke to 10/64,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</si>
</sst>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85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5" fillId="2" borderId="3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/>
    <xf numFmtId="12" fontId="15" fillId="3" borderId="14" xfId="1" applyNumberFormat="1" applyFont="1" applyFill="1" applyBorder="1" applyAlignment="1" applyProtection="1"/>
    <xf numFmtId="2" fontId="5" fillId="3" borderId="3" xfId="1" applyNumberFormat="1" applyFont="1" applyFill="1" applyBorder="1" applyAlignment="1" applyProtection="1">
      <alignment vertical="center"/>
    </xf>
    <xf numFmtId="0" fontId="15" fillId="3" borderId="16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" fillId="9" borderId="0" xfId="1" applyNumberFormat="1" applyFont="1" applyFill="1" applyBorder="1" applyAlignment="1" applyProtection="1">
      <alignment vertical="top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5" fillId="10" borderId="3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15" fillId="10" borderId="17" xfId="1" applyNumberFormat="1" applyFont="1" applyFill="1" applyBorder="1" applyAlignment="1" applyProtection="1">
      <alignment vertical="center"/>
    </xf>
    <xf numFmtId="0" fontId="13" fillId="10" borderId="17" xfId="1" applyNumberFormat="1" applyFont="1" applyFill="1" applyBorder="1" applyAlignment="1" applyProtection="1">
      <alignment vertical="center"/>
    </xf>
    <xf numFmtId="0" fontId="15" fillId="10" borderId="18" xfId="1" applyNumberFormat="1" applyFont="1" applyFill="1" applyBorder="1" applyAlignment="1" applyProtection="1">
      <alignment vertical="center"/>
    </xf>
    <xf numFmtId="12" fontId="15" fillId="10" borderId="18" xfId="1" applyNumberFormat="1" applyFont="1" applyFill="1" applyBorder="1" applyAlignment="1" applyProtection="1">
      <alignment vertical="center"/>
    </xf>
    <xf numFmtId="0" fontId="13" fillId="10" borderId="18" xfId="1" applyNumberFormat="1" applyFont="1" applyFill="1" applyBorder="1" applyAlignment="1" applyProtection="1">
      <alignment vertical="center"/>
    </xf>
    <xf numFmtId="0" fontId="5" fillId="10" borderId="0" xfId="1" applyNumberFormat="1" applyFont="1" applyFill="1" applyBorder="1" applyAlignment="1" applyProtection="1">
      <alignment vertical="center"/>
    </xf>
    <xf numFmtId="0" fontId="16" fillId="10" borderId="0" xfId="1" applyNumberFormat="1" applyFont="1" applyFill="1" applyBorder="1" applyAlignment="1" applyProtection="1">
      <alignment horizontal="right" vertical="center"/>
    </xf>
    <xf numFmtId="2" fontId="16" fillId="10" borderId="0" xfId="1" applyNumberFormat="1" applyFont="1" applyFill="1" applyBorder="1" applyAlignment="1" applyProtection="1">
      <alignment horizontal="center" vertical="center"/>
    </xf>
    <xf numFmtId="0" fontId="16" fillId="10" borderId="0" xfId="1" applyNumberFormat="1" applyFont="1" applyFill="1" applyBorder="1" applyAlignment="1" applyProtection="1">
      <alignment horizontal="center" vertical="center"/>
    </xf>
    <xf numFmtId="0" fontId="2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/>
    <xf numFmtId="0" fontId="15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0" fontId="15" fillId="10" borderId="16" xfId="1" applyNumberFormat="1" applyFont="1" applyFill="1" applyBorder="1" applyAlignment="1" applyProtection="1">
      <alignment horizontal="center" vertical="center"/>
    </xf>
    <xf numFmtId="12" fontId="15" fillId="10" borderId="16" xfId="1" applyNumberFormat="1" applyFont="1" applyFill="1" applyBorder="1" applyAlignment="1" applyProtection="1">
      <alignment horizontal="center" vertical="center"/>
    </xf>
    <xf numFmtId="0" fontId="15" fillId="7" borderId="16" xfId="1" applyNumberFormat="1" applyFont="1" applyFill="1" applyBorder="1" applyAlignment="1" applyProtection="1">
      <alignment horizontal="center" vertical="center"/>
    </xf>
    <xf numFmtId="49" fontId="13" fillId="7" borderId="16" xfId="1" applyNumberFormat="1" applyFont="1" applyFill="1" applyBorder="1" applyAlignment="1" applyProtection="1">
      <alignment vertical="center"/>
    </xf>
    <xf numFmtId="0" fontId="2" fillId="10" borderId="18" xfId="1" applyNumberFormat="1" applyFont="1" applyFill="1" applyBorder="1" applyAlignment="1" applyProtection="1">
      <alignment horizontal="center"/>
    </xf>
    <xf numFmtId="49" fontId="13" fillId="10" borderId="18" xfId="1" applyNumberFormat="1" applyFont="1" applyFill="1" applyBorder="1" applyAlignment="1" applyProtection="1">
      <alignment vertical="center"/>
    </xf>
    <xf numFmtId="0" fontId="2" fillId="10" borderId="0" xfId="1" applyNumberFormat="1" applyFont="1" applyFill="1" applyBorder="1" applyAlignment="1" applyProtection="1"/>
    <xf numFmtId="0" fontId="15" fillId="3" borderId="16" xfId="1" applyNumberFormat="1" applyFont="1" applyFill="1" applyBorder="1" applyAlignment="1" applyProtection="1">
      <alignment horizontal="center" vertical="center"/>
    </xf>
    <xf numFmtId="12" fontId="15" fillId="3" borderId="16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0" fontId="2" fillId="3" borderId="17" xfId="1" applyNumberFormat="1" applyFont="1" applyFill="1" applyBorder="1" applyAlignment="1" applyProtection="1">
      <alignment horizontal="center"/>
    </xf>
    <xf numFmtId="0" fontId="15" fillId="3" borderId="17" xfId="1" applyNumberFormat="1" applyFont="1" applyFill="1" applyBorder="1" applyAlignment="1" applyProtection="1">
      <alignment vertical="center"/>
    </xf>
    <xf numFmtId="12" fontId="15" fillId="3" borderId="17" xfId="1" applyNumberFormat="1" applyFont="1" applyFill="1" applyBorder="1" applyAlignment="1" applyProtection="1">
      <alignment vertical="center"/>
    </xf>
    <xf numFmtId="0" fontId="13" fillId="3" borderId="17" xfId="1" applyNumberFormat="1" applyFont="1" applyFill="1" applyBorder="1" applyAlignment="1" applyProtection="1">
      <alignment vertical="center"/>
    </xf>
    <xf numFmtId="49" fontId="13" fillId="3" borderId="17" xfId="1" applyNumberFormat="1" applyFont="1" applyFill="1" applyBorder="1" applyAlignment="1" applyProtection="1">
      <alignment vertical="center"/>
    </xf>
    <xf numFmtId="12" fontId="15" fillId="10" borderId="14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5" fillId="9" borderId="3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49" fontId="13" fillId="9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20" xfId="1" applyNumberFormat="1" applyFont="1" applyFill="1" applyBorder="1" applyAlignment="1" applyProtection="1">
      <alignment horizontal="left" vertical="center"/>
    </xf>
    <xf numFmtId="0" fontId="8" fillId="9" borderId="21" xfId="1" applyNumberFormat="1" applyFont="1" applyFill="1" applyBorder="1" applyAlignment="1" applyProtection="1">
      <alignment horizontal="left" vertical="center"/>
    </xf>
    <xf numFmtId="0" fontId="15" fillId="9" borderId="18" xfId="1" applyNumberFormat="1" applyFont="1" applyFill="1" applyBorder="1" applyAlignment="1" applyProtection="1">
      <alignment vertical="center"/>
    </xf>
    <xf numFmtId="12" fontId="15" fillId="9" borderId="18" xfId="1" applyNumberFormat="1" applyFont="1" applyFill="1" applyBorder="1" applyAlignment="1" applyProtection="1">
      <alignment vertical="center"/>
    </xf>
    <xf numFmtId="0" fontId="13" fillId="9" borderId="18" xfId="1" applyNumberFormat="1" applyFont="1" applyFill="1" applyBorder="1" applyAlignment="1" applyProtection="1">
      <alignment vertical="center"/>
    </xf>
    <xf numFmtId="12" fontId="13" fillId="9" borderId="18" xfId="1" applyNumberFormat="1" applyFont="1" applyFill="1" applyBorder="1" applyAlignment="1" applyProtection="1">
      <alignment vertical="center"/>
    </xf>
    <xf numFmtId="49" fontId="13" fillId="9" borderId="18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64" fontId="13" fillId="3" borderId="15" xfId="1" applyNumberFormat="1" applyFont="1" applyFill="1" applyBorder="1" applyAlignment="1" applyProtection="1">
      <alignment vertical="center"/>
    </xf>
    <xf numFmtId="49" fontId="13" fillId="3" borderId="15" xfId="1" applyNumberFormat="1" applyFont="1" applyFill="1" applyBorder="1" applyAlignment="1" applyProtection="1">
      <alignment vertical="center"/>
    </xf>
    <xf numFmtId="0" fontId="15" fillId="14" borderId="16" xfId="1" applyNumberFormat="1" applyFont="1" applyFill="1" applyBorder="1" applyAlignment="1" applyProtection="1">
      <alignment vertical="center"/>
    </xf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49" fontId="13" fillId="14" borderId="18" xfId="1" applyNumberFormat="1" applyFont="1" applyFill="1" applyBorder="1" applyAlignment="1" applyProtection="1">
      <alignment vertical="center"/>
    </xf>
    <xf numFmtId="167" fontId="13" fillId="3" borderId="16" xfId="1" applyNumberFormat="1" applyFont="1" applyFill="1" applyBorder="1" applyAlignment="1" applyProtection="1">
      <alignment vertical="center"/>
    </xf>
    <xf numFmtId="0" fontId="15" fillId="15" borderId="16" xfId="1" applyNumberFormat="1" applyFont="1" applyFill="1" applyBorder="1" applyAlignment="1" applyProtection="1">
      <alignment vertical="center"/>
    </xf>
    <xf numFmtId="2" fontId="5" fillId="15" borderId="3" xfId="1" applyNumberFormat="1" applyFont="1" applyFill="1" applyBorder="1" applyAlignment="1" applyProtection="1">
      <alignment vertical="center"/>
    </xf>
    <xf numFmtId="12" fontId="15" fillId="15" borderId="16" xfId="1" applyNumberFormat="1" applyFont="1" applyFill="1" applyBorder="1" applyAlignment="1" applyProtection="1">
      <alignment vertical="center"/>
    </xf>
    <xf numFmtId="0" fontId="5" fillId="15" borderId="3" xfId="1" applyNumberFormat="1" applyFont="1" applyFill="1" applyBorder="1" applyAlignment="1" applyProtection="1">
      <alignment vertical="center"/>
    </xf>
    <xf numFmtId="2" fontId="5" fillId="15" borderId="14" xfId="1" applyNumberFormat="1" applyFont="1" applyFill="1" applyBorder="1" applyAlignment="1" applyProtection="1">
      <alignment vertical="center"/>
    </xf>
    <xf numFmtId="2" fontId="13" fillId="15" borderId="15" xfId="1" applyNumberFormat="1" applyFont="1" applyFill="1" applyBorder="1" applyAlignment="1" applyProtection="1">
      <alignment vertical="center"/>
    </xf>
    <xf numFmtId="2" fontId="13" fillId="1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49" fontId="13" fillId="15" borderId="16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2" fontId="5" fillId="16" borderId="14" xfId="1" applyNumberFormat="1" applyFont="1" applyFill="1" applyBorder="1" applyAlignment="1" applyProtection="1">
      <alignment vertical="center"/>
    </xf>
    <xf numFmtId="2" fontId="13" fillId="16" borderId="15" xfId="1" applyNumberFormat="1" applyFont="1" applyFill="1" applyBorder="1" applyAlignment="1" applyProtection="1">
      <alignment vertical="center"/>
    </xf>
    <xf numFmtId="2" fontId="13" fillId="1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49" fontId="13" fillId="16" borderId="16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3" fillId="16" borderId="17" xfId="1" applyNumberFormat="1" applyFont="1" applyFill="1" applyBorder="1" applyAlignment="1" applyProtection="1">
      <alignment vertical="center"/>
    </xf>
    <xf numFmtId="49" fontId="13" fillId="16" borderId="17" xfId="1" applyNumberFormat="1" applyFont="1" applyFill="1" applyBorder="1" applyAlignment="1" applyProtection="1">
      <alignment vertical="center"/>
    </xf>
    <xf numFmtId="0" fontId="8" fillId="16" borderId="24" xfId="1" applyNumberFormat="1" applyFont="1" applyFill="1" applyBorder="1" applyAlignment="1" applyProtection="1">
      <alignment horizontal="left" vertical="center"/>
    </xf>
    <xf numFmtId="0" fontId="8" fillId="16" borderId="22" xfId="1" applyNumberFormat="1" applyFont="1" applyFill="1" applyBorder="1" applyAlignment="1" applyProtection="1">
      <alignment horizontal="left" vertical="center"/>
    </xf>
    <xf numFmtId="0" fontId="8" fillId="16" borderId="23" xfId="1" applyNumberFormat="1" applyFont="1" applyFill="1" applyBorder="1" applyAlignment="1" applyProtection="1">
      <alignment horizontal="left" vertical="center"/>
    </xf>
    <xf numFmtId="0" fontId="15" fillId="15" borderId="14" xfId="1" applyNumberFormat="1" applyFont="1" applyFill="1" applyBorder="1" applyAlignment="1" applyProtection="1"/>
    <xf numFmtId="0" fontId="15" fillId="15" borderId="14" xfId="1" applyNumberFormat="1" applyFont="1" applyFill="1" applyBorder="1" applyAlignment="1" applyProtection="1">
      <alignment vertical="center"/>
    </xf>
    <xf numFmtId="12" fontId="15" fillId="15" borderId="14" xfId="1" applyNumberFormat="1" applyFont="1" applyFill="1" applyBorder="1" applyAlignment="1" applyProtection="1">
      <alignment vertical="center"/>
    </xf>
    <xf numFmtId="0" fontId="13" fillId="15" borderId="15" xfId="1" applyNumberFormat="1" applyFont="1" applyFill="1" applyBorder="1" applyAlignment="1" applyProtection="1">
      <alignment vertical="center"/>
    </xf>
    <xf numFmtId="164" fontId="13" fillId="15" borderId="15" xfId="1" applyNumberFormat="1" applyFont="1" applyFill="1" applyBorder="1" applyAlignment="1" applyProtection="1">
      <alignment vertical="center"/>
    </xf>
    <xf numFmtId="49" fontId="13" fillId="15" borderId="15" xfId="1" applyNumberFormat="1" applyFont="1" applyFill="1" applyBorder="1" applyAlignment="1" applyProtection="1">
      <alignment vertical="center"/>
    </xf>
    <xf numFmtId="0" fontId="1" fillId="10" borderId="0" xfId="1" applyNumberFormat="1" applyFont="1" applyFill="1" applyBorder="1" applyAlignment="1" applyProtection="1">
      <alignment vertical="top"/>
    </xf>
    <xf numFmtId="16" fontId="13" fillId="10" borderId="16" xfId="1" applyNumberFormat="1" applyFont="1" applyFill="1" applyBorder="1" applyAlignment="1" applyProtection="1">
      <alignment vertical="center"/>
    </xf>
    <xf numFmtId="165" fontId="13" fillId="10" borderId="16" xfId="1" applyNumberFormat="1" applyFont="1" applyFill="1" applyBorder="1" applyAlignment="1" applyProtection="1">
      <alignment vertical="center"/>
    </xf>
    <xf numFmtId="0" fontId="2" fillId="10" borderId="17" xfId="1" applyNumberFormat="1" applyFont="1" applyFill="1" applyBorder="1" applyAlignment="1" applyProtection="1">
      <alignment horizontal="center"/>
    </xf>
    <xf numFmtId="0" fontId="13" fillId="10" borderId="26" xfId="1" applyNumberFormat="1" applyFont="1" applyFill="1" applyBorder="1" applyAlignment="1" applyProtection="1">
      <alignment vertical="center"/>
    </xf>
    <xf numFmtId="14" fontId="13" fillId="10" borderId="17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3" fillId="14" borderId="15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2" fillId="15" borderId="16" xfId="1" applyNumberFormat="1" applyFont="1" applyFill="1" applyBorder="1" applyAlignment="1" applyProtection="1">
      <alignment horizontal="center"/>
    </xf>
    <xf numFmtId="16" fontId="13" fillId="15" borderId="16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16" fontId="13" fillId="3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49" fontId="13" fillId="10" borderId="17" xfId="1" applyNumberFormat="1" applyFont="1" applyFill="1" applyBorder="1" applyAlignment="1" applyProtection="1">
      <alignment vertical="center"/>
    </xf>
    <xf numFmtId="0" fontId="17" fillId="4" borderId="14" xfId="1" applyNumberFormat="1" applyFont="1" applyFill="1" applyBorder="1" applyAlignment="1" applyProtection="1">
      <alignment horizontal="center"/>
    </xf>
    <xf numFmtId="0" fontId="18" fillId="4" borderId="14" xfId="1" applyNumberFormat="1" applyFont="1" applyFill="1" applyBorder="1" applyAlignment="1" applyProtection="1"/>
    <xf numFmtId="0" fontId="18" fillId="4" borderId="3" xfId="1" applyNumberFormat="1" applyFont="1" applyFill="1" applyBorder="1" applyAlignment="1" applyProtection="1">
      <alignment vertical="center"/>
    </xf>
    <xf numFmtId="0" fontId="18" fillId="4" borderId="14" xfId="1" applyNumberFormat="1" applyFont="1" applyFill="1" applyBorder="1" applyAlignment="1" applyProtection="1">
      <alignment vertical="center"/>
    </xf>
    <xf numFmtId="2" fontId="18" fillId="4" borderId="14" xfId="1" applyNumberFormat="1" applyFont="1" applyFill="1" applyBorder="1" applyAlignment="1" applyProtection="1">
      <alignment vertical="center"/>
    </xf>
    <xf numFmtId="2" fontId="18" fillId="4" borderId="15" xfId="1" applyNumberFormat="1" applyFont="1" applyFill="1" applyBorder="1" applyAlignment="1" applyProtection="1">
      <alignment vertical="center"/>
    </xf>
    <xf numFmtId="2" fontId="18" fillId="4" borderId="16" xfId="1" applyNumberFormat="1" applyFont="1" applyFill="1" applyBorder="1" applyAlignment="1" applyProtection="1">
      <alignment vertical="center"/>
    </xf>
    <xf numFmtId="0" fontId="18" fillId="4" borderId="15" xfId="1" applyNumberFormat="1" applyFont="1" applyFill="1" applyBorder="1" applyAlignment="1" applyProtection="1">
      <alignment vertical="center"/>
    </xf>
    <xf numFmtId="164" fontId="18" fillId="4" borderId="15" xfId="1" applyNumberFormat="1" applyFont="1" applyFill="1" applyBorder="1" applyAlignment="1" applyProtection="1">
      <alignment vertical="center"/>
    </xf>
    <xf numFmtId="49" fontId="18" fillId="4" borderId="15" xfId="1" applyNumberFormat="1" applyFont="1" applyFill="1" applyBorder="1" applyAlignment="1" applyProtection="1">
      <alignment vertical="center"/>
    </xf>
    <xf numFmtId="0" fontId="13" fillId="18" borderId="15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0" fontId="2" fillId="4" borderId="18" xfId="1" applyNumberFormat="1" applyFont="1" applyFill="1" applyBorder="1" applyAlignment="1" applyProtection="1">
      <alignment horizont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0" fontId="2" fillId="19" borderId="16" xfId="1" applyNumberFormat="1" applyFont="1" applyFill="1" applyBorder="1" applyAlignment="1" applyProtection="1">
      <alignment horizontal="center"/>
    </xf>
    <xf numFmtId="2" fontId="5" fillId="19" borderId="3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0" borderId="16" xfId="1" applyNumberFormat="1" applyFont="1" applyFill="1" applyBorder="1" applyAlignment="1" applyProtection="1">
      <alignment horizontal="center"/>
    </xf>
    <xf numFmtId="0" fontId="15" fillId="20" borderId="14" xfId="1" applyNumberFormat="1" applyFont="1" applyFill="1" applyBorder="1" applyAlignment="1" applyProtection="1"/>
    <xf numFmtId="2" fontId="5" fillId="20" borderId="3" xfId="1" applyNumberFormat="1" applyFont="1" applyFill="1" applyBorder="1" applyAlignment="1" applyProtection="1">
      <alignment vertical="center"/>
    </xf>
    <xf numFmtId="0" fontId="15" fillId="20" borderId="14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5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49" fontId="13" fillId="20" borderId="16" xfId="1" applyNumberFormat="1" applyFont="1" applyFill="1" applyBorder="1" applyAlignment="1" applyProtection="1">
      <alignment vertical="center"/>
    </xf>
    <xf numFmtId="14" fontId="13" fillId="20" borderId="16" xfId="1" applyNumberFormat="1" applyFont="1" applyFill="1" applyBorder="1" applyAlignment="1" applyProtection="1">
      <alignment vertical="center"/>
    </xf>
    <xf numFmtId="12" fontId="13" fillId="20" borderId="16" xfId="1" applyNumberFormat="1" applyFont="1" applyFill="1" applyBorder="1" applyAlignment="1" applyProtection="1">
      <alignment vertical="center"/>
    </xf>
    <xf numFmtId="165" fontId="13" fillId="20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4" xfId="1" applyNumberFormat="1" applyFont="1" applyFill="1" applyBorder="1" applyAlignment="1" applyProtection="1"/>
    <xf numFmtId="2" fontId="5" fillId="21" borderId="3" xfId="1" applyNumberFormat="1" applyFont="1" applyFill="1" applyBorder="1" applyAlignment="1" applyProtection="1">
      <alignment vertical="center"/>
    </xf>
    <xf numFmtId="0" fontId="15" fillId="21" borderId="14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horizontal="left" vertical="center"/>
    </xf>
    <xf numFmtId="0" fontId="13" fillId="21" borderId="15" xfId="1" applyNumberFormat="1" applyFont="1" applyFill="1" applyBorder="1" applyAlignment="1" applyProtection="1">
      <alignment vertical="center"/>
    </xf>
    <xf numFmtId="49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horizontal="left" vertical="center"/>
    </xf>
    <xf numFmtId="12" fontId="13" fillId="21" borderId="16" xfId="1" applyNumberFormat="1" applyFont="1" applyFill="1" applyBorder="1" applyAlignment="1" applyProtection="1">
      <alignment horizontal="left" vertical="center"/>
    </xf>
    <xf numFmtId="165" fontId="13" fillId="21" borderId="16" xfId="1" applyNumberFormat="1" applyFont="1" applyFill="1" applyBorder="1" applyAlignment="1" applyProtection="1">
      <alignment horizontal="left" vertical="center"/>
    </xf>
    <xf numFmtId="0" fontId="13" fillId="21" borderId="16" xfId="1" applyNumberFormat="1" applyFont="1" applyFill="1" applyBorder="1" applyAlignment="1" applyProtection="1">
      <alignment horizontal="right" vertical="center"/>
    </xf>
    <xf numFmtId="49" fontId="13" fillId="21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6" fontId="13" fillId="21" borderId="16" xfId="1" applyNumberFormat="1" applyFont="1" applyFill="1" applyBorder="1" applyAlignment="1" applyProtection="1">
      <alignment horizontal="left" vertical="center"/>
    </xf>
    <xf numFmtId="0" fontId="15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0" fontId="2" fillId="21" borderId="14" xfId="1" applyNumberFormat="1" applyFont="1" applyFill="1" applyBorder="1" applyAlignment="1" applyProtection="1">
      <alignment horizontal="center"/>
    </xf>
    <xf numFmtId="12" fontId="15" fillId="21" borderId="14" xfId="1" applyNumberFormat="1" applyFont="1" applyFill="1" applyBorder="1" applyAlignment="1" applyProtection="1"/>
    <xf numFmtId="164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2" fontId="13" fillId="21" borderId="16" xfId="1" applyNumberFormat="1" applyFont="1" applyFill="1" applyBorder="1" applyAlignment="1" applyProtection="1">
      <alignment vertical="center"/>
    </xf>
    <xf numFmtId="0" fontId="1" fillId="21" borderId="0" xfId="1" applyNumberFormat="1" applyFont="1" applyFill="1" applyBorder="1" applyAlignment="1" applyProtection="1">
      <alignment vertical="top"/>
    </xf>
    <xf numFmtId="49" fontId="13" fillId="21" borderId="16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/>
    <xf numFmtId="12" fontId="15" fillId="22" borderId="14" xfId="1" applyNumberFormat="1" applyFont="1" applyFill="1" applyBorder="1" applyAlignment="1" applyProtection="1"/>
    <xf numFmtId="2" fontId="5" fillId="22" borderId="3" xfId="1" applyNumberFormat="1" applyFont="1" applyFill="1" applyBorder="1" applyAlignment="1" applyProtection="1">
      <alignment vertical="center"/>
    </xf>
    <xf numFmtId="0" fontId="15" fillId="22" borderId="16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2" fontId="13" fillId="22" borderId="15" xfId="1" applyNumberFormat="1" applyFont="1" applyFill="1" applyBorder="1" applyAlignment="1" applyProtection="1">
      <alignment vertical="center"/>
    </xf>
    <xf numFmtId="2" fontId="13" fillId="22" borderId="16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14" fontId="13" fillId="22" borderId="16" xfId="1" applyNumberFormat="1" applyFont="1" applyFill="1" applyBorder="1" applyAlignment="1" applyProtection="1">
      <alignment vertical="center"/>
    </xf>
    <xf numFmtId="12" fontId="13" fillId="22" borderId="16" xfId="1" applyNumberFormat="1" applyFont="1" applyFill="1" applyBorder="1" applyAlignment="1" applyProtection="1">
      <alignment vertical="center"/>
    </xf>
    <xf numFmtId="0" fontId="13" fillId="22" borderId="15" xfId="1" applyNumberFormat="1" applyFont="1" applyFill="1" applyBorder="1" applyAlignment="1" applyProtection="1">
      <alignment vertical="center"/>
    </xf>
    <xf numFmtId="49" fontId="13" fillId="22" borderId="15" xfId="1" applyNumberFormat="1" applyFont="1" applyFill="1" applyBorder="1" applyAlignment="1" applyProtection="1">
      <alignment vertical="center"/>
    </xf>
    <xf numFmtId="16" fontId="13" fillId="22" borderId="16" xfId="1" applyNumberFormat="1" applyFont="1" applyFill="1" applyBorder="1" applyAlignment="1" applyProtection="1">
      <alignment vertical="center"/>
    </xf>
    <xf numFmtId="12" fontId="15" fillId="22" borderId="16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21" borderId="17" xfId="1" applyNumberFormat="1" applyFont="1" applyFill="1" applyBorder="1" applyAlignment="1" applyProtection="1">
      <alignment horizontal="center"/>
    </xf>
    <xf numFmtId="0" fontId="15" fillId="21" borderId="17" xfId="1" applyNumberFormat="1" applyFont="1" applyFill="1" applyBorder="1" applyAlignment="1" applyProtection="1">
      <alignment vertical="center"/>
    </xf>
    <xf numFmtId="12" fontId="15" fillId="21" borderId="17" xfId="1" applyNumberFormat="1" applyFont="1" applyFill="1" applyBorder="1" applyAlignment="1" applyProtection="1">
      <alignment vertical="center"/>
    </xf>
    <xf numFmtId="0" fontId="13" fillId="21" borderId="17" xfId="1" applyNumberFormat="1" applyFont="1" applyFill="1" applyBorder="1" applyAlignment="1" applyProtection="1">
      <alignment vertical="center"/>
    </xf>
    <xf numFmtId="14" fontId="13" fillId="21" borderId="17" xfId="1" applyNumberFormat="1" applyFont="1" applyFill="1" applyBorder="1" applyAlignment="1" applyProtection="1">
      <alignment vertical="center"/>
    </xf>
    <xf numFmtId="49" fontId="13" fillId="21" borderId="17" xfId="1" applyNumberFormat="1" applyFont="1" applyFill="1" applyBorder="1" applyAlignment="1" applyProtection="1">
      <alignment vertical="center"/>
    </xf>
    <xf numFmtId="0" fontId="2" fillId="21" borderId="18" xfId="1" applyNumberFormat="1" applyFont="1" applyFill="1" applyBorder="1" applyAlignment="1" applyProtection="1">
      <alignment horizontal="center"/>
    </xf>
    <xf numFmtId="0" fontId="15" fillId="21" borderId="18" xfId="1" applyNumberFormat="1" applyFont="1" applyFill="1" applyBorder="1" applyAlignment="1" applyProtection="1">
      <alignment vertical="center"/>
    </xf>
    <xf numFmtId="12" fontId="15" fillId="21" borderId="18" xfId="1" applyNumberFormat="1" applyFont="1" applyFill="1" applyBorder="1" applyAlignment="1" applyProtection="1">
      <alignment vertical="center"/>
    </xf>
    <xf numFmtId="0" fontId="13" fillId="21" borderId="18" xfId="1" applyNumberFormat="1" applyFont="1" applyFill="1" applyBorder="1" applyAlignment="1" applyProtection="1">
      <alignment vertical="center"/>
    </xf>
    <xf numFmtId="49" fontId="13" fillId="21" borderId="18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>
      <alignment vertical="center"/>
    </xf>
    <xf numFmtId="12" fontId="15" fillId="0" borderId="18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14" fontId="1" fillId="0" borderId="0" xfId="1" applyNumberFormat="1" applyFont="1" applyFill="1" applyBorder="1" applyAlignment="1" applyProtection="1">
      <alignment vertical="top"/>
    </xf>
    <xf numFmtId="0" fontId="2" fillId="22" borderId="17" xfId="1" applyNumberFormat="1" applyFont="1" applyFill="1" applyBorder="1" applyAlignment="1" applyProtection="1">
      <alignment horizontal="center"/>
    </xf>
    <xf numFmtId="0" fontId="15" fillId="22" borderId="17" xfId="1" applyNumberFormat="1" applyFont="1" applyFill="1" applyBorder="1" applyAlignment="1" applyProtection="1">
      <alignment vertical="center"/>
    </xf>
    <xf numFmtId="0" fontId="13" fillId="22" borderId="17" xfId="1" applyNumberFormat="1" applyFont="1" applyFill="1" applyBorder="1" applyAlignment="1" applyProtection="1">
      <alignment vertical="center"/>
    </xf>
    <xf numFmtId="49" fontId="13" fillId="22" borderId="17" xfId="1" applyNumberFormat="1" applyFont="1" applyFill="1" applyBorder="1" applyAlignment="1" applyProtection="1">
      <alignment vertical="center"/>
    </xf>
    <xf numFmtId="0" fontId="0" fillId="0" borderId="0" xfId="0" applyFill="1"/>
    <xf numFmtId="0" fontId="2" fillId="22" borderId="14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>
      <alignment vertical="center"/>
    </xf>
    <xf numFmtId="12" fontId="15" fillId="22" borderId="14" xfId="1" applyNumberFormat="1" applyFont="1" applyFill="1" applyBorder="1" applyAlignment="1" applyProtection="1">
      <alignment vertical="center"/>
    </xf>
    <xf numFmtId="164" fontId="13" fillId="22" borderId="15" xfId="1" applyNumberFormat="1" applyFont="1" applyFill="1" applyBorder="1" applyAlignment="1" applyProtection="1">
      <alignment vertical="center"/>
    </xf>
    <xf numFmtId="12" fontId="13" fillId="22" borderId="15" xfId="1" applyNumberFormat="1" applyFont="1" applyFill="1" applyBorder="1" applyAlignment="1" applyProtection="1">
      <alignment vertical="center"/>
    </xf>
    <xf numFmtId="12" fontId="15" fillId="22" borderId="17" xfId="1" applyNumberFormat="1" applyFont="1" applyFill="1" applyBorder="1" applyAlignment="1" applyProtection="1">
      <alignment vertical="center"/>
    </xf>
    <xf numFmtId="0" fontId="2" fillId="22" borderId="18" xfId="1" applyNumberFormat="1" applyFont="1" applyFill="1" applyBorder="1" applyAlignment="1" applyProtection="1">
      <alignment horizontal="center"/>
    </xf>
    <xf numFmtId="0" fontId="15" fillId="22" borderId="18" xfId="1" applyNumberFormat="1" applyFont="1" applyFill="1" applyBorder="1" applyAlignment="1" applyProtection="1">
      <alignment vertical="center"/>
    </xf>
    <xf numFmtId="12" fontId="15" fillId="22" borderId="18" xfId="1" applyNumberFormat="1" applyFont="1" applyFill="1" applyBorder="1" applyAlignment="1" applyProtection="1">
      <alignment vertical="center"/>
    </xf>
    <xf numFmtId="0" fontId="13" fillId="22" borderId="18" xfId="1" applyNumberFormat="1" applyFont="1" applyFill="1" applyBorder="1" applyAlignment="1" applyProtection="1">
      <alignment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20" borderId="15" xfId="1" applyNumberFormat="1" applyFont="1" applyFill="1" applyBorder="1" applyAlignment="1" applyProtection="1">
      <alignment horizontal="left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5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8" fillId="21" borderId="15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21" borderId="18" xfId="1" applyNumberFormat="1" applyFont="1" applyFill="1" applyBorder="1" applyAlignment="1" applyProtection="1">
      <alignment horizontal="left" vertical="center"/>
    </xf>
    <xf numFmtId="0" fontId="8" fillId="22" borderId="15" xfId="1" applyNumberFormat="1" applyFont="1" applyFill="1" applyBorder="1" applyAlignment="1" applyProtection="1">
      <alignment horizontal="left" vertic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5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10" borderId="18" xfId="1" applyNumberFormat="1" applyFont="1" applyFill="1" applyBorder="1" applyAlignment="1" applyProtection="1">
      <alignment horizontal="left" vertic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9" borderId="18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7" borderId="15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15" borderId="16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15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3" borderId="17" xfId="1" applyNumberFormat="1" applyFont="1" applyFill="1" applyBorder="1" applyAlignment="1" applyProtection="1">
      <alignment horizontal="left" vertical="center"/>
    </xf>
    <xf numFmtId="0" fontId="8" fillId="10" borderId="10" xfId="1" applyNumberFormat="1" applyFont="1" applyFill="1" applyBorder="1" applyAlignment="1" applyProtection="1">
      <alignment horizontal="left" vertical="center"/>
    </xf>
    <xf numFmtId="0" fontId="8" fillId="10" borderId="17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  <xf numFmtId="0" fontId="19" fillId="4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showGridLines="0" topLeftCell="A43" zoomScaleNormal="100" workbookViewId="0">
      <selection activeCell="AA59" sqref="AA59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5"/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</row>
    <row r="3" spans="1:34" ht="18" customHeight="1">
      <c r="A3" s="516" t="s">
        <v>1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335"/>
    </row>
    <row r="4" spans="1:34" ht="12.75" customHeight="1">
      <c r="A4" s="517" t="s">
        <v>2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335"/>
    </row>
    <row r="5" spans="1:34" ht="4.5" customHeight="1">
      <c r="A5" s="335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</row>
    <row r="6" spans="1:34" ht="12.75" customHeight="1">
      <c r="A6" s="335" t="s">
        <v>3</v>
      </c>
      <c r="B6" s="518" t="s">
        <v>4</v>
      </c>
      <c r="C6" s="518"/>
      <c r="D6" s="518"/>
      <c r="E6" s="518"/>
      <c r="F6" s="518"/>
      <c r="G6" s="518"/>
      <c r="H6" s="518"/>
      <c r="I6" s="518"/>
      <c r="J6" s="335"/>
      <c r="K6" s="335" t="s">
        <v>5</v>
      </c>
      <c r="L6" s="337" t="s">
        <v>6</v>
      </c>
      <c r="M6" s="519"/>
      <c r="N6" s="519"/>
      <c r="O6" s="519"/>
      <c r="P6" s="337" t="s">
        <v>7</v>
      </c>
      <c r="Q6" s="337"/>
      <c r="R6" s="337"/>
      <c r="S6" s="337"/>
      <c r="T6" s="337"/>
      <c r="U6" s="520" t="s">
        <v>8</v>
      </c>
      <c r="V6" s="520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</row>
    <row r="7" spans="1:34" ht="12.75" customHeight="1">
      <c r="A7" s="335"/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510" t="s">
        <v>9</v>
      </c>
      <c r="AB7" s="510"/>
      <c r="AC7" s="510"/>
      <c r="AD7" s="510"/>
      <c r="AE7" s="514">
        <v>0</v>
      </c>
      <c r="AF7" s="514"/>
      <c r="AG7" s="514"/>
      <c r="AH7" s="335"/>
    </row>
    <row r="8" spans="1:34" ht="12.75" customHeight="1">
      <c r="A8" s="335" t="s">
        <v>10</v>
      </c>
      <c r="B8" s="335"/>
      <c r="C8" s="515" t="s">
        <v>11</v>
      </c>
      <c r="D8" s="515"/>
      <c r="E8" s="515"/>
      <c r="F8" s="515"/>
      <c r="G8" s="335" t="s">
        <v>12</v>
      </c>
      <c r="H8" s="515">
        <v>2020</v>
      </c>
      <c r="I8" s="515"/>
      <c r="J8" s="335"/>
      <c r="K8" s="335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5"/>
      <c r="X8" s="335"/>
      <c r="Y8" s="335"/>
      <c r="Z8" s="338" t="s">
        <v>15</v>
      </c>
      <c r="AA8" s="510" t="s">
        <v>16</v>
      </c>
      <c r="AB8" s="510"/>
      <c r="AC8" s="510"/>
      <c r="AD8" s="510"/>
      <c r="AE8" s="503">
        <v>215.43</v>
      </c>
      <c r="AF8" s="503"/>
      <c r="AG8" s="503"/>
      <c r="AH8" s="335"/>
    </row>
    <row r="9" spans="1:34" ht="12.75" customHeight="1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8" t="s">
        <v>17</v>
      </c>
      <c r="AA9" s="510" t="s">
        <v>18</v>
      </c>
      <c r="AB9" s="510"/>
      <c r="AC9" s="510"/>
      <c r="AD9" s="510"/>
      <c r="AE9" s="511">
        <v>215.43</v>
      </c>
      <c r="AF9" s="511"/>
      <c r="AG9" s="511"/>
      <c r="AH9" s="335"/>
    </row>
    <row r="10" spans="1:34" ht="12.75" customHeight="1">
      <c r="A10" s="335" t="s">
        <v>19</v>
      </c>
      <c r="B10" s="335"/>
      <c r="C10" s="499" t="s">
        <v>20</v>
      </c>
      <c r="D10" s="499"/>
      <c r="E10" s="499"/>
      <c r="F10" s="499"/>
      <c r="G10" s="499"/>
      <c r="H10" s="499"/>
      <c r="I10" s="499"/>
      <c r="J10" s="335"/>
      <c r="K10" s="339" t="s">
        <v>21</v>
      </c>
      <c r="L10" s="340"/>
      <c r="M10" s="340"/>
      <c r="N10" s="512"/>
      <c r="O10" s="512"/>
      <c r="P10" s="340" t="s">
        <v>22</v>
      </c>
      <c r="Q10" s="513"/>
      <c r="R10" s="513"/>
      <c r="S10" s="513"/>
      <c r="T10" s="513"/>
      <c r="U10" s="513"/>
      <c r="V10" s="513"/>
      <c r="W10" s="335"/>
      <c r="X10" s="335"/>
      <c r="Y10" s="335"/>
      <c r="Z10" s="338" t="s">
        <v>23</v>
      </c>
      <c r="AA10" s="510" t="s">
        <v>24</v>
      </c>
      <c r="AB10" s="510"/>
      <c r="AC10" s="510"/>
      <c r="AD10" s="510"/>
      <c r="AE10" s="511">
        <v>203.74</v>
      </c>
      <c r="AF10" s="511"/>
      <c r="AG10" s="511"/>
      <c r="AH10" s="335"/>
    </row>
    <row r="11" spans="1:34" ht="12.75" customHeight="1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8" t="s">
        <v>17</v>
      </c>
      <c r="AA11" s="502" t="s">
        <v>25</v>
      </c>
      <c r="AB11" s="502"/>
      <c r="AC11" s="502"/>
      <c r="AD11" s="502"/>
      <c r="AE11" s="503">
        <v>11.69</v>
      </c>
      <c r="AF11" s="503"/>
      <c r="AG11" s="503"/>
      <c r="AH11" s="335"/>
    </row>
    <row r="12" spans="1:34" ht="5.25" customHeight="1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40"/>
      <c r="AB12" s="340"/>
      <c r="AC12" s="340"/>
      <c r="AD12" s="340"/>
      <c r="AE12" s="335"/>
      <c r="AF12" s="335"/>
      <c r="AG12" s="335"/>
      <c r="AH12" s="335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41"/>
      <c r="AB13" s="341"/>
      <c r="AC13" s="341"/>
      <c r="AD13" s="341"/>
      <c r="AE13" s="337"/>
      <c r="AF13" s="337"/>
      <c r="AG13" s="337"/>
      <c r="AH13" s="337"/>
    </row>
    <row r="14" spans="1:34" ht="12.75" customHeight="1">
      <c r="A14" s="342"/>
      <c r="B14" s="504" t="s">
        <v>26</v>
      </c>
      <c r="C14" s="504"/>
      <c r="D14" s="504"/>
      <c r="E14" s="504"/>
      <c r="F14" s="504"/>
      <c r="G14" s="504"/>
      <c r="H14" s="504"/>
      <c r="I14" s="504"/>
      <c r="J14" s="504"/>
      <c r="K14" s="343" t="s">
        <v>27</v>
      </c>
      <c r="L14" s="505" t="s">
        <v>28</v>
      </c>
      <c r="M14" s="505"/>
      <c r="N14" s="505"/>
      <c r="O14" s="506" t="s">
        <v>29</v>
      </c>
      <c r="P14" s="506"/>
      <c r="Q14" s="506"/>
      <c r="R14" s="506"/>
      <c r="S14" s="506"/>
      <c r="T14" s="506"/>
      <c r="U14" s="506"/>
      <c r="V14" s="507" t="s">
        <v>30</v>
      </c>
      <c r="W14" s="507"/>
      <c r="X14" s="344"/>
      <c r="Y14" s="508" t="s">
        <v>31</v>
      </c>
      <c r="Z14" s="508"/>
      <c r="AA14" s="509" t="s">
        <v>32</v>
      </c>
      <c r="AB14" s="509"/>
      <c r="AC14" s="345"/>
      <c r="AD14" s="346"/>
      <c r="AE14" s="346"/>
      <c r="AF14" s="346"/>
      <c r="AG14" s="346"/>
      <c r="AH14" s="347"/>
    </row>
    <row r="15" spans="1:34" ht="5.25" customHeight="1">
      <c r="A15" s="348"/>
      <c r="B15" s="504"/>
      <c r="C15" s="504"/>
      <c r="D15" s="504"/>
      <c r="E15" s="504"/>
      <c r="F15" s="504"/>
      <c r="G15" s="504"/>
      <c r="H15" s="504"/>
      <c r="I15" s="504"/>
      <c r="J15" s="504"/>
      <c r="K15" s="348"/>
      <c r="L15" s="349"/>
      <c r="M15" s="349"/>
      <c r="N15" s="349"/>
      <c r="O15" s="506"/>
      <c r="P15" s="506"/>
      <c r="Q15" s="506"/>
      <c r="R15" s="506"/>
      <c r="S15" s="506"/>
      <c r="T15" s="506"/>
      <c r="U15" s="506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5"/>
      <c r="D16" s="335"/>
      <c r="E16" s="354"/>
      <c r="F16" s="346"/>
      <c r="G16" s="347"/>
      <c r="H16" s="335"/>
      <c r="I16" s="335"/>
      <c r="J16" s="335"/>
      <c r="K16" s="348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5"/>
      <c r="AE16" s="335"/>
      <c r="AF16" s="335"/>
      <c r="AG16" s="335"/>
      <c r="AH16" s="355"/>
    </row>
    <row r="17" spans="1:34" ht="12.75" customHeight="1">
      <c r="A17" s="356" t="s">
        <v>33</v>
      </c>
      <c r="B17" s="497" t="s">
        <v>34</v>
      </c>
      <c r="C17" s="497"/>
      <c r="D17" s="497"/>
      <c r="E17" s="498" t="s">
        <v>34</v>
      </c>
      <c r="F17" s="498"/>
      <c r="G17" s="498"/>
      <c r="H17" s="499" t="s">
        <v>35</v>
      </c>
      <c r="I17" s="499"/>
      <c r="J17" s="499"/>
      <c r="K17" s="348" t="s">
        <v>36</v>
      </c>
      <c r="L17" s="358"/>
      <c r="M17" s="358"/>
      <c r="N17" s="358"/>
      <c r="O17" s="358"/>
      <c r="P17" s="358"/>
      <c r="Q17" s="501" t="s">
        <v>37</v>
      </c>
      <c r="R17" s="501"/>
      <c r="S17" s="501" t="s">
        <v>38</v>
      </c>
      <c r="T17" s="501"/>
      <c r="U17" s="358"/>
      <c r="V17" s="358"/>
      <c r="W17" s="358"/>
      <c r="X17" s="358"/>
      <c r="Y17" s="358"/>
      <c r="Z17" s="358"/>
      <c r="AA17" s="358"/>
      <c r="AB17" s="358"/>
      <c r="AC17" s="496" t="s">
        <v>39</v>
      </c>
      <c r="AD17" s="496"/>
      <c r="AE17" s="496"/>
      <c r="AF17" s="496"/>
      <c r="AG17" s="496"/>
      <c r="AH17" s="496"/>
    </row>
    <row r="18" spans="1:34" ht="3" customHeight="1">
      <c r="A18" s="356"/>
      <c r="B18" s="353"/>
      <c r="C18" s="335"/>
      <c r="D18" s="335"/>
      <c r="E18" s="353"/>
      <c r="F18" s="335"/>
      <c r="G18" s="355"/>
      <c r="H18" s="335"/>
      <c r="I18" s="335"/>
      <c r="J18" s="335"/>
      <c r="K18" s="348"/>
      <c r="L18" s="358"/>
      <c r="M18" s="358"/>
      <c r="N18" s="358"/>
      <c r="O18" s="358"/>
      <c r="P18" s="358"/>
      <c r="Q18" s="501"/>
      <c r="R18" s="501"/>
      <c r="S18" s="501"/>
      <c r="T18" s="501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497" t="s">
        <v>41</v>
      </c>
      <c r="C19" s="497"/>
      <c r="D19" s="497"/>
      <c r="E19" s="498" t="s">
        <v>41</v>
      </c>
      <c r="F19" s="498"/>
      <c r="G19" s="498"/>
      <c r="H19" s="499" t="s">
        <v>41</v>
      </c>
      <c r="I19" s="499"/>
      <c r="J19" s="499"/>
      <c r="K19" s="348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01"/>
      <c r="R19" s="501"/>
      <c r="S19" s="501"/>
      <c r="T19" s="501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00" t="s">
        <v>53</v>
      </c>
      <c r="AD19" s="500"/>
      <c r="AE19" s="500"/>
      <c r="AF19" s="500"/>
      <c r="AG19" s="500"/>
      <c r="AH19" s="500"/>
    </row>
    <row r="20" spans="1:34" ht="12.75" customHeight="1">
      <c r="A20" s="356"/>
      <c r="B20" s="353"/>
      <c r="C20" s="335"/>
      <c r="D20" s="335"/>
      <c r="E20" s="353"/>
      <c r="F20" s="335"/>
      <c r="G20" s="355"/>
      <c r="H20" s="335"/>
      <c r="I20" s="335"/>
      <c r="J20" s="335"/>
      <c r="K20" s="349"/>
      <c r="L20" s="358"/>
      <c r="M20" s="358"/>
      <c r="N20" s="358"/>
      <c r="O20" s="358"/>
      <c r="P20" s="361"/>
      <c r="Q20" s="501"/>
      <c r="R20" s="501"/>
      <c r="S20" s="501"/>
      <c r="T20" s="501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5"/>
      <c r="D21" s="363">
        <v>1.67</v>
      </c>
      <c r="E21" s="353"/>
      <c r="F21" s="335"/>
      <c r="G21" s="364">
        <v>1.67</v>
      </c>
      <c r="H21" s="335"/>
      <c r="I21" s="335"/>
      <c r="J21" s="363">
        <v>1.67</v>
      </c>
      <c r="K21" s="365">
        <v>203.74</v>
      </c>
      <c r="L21" s="358"/>
      <c r="M21" s="358"/>
      <c r="N21" s="358"/>
      <c r="O21" s="358"/>
      <c r="P21" s="361" t="s">
        <v>54</v>
      </c>
      <c r="Q21" s="501"/>
      <c r="R21" s="501"/>
      <c r="S21" s="501"/>
      <c r="T21" s="501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5"/>
      <c r="D22" s="335"/>
      <c r="E22" s="353"/>
      <c r="F22" s="335"/>
      <c r="G22" s="355"/>
      <c r="H22" s="335"/>
      <c r="I22" s="335"/>
      <c r="J22" s="335"/>
      <c r="K22" s="348"/>
      <c r="L22" s="358"/>
      <c r="M22" s="358"/>
      <c r="N22" s="358"/>
      <c r="O22" s="358"/>
      <c r="P22" s="358"/>
      <c r="Q22" s="501"/>
      <c r="R22" s="501"/>
      <c r="S22" s="501"/>
      <c r="T22" s="501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01"/>
      <c r="R23" s="501"/>
      <c r="S23" s="501"/>
      <c r="T23" s="501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5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48" t="s">
        <v>60</v>
      </c>
      <c r="E25" s="361" t="s">
        <v>58</v>
      </c>
      <c r="F25" s="361" t="s">
        <v>59</v>
      </c>
      <c r="G25" s="348" t="s">
        <v>60</v>
      </c>
      <c r="H25" s="361" t="s">
        <v>58</v>
      </c>
      <c r="I25" s="361" t="s">
        <v>59</v>
      </c>
      <c r="J25" s="367" t="s">
        <v>60</v>
      </c>
      <c r="K25" s="348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495"/>
      <c r="AD27" s="495"/>
      <c r="AE27" s="495"/>
      <c r="AF27" s="495"/>
      <c r="AG27" s="495"/>
      <c r="AH27" s="495"/>
    </row>
    <row r="28" spans="1:34" ht="12.75" customHeight="1">
      <c r="A28" s="378">
        <f t="shared" ref="A28:A55" si="4">A27+1</f>
        <v>3</v>
      </c>
      <c r="B28" s="379"/>
      <c r="C28" s="379"/>
      <c r="D28" s="380">
        <f t="shared" si="0"/>
        <v>0</v>
      </c>
      <c r="E28" s="381"/>
      <c r="F28" s="381"/>
      <c r="G28" s="382">
        <f t="shared" si="1"/>
        <v>0</v>
      </c>
      <c r="H28" s="381"/>
      <c r="I28" s="381"/>
      <c r="J28" s="383">
        <f t="shared" si="2"/>
        <v>0</v>
      </c>
      <c r="K28" s="383">
        <f t="shared" si="3"/>
        <v>0</v>
      </c>
      <c r="L28" s="384"/>
      <c r="M28" s="385"/>
      <c r="N28" s="386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8"/>
      <c r="AA28" s="387"/>
      <c r="AB28" s="387"/>
      <c r="AC28" s="494"/>
      <c r="AD28" s="494"/>
      <c r="AE28" s="494"/>
      <c r="AF28" s="494"/>
      <c r="AG28" s="494"/>
      <c r="AH28" s="494"/>
    </row>
    <row r="29" spans="1:34" ht="12.75" customHeight="1">
      <c r="A29" s="378">
        <f t="shared" si="4"/>
        <v>4</v>
      </c>
      <c r="B29" s="379"/>
      <c r="C29" s="379"/>
      <c r="D29" s="380">
        <f t="shared" si="0"/>
        <v>0</v>
      </c>
      <c r="E29" s="381"/>
      <c r="F29" s="381"/>
      <c r="G29" s="382">
        <f t="shared" si="1"/>
        <v>0</v>
      </c>
      <c r="H29" s="381"/>
      <c r="I29" s="381"/>
      <c r="J29" s="383">
        <f t="shared" si="2"/>
        <v>0</v>
      </c>
      <c r="K29" s="383">
        <f t="shared" si="3"/>
        <v>0</v>
      </c>
      <c r="L29" s="384"/>
      <c r="M29" s="385"/>
      <c r="N29" s="386"/>
      <c r="O29" s="389"/>
      <c r="P29" s="387"/>
      <c r="Q29" s="387"/>
      <c r="R29" s="390"/>
      <c r="S29" s="387"/>
      <c r="T29" s="390"/>
      <c r="U29" s="387"/>
      <c r="V29" s="387"/>
      <c r="W29" s="387"/>
      <c r="X29" s="387"/>
      <c r="Y29" s="387"/>
      <c r="Z29" s="388"/>
      <c r="AA29" s="387"/>
      <c r="AB29" s="387"/>
      <c r="AC29" s="494"/>
      <c r="AD29" s="494"/>
      <c r="AE29" s="494"/>
      <c r="AF29" s="494"/>
      <c r="AG29" s="494"/>
      <c r="AH29" s="494"/>
    </row>
    <row r="30" spans="1:34" ht="12.75" customHeight="1">
      <c r="A30" s="378">
        <f t="shared" si="4"/>
        <v>5</v>
      </c>
      <c r="B30" s="379"/>
      <c r="C30" s="379"/>
      <c r="D30" s="380">
        <f t="shared" si="0"/>
        <v>0</v>
      </c>
      <c r="E30" s="381"/>
      <c r="F30" s="381"/>
      <c r="G30" s="382">
        <f t="shared" si="1"/>
        <v>0</v>
      </c>
      <c r="H30" s="381"/>
      <c r="I30" s="381"/>
      <c r="J30" s="383">
        <f t="shared" si="2"/>
        <v>0</v>
      </c>
      <c r="K30" s="383">
        <f t="shared" si="3"/>
        <v>0</v>
      </c>
      <c r="L30" s="384"/>
      <c r="M30" s="385"/>
      <c r="N30" s="386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8"/>
      <c r="AA30" s="387"/>
      <c r="AB30" s="387"/>
      <c r="AC30" s="494"/>
      <c r="AD30" s="494"/>
      <c r="AE30" s="494"/>
      <c r="AF30" s="494"/>
      <c r="AG30" s="494"/>
      <c r="AH30" s="494"/>
    </row>
    <row r="31" spans="1:34" ht="12.75" customHeight="1">
      <c r="A31" s="378">
        <f t="shared" si="4"/>
        <v>6</v>
      </c>
      <c r="B31" s="379"/>
      <c r="C31" s="379"/>
      <c r="D31" s="380">
        <f t="shared" si="0"/>
        <v>0</v>
      </c>
      <c r="E31" s="381"/>
      <c r="F31" s="381"/>
      <c r="G31" s="382">
        <f t="shared" si="1"/>
        <v>0</v>
      </c>
      <c r="H31" s="381"/>
      <c r="I31" s="381"/>
      <c r="J31" s="383">
        <f t="shared" si="2"/>
        <v>0</v>
      </c>
      <c r="K31" s="383">
        <f t="shared" si="3"/>
        <v>0</v>
      </c>
      <c r="L31" s="384"/>
      <c r="M31" s="385"/>
      <c r="N31" s="386"/>
      <c r="O31" s="389"/>
      <c r="P31" s="387"/>
      <c r="Q31" s="387"/>
      <c r="R31" s="387"/>
      <c r="S31" s="387"/>
      <c r="T31" s="387"/>
      <c r="U31" s="387"/>
      <c r="V31" s="387"/>
      <c r="W31" s="387"/>
      <c r="X31" s="387"/>
      <c r="Y31" s="387"/>
      <c r="Z31" s="388"/>
      <c r="AA31" s="387"/>
      <c r="AB31" s="387"/>
      <c r="AC31" s="494"/>
      <c r="AD31" s="494"/>
      <c r="AE31" s="494"/>
      <c r="AF31" s="494"/>
      <c r="AG31" s="494"/>
      <c r="AH31" s="494"/>
    </row>
    <row r="32" spans="1:34" ht="12.75" customHeight="1">
      <c r="A32" s="378">
        <f t="shared" si="4"/>
        <v>7</v>
      </c>
      <c r="B32" s="379"/>
      <c r="C32" s="379"/>
      <c r="D32" s="380">
        <f t="shared" si="0"/>
        <v>0</v>
      </c>
      <c r="E32" s="381"/>
      <c r="F32" s="381"/>
      <c r="G32" s="382">
        <f t="shared" si="1"/>
        <v>0</v>
      </c>
      <c r="H32" s="381"/>
      <c r="I32" s="381"/>
      <c r="J32" s="383">
        <f t="shared" si="2"/>
        <v>0</v>
      </c>
      <c r="K32" s="383">
        <f t="shared" si="3"/>
        <v>0</v>
      </c>
      <c r="L32" s="384"/>
      <c r="M32" s="385"/>
      <c r="N32" s="386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87"/>
      <c r="Z32" s="388"/>
      <c r="AA32" s="387"/>
      <c r="AB32" s="387"/>
      <c r="AC32" s="494"/>
      <c r="AD32" s="494"/>
      <c r="AE32" s="494"/>
      <c r="AF32" s="494"/>
      <c r="AG32" s="494"/>
      <c r="AH32" s="494"/>
    </row>
    <row r="33" spans="1:34" ht="12.75" customHeight="1">
      <c r="A33" s="378">
        <f t="shared" si="4"/>
        <v>8</v>
      </c>
      <c r="B33" s="379"/>
      <c r="C33" s="379"/>
      <c r="D33" s="380">
        <f t="shared" si="0"/>
        <v>0</v>
      </c>
      <c r="E33" s="381"/>
      <c r="F33" s="381"/>
      <c r="G33" s="382">
        <f t="shared" si="1"/>
        <v>0</v>
      </c>
      <c r="H33" s="381"/>
      <c r="I33" s="381"/>
      <c r="J33" s="383">
        <f t="shared" si="2"/>
        <v>0</v>
      </c>
      <c r="K33" s="383">
        <f t="shared" si="3"/>
        <v>0</v>
      </c>
      <c r="L33" s="384"/>
      <c r="M33" s="385"/>
      <c r="N33" s="386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7"/>
      <c r="AB33" s="387"/>
      <c r="AC33" s="491"/>
      <c r="AD33" s="491"/>
      <c r="AE33" s="491"/>
      <c r="AF33" s="491"/>
      <c r="AG33" s="491"/>
      <c r="AH33" s="491"/>
    </row>
    <row r="34" spans="1:34" ht="12.75" customHeight="1">
      <c r="A34" s="378">
        <f t="shared" si="4"/>
        <v>9</v>
      </c>
      <c r="B34" s="379"/>
      <c r="C34" s="379"/>
      <c r="D34" s="380">
        <f t="shared" si="0"/>
        <v>0</v>
      </c>
      <c r="E34" s="381"/>
      <c r="F34" s="381"/>
      <c r="G34" s="382">
        <f t="shared" si="1"/>
        <v>0</v>
      </c>
      <c r="H34" s="381"/>
      <c r="I34" s="381"/>
      <c r="J34" s="383">
        <f t="shared" si="2"/>
        <v>0</v>
      </c>
      <c r="K34" s="383">
        <f t="shared" si="3"/>
        <v>0</v>
      </c>
      <c r="L34" s="384"/>
      <c r="M34" s="385"/>
      <c r="N34" s="386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8"/>
      <c r="AA34" s="387"/>
      <c r="AB34" s="387"/>
      <c r="AC34" s="491"/>
      <c r="AD34" s="491"/>
      <c r="AE34" s="491"/>
      <c r="AF34" s="491"/>
      <c r="AG34" s="491"/>
      <c r="AH34" s="491"/>
    </row>
    <row r="35" spans="1:34" ht="12.75" customHeight="1">
      <c r="A35" s="378">
        <f t="shared" si="4"/>
        <v>10</v>
      </c>
      <c r="B35" s="379"/>
      <c r="C35" s="379"/>
      <c r="D35" s="380">
        <f t="shared" si="0"/>
        <v>0</v>
      </c>
      <c r="E35" s="381"/>
      <c r="F35" s="381"/>
      <c r="G35" s="382">
        <f t="shared" si="1"/>
        <v>0</v>
      </c>
      <c r="H35" s="381"/>
      <c r="I35" s="381"/>
      <c r="J35" s="383">
        <f t="shared" si="2"/>
        <v>0</v>
      </c>
      <c r="K35" s="383">
        <f t="shared" si="3"/>
        <v>0</v>
      </c>
      <c r="L35" s="384"/>
      <c r="M35" s="385"/>
      <c r="N35" s="386"/>
      <c r="O35" s="387"/>
      <c r="P35" s="387"/>
      <c r="Q35" s="387"/>
      <c r="R35" s="387"/>
      <c r="S35" s="387"/>
      <c r="T35" s="387"/>
      <c r="U35" s="387"/>
      <c r="V35" s="387"/>
      <c r="W35" s="387"/>
      <c r="X35" s="387"/>
      <c r="Y35" s="387"/>
      <c r="Z35" s="388"/>
      <c r="AA35" s="387"/>
      <c r="AB35" s="387"/>
      <c r="AC35" s="491"/>
      <c r="AD35" s="491"/>
      <c r="AE35" s="491"/>
      <c r="AF35" s="491"/>
      <c r="AG35" s="491"/>
      <c r="AH35" s="491"/>
    </row>
    <row r="36" spans="1:34" ht="12.75" customHeight="1">
      <c r="A36" s="378">
        <f t="shared" si="4"/>
        <v>11</v>
      </c>
      <c r="B36" s="379"/>
      <c r="C36" s="379"/>
      <c r="D36" s="380">
        <f t="shared" si="0"/>
        <v>0</v>
      </c>
      <c r="E36" s="381"/>
      <c r="F36" s="381"/>
      <c r="G36" s="382">
        <f t="shared" si="1"/>
        <v>0</v>
      </c>
      <c r="H36" s="381"/>
      <c r="I36" s="381"/>
      <c r="J36" s="383">
        <f t="shared" si="2"/>
        <v>0</v>
      </c>
      <c r="K36" s="383">
        <f t="shared" si="3"/>
        <v>0</v>
      </c>
      <c r="L36" s="384"/>
      <c r="M36" s="385"/>
      <c r="N36" s="386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88"/>
      <c r="AA36" s="387"/>
      <c r="AB36" s="387"/>
      <c r="AC36" s="491"/>
      <c r="AD36" s="491"/>
      <c r="AE36" s="491"/>
      <c r="AF36" s="491"/>
      <c r="AG36" s="491"/>
      <c r="AH36" s="491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493"/>
      <c r="AD37" s="493"/>
      <c r="AE37" s="493"/>
      <c r="AF37" s="493"/>
      <c r="AG37" s="493"/>
      <c r="AH37" s="493"/>
    </row>
    <row r="38" spans="1:34" ht="12.75" customHeight="1">
      <c r="A38" s="378">
        <f t="shared" si="4"/>
        <v>13</v>
      </c>
      <c r="B38" s="379"/>
      <c r="C38" s="379"/>
      <c r="D38" s="380">
        <f t="shared" si="0"/>
        <v>0</v>
      </c>
      <c r="E38" s="381"/>
      <c r="F38" s="381"/>
      <c r="G38" s="382">
        <f t="shared" si="1"/>
        <v>0</v>
      </c>
      <c r="H38" s="381"/>
      <c r="I38" s="381"/>
      <c r="J38" s="383">
        <f t="shared" si="2"/>
        <v>0</v>
      </c>
      <c r="K38" s="383">
        <f t="shared" si="3"/>
        <v>0</v>
      </c>
      <c r="L38" s="384"/>
      <c r="M38" s="385"/>
      <c r="N38" s="386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8"/>
      <c r="AA38" s="387"/>
      <c r="AB38" s="387"/>
      <c r="AC38" s="491"/>
      <c r="AD38" s="491"/>
      <c r="AE38" s="491"/>
      <c r="AF38" s="491"/>
      <c r="AG38" s="491"/>
      <c r="AH38" s="491"/>
    </row>
    <row r="39" spans="1:34" ht="12.75" customHeight="1">
      <c r="A39" s="378">
        <f t="shared" si="4"/>
        <v>14</v>
      </c>
      <c r="B39" s="379"/>
      <c r="C39" s="379"/>
      <c r="D39" s="380">
        <f t="shared" si="0"/>
        <v>0</v>
      </c>
      <c r="E39" s="381"/>
      <c r="F39" s="381"/>
      <c r="G39" s="382">
        <f t="shared" si="1"/>
        <v>0</v>
      </c>
      <c r="H39" s="381"/>
      <c r="I39" s="381"/>
      <c r="J39" s="383">
        <f t="shared" si="2"/>
        <v>0</v>
      </c>
      <c r="K39" s="383">
        <f t="shared" si="3"/>
        <v>0</v>
      </c>
      <c r="L39" s="384"/>
      <c r="M39" s="385"/>
      <c r="N39" s="386"/>
      <c r="O39" s="387"/>
      <c r="P39" s="387"/>
      <c r="Q39" s="387"/>
      <c r="R39" s="387"/>
      <c r="S39" s="387"/>
      <c r="T39" s="387"/>
      <c r="U39" s="387"/>
      <c r="V39" s="387"/>
      <c r="W39" s="387"/>
      <c r="X39" s="387"/>
      <c r="Y39" s="387"/>
      <c r="Z39" s="388"/>
      <c r="AA39" s="387"/>
      <c r="AB39" s="387"/>
      <c r="AC39" s="491"/>
      <c r="AD39" s="491"/>
      <c r="AE39" s="491"/>
      <c r="AF39" s="491"/>
      <c r="AG39" s="491"/>
      <c r="AH39" s="491"/>
    </row>
    <row r="40" spans="1:34" ht="12.75" customHeight="1">
      <c r="A40" s="378">
        <f t="shared" si="4"/>
        <v>15</v>
      </c>
      <c r="B40" s="379"/>
      <c r="C40" s="379"/>
      <c r="D40" s="380">
        <f t="shared" si="0"/>
        <v>0</v>
      </c>
      <c r="E40" s="381"/>
      <c r="F40" s="381"/>
      <c r="G40" s="382">
        <f t="shared" si="1"/>
        <v>0</v>
      </c>
      <c r="H40" s="381"/>
      <c r="I40" s="381"/>
      <c r="J40" s="383">
        <f t="shared" si="2"/>
        <v>0</v>
      </c>
      <c r="K40" s="383">
        <f t="shared" si="3"/>
        <v>0</v>
      </c>
      <c r="L40" s="384"/>
      <c r="M40" s="385"/>
      <c r="N40" s="386"/>
      <c r="O40" s="391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  <c r="AA40" s="387"/>
      <c r="AB40" s="387"/>
      <c r="AC40" s="491"/>
      <c r="AD40" s="491"/>
      <c r="AE40" s="491"/>
      <c r="AF40" s="491"/>
      <c r="AG40" s="491"/>
      <c r="AH40" s="491"/>
    </row>
    <row r="41" spans="1:34" ht="12.75" customHeight="1">
      <c r="A41" s="378">
        <f t="shared" si="4"/>
        <v>16</v>
      </c>
      <c r="B41" s="379"/>
      <c r="C41" s="379"/>
      <c r="D41" s="380">
        <f t="shared" si="0"/>
        <v>0</v>
      </c>
      <c r="E41" s="381"/>
      <c r="F41" s="381"/>
      <c r="G41" s="382">
        <f t="shared" si="1"/>
        <v>0</v>
      </c>
      <c r="H41" s="381"/>
      <c r="I41" s="381"/>
      <c r="J41" s="383">
        <f t="shared" si="2"/>
        <v>0</v>
      </c>
      <c r="K41" s="383">
        <f t="shared" si="3"/>
        <v>0</v>
      </c>
      <c r="L41" s="384"/>
      <c r="M41" s="385"/>
      <c r="N41" s="386"/>
      <c r="O41" s="391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  <c r="AA41" s="387"/>
      <c r="AB41" s="387"/>
      <c r="AC41" s="491"/>
      <c r="AD41" s="491"/>
      <c r="AE41" s="491"/>
      <c r="AF41" s="491"/>
      <c r="AG41" s="491"/>
      <c r="AH41" s="491"/>
    </row>
    <row r="42" spans="1:34" ht="12.75" customHeight="1">
      <c r="A42" s="378">
        <f t="shared" si="4"/>
        <v>17</v>
      </c>
      <c r="B42" s="379"/>
      <c r="C42" s="379"/>
      <c r="D42" s="380">
        <f t="shared" si="0"/>
        <v>0</v>
      </c>
      <c r="E42" s="381"/>
      <c r="F42" s="381"/>
      <c r="G42" s="382">
        <f t="shared" si="1"/>
        <v>0</v>
      </c>
      <c r="H42" s="381"/>
      <c r="I42" s="381"/>
      <c r="J42" s="383">
        <f t="shared" si="2"/>
        <v>0</v>
      </c>
      <c r="K42" s="383">
        <f t="shared" si="3"/>
        <v>0</v>
      </c>
      <c r="L42" s="384"/>
      <c r="M42" s="385"/>
      <c r="N42" s="386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  <c r="AA42" s="387"/>
      <c r="AB42" s="387"/>
      <c r="AC42" s="491"/>
      <c r="AD42" s="491"/>
      <c r="AE42" s="491"/>
      <c r="AF42" s="491"/>
      <c r="AG42" s="491"/>
      <c r="AH42" s="491"/>
    </row>
    <row r="43" spans="1:34" ht="12.75" customHeight="1">
      <c r="A43" s="378">
        <f t="shared" si="4"/>
        <v>18</v>
      </c>
      <c r="B43" s="379"/>
      <c r="C43" s="379"/>
      <c r="D43" s="380">
        <f t="shared" si="0"/>
        <v>0</v>
      </c>
      <c r="E43" s="381"/>
      <c r="F43" s="381"/>
      <c r="G43" s="382">
        <f t="shared" si="1"/>
        <v>0</v>
      </c>
      <c r="H43" s="381"/>
      <c r="I43" s="381"/>
      <c r="J43" s="383">
        <f t="shared" si="2"/>
        <v>0</v>
      </c>
      <c r="K43" s="383">
        <f t="shared" si="3"/>
        <v>0</v>
      </c>
      <c r="L43" s="384"/>
      <c r="M43" s="385"/>
      <c r="N43" s="386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8"/>
      <c r="AA43" s="387"/>
      <c r="AB43" s="387"/>
      <c r="AC43" s="491"/>
      <c r="AD43" s="491"/>
      <c r="AE43" s="491"/>
      <c r="AF43" s="491"/>
      <c r="AG43" s="491"/>
      <c r="AH43" s="491"/>
    </row>
    <row r="44" spans="1:34" ht="12.75" customHeight="1">
      <c r="A44" s="378">
        <f t="shared" si="4"/>
        <v>19</v>
      </c>
      <c r="B44" s="379"/>
      <c r="C44" s="379"/>
      <c r="D44" s="380">
        <f t="shared" si="0"/>
        <v>0</v>
      </c>
      <c r="E44" s="381"/>
      <c r="F44" s="381"/>
      <c r="G44" s="382">
        <f t="shared" si="1"/>
        <v>0</v>
      </c>
      <c r="H44" s="381"/>
      <c r="I44" s="381"/>
      <c r="J44" s="383">
        <f t="shared" si="2"/>
        <v>0</v>
      </c>
      <c r="K44" s="383">
        <f t="shared" si="3"/>
        <v>0</v>
      </c>
      <c r="L44" s="384"/>
      <c r="M44" s="385"/>
      <c r="N44" s="386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  <c r="AA44" s="387"/>
      <c r="AB44" s="387"/>
      <c r="AC44" s="491"/>
      <c r="AD44" s="491"/>
      <c r="AE44" s="491"/>
      <c r="AF44" s="491"/>
      <c r="AG44" s="491"/>
      <c r="AH44" s="491"/>
    </row>
    <row r="45" spans="1:34" ht="12.75" customHeight="1">
      <c r="A45" s="378">
        <f t="shared" si="4"/>
        <v>20</v>
      </c>
      <c r="B45" s="379"/>
      <c r="C45" s="379"/>
      <c r="D45" s="380">
        <f t="shared" si="0"/>
        <v>0</v>
      </c>
      <c r="E45" s="381"/>
      <c r="F45" s="381"/>
      <c r="G45" s="382">
        <f t="shared" si="1"/>
        <v>0</v>
      </c>
      <c r="H45" s="381"/>
      <c r="I45" s="381"/>
      <c r="J45" s="383">
        <f t="shared" si="2"/>
        <v>0</v>
      </c>
      <c r="K45" s="383">
        <f t="shared" si="3"/>
        <v>0</v>
      </c>
      <c r="L45" s="384"/>
      <c r="M45" s="385"/>
      <c r="N45" s="386"/>
      <c r="O45" s="387"/>
      <c r="P45" s="387"/>
      <c r="Q45" s="387"/>
      <c r="R45" s="387"/>
      <c r="S45" s="387"/>
      <c r="T45" s="387"/>
      <c r="U45" s="387"/>
      <c r="V45" s="387"/>
      <c r="W45" s="387"/>
      <c r="X45" s="387"/>
      <c r="Y45" s="387"/>
      <c r="Z45" s="388"/>
      <c r="AA45" s="387"/>
      <c r="AB45" s="387"/>
      <c r="AC45" s="491"/>
      <c r="AD45" s="491"/>
      <c r="AE45" s="491"/>
      <c r="AF45" s="491"/>
      <c r="AG45" s="491"/>
      <c r="AH45" s="491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493"/>
      <c r="AD46" s="493"/>
      <c r="AE46" s="493"/>
      <c r="AF46" s="493"/>
      <c r="AG46" s="493"/>
      <c r="AH46" s="493"/>
    </row>
    <row r="47" spans="1:34" ht="12.75" customHeight="1">
      <c r="A47" s="378">
        <f t="shared" si="4"/>
        <v>22</v>
      </c>
      <c r="B47" s="379"/>
      <c r="C47" s="379"/>
      <c r="D47" s="380">
        <f t="shared" si="0"/>
        <v>0</v>
      </c>
      <c r="E47" s="381"/>
      <c r="F47" s="381"/>
      <c r="G47" s="382"/>
      <c r="H47" s="381"/>
      <c r="I47" s="381"/>
      <c r="J47" s="383">
        <f t="shared" si="2"/>
        <v>0</v>
      </c>
      <c r="K47" s="383">
        <f t="shared" si="3"/>
        <v>0</v>
      </c>
      <c r="L47" s="384"/>
      <c r="M47" s="385"/>
      <c r="N47" s="386"/>
      <c r="O47" s="389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8"/>
      <c r="AA47" s="387"/>
      <c r="AB47" s="387"/>
      <c r="AC47" s="491"/>
      <c r="AD47" s="491"/>
      <c r="AE47" s="491"/>
      <c r="AF47" s="491"/>
      <c r="AG47" s="491"/>
      <c r="AH47" s="491"/>
    </row>
    <row r="48" spans="1:34" ht="12.75" customHeight="1">
      <c r="A48" s="378">
        <f t="shared" si="4"/>
        <v>23</v>
      </c>
      <c r="B48" s="379"/>
      <c r="C48" s="379"/>
      <c r="D48" s="380">
        <f t="shared" si="0"/>
        <v>0</v>
      </c>
      <c r="E48" s="381"/>
      <c r="F48" s="381"/>
      <c r="G48" s="382"/>
      <c r="H48" s="381"/>
      <c r="I48" s="381"/>
      <c r="J48" s="383">
        <f t="shared" si="2"/>
        <v>0</v>
      </c>
      <c r="K48" s="383">
        <f t="shared" si="3"/>
        <v>0</v>
      </c>
      <c r="L48" s="384"/>
      <c r="M48" s="385"/>
      <c r="N48" s="386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8"/>
      <c r="AA48" s="387"/>
      <c r="AB48" s="387"/>
      <c r="AC48" s="491"/>
      <c r="AD48" s="491"/>
      <c r="AE48" s="491"/>
      <c r="AF48" s="491"/>
      <c r="AG48" s="491"/>
      <c r="AH48" s="491"/>
    </row>
    <row r="49" spans="1:34" ht="12.75" customHeight="1">
      <c r="A49" s="378">
        <f t="shared" si="4"/>
        <v>24</v>
      </c>
      <c r="B49" s="379"/>
      <c r="C49" s="379"/>
      <c r="D49" s="380">
        <f t="shared" si="0"/>
        <v>0</v>
      </c>
      <c r="E49" s="381"/>
      <c r="F49" s="381"/>
      <c r="G49" s="382"/>
      <c r="H49" s="381"/>
      <c r="I49" s="381"/>
      <c r="J49" s="383">
        <f t="shared" si="2"/>
        <v>0</v>
      </c>
      <c r="K49" s="383">
        <f t="shared" si="3"/>
        <v>0</v>
      </c>
      <c r="L49" s="384"/>
      <c r="M49" s="385"/>
      <c r="N49" s="386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8"/>
      <c r="AA49" s="387"/>
      <c r="AB49" s="387"/>
      <c r="AC49" s="491"/>
      <c r="AD49" s="491"/>
      <c r="AE49" s="491"/>
      <c r="AF49" s="491"/>
      <c r="AG49" s="491"/>
      <c r="AH49" s="491"/>
    </row>
    <row r="50" spans="1:34" ht="12.75" customHeight="1">
      <c r="A50" s="378">
        <f t="shared" si="4"/>
        <v>25</v>
      </c>
      <c r="B50" s="379"/>
      <c r="C50" s="379"/>
      <c r="D50" s="380">
        <f t="shared" si="0"/>
        <v>0</v>
      </c>
      <c r="E50" s="381"/>
      <c r="F50" s="381"/>
      <c r="G50" s="382"/>
      <c r="H50" s="381"/>
      <c r="I50" s="381"/>
      <c r="J50" s="383">
        <f t="shared" si="2"/>
        <v>0</v>
      </c>
      <c r="K50" s="383">
        <f t="shared" si="3"/>
        <v>0</v>
      </c>
      <c r="L50" s="384"/>
      <c r="M50" s="385"/>
      <c r="N50" s="386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8"/>
      <c r="AA50" s="387"/>
      <c r="AB50" s="387"/>
      <c r="AC50" s="491"/>
      <c r="AD50" s="491"/>
      <c r="AE50" s="491"/>
      <c r="AF50" s="491"/>
      <c r="AG50" s="491"/>
      <c r="AH50" s="491"/>
    </row>
    <row r="51" spans="1:34" ht="12.75" customHeight="1">
      <c r="A51" s="378">
        <f t="shared" si="4"/>
        <v>26</v>
      </c>
      <c r="B51" s="379"/>
      <c r="C51" s="379"/>
      <c r="D51" s="380">
        <f t="shared" si="0"/>
        <v>0</v>
      </c>
      <c r="E51" s="381"/>
      <c r="F51" s="381"/>
      <c r="G51" s="382"/>
      <c r="H51" s="381"/>
      <c r="I51" s="381"/>
      <c r="J51" s="383">
        <f t="shared" si="2"/>
        <v>0</v>
      </c>
      <c r="K51" s="383">
        <f t="shared" si="3"/>
        <v>0</v>
      </c>
      <c r="L51" s="384"/>
      <c r="M51" s="385"/>
      <c r="N51" s="386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8"/>
      <c r="AA51" s="387"/>
      <c r="AB51" s="387"/>
      <c r="AC51" s="491"/>
      <c r="AD51" s="491"/>
      <c r="AE51" s="491"/>
      <c r="AF51" s="491"/>
      <c r="AG51" s="491"/>
      <c r="AH51" s="491"/>
    </row>
    <row r="52" spans="1:34" ht="12.75" customHeight="1">
      <c r="A52" s="378">
        <f t="shared" si="4"/>
        <v>27</v>
      </c>
      <c r="B52" s="379"/>
      <c r="C52" s="379"/>
      <c r="D52" s="380">
        <f t="shared" si="0"/>
        <v>0</v>
      </c>
      <c r="E52" s="381"/>
      <c r="F52" s="381"/>
      <c r="G52" s="382"/>
      <c r="H52" s="381"/>
      <c r="I52" s="381"/>
      <c r="J52" s="383">
        <f t="shared" si="2"/>
        <v>0</v>
      </c>
      <c r="K52" s="383">
        <f t="shared" si="3"/>
        <v>0</v>
      </c>
      <c r="L52" s="384"/>
      <c r="M52" s="385"/>
      <c r="N52" s="386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8"/>
      <c r="AA52" s="387"/>
      <c r="AB52" s="387"/>
      <c r="AC52" s="491"/>
      <c r="AD52" s="491"/>
      <c r="AE52" s="491"/>
      <c r="AF52" s="491"/>
      <c r="AG52" s="491"/>
      <c r="AH52" s="491"/>
    </row>
    <row r="53" spans="1:34" ht="12.75" customHeight="1">
      <c r="A53" s="378">
        <f t="shared" si="4"/>
        <v>28</v>
      </c>
      <c r="B53" s="379"/>
      <c r="C53" s="379"/>
      <c r="D53" s="380">
        <f t="shared" si="0"/>
        <v>0</v>
      </c>
      <c r="E53" s="381"/>
      <c r="F53" s="381"/>
      <c r="G53" s="382"/>
      <c r="H53" s="381"/>
      <c r="I53" s="381"/>
      <c r="J53" s="383">
        <f t="shared" si="2"/>
        <v>0</v>
      </c>
      <c r="K53" s="383">
        <f t="shared" si="3"/>
        <v>0</v>
      </c>
      <c r="L53" s="384"/>
      <c r="M53" s="385"/>
      <c r="N53" s="386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7"/>
      <c r="Z53" s="388"/>
      <c r="AA53" s="387"/>
      <c r="AB53" s="387"/>
      <c r="AC53" s="491"/>
      <c r="AD53" s="491"/>
      <c r="AE53" s="491"/>
      <c r="AF53" s="491"/>
      <c r="AG53" s="491"/>
      <c r="AH53" s="491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29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493" t="s">
        <v>81</v>
      </c>
      <c r="AD54" s="493"/>
      <c r="AE54" s="493"/>
      <c r="AF54" s="493"/>
      <c r="AG54" s="493"/>
      <c r="AH54" s="493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30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493"/>
      <c r="AD55" s="493"/>
      <c r="AE55" s="493"/>
      <c r="AF55" s="493"/>
      <c r="AG55" s="493"/>
      <c r="AH55" s="493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492" t="s">
        <v>82</v>
      </c>
      <c r="AD56" s="492"/>
      <c r="AE56" s="492"/>
      <c r="AF56" s="492"/>
      <c r="AG56" s="492"/>
      <c r="AH56" s="492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492"/>
      <c r="AD57" s="492"/>
      <c r="AE57" s="492"/>
      <c r="AF57" s="492"/>
      <c r="AG57" s="492"/>
      <c r="AH57" s="492"/>
    </row>
    <row r="58" spans="1:34" ht="12.75" customHeight="1">
      <c r="A58" s="335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11.69</v>
      </c>
      <c r="M58" s="376">
        <f>SUM(M27:M57)</f>
        <v>28.589999999999996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11.69</v>
      </c>
      <c r="M60" s="376">
        <f>(M59+M58)</f>
        <v>28.589999999999996</v>
      </c>
      <c r="N60" s="376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78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/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289"/>
      <c r="Q27" s="161"/>
      <c r="R27" s="161"/>
      <c r="S27" s="161"/>
      <c r="T27" s="161"/>
      <c r="U27" s="161"/>
      <c r="V27" s="289"/>
      <c r="W27" s="161"/>
      <c r="X27" s="161"/>
      <c r="Y27" s="161"/>
      <c r="Z27" s="146"/>
      <c r="AA27" s="161"/>
      <c r="AB27" s="161"/>
      <c r="AC27" s="557"/>
      <c r="AD27" s="557"/>
      <c r="AE27" s="557"/>
      <c r="AF27" s="557"/>
      <c r="AG27" s="557"/>
      <c r="AH27" s="557"/>
      <c r="AI27" s="280"/>
      <c r="AJ27" s="280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63">
        <f t="shared" ref="A28:A53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7"/>
      <c r="AD28" s="557"/>
      <c r="AE28" s="557"/>
      <c r="AF28" s="557"/>
      <c r="AG28" s="557"/>
      <c r="AH28" s="557"/>
      <c r="AI28" s="280"/>
      <c r="AJ28" s="280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109"/>
      <c r="Z29" s="110"/>
      <c r="AA29" s="109"/>
      <c r="AB29" s="109"/>
      <c r="AC29" s="554"/>
      <c r="AD29" s="554"/>
      <c r="AE29" s="554"/>
      <c r="AF29" s="554"/>
      <c r="AG29" s="554"/>
      <c r="AH29" s="554"/>
      <c r="AI29" s="280"/>
      <c r="AJ29" s="280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80"/>
      <c r="AJ30" s="280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41"/>
      <c r="AA31" s="138"/>
      <c r="AB31" s="138"/>
      <c r="AC31" s="557"/>
      <c r="AD31" s="557"/>
      <c r="AE31" s="557"/>
      <c r="AF31" s="557"/>
      <c r="AG31" s="557"/>
      <c r="AH31" s="557"/>
      <c r="AI31" s="280"/>
      <c r="AJ31" s="280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3"/>
      <c r="AD32" s="553"/>
      <c r="AE32" s="553"/>
      <c r="AF32" s="553"/>
      <c r="AG32" s="553"/>
      <c r="AH32" s="553"/>
      <c r="AI32" s="280"/>
      <c r="AJ32" s="280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63">
        <f t="shared" si="4"/>
        <v>8</v>
      </c>
      <c r="B33" s="131"/>
      <c r="C33" s="133"/>
      <c r="D33" s="132">
        <f t="shared" si="0"/>
        <v>0</v>
      </c>
      <c r="E33" s="131"/>
      <c r="F33" s="131"/>
      <c r="G33" s="134">
        <f t="shared" si="1"/>
        <v>0</v>
      </c>
      <c r="H33" s="131"/>
      <c r="I33" s="131"/>
      <c r="J33" s="135">
        <f t="shared" si="2"/>
        <v>0</v>
      </c>
      <c r="K33" s="135">
        <f t="shared" si="3"/>
        <v>0</v>
      </c>
      <c r="L33" s="136"/>
      <c r="M33" s="137"/>
      <c r="N33" s="138"/>
      <c r="O33" s="281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41"/>
      <c r="AA33" s="138"/>
      <c r="AB33" s="138"/>
      <c r="AC33" s="558"/>
      <c r="AD33" s="558"/>
      <c r="AE33" s="558"/>
      <c r="AF33" s="558"/>
      <c r="AG33" s="558"/>
      <c r="AH33" s="558"/>
      <c r="AI33" s="280"/>
      <c r="AJ33" s="280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63">
        <f t="shared" si="4"/>
        <v>9</v>
      </c>
      <c r="B34" s="131"/>
      <c r="C34" s="133"/>
      <c r="D34" s="132">
        <f t="shared" si="0"/>
        <v>0</v>
      </c>
      <c r="E34" s="131"/>
      <c r="F34" s="131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58"/>
      <c r="AD34" s="558"/>
      <c r="AE34" s="558"/>
      <c r="AF34" s="558"/>
      <c r="AG34" s="558"/>
      <c r="AH34" s="558"/>
      <c r="AI34" s="280"/>
      <c r="AJ34" s="280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282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8"/>
      <c r="AD35" s="558"/>
      <c r="AE35" s="558"/>
      <c r="AF35" s="558"/>
      <c r="AG35" s="558"/>
      <c r="AH35" s="558"/>
      <c r="AI35" s="280"/>
      <c r="AJ35" s="280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8"/>
      <c r="AD36" s="558"/>
      <c r="AE36" s="558"/>
      <c r="AF36" s="558"/>
      <c r="AG36" s="558"/>
      <c r="AH36" s="558"/>
      <c r="AI36" s="280"/>
      <c r="AJ36" s="280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63">
        <f t="shared" si="4"/>
        <v>12</v>
      </c>
      <c r="B37" s="131"/>
      <c r="C37" s="133"/>
      <c r="D37" s="132">
        <f t="shared" si="0"/>
        <v>0</v>
      </c>
      <c r="E37" s="131"/>
      <c r="F37" s="131"/>
      <c r="G37" s="134">
        <f t="shared" si="1"/>
        <v>0</v>
      </c>
      <c r="H37" s="131"/>
      <c r="I37" s="131"/>
      <c r="J37" s="135">
        <f t="shared" si="2"/>
        <v>0</v>
      </c>
      <c r="K37" s="135">
        <f t="shared" si="3"/>
        <v>0</v>
      </c>
      <c r="L37" s="136"/>
      <c r="M37" s="137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41"/>
      <c r="AA37" s="138"/>
      <c r="AB37" s="138"/>
      <c r="AC37" s="558"/>
      <c r="AD37" s="558"/>
      <c r="AE37" s="558"/>
      <c r="AF37" s="558"/>
      <c r="AG37" s="558"/>
      <c r="AH37" s="558"/>
      <c r="AI37" s="280"/>
      <c r="AJ37" s="280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1">
        <f t="shared" si="4"/>
        <v>13</v>
      </c>
      <c r="B38" s="113"/>
      <c r="C38" s="121"/>
      <c r="D38" s="112">
        <f t="shared" si="0"/>
        <v>0</v>
      </c>
      <c r="E38" s="113"/>
      <c r="F38" s="113"/>
      <c r="G38" s="114">
        <f t="shared" si="1"/>
        <v>0</v>
      </c>
      <c r="H38" s="113"/>
      <c r="I38" s="113"/>
      <c r="J38" s="115">
        <f t="shared" si="2"/>
        <v>0</v>
      </c>
      <c r="K38" s="115">
        <f t="shared" si="3"/>
        <v>0</v>
      </c>
      <c r="L38" s="116"/>
      <c r="M38" s="117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  <c r="AA38" s="118"/>
      <c r="AB38" s="118"/>
      <c r="AC38" s="568"/>
      <c r="AD38" s="568"/>
      <c r="AE38" s="568"/>
      <c r="AF38" s="568"/>
      <c r="AG38" s="568"/>
      <c r="AH38" s="568"/>
      <c r="AI38" s="280"/>
      <c r="AJ38" s="280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1">
        <f t="shared" si="4"/>
        <v>14</v>
      </c>
      <c r="B39" s="255"/>
      <c r="C39" s="257"/>
      <c r="D39" s="256">
        <f t="shared" si="0"/>
        <v>0</v>
      </c>
      <c r="E39" s="255"/>
      <c r="F39" s="255"/>
      <c r="G39" s="258">
        <f t="shared" si="1"/>
        <v>0</v>
      </c>
      <c r="H39" s="255"/>
      <c r="I39" s="255"/>
      <c r="J39" s="259">
        <f t="shared" si="2"/>
        <v>0</v>
      </c>
      <c r="K39" s="259">
        <f t="shared" si="3"/>
        <v>0</v>
      </c>
      <c r="L39" s="260"/>
      <c r="M39" s="261"/>
      <c r="N39" s="262"/>
      <c r="O39" s="262"/>
      <c r="P39" s="262"/>
      <c r="Q39" s="262"/>
      <c r="R39" s="262"/>
      <c r="S39" s="262"/>
      <c r="T39" s="262"/>
      <c r="U39" s="262"/>
      <c r="V39" s="124"/>
      <c r="W39" s="262"/>
      <c r="X39" s="262"/>
      <c r="Y39" s="262"/>
      <c r="Z39" s="263"/>
      <c r="AA39" s="262"/>
      <c r="AB39" s="262"/>
      <c r="AC39" s="567"/>
      <c r="AD39" s="567"/>
      <c r="AE39" s="567"/>
      <c r="AF39" s="567"/>
      <c r="AG39" s="567"/>
      <c r="AH39" s="567"/>
      <c r="AI39" s="280"/>
      <c r="AJ39" s="280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63">
        <f t="shared" si="4"/>
        <v>15</v>
      </c>
      <c r="B40" s="131"/>
      <c r="C40" s="133"/>
      <c r="D40" s="132">
        <f t="shared" si="0"/>
        <v>0</v>
      </c>
      <c r="E40" s="131"/>
      <c r="F40" s="131"/>
      <c r="G40" s="134">
        <f t="shared" si="1"/>
        <v>0</v>
      </c>
      <c r="H40" s="131"/>
      <c r="I40" s="131"/>
      <c r="J40" s="135">
        <f t="shared" si="2"/>
        <v>0</v>
      </c>
      <c r="K40" s="135">
        <f t="shared" si="3"/>
        <v>0</v>
      </c>
      <c r="L40" s="136"/>
      <c r="M40" s="137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41"/>
      <c r="AA40" s="138"/>
      <c r="AB40" s="138"/>
      <c r="AC40" s="558"/>
      <c r="AD40" s="558"/>
      <c r="AE40" s="558"/>
      <c r="AF40" s="558"/>
      <c r="AG40" s="558"/>
      <c r="AH40" s="558"/>
      <c r="AI40" s="280"/>
      <c r="AJ40" s="280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3"/>
      <c r="AD41" s="553"/>
      <c r="AE41" s="553"/>
      <c r="AF41" s="553"/>
      <c r="AG41" s="553"/>
      <c r="AH41" s="553"/>
      <c r="AI41" s="280"/>
      <c r="AJ41" s="280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00">
        <f t="shared" si="4"/>
        <v>17</v>
      </c>
      <c r="B42" s="104"/>
      <c r="C42" s="104"/>
      <c r="D42" s="103">
        <f t="shared" si="0"/>
        <v>0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0</v>
      </c>
      <c r="L42" s="107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3"/>
      <c r="AD42" s="553"/>
      <c r="AE42" s="553"/>
      <c r="AF42" s="553"/>
      <c r="AG42" s="553"/>
      <c r="AH42" s="553"/>
      <c r="AI42" s="280"/>
      <c r="AJ42" s="280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63">
        <f t="shared" si="4"/>
        <v>18</v>
      </c>
      <c r="B43" s="131"/>
      <c r="C43" s="131"/>
      <c r="D43" s="132">
        <f t="shared" si="0"/>
        <v>0</v>
      </c>
      <c r="E43" s="131"/>
      <c r="F43" s="131"/>
      <c r="G43" s="134">
        <f t="shared" si="1"/>
        <v>0</v>
      </c>
      <c r="H43" s="131"/>
      <c r="I43" s="131"/>
      <c r="J43" s="135">
        <f t="shared" si="2"/>
        <v>0</v>
      </c>
      <c r="K43" s="135">
        <f t="shared" si="3"/>
        <v>0</v>
      </c>
      <c r="L43" s="136"/>
      <c r="M43" s="137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41"/>
      <c r="AA43" s="138"/>
      <c r="AB43" s="138"/>
      <c r="AC43" s="558"/>
      <c r="AD43" s="558"/>
      <c r="AE43" s="558"/>
      <c r="AF43" s="558"/>
      <c r="AG43" s="558"/>
      <c r="AH43" s="558"/>
      <c r="AI43" s="280"/>
      <c r="AJ43" s="280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8"/>
      <c r="AD44" s="558"/>
      <c r="AE44" s="558"/>
      <c r="AF44" s="558"/>
      <c r="AG44" s="558"/>
      <c r="AH44" s="558"/>
      <c r="AI44" s="280"/>
      <c r="AJ44" s="280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00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10"/>
      <c r="AA45" s="109"/>
      <c r="AB45" s="109"/>
      <c r="AC45" s="553"/>
      <c r="AD45" s="553"/>
      <c r="AE45" s="553"/>
      <c r="AF45" s="553"/>
      <c r="AG45" s="553"/>
      <c r="AH45" s="553"/>
      <c r="AI45" s="280"/>
      <c r="AJ45" s="280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00">
        <f t="shared" si="4"/>
        <v>21</v>
      </c>
      <c r="B46" s="104"/>
      <c r="C46" s="104"/>
      <c r="D46" s="103">
        <f t="shared" si="0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3"/>
      <c r="AD46" s="553"/>
      <c r="AE46" s="553"/>
      <c r="AF46" s="553"/>
      <c r="AG46" s="553"/>
      <c r="AH46" s="553"/>
      <c r="AI46" s="280"/>
      <c r="AJ46" s="280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38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8"/>
      <c r="AD47" s="558"/>
      <c r="AE47" s="558"/>
      <c r="AF47" s="558"/>
      <c r="AG47" s="558"/>
      <c r="AH47" s="558"/>
      <c r="AI47" s="280"/>
      <c r="AJ47" s="280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AA48" s="138"/>
      <c r="AB48" s="138"/>
      <c r="AC48" s="558"/>
      <c r="AD48" s="558"/>
      <c r="AE48" s="558"/>
      <c r="AF48" s="558"/>
      <c r="AG48" s="558"/>
      <c r="AH48" s="558"/>
      <c r="AI48" s="280"/>
      <c r="AJ48" s="280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63">
        <f t="shared" si="4"/>
        <v>24</v>
      </c>
      <c r="B49" s="131"/>
      <c r="C49" s="131"/>
      <c r="D49" s="132">
        <f t="shared" si="0"/>
        <v>0</v>
      </c>
      <c r="E49" s="131"/>
      <c r="F49" s="131"/>
      <c r="G49" s="134">
        <f t="shared" si="1"/>
        <v>0</v>
      </c>
      <c r="H49" s="131"/>
      <c r="I49" s="131"/>
      <c r="J49" s="135">
        <f t="shared" si="2"/>
        <v>0</v>
      </c>
      <c r="K49" s="135">
        <f t="shared" si="3"/>
        <v>0</v>
      </c>
      <c r="L49" s="136"/>
      <c r="M49" s="137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41"/>
      <c r="Z49" s="141"/>
      <c r="AA49" s="138"/>
      <c r="AB49" s="138"/>
      <c r="AC49" s="558"/>
      <c r="AD49" s="558"/>
      <c r="AE49" s="558"/>
      <c r="AF49" s="558"/>
      <c r="AG49" s="558"/>
      <c r="AH49" s="558"/>
      <c r="AI49" s="280"/>
      <c r="AJ49" s="280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00">
        <f t="shared" si="4"/>
        <v>25</v>
      </c>
      <c r="B50" s="104"/>
      <c r="C50" s="104"/>
      <c r="D50" s="103">
        <f t="shared" si="0"/>
        <v>0</v>
      </c>
      <c r="E50" s="104"/>
      <c r="F50" s="104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3"/>
      <c r="AD50" s="553"/>
      <c r="AE50" s="553"/>
      <c r="AF50" s="553"/>
      <c r="AG50" s="553"/>
      <c r="AH50" s="553"/>
      <c r="AI50" s="280"/>
      <c r="AJ50" s="280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00">
        <f t="shared" si="4"/>
        <v>26</v>
      </c>
      <c r="B51" s="104"/>
      <c r="C51" s="104"/>
      <c r="D51" s="103">
        <f t="shared" si="0"/>
        <v>0</v>
      </c>
      <c r="E51" s="104"/>
      <c r="F51" s="104"/>
      <c r="G51" s="105">
        <f t="shared" si="1"/>
        <v>0</v>
      </c>
      <c r="H51" s="104"/>
      <c r="I51" s="104"/>
      <c r="J51" s="106">
        <f t="shared" si="2"/>
        <v>0</v>
      </c>
      <c r="K51" s="106">
        <f t="shared" si="3"/>
        <v>0</v>
      </c>
      <c r="L51" s="107"/>
      <c r="M51" s="108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10"/>
      <c r="AA51" s="109"/>
      <c r="AB51" s="109"/>
      <c r="AC51" s="553"/>
      <c r="AD51" s="553"/>
      <c r="AE51" s="553"/>
      <c r="AF51" s="553"/>
      <c r="AG51" s="553"/>
      <c r="AH51" s="553"/>
      <c r="AI51" s="280"/>
      <c r="AJ51" s="280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00">
        <f t="shared" si="4"/>
        <v>27</v>
      </c>
      <c r="B52" s="104"/>
      <c r="C52" s="104"/>
      <c r="D52" s="103">
        <f t="shared" si="0"/>
        <v>0</v>
      </c>
      <c r="E52" s="104"/>
      <c r="F52" s="104"/>
      <c r="G52" s="105">
        <f t="shared" si="1"/>
        <v>0</v>
      </c>
      <c r="H52" s="104"/>
      <c r="I52" s="104"/>
      <c r="J52" s="106">
        <f t="shared" si="2"/>
        <v>0</v>
      </c>
      <c r="K52" s="106">
        <f t="shared" si="3"/>
        <v>0</v>
      </c>
      <c r="L52" s="107"/>
      <c r="M52" s="108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10"/>
      <c r="AA52" s="109"/>
      <c r="AB52" s="109"/>
      <c r="AC52" s="553"/>
      <c r="AD52" s="553"/>
      <c r="AE52" s="553"/>
      <c r="AF52" s="553"/>
      <c r="AG52" s="553"/>
      <c r="AH52" s="553"/>
      <c r="AI52" s="280"/>
      <c r="AJ52" s="280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8"/>
      <c r="AD53" s="558"/>
      <c r="AE53" s="558"/>
      <c r="AF53" s="558"/>
      <c r="AG53" s="558"/>
      <c r="AH53" s="558"/>
      <c r="AI53" s="280"/>
      <c r="AJ53" s="280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00">
        <v>27</v>
      </c>
      <c r="B54" s="104"/>
      <c r="C54" s="104"/>
      <c r="D54" s="103">
        <f t="shared" si="0"/>
        <v>0</v>
      </c>
      <c r="E54" s="104"/>
      <c r="F54" s="104"/>
      <c r="G54" s="105">
        <f t="shared" si="1"/>
        <v>0</v>
      </c>
      <c r="H54" s="104"/>
      <c r="I54" s="104"/>
      <c r="J54" s="106">
        <f t="shared" si="2"/>
        <v>0</v>
      </c>
      <c r="K54" s="106">
        <f t="shared" si="3"/>
        <v>0</v>
      </c>
      <c r="L54" s="107"/>
      <c r="M54" s="108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10"/>
      <c r="AA54" s="109"/>
      <c r="AB54" s="109"/>
      <c r="AC54" s="553"/>
      <c r="AD54" s="553"/>
      <c r="AE54" s="553"/>
      <c r="AF54" s="553"/>
      <c r="AG54" s="553"/>
      <c r="AH54" s="553"/>
      <c r="AI54" s="280"/>
      <c r="AJ54" s="280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00"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77"/>
      <c r="AD55" s="577"/>
      <c r="AE55" s="577"/>
      <c r="AF55" s="577"/>
      <c r="AG55" s="577"/>
      <c r="AH55" s="577"/>
      <c r="AI55" s="280"/>
      <c r="AJ55" s="280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283">
        <v>31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285"/>
      <c r="P56" s="125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49"/>
      <c r="AB56" s="284"/>
      <c r="AC56" s="579"/>
      <c r="AD56" s="579"/>
      <c r="AE56" s="579"/>
      <c r="AF56" s="579"/>
      <c r="AG56" s="579"/>
      <c r="AH56" s="579"/>
      <c r="AI56" s="280"/>
      <c r="AJ56" s="280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68">
        <v>1</v>
      </c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38"/>
      <c r="Z57" s="141"/>
      <c r="AA57" s="152"/>
      <c r="AB57" s="138"/>
      <c r="AC57" s="578"/>
      <c r="AD57" s="578"/>
      <c r="AE57" s="578"/>
      <c r="AF57" s="578"/>
      <c r="AG57" s="578"/>
      <c r="AH57" s="578"/>
      <c r="AI57" s="280"/>
      <c r="AJ57" s="280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>
        <f>SUM(W49:W57)</f>
        <v>0</v>
      </c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280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3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3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A61" s="13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55"/>
      <c r="AL61" s="55"/>
      <c r="AM61" s="55"/>
      <c r="AN61" s="55"/>
      <c r="AO61" s="55"/>
      <c r="AP61" s="55"/>
      <c r="AQ61" s="55"/>
      <c r="AR61" s="55"/>
    </row>
    <row r="62" spans="1:44" ht="20.100000000000001" customHeight="1">
      <c r="A62" s="13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55"/>
      <c r="AL62" s="55"/>
      <c r="AM62" s="55"/>
      <c r="AN62" s="55"/>
      <c r="AO62" s="55"/>
      <c r="AP62" s="55"/>
      <c r="AQ62" s="55"/>
      <c r="AR62" s="55"/>
    </row>
    <row r="63" spans="1:44" ht="20.100000000000001" customHeight="1">
      <c r="A63" s="13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  <mergeCell ref="AC56:AH5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79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/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57"/>
      <c r="AD27" s="557"/>
      <c r="AE27" s="557"/>
      <c r="AF27" s="557"/>
      <c r="AG27" s="557"/>
      <c r="AH27" s="557"/>
      <c r="AI27" s="280"/>
      <c r="AJ27" s="55"/>
    </row>
    <row r="28" spans="1:36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7"/>
      <c r="AD28" s="557"/>
      <c r="AE28" s="557"/>
      <c r="AF28" s="557"/>
      <c r="AG28" s="557"/>
      <c r="AH28" s="557"/>
      <c r="AI28" s="280"/>
      <c r="AJ28" s="55"/>
    </row>
    <row r="29" spans="1:36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230"/>
      <c r="Z29" s="232"/>
      <c r="AA29" s="109"/>
      <c r="AB29" s="109"/>
      <c r="AC29" s="554"/>
      <c r="AD29" s="554"/>
      <c r="AE29" s="554"/>
      <c r="AF29" s="554"/>
      <c r="AG29" s="554"/>
      <c r="AH29" s="554"/>
      <c r="AI29" s="280"/>
      <c r="AJ29" s="55"/>
    </row>
    <row r="30" spans="1:36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80"/>
      <c r="AJ30" s="55"/>
    </row>
    <row r="31" spans="1:36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61"/>
      <c r="Z31" s="146"/>
      <c r="AA31" s="138"/>
      <c r="AB31" s="138"/>
      <c r="AC31" s="557"/>
      <c r="AD31" s="557"/>
      <c r="AE31" s="557"/>
      <c r="AF31" s="557"/>
      <c r="AG31" s="557"/>
      <c r="AH31" s="557"/>
      <c r="AI31" s="280"/>
      <c r="AJ31" s="55"/>
    </row>
    <row r="32" spans="1:36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3"/>
      <c r="AD32" s="553"/>
      <c r="AE32" s="553"/>
      <c r="AF32" s="553"/>
      <c r="AG32" s="553"/>
      <c r="AH32" s="553"/>
      <c r="AI32" s="280"/>
      <c r="AJ32" s="55"/>
    </row>
    <row r="33" spans="1:36" ht="12.75" customHeight="1">
      <c r="A33" s="100">
        <f t="shared" si="4"/>
        <v>8</v>
      </c>
      <c r="B33" s="104"/>
      <c r="C33" s="172"/>
      <c r="D33" s="103">
        <f t="shared" si="0"/>
        <v>0</v>
      </c>
      <c r="E33" s="104"/>
      <c r="F33" s="104"/>
      <c r="G33" s="105">
        <f t="shared" si="1"/>
        <v>0</v>
      </c>
      <c r="H33" s="104"/>
      <c r="I33" s="104"/>
      <c r="J33" s="106">
        <f t="shared" si="2"/>
        <v>0</v>
      </c>
      <c r="K33" s="106">
        <f t="shared" si="3"/>
        <v>0</v>
      </c>
      <c r="L33" s="107"/>
      <c r="M33" s="108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230"/>
      <c r="Z33" s="232"/>
      <c r="AA33" s="109"/>
      <c r="AB33" s="109"/>
      <c r="AC33" s="553"/>
      <c r="AD33" s="553"/>
      <c r="AE33" s="553"/>
      <c r="AF33" s="553"/>
      <c r="AG33" s="553"/>
      <c r="AH33" s="553"/>
      <c r="AI33" s="280"/>
      <c r="AJ33" s="55"/>
    </row>
    <row r="34" spans="1:36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80"/>
      <c r="AD34" s="580"/>
      <c r="AE34" s="580"/>
      <c r="AF34" s="580"/>
      <c r="AG34" s="580"/>
      <c r="AH34" s="580"/>
      <c r="AI34" s="280"/>
      <c r="AJ34" s="55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61"/>
      <c r="Z35" s="146"/>
      <c r="AA35" s="138"/>
      <c r="AB35" s="138"/>
      <c r="AC35" s="558"/>
      <c r="AD35" s="558"/>
      <c r="AE35" s="558"/>
      <c r="AF35" s="558"/>
      <c r="AG35" s="558"/>
      <c r="AH35" s="558"/>
      <c r="AI35" s="280"/>
      <c r="AJ35" s="55"/>
    </row>
    <row r="36" spans="1:36" ht="12.75" customHeight="1">
      <c r="A36" s="300">
        <f t="shared" si="4"/>
        <v>11</v>
      </c>
      <c r="B36" s="246"/>
      <c r="C36" s="248"/>
      <c r="D36" s="247">
        <f t="shared" si="0"/>
        <v>0</v>
      </c>
      <c r="E36" s="246"/>
      <c r="F36" s="246"/>
      <c r="G36" s="249">
        <f t="shared" si="1"/>
        <v>0</v>
      </c>
      <c r="H36" s="246"/>
      <c r="I36" s="246"/>
      <c r="J36" s="250">
        <f t="shared" si="2"/>
        <v>0</v>
      </c>
      <c r="K36" s="250">
        <f t="shared" si="3"/>
        <v>0</v>
      </c>
      <c r="L36" s="251"/>
      <c r="M36" s="252"/>
      <c r="N36" s="253"/>
      <c r="O36" s="301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4"/>
      <c r="AA36" s="253"/>
      <c r="AB36" s="253"/>
      <c r="AC36" s="571"/>
      <c r="AD36" s="571"/>
      <c r="AE36" s="571"/>
      <c r="AF36" s="571"/>
      <c r="AG36" s="571"/>
      <c r="AH36" s="571"/>
      <c r="AI36" s="280"/>
      <c r="AJ36" s="55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230"/>
      <c r="Z37" s="232"/>
      <c r="AA37" s="109"/>
      <c r="AB37" s="109"/>
      <c r="AC37" s="553"/>
      <c r="AD37" s="553"/>
      <c r="AE37" s="553"/>
      <c r="AF37" s="553"/>
      <c r="AG37" s="553"/>
      <c r="AH37" s="553"/>
      <c r="AI37" s="280"/>
      <c r="AJ37" s="55"/>
    </row>
    <row r="38" spans="1:36" ht="12.75" customHeight="1">
      <c r="A38" s="286">
        <f t="shared" si="4"/>
        <v>13</v>
      </c>
      <c r="B38" s="233"/>
      <c r="C38" s="235"/>
      <c r="D38" s="234">
        <f t="shared" si="0"/>
        <v>0</v>
      </c>
      <c r="E38" s="233"/>
      <c r="F38" s="233"/>
      <c r="G38" s="236">
        <f t="shared" si="1"/>
        <v>0</v>
      </c>
      <c r="H38" s="233"/>
      <c r="I38" s="233"/>
      <c r="J38" s="237">
        <f t="shared" si="2"/>
        <v>0</v>
      </c>
      <c r="K38" s="237">
        <f t="shared" si="3"/>
        <v>0</v>
      </c>
      <c r="L38" s="238"/>
      <c r="M38" s="239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1"/>
      <c r="AA38" s="240"/>
      <c r="AB38" s="240"/>
      <c r="AC38" s="566"/>
      <c r="AD38" s="566"/>
      <c r="AE38" s="566"/>
      <c r="AF38" s="566"/>
      <c r="AG38" s="566"/>
      <c r="AH38" s="566"/>
      <c r="AI38" s="280"/>
      <c r="AJ38" s="55"/>
    </row>
    <row r="39" spans="1:36" ht="12.75" customHeight="1">
      <c r="A39" s="300">
        <f t="shared" si="4"/>
        <v>14</v>
      </c>
      <c r="B39" s="246"/>
      <c r="C39" s="248"/>
      <c r="D39" s="247">
        <f t="shared" si="0"/>
        <v>0</v>
      </c>
      <c r="E39" s="246"/>
      <c r="F39" s="246"/>
      <c r="G39" s="249">
        <f t="shared" si="1"/>
        <v>0</v>
      </c>
      <c r="H39" s="246"/>
      <c r="I39" s="246"/>
      <c r="J39" s="250">
        <f t="shared" si="2"/>
        <v>0</v>
      </c>
      <c r="K39" s="250">
        <f t="shared" si="3"/>
        <v>0</v>
      </c>
      <c r="L39" s="251"/>
      <c r="M39" s="252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77"/>
      <c r="Z39" s="279"/>
      <c r="AA39" s="253"/>
      <c r="AB39" s="253"/>
      <c r="AC39" s="571"/>
      <c r="AD39" s="571"/>
      <c r="AE39" s="571"/>
      <c r="AF39" s="571"/>
      <c r="AG39" s="571"/>
      <c r="AH39" s="571"/>
      <c r="AI39" s="280"/>
      <c r="AJ39" s="55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3"/>
      <c r="AD40" s="553"/>
      <c r="AE40" s="553"/>
      <c r="AF40" s="553"/>
      <c r="AG40" s="553"/>
      <c r="AH40" s="553"/>
      <c r="AI40" s="280"/>
      <c r="AJ40" s="55"/>
    </row>
    <row r="41" spans="1:36" ht="12.75" customHeight="1">
      <c r="A41" s="286">
        <f t="shared" si="4"/>
        <v>16</v>
      </c>
      <c r="B41" s="233"/>
      <c r="C41" s="233"/>
      <c r="D41" s="234">
        <f t="shared" si="0"/>
        <v>0</v>
      </c>
      <c r="E41" s="233"/>
      <c r="F41" s="233"/>
      <c r="G41" s="236">
        <f t="shared" si="1"/>
        <v>0</v>
      </c>
      <c r="H41" s="233"/>
      <c r="I41" s="233"/>
      <c r="J41" s="237">
        <f t="shared" si="2"/>
        <v>0</v>
      </c>
      <c r="K41" s="237">
        <f t="shared" si="3"/>
        <v>0</v>
      </c>
      <c r="L41" s="238"/>
      <c r="M41" s="239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87"/>
      <c r="Z41" s="288"/>
      <c r="AA41" s="240"/>
      <c r="AB41" s="240"/>
      <c r="AC41" s="566"/>
      <c r="AD41" s="566"/>
      <c r="AE41" s="566"/>
      <c r="AF41" s="566"/>
      <c r="AG41" s="566"/>
      <c r="AH41" s="566"/>
      <c r="AI41" s="280"/>
      <c r="AJ41" s="55"/>
    </row>
    <row r="42" spans="1:36" ht="12.75" customHeight="1">
      <c r="A42" s="300">
        <f t="shared" si="4"/>
        <v>17</v>
      </c>
      <c r="B42" s="246"/>
      <c r="C42" s="246"/>
      <c r="D42" s="247">
        <f t="shared" si="0"/>
        <v>0</v>
      </c>
      <c r="E42" s="246"/>
      <c r="F42" s="246"/>
      <c r="G42" s="249">
        <f t="shared" si="1"/>
        <v>0</v>
      </c>
      <c r="H42" s="246"/>
      <c r="I42" s="246"/>
      <c r="J42" s="250">
        <f t="shared" si="2"/>
        <v>0</v>
      </c>
      <c r="K42" s="250">
        <f t="shared" si="3"/>
        <v>0</v>
      </c>
      <c r="L42" s="251"/>
      <c r="M42" s="252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4"/>
      <c r="AA42" s="253"/>
      <c r="AB42" s="253"/>
      <c r="AC42" s="571"/>
      <c r="AD42" s="571"/>
      <c r="AE42" s="571"/>
      <c r="AF42" s="571"/>
      <c r="AG42" s="571"/>
      <c r="AH42" s="571"/>
      <c r="AI42" s="280"/>
      <c r="AJ42" s="55"/>
    </row>
    <row r="43" spans="1:36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230"/>
      <c r="Z43" s="232"/>
      <c r="AA43" s="109"/>
      <c r="AB43" s="109"/>
      <c r="AC43" s="553"/>
      <c r="AD43" s="553"/>
      <c r="AE43" s="553"/>
      <c r="AF43" s="553"/>
      <c r="AG43" s="553"/>
      <c r="AH43" s="553"/>
      <c r="AI43" s="280"/>
      <c r="AJ43" s="55"/>
    </row>
    <row r="44" spans="1:36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8"/>
      <c r="AD44" s="558"/>
      <c r="AE44" s="558"/>
      <c r="AF44" s="558"/>
      <c r="AG44" s="558"/>
      <c r="AH44" s="558"/>
      <c r="AI44" s="280"/>
      <c r="AJ44" s="55"/>
    </row>
    <row r="45" spans="1:36" ht="12.75" customHeight="1">
      <c r="A45" s="302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303"/>
      <c r="P45" s="109"/>
      <c r="Q45" s="109"/>
      <c r="R45" s="109"/>
      <c r="S45" s="109"/>
      <c r="T45" s="109"/>
      <c r="U45" s="109"/>
      <c r="V45" s="109"/>
      <c r="W45" s="109"/>
      <c r="X45" s="109"/>
      <c r="Y45" s="230"/>
      <c r="Z45" s="232"/>
      <c r="AA45" s="109"/>
      <c r="AB45" s="109"/>
      <c r="AC45" s="553"/>
      <c r="AD45" s="553"/>
      <c r="AE45" s="553"/>
      <c r="AF45" s="553"/>
      <c r="AG45" s="553"/>
      <c r="AH45" s="553"/>
      <c r="AI45" s="280"/>
      <c r="AJ45" s="55"/>
    </row>
    <row r="46" spans="1:36" ht="12.75" customHeight="1">
      <c r="A46" s="300">
        <f t="shared" si="4"/>
        <v>21</v>
      </c>
      <c r="B46" s="246"/>
      <c r="C46" s="246"/>
      <c r="D46" s="247">
        <f t="shared" si="0"/>
        <v>0</v>
      </c>
      <c r="E46" s="246"/>
      <c r="F46" s="246"/>
      <c r="G46" s="249">
        <f t="shared" si="1"/>
        <v>0</v>
      </c>
      <c r="H46" s="246"/>
      <c r="I46" s="246"/>
      <c r="J46" s="250">
        <f t="shared" si="2"/>
        <v>0</v>
      </c>
      <c r="K46" s="250">
        <f t="shared" si="3"/>
        <v>0</v>
      </c>
      <c r="L46" s="251"/>
      <c r="M46" s="252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4"/>
      <c r="AA46" s="253"/>
      <c r="AB46" s="253"/>
      <c r="AC46" s="571"/>
      <c r="AD46" s="571"/>
      <c r="AE46" s="571"/>
      <c r="AF46" s="571"/>
      <c r="AG46" s="571"/>
      <c r="AH46" s="571"/>
      <c r="AI46" s="280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230"/>
      <c r="Z47" s="232"/>
      <c r="AA47" s="109"/>
      <c r="AB47" s="109"/>
      <c r="AC47" s="553"/>
      <c r="AD47" s="553"/>
      <c r="AE47" s="553"/>
      <c r="AF47" s="553"/>
      <c r="AG47" s="553"/>
      <c r="AH47" s="553"/>
      <c r="AI47" s="280"/>
      <c r="AJ47" s="55"/>
    </row>
    <row r="48" spans="1:36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41"/>
      <c r="AA48" s="138"/>
      <c r="AB48" s="138"/>
      <c r="AC48" s="558"/>
      <c r="AD48" s="558"/>
      <c r="AE48" s="558"/>
      <c r="AF48" s="558"/>
      <c r="AG48" s="558"/>
      <c r="AH48" s="558"/>
      <c r="AI48" s="280"/>
      <c r="AJ48" s="55"/>
    </row>
    <row r="49" spans="1:36" ht="12.75" customHeight="1">
      <c r="A49" s="100">
        <f t="shared" si="4"/>
        <v>24</v>
      </c>
      <c r="B49" s="104"/>
      <c r="C49" s="104"/>
      <c r="D49" s="103">
        <f t="shared" si="0"/>
        <v>0</v>
      </c>
      <c r="E49" s="104"/>
      <c r="F49" s="104"/>
      <c r="G49" s="105">
        <f t="shared" si="1"/>
        <v>0</v>
      </c>
      <c r="H49" s="104"/>
      <c r="I49" s="104"/>
      <c r="J49" s="106">
        <f t="shared" si="2"/>
        <v>0</v>
      </c>
      <c r="K49" s="106">
        <f t="shared" si="3"/>
        <v>0</v>
      </c>
      <c r="L49" s="107"/>
      <c r="M49" s="108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10"/>
      <c r="AA49" s="109"/>
      <c r="AB49" s="109"/>
      <c r="AC49" s="553"/>
      <c r="AD49" s="553"/>
      <c r="AE49" s="553"/>
      <c r="AF49" s="553"/>
      <c r="AG49" s="553"/>
      <c r="AH49" s="553"/>
      <c r="AI49" s="280"/>
      <c r="AJ49" s="55"/>
    </row>
    <row r="50" spans="1:36" ht="12.75" customHeight="1">
      <c r="A50" s="163">
        <f t="shared" si="4"/>
        <v>25</v>
      </c>
      <c r="B50" s="131"/>
      <c r="C50" s="131"/>
      <c r="D50" s="132">
        <f t="shared" si="0"/>
        <v>0</v>
      </c>
      <c r="E50" s="131"/>
      <c r="F50" s="131"/>
      <c r="G50" s="134">
        <f t="shared" si="1"/>
        <v>0</v>
      </c>
      <c r="H50" s="131"/>
      <c r="I50" s="131"/>
      <c r="J50" s="135">
        <f t="shared" si="2"/>
        <v>0</v>
      </c>
      <c r="K50" s="135">
        <f t="shared" si="3"/>
        <v>0</v>
      </c>
      <c r="L50" s="136"/>
      <c r="M50" s="137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41"/>
      <c r="AA50" s="138"/>
      <c r="AB50" s="138"/>
      <c r="AC50" s="558"/>
      <c r="AD50" s="558"/>
      <c r="AE50" s="558"/>
      <c r="AF50" s="558"/>
      <c r="AG50" s="558"/>
      <c r="AH50" s="558"/>
      <c r="AI50" s="280"/>
      <c r="AJ50" s="55"/>
    </row>
    <row r="51" spans="1:36" ht="12.75" customHeight="1">
      <c r="A51" s="163">
        <f t="shared" si="4"/>
        <v>26</v>
      </c>
      <c r="B51" s="131"/>
      <c r="C51" s="131"/>
      <c r="D51" s="132">
        <f t="shared" si="0"/>
        <v>0</v>
      </c>
      <c r="E51" s="131"/>
      <c r="F51" s="131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41"/>
      <c r="AA51" s="138"/>
      <c r="AB51" s="138"/>
      <c r="AC51" s="558"/>
      <c r="AD51" s="558"/>
      <c r="AE51" s="558"/>
      <c r="AF51" s="558"/>
      <c r="AG51" s="558"/>
      <c r="AH51" s="558"/>
      <c r="AI51" s="280"/>
      <c r="AJ51" s="55"/>
    </row>
    <row r="52" spans="1:36" ht="12.75" customHeight="1">
      <c r="A52" s="100">
        <f t="shared" si="4"/>
        <v>27</v>
      </c>
      <c r="B52" s="246"/>
      <c r="C52" s="246"/>
      <c r="D52" s="247">
        <f t="shared" si="0"/>
        <v>0</v>
      </c>
      <c r="E52" s="246"/>
      <c r="F52" s="246"/>
      <c r="G52" s="249">
        <f t="shared" si="1"/>
        <v>0</v>
      </c>
      <c r="H52" s="246"/>
      <c r="I52" s="246"/>
      <c r="J52" s="250">
        <f t="shared" si="2"/>
        <v>0</v>
      </c>
      <c r="K52" s="250">
        <f t="shared" si="3"/>
        <v>0</v>
      </c>
      <c r="L52" s="251"/>
      <c r="M52" s="252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4"/>
      <c r="AA52" s="253"/>
      <c r="AB52" s="253"/>
      <c r="AC52" s="571"/>
      <c r="AD52" s="571"/>
      <c r="AE52" s="571"/>
      <c r="AF52" s="571"/>
      <c r="AG52" s="571"/>
      <c r="AH52" s="571"/>
      <c r="AI52" s="280"/>
      <c r="AJ52" s="55"/>
    </row>
    <row r="53" spans="1:36" ht="12.75" customHeight="1">
      <c r="A53" s="100">
        <f t="shared" si="4"/>
        <v>28</v>
      </c>
      <c r="B53" s="104"/>
      <c r="C53" s="104"/>
      <c r="D53" s="103">
        <f t="shared" si="0"/>
        <v>0</v>
      </c>
      <c r="E53" s="104"/>
      <c r="F53" s="104"/>
      <c r="G53" s="105">
        <f t="shared" si="1"/>
        <v>0</v>
      </c>
      <c r="H53" s="104"/>
      <c r="I53" s="104"/>
      <c r="J53" s="106">
        <f t="shared" si="2"/>
        <v>0</v>
      </c>
      <c r="K53" s="106">
        <f t="shared" si="3"/>
        <v>0</v>
      </c>
      <c r="L53" s="107"/>
      <c r="M53" s="108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10"/>
      <c r="AA53" s="109"/>
      <c r="AB53" s="109"/>
      <c r="AC53" s="553"/>
      <c r="AD53" s="553"/>
      <c r="AE53" s="553"/>
      <c r="AF53" s="553"/>
      <c r="AG53" s="553"/>
      <c r="AH53" s="553"/>
      <c r="AI53" s="280"/>
      <c r="AJ53" s="55"/>
    </row>
    <row r="54" spans="1:36" ht="12.75" customHeight="1">
      <c r="A54" s="100">
        <f t="shared" si="4"/>
        <v>29</v>
      </c>
      <c r="B54" s="246"/>
      <c r="C54" s="246"/>
      <c r="D54" s="247">
        <f t="shared" si="0"/>
        <v>0</v>
      </c>
      <c r="E54" s="246"/>
      <c r="F54" s="246"/>
      <c r="G54" s="249">
        <f t="shared" si="1"/>
        <v>0</v>
      </c>
      <c r="H54" s="246"/>
      <c r="I54" s="246"/>
      <c r="J54" s="250">
        <f t="shared" si="2"/>
        <v>0</v>
      </c>
      <c r="K54" s="250">
        <f t="shared" si="3"/>
        <v>0</v>
      </c>
      <c r="L54" s="251"/>
      <c r="M54" s="252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4"/>
      <c r="AA54" s="253"/>
      <c r="AB54" s="253"/>
      <c r="AC54" s="571"/>
      <c r="AD54" s="571"/>
      <c r="AE54" s="571"/>
      <c r="AF54" s="571"/>
      <c r="AG54" s="571"/>
      <c r="AH54" s="571"/>
      <c r="AI54" s="280"/>
      <c r="AJ54" s="55"/>
    </row>
    <row r="55" spans="1:36" ht="12.75" customHeight="1">
      <c r="A55" s="100">
        <f t="shared" si="4"/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53"/>
      <c r="AD55" s="553"/>
      <c r="AE55" s="553"/>
      <c r="AF55" s="553"/>
      <c r="AG55" s="553"/>
      <c r="AH55" s="553"/>
      <c r="AI55" s="280"/>
      <c r="AJ55" s="55"/>
    </row>
    <row r="56" spans="1:36" ht="12.75" customHeight="1">
      <c r="A56" s="283">
        <v>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38"/>
      <c r="AB56" s="138"/>
      <c r="AC56" s="556"/>
      <c r="AD56" s="556"/>
      <c r="AE56" s="556"/>
      <c r="AF56" s="556"/>
      <c r="AG56" s="556"/>
      <c r="AH56" s="556"/>
      <c r="AI56" s="280"/>
      <c r="AJ56" s="55"/>
    </row>
    <row r="57" spans="1:36" ht="12.75" customHeight="1">
      <c r="A57" s="168"/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6"/>
      <c r="AD57" s="556"/>
      <c r="AE57" s="556"/>
      <c r="AF57" s="556"/>
      <c r="AG57" s="556"/>
      <c r="AH57" s="556"/>
      <c r="AI57" s="280"/>
      <c r="AJ57" s="55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80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/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06">
        <v>2</v>
      </c>
      <c r="B27" s="307"/>
      <c r="C27" s="307"/>
      <c r="D27" s="308">
        <f t="shared" ref="D27:D57" si="0">(B27*12+C27)*1.67</f>
        <v>0</v>
      </c>
      <c r="E27" s="309"/>
      <c r="F27" s="309"/>
      <c r="G27" s="308">
        <f t="shared" ref="G27:G57" si="1">(E27*12+F27)*1.67</f>
        <v>0</v>
      </c>
      <c r="H27" s="309"/>
      <c r="I27" s="309"/>
      <c r="J27" s="310">
        <f t="shared" ref="J27:J57" si="2">(H27*12+I27)*1.67</f>
        <v>0</v>
      </c>
      <c r="K27" s="310">
        <f t="shared" ref="K27:K57" si="3">(D27+G27)</f>
        <v>0</v>
      </c>
      <c r="L27" s="311"/>
      <c r="M27" s="312"/>
      <c r="N27" s="313"/>
      <c r="O27" s="314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5"/>
      <c r="AA27" s="313"/>
      <c r="AB27" s="313"/>
      <c r="AC27" s="583"/>
      <c r="AD27" s="583"/>
      <c r="AE27" s="583"/>
      <c r="AF27" s="583"/>
      <c r="AG27" s="583"/>
      <c r="AH27" s="583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3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6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7"/>
      <c r="AD28" s="557"/>
      <c r="AE28" s="557"/>
      <c r="AF28" s="557"/>
      <c r="AG28" s="557"/>
      <c r="AH28" s="557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1">
        <f t="shared" si="4"/>
        <v>4</v>
      </c>
      <c r="B29" s="113"/>
      <c r="C29" s="121"/>
      <c r="D29" s="112">
        <f t="shared" si="0"/>
        <v>0</v>
      </c>
      <c r="E29" s="113"/>
      <c r="F29" s="113"/>
      <c r="G29" s="114">
        <f t="shared" si="1"/>
        <v>0</v>
      </c>
      <c r="H29" s="113"/>
      <c r="I29" s="113"/>
      <c r="J29" s="115">
        <f t="shared" si="2"/>
        <v>0</v>
      </c>
      <c r="K29" s="115">
        <f t="shared" si="3"/>
        <v>0</v>
      </c>
      <c r="L29" s="116"/>
      <c r="M29" s="117"/>
      <c r="N29" s="120"/>
      <c r="O29" s="122"/>
      <c r="P29" s="118"/>
      <c r="Q29" s="118"/>
      <c r="R29" s="123"/>
      <c r="S29" s="118"/>
      <c r="T29" s="123"/>
      <c r="U29" s="118"/>
      <c r="V29" s="118"/>
      <c r="W29" s="118"/>
      <c r="X29" s="118"/>
      <c r="Y29" s="118"/>
      <c r="Z29" s="119"/>
      <c r="AA29" s="118"/>
      <c r="AB29" s="118"/>
      <c r="AC29" s="573"/>
      <c r="AD29" s="573"/>
      <c r="AE29" s="573"/>
      <c r="AF29" s="573"/>
      <c r="AG29" s="573"/>
      <c r="AH29" s="573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63">
        <f t="shared" si="4"/>
        <v>5</v>
      </c>
      <c r="B30" s="131"/>
      <c r="C30" s="133"/>
      <c r="D30" s="132">
        <f t="shared" si="0"/>
        <v>0</v>
      </c>
      <c r="E30" s="131"/>
      <c r="F30" s="131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6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57"/>
      <c r="AD30" s="557"/>
      <c r="AE30" s="557"/>
      <c r="AF30" s="557"/>
      <c r="AG30" s="557"/>
      <c r="AH30" s="557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290">
        <f t="shared" si="4"/>
        <v>6</v>
      </c>
      <c r="B31" s="291"/>
      <c r="C31" s="292"/>
      <c r="D31" s="293">
        <f t="shared" si="0"/>
        <v>0</v>
      </c>
      <c r="E31" s="291"/>
      <c r="F31" s="291"/>
      <c r="G31" s="294">
        <f t="shared" si="1"/>
        <v>0</v>
      </c>
      <c r="H31" s="291"/>
      <c r="I31" s="291"/>
      <c r="J31" s="295">
        <f t="shared" si="2"/>
        <v>0</v>
      </c>
      <c r="K31" s="295">
        <f t="shared" si="3"/>
        <v>0</v>
      </c>
      <c r="L31" s="296"/>
      <c r="M31" s="297"/>
      <c r="N31" s="316"/>
      <c r="O31" s="317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9"/>
      <c r="AA31" s="298"/>
      <c r="AB31" s="298"/>
      <c r="AC31" s="584"/>
      <c r="AD31" s="584"/>
      <c r="AE31" s="584"/>
      <c r="AF31" s="584"/>
      <c r="AG31" s="584"/>
      <c r="AH31" s="584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63">
        <f t="shared" si="4"/>
        <v>7</v>
      </c>
      <c r="B32" s="131"/>
      <c r="C32" s="133"/>
      <c r="D32" s="132">
        <f t="shared" si="0"/>
        <v>0</v>
      </c>
      <c r="E32" s="131"/>
      <c r="F32" s="131"/>
      <c r="G32" s="134">
        <f t="shared" si="1"/>
        <v>0</v>
      </c>
      <c r="H32" s="131"/>
      <c r="I32" s="131"/>
      <c r="J32" s="135">
        <f t="shared" si="2"/>
        <v>0</v>
      </c>
      <c r="K32" s="135">
        <f t="shared" si="3"/>
        <v>0</v>
      </c>
      <c r="L32" s="136"/>
      <c r="M32" s="137"/>
      <c r="N32" s="16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41"/>
      <c r="AA32" s="138"/>
      <c r="AB32" s="138"/>
      <c r="AC32" s="557"/>
      <c r="AD32" s="557"/>
      <c r="AE32" s="557"/>
      <c r="AF32" s="557"/>
      <c r="AG32" s="557"/>
      <c r="AH32" s="557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290">
        <f t="shared" si="4"/>
        <v>8</v>
      </c>
      <c r="B33" s="291"/>
      <c r="C33" s="292"/>
      <c r="D33" s="293">
        <f t="shared" si="0"/>
        <v>0</v>
      </c>
      <c r="E33" s="291"/>
      <c r="F33" s="291"/>
      <c r="G33" s="294">
        <f t="shared" si="1"/>
        <v>0</v>
      </c>
      <c r="H33" s="291"/>
      <c r="I33" s="291"/>
      <c r="J33" s="295">
        <f t="shared" si="2"/>
        <v>0</v>
      </c>
      <c r="K33" s="295">
        <f t="shared" si="3"/>
        <v>0</v>
      </c>
      <c r="L33" s="296"/>
      <c r="M33" s="297"/>
      <c r="N33" s="316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9"/>
      <c r="AA33" s="298"/>
      <c r="AB33" s="298"/>
      <c r="AC33" s="580"/>
      <c r="AD33" s="580"/>
      <c r="AE33" s="580"/>
      <c r="AF33" s="580"/>
      <c r="AG33" s="580"/>
      <c r="AH33" s="580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316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80"/>
      <c r="AD34" s="580"/>
      <c r="AE34" s="580"/>
      <c r="AF34" s="580"/>
      <c r="AG34" s="580"/>
      <c r="AH34" s="580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6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8"/>
      <c r="AD35" s="558"/>
      <c r="AE35" s="558"/>
      <c r="AF35" s="558"/>
      <c r="AG35" s="558"/>
      <c r="AH35" s="558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230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3"/>
      <c r="AD36" s="553"/>
      <c r="AE36" s="553"/>
      <c r="AF36" s="553"/>
      <c r="AG36" s="553"/>
      <c r="AH36" s="55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23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3"/>
      <c r="AD37" s="553"/>
      <c r="AE37" s="553"/>
      <c r="AF37" s="553"/>
      <c r="AG37" s="553"/>
      <c r="AH37" s="55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63">
        <f t="shared" si="4"/>
        <v>13</v>
      </c>
      <c r="B38" s="131"/>
      <c r="C38" s="133"/>
      <c r="D38" s="132">
        <f t="shared" si="0"/>
        <v>0</v>
      </c>
      <c r="E38" s="131"/>
      <c r="F38" s="131"/>
      <c r="G38" s="134">
        <f t="shared" si="1"/>
        <v>0</v>
      </c>
      <c r="H38" s="131"/>
      <c r="I38" s="131"/>
      <c r="J38" s="135">
        <f t="shared" si="2"/>
        <v>0</v>
      </c>
      <c r="K38" s="135">
        <f t="shared" si="3"/>
        <v>0</v>
      </c>
      <c r="L38" s="136"/>
      <c r="M38" s="137"/>
      <c r="N38" s="16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41"/>
      <c r="AA38" s="138"/>
      <c r="AB38" s="138"/>
      <c r="AC38" s="558"/>
      <c r="AD38" s="558"/>
      <c r="AE38" s="558"/>
      <c r="AF38" s="558"/>
      <c r="AG38" s="558"/>
      <c r="AH38" s="558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00">
        <f t="shared" si="4"/>
        <v>14</v>
      </c>
      <c r="B39" s="104"/>
      <c r="C39" s="172"/>
      <c r="D39" s="103">
        <f t="shared" si="0"/>
        <v>0</v>
      </c>
      <c r="E39" s="104"/>
      <c r="F39" s="104"/>
      <c r="G39" s="105">
        <f t="shared" si="1"/>
        <v>0</v>
      </c>
      <c r="H39" s="104"/>
      <c r="I39" s="104"/>
      <c r="J39" s="106">
        <f t="shared" si="2"/>
        <v>0</v>
      </c>
      <c r="K39" s="106">
        <f t="shared" si="3"/>
        <v>0</v>
      </c>
      <c r="L39" s="107"/>
      <c r="M39" s="108"/>
      <c r="N39" s="230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10"/>
      <c r="AA39" s="109"/>
      <c r="AB39" s="109"/>
      <c r="AC39" s="553"/>
      <c r="AD39" s="553"/>
      <c r="AE39" s="553"/>
      <c r="AF39" s="553"/>
      <c r="AG39" s="553"/>
      <c r="AH39" s="55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230"/>
      <c r="O40" s="31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3"/>
      <c r="AD40" s="553"/>
      <c r="AE40" s="553"/>
      <c r="AF40" s="553"/>
      <c r="AG40" s="553"/>
      <c r="AH40" s="55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63">
        <f t="shared" si="4"/>
        <v>16</v>
      </c>
      <c r="B41" s="131"/>
      <c r="C41" s="131"/>
      <c r="D41" s="132">
        <f t="shared" si="0"/>
        <v>0</v>
      </c>
      <c r="E41" s="131"/>
      <c r="F41" s="131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61"/>
      <c r="O41" s="282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58"/>
      <c r="AD41" s="558"/>
      <c r="AE41" s="558"/>
      <c r="AF41" s="558"/>
      <c r="AG41" s="558"/>
      <c r="AH41" s="558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1">
        <f t="shared" si="4"/>
        <v>17</v>
      </c>
      <c r="B42" s="113"/>
      <c r="C42" s="113"/>
      <c r="D42" s="112">
        <f t="shared" si="0"/>
        <v>0</v>
      </c>
      <c r="E42" s="113"/>
      <c r="F42" s="113"/>
      <c r="G42" s="114">
        <f t="shared" si="1"/>
        <v>0</v>
      </c>
      <c r="H42" s="113"/>
      <c r="I42" s="113"/>
      <c r="J42" s="115">
        <f t="shared" si="2"/>
        <v>0</v>
      </c>
      <c r="K42" s="115">
        <f t="shared" si="3"/>
        <v>0</v>
      </c>
      <c r="L42" s="116"/>
      <c r="M42" s="117"/>
      <c r="N42" s="120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9"/>
      <c r="AA42" s="118"/>
      <c r="AB42" s="118"/>
      <c r="AC42" s="568"/>
      <c r="AD42" s="568"/>
      <c r="AE42" s="568"/>
      <c r="AF42" s="568"/>
      <c r="AG42" s="568"/>
      <c r="AH42" s="56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1">
        <f t="shared" si="4"/>
        <v>18</v>
      </c>
      <c r="B43" s="113"/>
      <c r="C43" s="113"/>
      <c r="D43" s="112">
        <f t="shared" si="0"/>
        <v>0</v>
      </c>
      <c r="E43" s="113"/>
      <c r="F43" s="113"/>
      <c r="G43" s="114">
        <f t="shared" si="1"/>
        <v>0</v>
      </c>
      <c r="H43" s="113"/>
      <c r="I43" s="113"/>
      <c r="J43" s="115">
        <f t="shared" si="2"/>
        <v>0</v>
      </c>
      <c r="K43" s="115">
        <f t="shared" si="3"/>
        <v>0</v>
      </c>
      <c r="L43" s="116"/>
      <c r="M43" s="117"/>
      <c r="N43" s="120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9"/>
      <c r="AA43" s="118"/>
      <c r="AB43" s="118"/>
      <c r="AC43" s="568"/>
      <c r="AD43" s="568"/>
      <c r="AE43" s="568"/>
      <c r="AF43" s="568"/>
      <c r="AG43" s="568"/>
      <c r="AH43" s="568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1">
        <f t="shared" si="4"/>
        <v>19</v>
      </c>
      <c r="B44" s="113"/>
      <c r="C44" s="113"/>
      <c r="D44" s="112">
        <f t="shared" si="0"/>
        <v>0</v>
      </c>
      <c r="E44" s="113"/>
      <c r="F44" s="113"/>
      <c r="G44" s="114">
        <f t="shared" si="1"/>
        <v>0</v>
      </c>
      <c r="H44" s="113"/>
      <c r="I44" s="113"/>
      <c r="J44" s="115">
        <f t="shared" si="2"/>
        <v>0</v>
      </c>
      <c r="K44" s="115">
        <f t="shared" si="3"/>
        <v>0</v>
      </c>
      <c r="L44" s="116"/>
      <c r="M44" s="117"/>
      <c r="N44" s="120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9"/>
      <c r="AA44" s="118"/>
      <c r="AB44" s="118"/>
      <c r="AC44" s="568"/>
      <c r="AD44" s="568"/>
      <c r="AE44" s="568"/>
      <c r="AF44" s="568"/>
      <c r="AG44" s="568"/>
      <c r="AH44" s="568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63">
        <f t="shared" si="4"/>
        <v>20</v>
      </c>
      <c r="B45" s="131"/>
      <c r="C45" s="131"/>
      <c r="D45" s="132">
        <f t="shared" si="0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6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58"/>
      <c r="AD45" s="558"/>
      <c r="AE45" s="558"/>
      <c r="AF45" s="558"/>
      <c r="AG45" s="558"/>
      <c r="AH45" s="558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63">
        <f t="shared" si="4"/>
        <v>21</v>
      </c>
      <c r="B46" s="131"/>
      <c r="C46" s="131"/>
      <c r="D46" s="132">
        <f t="shared" si="0"/>
        <v>0</v>
      </c>
      <c r="E46" s="131"/>
      <c r="F46" s="131"/>
      <c r="G46" s="134">
        <f t="shared" si="1"/>
        <v>0</v>
      </c>
      <c r="H46" s="131"/>
      <c r="I46" s="131"/>
      <c r="J46" s="135">
        <f t="shared" si="2"/>
        <v>0</v>
      </c>
      <c r="K46" s="135">
        <f t="shared" si="3"/>
        <v>0</v>
      </c>
      <c r="L46" s="136"/>
      <c r="M46" s="137"/>
      <c r="N46" s="16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41"/>
      <c r="AA46" s="138"/>
      <c r="AB46" s="138"/>
      <c r="AC46" s="558"/>
      <c r="AD46" s="558"/>
      <c r="AE46" s="558"/>
      <c r="AF46" s="558"/>
      <c r="AG46" s="558"/>
      <c r="AH46" s="558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61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8"/>
      <c r="AD47" s="558"/>
      <c r="AE47" s="558"/>
      <c r="AF47" s="558"/>
      <c r="AG47" s="558"/>
      <c r="AH47" s="558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1">
        <f t="shared" si="4"/>
        <v>23</v>
      </c>
      <c r="B48" s="113"/>
      <c r="C48" s="113"/>
      <c r="D48" s="112">
        <f t="shared" si="0"/>
        <v>0</v>
      </c>
      <c r="E48" s="113"/>
      <c r="F48" s="113"/>
      <c r="G48" s="114">
        <f t="shared" si="1"/>
        <v>0</v>
      </c>
      <c r="H48" s="113"/>
      <c r="I48" s="113"/>
      <c r="J48" s="115">
        <f t="shared" si="2"/>
        <v>0</v>
      </c>
      <c r="K48" s="115">
        <f t="shared" si="3"/>
        <v>0</v>
      </c>
      <c r="L48" s="116"/>
      <c r="M48" s="117"/>
      <c r="N48" s="120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9"/>
      <c r="AA48" s="118"/>
      <c r="AB48" s="118"/>
      <c r="AC48" s="568"/>
      <c r="AD48" s="568"/>
      <c r="AE48" s="568"/>
      <c r="AF48" s="568"/>
      <c r="AG48" s="568"/>
      <c r="AH48" s="568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22">
        <f t="shared" si="4"/>
        <v>24</v>
      </c>
      <c r="B49" s="113"/>
      <c r="C49" s="113"/>
      <c r="D49" s="323">
        <f t="shared" si="0"/>
        <v>0</v>
      </c>
      <c r="E49" s="113"/>
      <c r="F49" s="113"/>
      <c r="G49" s="324">
        <f t="shared" si="1"/>
        <v>0</v>
      </c>
      <c r="H49" s="113"/>
      <c r="I49" s="113"/>
      <c r="J49" s="325">
        <f t="shared" si="2"/>
        <v>0</v>
      </c>
      <c r="K49" s="325">
        <f t="shared" si="3"/>
        <v>0</v>
      </c>
      <c r="L49" s="116"/>
      <c r="M49" s="117"/>
      <c r="N49" s="120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7"/>
      <c r="AA49" s="326"/>
      <c r="AB49" s="326"/>
      <c r="AC49" s="581"/>
      <c r="AD49" s="581"/>
      <c r="AE49" s="581"/>
      <c r="AF49" s="581"/>
      <c r="AG49" s="581"/>
      <c r="AH49" s="581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04">
        <f t="shared" si="4"/>
        <v>25</v>
      </c>
      <c r="B50" s="131"/>
      <c r="C50" s="131"/>
      <c r="D50" s="143">
        <f t="shared" si="0"/>
        <v>0</v>
      </c>
      <c r="E50" s="131"/>
      <c r="F50" s="131"/>
      <c r="G50" s="126">
        <f t="shared" si="1"/>
        <v>0</v>
      </c>
      <c r="H50" s="131"/>
      <c r="I50" s="131"/>
      <c r="J50" s="127">
        <f t="shared" si="2"/>
        <v>0</v>
      </c>
      <c r="K50" s="127">
        <f t="shared" si="3"/>
        <v>0</v>
      </c>
      <c r="L50" s="136"/>
      <c r="M50" s="137"/>
      <c r="N50" s="161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67"/>
      <c r="AA50" s="145"/>
      <c r="AB50" s="145"/>
      <c r="AC50" s="555"/>
      <c r="AD50" s="555"/>
      <c r="AE50" s="555"/>
      <c r="AF50" s="555"/>
      <c r="AG50" s="555"/>
      <c r="AH50" s="555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1">
        <f t="shared" si="4"/>
        <v>26</v>
      </c>
      <c r="B51" s="113"/>
      <c r="C51" s="113"/>
      <c r="D51" s="112">
        <f t="shared" si="0"/>
        <v>0</v>
      </c>
      <c r="E51" s="113"/>
      <c r="F51" s="113"/>
      <c r="G51" s="114">
        <f t="shared" si="1"/>
        <v>0</v>
      </c>
      <c r="H51" s="113"/>
      <c r="I51" s="113"/>
      <c r="J51" s="115">
        <f t="shared" si="2"/>
        <v>0</v>
      </c>
      <c r="K51" s="115">
        <f t="shared" si="3"/>
        <v>0</v>
      </c>
      <c r="L51" s="116"/>
      <c r="M51" s="117"/>
      <c r="N51" s="120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  <c r="AA51" s="118"/>
      <c r="AB51" s="118"/>
      <c r="AC51" s="568"/>
      <c r="AD51" s="568"/>
      <c r="AE51" s="568"/>
      <c r="AF51" s="568"/>
      <c r="AG51" s="568"/>
      <c r="AH51" s="568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1">
        <f t="shared" si="4"/>
        <v>27</v>
      </c>
      <c r="B52" s="113"/>
      <c r="C52" s="113"/>
      <c r="D52" s="112">
        <f t="shared" si="0"/>
        <v>0</v>
      </c>
      <c r="E52" s="113"/>
      <c r="F52" s="113"/>
      <c r="G52" s="114">
        <f t="shared" si="1"/>
        <v>0</v>
      </c>
      <c r="H52" s="113"/>
      <c r="I52" s="113"/>
      <c r="J52" s="115">
        <f t="shared" si="2"/>
        <v>0</v>
      </c>
      <c r="K52" s="115">
        <f t="shared" si="3"/>
        <v>0</v>
      </c>
      <c r="L52" s="116"/>
      <c r="M52" s="117"/>
      <c r="N52" s="120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9"/>
      <c r="AA52" s="118"/>
      <c r="AB52" s="118"/>
      <c r="AC52" s="568"/>
      <c r="AD52" s="568"/>
      <c r="AE52" s="568"/>
      <c r="AF52" s="568"/>
      <c r="AG52" s="568"/>
      <c r="AH52" s="568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6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8"/>
      <c r="AD53" s="558"/>
      <c r="AE53" s="558"/>
      <c r="AF53" s="558"/>
      <c r="AG53" s="558"/>
      <c r="AH53" s="558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63">
        <f t="shared" si="4"/>
        <v>29</v>
      </c>
      <c r="B54" s="131"/>
      <c r="C54" s="131"/>
      <c r="D54" s="132">
        <f t="shared" si="0"/>
        <v>0</v>
      </c>
      <c r="E54" s="131"/>
      <c r="F54" s="131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61"/>
      <c r="O54" s="281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8"/>
      <c r="AD54" s="558"/>
      <c r="AE54" s="558"/>
      <c r="AF54" s="558"/>
      <c r="AG54" s="558"/>
      <c r="AH54" s="558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63">
        <f t="shared" si="4"/>
        <v>30</v>
      </c>
      <c r="B55" s="131"/>
      <c r="C55" s="131"/>
      <c r="D55" s="132">
        <f t="shared" si="0"/>
        <v>0</v>
      </c>
      <c r="E55" s="131"/>
      <c r="F55" s="131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61"/>
      <c r="O55" s="138"/>
      <c r="P55" s="138"/>
      <c r="Q55" s="138"/>
      <c r="R55" s="138"/>
      <c r="S55" s="138"/>
      <c r="T55" s="147"/>
      <c r="U55" s="138"/>
      <c r="V55" s="138"/>
      <c r="W55" s="138"/>
      <c r="X55" s="138"/>
      <c r="Y55" s="138"/>
      <c r="Z55" s="141"/>
      <c r="AA55" s="138"/>
      <c r="AB55" s="138"/>
      <c r="AC55" s="558"/>
      <c r="AD55" s="558"/>
      <c r="AE55" s="558"/>
      <c r="AF55" s="558"/>
      <c r="AG55" s="558"/>
      <c r="AH55" s="558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283">
        <v>31</v>
      </c>
      <c r="B56" s="131"/>
      <c r="C56" s="131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61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305"/>
      <c r="AA56" s="149"/>
      <c r="AB56" s="149"/>
      <c r="AC56" s="556"/>
      <c r="AD56" s="556"/>
      <c r="AE56" s="556"/>
      <c r="AF56" s="556"/>
      <c r="AG56" s="556"/>
      <c r="AH56" s="556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19">
        <v>1</v>
      </c>
      <c r="B57" s="113"/>
      <c r="C57" s="113"/>
      <c r="D57" s="112">
        <f t="shared" si="0"/>
        <v>0</v>
      </c>
      <c r="E57" s="113"/>
      <c r="F57" s="113"/>
      <c r="G57" s="114">
        <f t="shared" si="1"/>
        <v>0</v>
      </c>
      <c r="H57" s="113"/>
      <c r="I57" s="113"/>
      <c r="J57" s="115">
        <f t="shared" si="2"/>
        <v>0</v>
      </c>
      <c r="K57" s="115">
        <f t="shared" si="3"/>
        <v>0</v>
      </c>
      <c r="L57" s="116"/>
      <c r="M57" s="117"/>
      <c r="N57" s="1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1"/>
      <c r="AA57" s="320"/>
      <c r="AB57" s="320"/>
      <c r="AC57" s="582"/>
      <c r="AD57" s="582"/>
      <c r="AE57" s="582"/>
      <c r="AF57" s="582"/>
      <c r="AG57" s="582"/>
      <c r="AH57" s="58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28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.100000000000001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.100000000000001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60"/>
  <sheetViews>
    <sheetView showGridLines="0" topLeftCell="H49" zoomScale="120" zoomScaleNormal="120" workbookViewId="0">
      <selection activeCell="U50" sqref="U5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</row>
    <row r="3" spans="1:34" ht="18" customHeight="1">
      <c r="A3" s="516" t="s">
        <v>1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336"/>
    </row>
    <row r="4" spans="1:34" ht="12.75" customHeight="1">
      <c r="A4" s="517" t="s">
        <v>2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336"/>
    </row>
    <row r="5" spans="1:34" ht="4.5" customHeight="1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</row>
    <row r="6" spans="1:34" ht="12.75" customHeight="1">
      <c r="A6" s="336" t="s">
        <v>3</v>
      </c>
      <c r="B6" s="518" t="s">
        <v>4</v>
      </c>
      <c r="C6" s="518"/>
      <c r="D6" s="518"/>
      <c r="E6" s="518"/>
      <c r="F6" s="518"/>
      <c r="G6" s="518"/>
      <c r="H6" s="518"/>
      <c r="I6" s="518"/>
      <c r="J6" s="336"/>
      <c r="K6" s="336" t="s">
        <v>5</v>
      </c>
      <c r="L6" s="337" t="s">
        <v>6</v>
      </c>
      <c r="M6" s="519"/>
      <c r="N6" s="519"/>
      <c r="O6" s="519"/>
      <c r="P6" s="337" t="s">
        <v>7</v>
      </c>
      <c r="Q6" s="337"/>
      <c r="R6" s="337"/>
      <c r="S6" s="337"/>
      <c r="T6" s="337"/>
      <c r="U6" s="520" t="s">
        <v>8</v>
      </c>
      <c r="V6" s="520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</row>
    <row r="7" spans="1:34" ht="12.75" customHeight="1">
      <c r="A7" s="336"/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510" t="s">
        <v>9</v>
      </c>
      <c r="AB7" s="510"/>
      <c r="AC7" s="510"/>
      <c r="AD7" s="510"/>
      <c r="AE7" s="512">
        <v>0</v>
      </c>
      <c r="AF7" s="512"/>
      <c r="AG7" s="512"/>
      <c r="AH7" s="336"/>
    </row>
    <row r="8" spans="1:34" ht="12.75" customHeight="1">
      <c r="A8" s="336" t="s">
        <v>10</v>
      </c>
      <c r="B8" s="336"/>
      <c r="C8" s="515" t="s">
        <v>88</v>
      </c>
      <c r="D8" s="515"/>
      <c r="E8" s="515"/>
      <c r="F8" s="515"/>
      <c r="G8" s="336" t="s">
        <v>12</v>
      </c>
      <c r="H8" s="515">
        <v>2020</v>
      </c>
      <c r="I8" s="515"/>
      <c r="J8" s="336"/>
      <c r="K8" s="336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6"/>
      <c r="X8" s="336"/>
      <c r="Y8" s="336"/>
      <c r="Z8" s="338" t="s">
        <v>15</v>
      </c>
      <c r="AA8" s="510" t="s">
        <v>16</v>
      </c>
      <c r="AB8" s="510"/>
      <c r="AC8" s="510"/>
      <c r="AD8" s="510"/>
      <c r="AE8" s="523">
        <v>285.57</v>
      </c>
      <c r="AF8" s="523"/>
      <c r="AG8" s="523"/>
      <c r="AH8" s="336"/>
    </row>
    <row r="9" spans="1:34" ht="12.75" customHeight="1">
      <c r="A9" s="336"/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8" t="s">
        <v>17</v>
      </c>
      <c r="AA9" s="510" t="s">
        <v>18</v>
      </c>
      <c r="AB9" s="510"/>
      <c r="AC9" s="510"/>
      <c r="AD9" s="510"/>
      <c r="AE9" s="524">
        <v>285.57</v>
      </c>
      <c r="AF9" s="524"/>
      <c r="AG9" s="524"/>
      <c r="AH9" s="336"/>
    </row>
    <row r="10" spans="1:34" ht="12.75" customHeight="1">
      <c r="A10" s="336" t="s">
        <v>19</v>
      </c>
      <c r="B10" s="336"/>
      <c r="C10" s="499" t="s">
        <v>20</v>
      </c>
      <c r="D10" s="499"/>
      <c r="E10" s="499"/>
      <c r="F10" s="499"/>
      <c r="G10" s="499"/>
      <c r="H10" s="499"/>
      <c r="I10" s="499"/>
      <c r="J10" s="336"/>
      <c r="K10" s="339" t="s">
        <v>21</v>
      </c>
      <c r="L10" s="340"/>
      <c r="M10" s="340"/>
      <c r="N10" s="512"/>
      <c r="O10" s="512"/>
      <c r="P10" s="340" t="s">
        <v>22</v>
      </c>
      <c r="Q10" s="513"/>
      <c r="R10" s="513"/>
      <c r="S10" s="513"/>
      <c r="T10" s="513"/>
      <c r="U10" s="513"/>
      <c r="V10" s="513"/>
      <c r="W10" s="336"/>
      <c r="X10" s="336"/>
      <c r="Y10" s="336"/>
      <c r="Z10" s="338" t="s">
        <v>23</v>
      </c>
      <c r="AA10" s="510" t="s">
        <v>24</v>
      </c>
      <c r="AB10" s="510"/>
      <c r="AC10" s="510"/>
      <c r="AD10" s="510"/>
      <c r="AE10" s="524">
        <v>215.43</v>
      </c>
      <c r="AF10" s="524"/>
      <c r="AG10" s="524"/>
      <c r="AH10" s="336"/>
    </row>
    <row r="11" spans="1:34" ht="12.75" customHeight="1">
      <c r="A11" s="336"/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8" t="s">
        <v>17</v>
      </c>
      <c r="AA11" s="502" t="s">
        <v>25</v>
      </c>
      <c r="AB11" s="502"/>
      <c r="AC11" s="502"/>
      <c r="AD11" s="502"/>
      <c r="AE11" s="523">
        <v>70.14</v>
      </c>
      <c r="AF11" s="523"/>
      <c r="AG11" s="523"/>
      <c r="AH11" s="336"/>
    </row>
    <row r="12" spans="1:34" ht="5.25" customHeight="1">
      <c r="A12" s="336"/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4" t="s">
        <v>26</v>
      </c>
      <c r="C14" s="504"/>
      <c r="D14" s="504"/>
      <c r="E14" s="504"/>
      <c r="F14" s="504"/>
      <c r="G14" s="504"/>
      <c r="H14" s="504"/>
      <c r="I14" s="504"/>
      <c r="J14" s="504"/>
      <c r="K14" s="343" t="s">
        <v>27</v>
      </c>
      <c r="L14" s="505" t="s">
        <v>28</v>
      </c>
      <c r="M14" s="505"/>
      <c r="N14" s="505"/>
      <c r="O14" s="506" t="s">
        <v>29</v>
      </c>
      <c r="P14" s="506"/>
      <c r="Q14" s="506"/>
      <c r="R14" s="506"/>
      <c r="S14" s="506"/>
      <c r="T14" s="506"/>
      <c r="U14" s="506"/>
      <c r="V14" s="507" t="s">
        <v>30</v>
      </c>
      <c r="W14" s="507"/>
      <c r="X14" s="344"/>
      <c r="Y14" s="508" t="s">
        <v>31</v>
      </c>
      <c r="Z14" s="508"/>
      <c r="AA14" s="509" t="s">
        <v>32</v>
      </c>
      <c r="AB14" s="509"/>
      <c r="AC14" s="345"/>
      <c r="AD14" s="346"/>
      <c r="AE14" s="346"/>
      <c r="AF14" s="346"/>
      <c r="AG14" s="346"/>
      <c r="AH14" s="347"/>
    </row>
    <row r="15" spans="1:34" ht="5.25" customHeight="1">
      <c r="A15" s="357"/>
      <c r="B15" s="504"/>
      <c r="C15" s="504"/>
      <c r="D15" s="504"/>
      <c r="E15" s="504"/>
      <c r="F15" s="504"/>
      <c r="G15" s="504"/>
      <c r="H15" s="504"/>
      <c r="I15" s="504"/>
      <c r="J15" s="504"/>
      <c r="K15" s="357"/>
      <c r="L15" s="349"/>
      <c r="M15" s="349"/>
      <c r="N15" s="349"/>
      <c r="O15" s="506"/>
      <c r="P15" s="506"/>
      <c r="Q15" s="506"/>
      <c r="R15" s="506"/>
      <c r="S15" s="506"/>
      <c r="T15" s="506"/>
      <c r="U15" s="506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6"/>
      <c r="D16" s="336"/>
      <c r="E16" s="354"/>
      <c r="F16" s="346"/>
      <c r="G16" s="347"/>
      <c r="H16" s="336"/>
      <c r="I16" s="336"/>
      <c r="J16" s="336"/>
      <c r="K16" s="357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6"/>
      <c r="AE16" s="336"/>
      <c r="AF16" s="336"/>
      <c r="AG16" s="336"/>
      <c r="AH16" s="355"/>
    </row>
    <row r="17" spans="1:34" ht="12.75" customHeight="1">
      <c r="A17" s="356" t="s">
        <v>33</v>
      </c>
      <c r="B17" s="497" t="s">
        <v>34</v>
      </c>
      <c r="C17" s="497"/>
      <c r="D17" s="497"/>
      <c r="E17" s="498" t="s">
        <v>34</v>
      </c>
      <c r="F17" s="498"/>
      <c r="G17" s="498"/>
      <c r="H17" s="499" t="s">
        <v>35</v>
      </c>
      <c r="I17" s="499"/>
      <c r="J17" s="499"/>
      <c r="K17" s="357" t="s">
        <v>36</v>
      </c>
      <c r="L17" s="358"/>
      <c r="M17" s="358"/>
      <c r="N17" s="358"/>
      <c r="O17" s="358"/>
      <c r="P17" s="358"/>
      <c r="Q17" s="501" t="s">
        <v>37</v>
      </c>
      <c r="R17" s="501"/>
      <c r="S17" s="501" t="s">
        <v>38</v>
      </c>
      <c r="T17" s="501"/>
      <c r="U17" s="358"/>
      <c r="V17" s="358"/>
      <c r="W17" s="358"/>
      <c r="X17" s="358"/>
      <c r="Y17" s="358"/>
      <c r="Z17" s="358"/>
      <c r="AA17" s="358"/>
      <c r="AB17" s="358"/>
      <c r="AC17" s="496" t="s">
        <v>39</v>
      </c>
      <c r="AD17" s="496"/>
      <c r="AE17" s="496"/>
      <c r="AF17" s="496"/>
      <c r="AG17" s="496"/>
      <c r="AH17" s="496"/>
    </row>
    <row r="18" spans="1:34" ht="3" customHeight="1">
      <c r="A18" s="356"/>
      <c r="B18" s="353"/>
      <c r="C18" s="336"/>
      <c r="D18" s="336"/>
      <c r="E18" s="353"/>
      <c r="F18" s="336"/>
      <c r="G18" s="355"/>
      <c r="H18" s="336"/>
      <c r="I18" s="336"/>
      <c r="J18" s="336"/>
      <c r="K18" s="357"/>
      <c r="L18" s="358"/>
      <c r="M18" s="358"/>
      <c r="N18" s="358"/>
      <c r="O18" s="358"/>
      <c r="P18" s="358"/>
      <c r="Q18" s="501"/>
      <c r="R18" s="501"/>
      <c r="S18" s="501"/>
      <c r="T18" s="501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497" t="s">
        <v>41</v>
      </c>
      <c r="C19" s="497"/>
      <c r="D19" s="497"/>
      <c r="E19" s="498" t="s">
        <v>41</v>
      </c>
      <c r="F19" s="498"/>
      <c r="G19" s="498"/>
      <c r="H19" s="499" t="s">
        <v>41</v>
      </c>
      <c r="I19" s="499"/>
      <c r="J19" s="499"/>
      <c r="K19" s="357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01"/>
      <c r="R19" s="501"/>
      <c r="S19" s="501"/>
      <c r="T19" s="501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00" t="s">
        <v>53</v>
      </c>
      <c r="AD19" s="500"/>
      <c r="AE19" s="500"/>
      <c r="AF19" s="500"/>
      <c r="AG19" s="500"/>
      <c r="AH19" s="500"/>
    </row>
    <row r="20" spans="1:34" ht="12.75" hidden="1" customHeight="1">
      <c r="A20" s="356"/>
      <c r="B20" s="353"/>
      <c r="C20" s="336"/>
      <c r="D20" s="336"/>
      <c r="E20" s="353"/>
      <c r="F20" s="336"/>
      <c r="G20" s="355"/>
      <c r="H20" s="336"/>
      <c r="I20" s="336"/>
      <c r="J20" s="336"/>
      <c r="K20" s="349"/>
      <c r="L20" s="358"/>
      <c r="M20" s="358"/>
      <c r="N20" s="358"/>
      <c r="O20" s="358"/>
      <c r="P20" s="361"/>
      <c r="Q20" s="501"/>
      <c r="R20" s="501"/>
      <c r="S20" s="501"/>
      <c r="T20" s="501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6">
        <v>49</v>
      </c>
      <c r="D21" s="363">
        <v>1.67</v>
      </c>
      <c r="E21" s="353"/>
      <c r="F21" s="336">
        <v>50</v>
      </c>
      <c r="G21" s="364">
        <v>1.67</v>
      </c>
      <c r="H21" s="336"/>
      <c r="I21" s="336"/>
      <c r="J21" s="363">
        <v>1.67</v>
      </c>
      <c r="K21" s="74">
        <v>215.43</v>
      </c>
      <c r="L21" s="358"/>
      <c r="M21" s="358"/>
      <c r="N21" s="358"/>
      <c r="O21" s="358"/>
      <c r="P21" s="361" t="s">
        <v>54</v>
      </c>
      <c r="Q21" s="501"/>
      <c r="R21" s="501"/>
      <c r="S21" s="501"/>
      <c r="T21" s="501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6"/>
      <c r="D22" s="336"/>
      <c r="E22" s="353"/>
      <c r="F22" s="336"/>
      <c r="G22" s="355"/>
      <c r="H22" s="336"/>
      <c r="I22" s="336"/>
      <c r="J22" s="336"/>
      <c r="K22" s="357"/>
      <c r="L22" s="358"/>
      <c r="M22" s="358"/>
      <c r="N22" s="358"/>
      <c r="O22" s="358"/>
      <c r="P22" s="358"/>
      <c r="Q22" s="501"/>
      <c r="R22" s="501"/>
      <c r="S22" s="501"/>
      <c r="T22" s="501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01"/>
      <c r="R23" s="501"/>
      <c r="S23" s="501"/>
      <c r="T23" s="501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6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57" t="s">
        <v>60</v>
      </c>
      <c r="E25" s="361" t="s">
        <v>58</v>
      </c>
      <c r="F25" s="361" t="s">
        <v>59</v>
      </c>
      <c r="G25" s="357" t="s">
        <v>60</v>
      </c>
      <c r="H25" s="361" t="s">
        <v>58</v>
      </c>
      <c r="I25" s="361" t="s">
        <v>59</v>
      </c>
      <c r="J25" s="367" t="s">
        <v>60</v>
      </c>
      <c r="K25" s="357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392"/>
      <c r="P27" s="52"/>
      <c r="Q27" s="393"/>
      <c r="R27" s="393"/>
      <c r="S27" s="393"/>
      <c r="T27" s="393"/>
      <c r="U27" s="393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495" t="s">
        <v>87</v>
      </c>
      <c r="AD27" s="495"/>
      <c r="AE27" s="495"/>
      <c r="AF27" s="495"/>
      <c r="AG27" s="495"/>
      <c r="AH27" s="495"/>
    </row>
    <row r="28" spans="1:34" ht="12.75" customHeight="1">
      <c r="A28" s="407">
        <f t="shared" ref="A28:A53" si="4">A27+1</f>
        <v>3</v>
      </c>
      <c r="B28" s="408"/>
      <c r="C28" s="408"/>
      <c r="D28" s="409">
        <f t="shared" si="0"/>
        <v>0</v>
      </c>
      <c r="E28" s="410"/>
      <c r="F28" s="410"/>
      <c r="G28" s="411">
        <f t="shared" si="1"/>
        <v>0</v>
      </c>
      <c r="H28" s="410"/>
      <c r="I28" s="410"/>
      <c r="J28" s="412">
        <f t="shared" si="2"/>
        <v>0</v>
      </c>
      <c r="K28" s="412">
        <f t="shared" si="3"/>
        <v>0</v>
      </c>
      <c r="L28" s="413"/>
      <c r="M28" s="414"/>
      <c r="N28" s="415"/>
      <c r="O28" s="416"/>
      <c r="P28" s="415"/>
      <c r="Q28" s="416"/>
      <c r="R28" s="416"/>
      <c r="S28" s="416"/>
      <c r="T28" s="416"/>
      <c r="U28" s="416"/>
      <c r="V28" s="415"/>
      <c r="W28" s="415"/>
      <c r="X28" s="415"/>
      <c r="Y28" s="417"/>
      <c r="Z28" s="418"/>
      <c r="AA28" s="417"/>
      <c r="AB28" s="417"/>
      <c r="AC28" s="522"/>
      <c r="AD28" s="522"/>
      <c r="AE28" s="522"/>
      <c r="AF28" s="522"/>
      <c r="AG28" s="522"/>
      <c r="AH28" s="522"/>
    </row>
    <row r="29" spans="1:34" ht="12.75" customHeight="1">
      <c r="A29" s="407">
        <f t="shared" si="4"/>
        <v>4</v>
      </c>
      <c r="B29" s="408"/>
      <c r="C29" s="408"/>
      <c r="D29" s="409">
        <f t="shared" si="0"/>
        <v>0</v>
      </c>
      <c r="E29" s="410"/>
      <c r="F29" s="410"/>
      <c r="G29" s="411">
        <f t="shared" si="1"/>
        <v>0</v>
      </c>
      <c r="H29" s="410"/>
      <c r="I29" s="410"/>
      <c r="J29" s="412">
        <f t="shared" si="2"/>
        <v>0</v>
      </c>
      <c r="K29" s="412">
        <f t="shared" si="3"/>
        <v>0</v>
      </c>
      <c r="L29" s="413"/>
      <c r="M29" s="414"/>
      <c r="N29" s="415"/>
      <c r="O29" s="419"/>
      <c r="P29" s="415"/>
      <c r="Q29" s="416"/>
      <c r="R29" s="420"/>
      <c r="S29" s="416"/>
      <c r="T29" s="420"/>
      <c r="U29" s="416"/>
      <c r="V29" s="415"/>
      <c r="W29" s="415"/>
      <c r="X29" s="415"/>
      <c r="Y29" s="417"/>
      <c r="Z29" s="418"/>
      <c r="AA29" s="417"/>
      <c r="AB29" s="417"/>
      <c r="AC29" s="522"/>
      <c r="AD29" s="522"/>
      <c r="AE29" s="522"/>
      <c r="AF29" s="522"/>
      <c r="AG29" s="522"/>
      <c r="AH29" s="522"/>
    </row>
    <row r="30" spans="1:34" ht="12.75" customHeight="1">
      <c r="A30" s="407">
        <f t="shared" si="4"/>
        <v>5</v>
      </c>
      <c r="B30" s="408"/>
      <c r="C30" s="408"/>
      <c r="D30" s="409">
        <f t="shared" si="0"/>
        <v>0</v>
      </c>
      <c r="E30" s="410"/>
      <c r="F30" s="410"/>
      <c r="G30" s="411">
        <f t="shared" si="1"/>
        <v>0</v>
      </c>
      <c r="H30" s="410"/>
      <c r="I30" s="410"/>
      <c r="J30" s="412">
        <f t="shared" si="2"/>
        <v>0</v>
      </c>
      <c r="K30" s="412">
        <f t="shared" si="3"/>
        <v>0</v>
      </c>
      <c r="L30" s="413"/>
      <c r="M30" s="414"/>
      <c r="N30" s="415"/>
      <c r="O30" s="416"/>
      <c r="P30" s="415"/>
      <c r="Q30" s="416"/>
      <c r="R30" s="416"/>
      <c r="S30" s="416"/>
      <c r="T30" s="416"/>
      <c r="U30" s="416"/>
      <c r="V30" s="415"/>
      <c r="W30" s="415"/>
      <c r="X30" s="415"/>
      <c r="Y30" s="417"/>
      <c r="Z30" s="418"/>
      <c r="AA30" s="417"/>
      <c r="AB30" s="417"/>
      <c r="AC30" s="522"/>
      <c r="AD30" s="522"/>
      <c r="AE30" s="522"/>
      <c r="AF30" s="522"/>
      <c r="AG30" s="522"/>
      <c r="AH30" s="522"/>
    </row>
    <row r="31" spans="1:34" ht="12.75" customHeight="1">
      <c r="A31" s="407">
        <f t="shared" si="4"/>
        <v>6</v>
      </c>
      <c r="B31" s="408"/>
      <c r="C31" s="408"/>
      <c r="D31" s="409">
        <f t="shared" si="0"/>
        <v>0</v>
      </c>
      <c r="E31" s="410"/>
      <c r="F31" s="410"/>
      <c r="G31" s="411">
        <f t="shared" si="1"/>
        <v>0</v>
      </c>
      <c r="H31" s="410"/>
      <c r="I31" s="410"/>
      <c r="J31" s="412">
        <f t="shared" si="2"/>
        <v>0</v>
      </c>
      <c r="K31" s="412">
        <f t="shared" si="3"/>
        <v>0</v>
      </c>
      <c r="L31" s="413"/>
      <c r="M31" s="414"/>
      <c r="N31" s="415"/>
      <c r="O31" s="419"/>
      <c r="P31" s="415"/>
      <c r="Q31" s="416"/>
      <c r="R31" s="416"/>
      <c r="S31" s="416"/>
      <c r="T31" s="416"/>
      <c r="U31" s="416"/>
      <c r="V31" s="415"/>
      <c r="W31" s="415"/>
      <c r="X31" s="415"/>
      <c r="Y31" s="417"/>
      <c r="Z31" s="418"/>
      <c r="AA31" s="417"/>
      <c r="AB31" s="417"/>
      <c r="AC31" s="522"/>
      <c r="AD31" s="522"/>
      <c r="AE31" s="522"/>
      <c r="AF31" s="522"/>
      <c r="AG31" s="522"/>
      <c r="AH31" s="522"/>
    </row>
    <row r="32" spans="1:34" ht="12.75" customHeight="1">
      <c r="A32" s="407">
        <f t="shared" si="4"/>
        <v>7</v>
      </c>
      <c r="B32" s="408"/>
      <c r="C32" s="408"/>
      <c r="D32" s="409">
        <f t="shared" si="0"/>
        <v>0</v>
      </c>
      <c r="E32" s="410"/>
      <c r="F32" s="410"/>
      <c r="G32" s="411">
        <f t="shared" si="1"/>
        <v>0</v>
      </c>
      <c r="H32" s="410"/>
      <c r="I32" s="410"/>
      <c r="J32" s="412">
        <f t="shared" si="2"/>
        <v>0</v>
      </c>
      <c r="K32" s="412">
        <f t="shared" si="3"/>
        <v>0</v>
      </c>
      <c r="L32" s="413"/>
      <c r="M32" s="414"/>
      <c r="N32" s="415"/>
      <c r="O32" s="416"/>
      <c r="P32" s="415"/>
      <c r="Q32" s="416"/>
      <c r="R32" s="416"/>
      <c r="S32" s="416"/>
      <c r="T32" s="416"/>
      <c r="U32" s="416"/>
      <c r="V32" s="415"/>
      <c r="W32" s="415"/>
      <c r="X32" s="415"/>
      <c r="Y32" s="417"/>
      <c r="Z32" s="418"/>
      <c r="AA32" s="417"/>
      <c r="AB32" s="417"/>
      <c r="AC32" s="521"/>
      <c r="AD32" s="521"/>
      <c r="AE32" s="521"/>
      <c r="AF32" s="521"/>
      <c r="AG32" s="521"/>
      <c r="AH32" s="521"/>
    </row>
    <row r="33" spans="1:34" ht="12.75" customHeight="1">
      <c r="A33" s="407">
        <f t="shared" si="4"/>
        <v>8</v>
      </c>
      <c r="B33" s="408"/>
      <c r="C33" s="408"/>
      <c r="D33" s="409">
        <f t="shared" si="0"/>
        <v>0</v>
      </c>
      <c r="E33" s="410"/>
      <c r="F33" s="410"/>
      <c r="G33" s="411">
        <f t="shared" si="1"/>
        <v>0</v>
      </c>
      <c r="H33" s="410"/>
      <c r="I33" s="410"/>
      <c r="J33" s="412">
        <f t="shared" si="2"/>
        <v>0</v>
      </c>
      <c r="K33" s="412">
        <f t="shared" si="3"/>
        <v>0</v>
      </c>
      <c r="L33" s="413"/>
      <c r="M33" s="414"/>
      <c r="N33" s="415"/>
      <c r="O33" s="416"/>
      <c r="P33" s="415"/>
      <c r="Q33" s="416"/>
      <c r="R33" s="416"/>
      <c r="S33" s="416"/>
      <c r="T33" s="416"/>
      <c r="U33" s="416"/>
      <c r="V33" s="415"/>
      <c r="W33" s="415"/>
      <c r="X33" s="415"/>
      <c r="Y33" s="417"/>
      <c r="Z33" s="418"/>
      <c r="AA33" s="417"/>
      <c r="AB33" s="417"/>
      <c r="AC33" s="521"/>
      <c r="AD33" s="521"/>
      <c r="AE33" s="521"/>
      <c r="AF33" s="521"/>
      <c r="AG33" s="521"/>
      <c r="AH33" s="521"/>
    </row>
    <row r="34" spans="1:34" ht="12.75" customHeight="1">
      <c r="A34" s="407">
        <f t="shared" si="4"/>
        <v>9</v>
      </c>
      <c r="B34" s="408"/>
      <c r="C34" s="408"/>
      <c r="D34" s="409">
        <f t="shared" si="0"/>
        <v>0</v>
      </c>
      <c r="E34" s="410"/>
      <c r="F34" s="410"/>
      <c r="G34" s="411">
        <f t="shared" si="1"/>
        <v>0</v>
      </c>
      <c r="H34" s="410"/>
      <c r="I34" s="410"/>
      <c r="J34" s="412">
        <f t="shared" si="2"/>
        <v>0</v>
      </c>
      <c r="K34" s="412">
        <f t="shared" si="3"/>
        <v>0</v>
      </c>
      <c r="L34" s="413"/>
      <c r="M34" s="414"/>
      <c r="N34" s="415"/>
      <c r="O34" s="416"/>
      <c r="P34" s="415"/>
      <c r="Q34" s="416"/>
      <c r="R34" s="416"/>
      <c r="S34" s="416"/>
      <c r="T34" s="416"/>
      <c r="U34" s="416"/>
      <c r="V34" s="415"/>
      <c r="W34" s="415"/>
      <c r="X34" s="415"/>
      <c r="Y34" s="417"/>
      <c r="Z34" s="418"/>
      <c r="AA34" s="417"/>
      <c r="AB34" s="417"/>
      <c r="AC34" s="521"/>
      <c r="AD34" s="521"/>
      <c r="AE34" s="521"/>
      <c r="AF34" s="521"/>
      <c r="AG34" s="521"/>
      <c r="AH34" s="521"/>
    </row>
    <row r="35" spans="1:34" ht="12.75" customHeight="1">
      <c r="A35" s="407">
        <f t="shared" si="4"/>
        <v>10</v>
      </c>
      <c r="B35" s="408"/>
      <c r="C35" s="408"/>
      <c r="D35" s="409">
        <f t="shared" si="0"/>
        <v>0</v>
      </c>
      <c r="E35" s="410"/>
      <c r="F35" s="410"/>
      <c r="G35" s="411">
        <f t="shared" si="1"/>
        <v>0</v>
      </c>
      <c r="H35" s="410"/>
      <c r="I35" s="410"/>
      <c r="J35" s="412">
        <f t="shared" si="2"/>
        <v>0</v>
      </c>
      <c r="K35" s="412">
        <f t="shared" si="3"/>
        <v>0</v>
      </c>
      <c r="L35" s="413"/>
      <c r="M35" s="414"/>
      <c r="N35" s="415"/>
      <c r="O35" s="421"/>
      <c r="P35" s="415"/>
      <c r="Q35" s="416"/>
      <c r="R35" s="416"/>
      <c r="S35" s="416"/>
      <c r="T35" s="416"/>
      <c r="U35" s="416"/>
      <c r="V35" s="415"/>
      <c r="W35" s="415"/>
      <c r="X35" s="415"/>
      <c r="Y35" s="417"/>
      <c r="Z35" s="418"/>
      <c r="AA35" s="417"/>
      <c r="AB35" s="417"/>
      <c r="AC35" s="521"/>
      <c r="AD35" s="521"/>
      <c r="AE35" s="521"/>
      <c r="AF35" s="521"/>
      <c r="AG35" s="521"/>
      <c r="AH35" s="521"/>
    </row>
    <row r="36" spans="1:34" ht="12.75" customHeight="1">
      <c r="A36" s="407">
        <f t="shared" si="4"/>
        <v>11</v>
      </c>
      <c r="B36" s="408"/>
      <c r="C36" s="408"/>
      <c r="D36" s="409">
        <f t="shared" si="0"/>
        <v>0</v>
      </c>
      <c r="E36" s="410"/>
      <c r="F36" s="410"/>
      <c r="G36" s="411">
        <f t="shared" si="1"/>
        <v>0</v>
      </c>
      <c r="H36" s="410"/>
      <c r="I36" s="410"/>
      <c r="J36" s="412">
        <f t="shared" si="2"/>
        <v>0</v>
      </c>
      <c r="K36" s="412">
        <f t="shared" si="3"/>
        <v>0</v>
      </c>
      <c r="L36" s="413"/>
      <c r="M36" s="414"/>
      <c r="N36" s="422"/>
      <c r="O36" s="416"/>
      <c r="P36" s="415"/>
      <c r="Q36" s="416"/>
      <c r="R36" s="416"/>
      <c r="S36" s="416"/>
      <c r="T36" s="416"/>
      <c r="U36" s="416"/>
      <c r="V36" s="416"/>
      <c r="W36" s="416"/>
      <c r="X36" s="422"/>
      <c r="Y36" s="417"/>
      <c r="Z36" s="418"/>
      <c r="AA36" s="417"/>
      <c r="AB36" s="417"/>
      <c r="AC36" s="521"/>
      <c r="AD36" s="521"/>
      <c r="AE36" s="521"/>
      <c r="AF36" s="521"/>
      <c r="AG36" s="521"/>
      <c r="AH36" s="521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397">
        <v>0</v>
      </c>
      <c r="O37" s="394"/>
      <c r="P37" s="60"/>
      <c r="Q37" s="394"/>
      <c r="R37" s="394"/>
      <c r="S37" s="394"/>
      <c r="T37" s="394"/>
      <c r="U37" s="394"/>
      <c r="V37" s="394"/>
      <c r="W37" s="394"/>
      <c r="X37" s="394"/>
      <c r="Y37" s="394"/>
      <c r="Z37" s="398"/>
      <c r="AA37" s="394">
        <v>840</v>
      </c>
      <c r="AB37" s="394"/>
      <c r="AC37" s="493" t="s">
        <v>89</v>
      </c>
      <c r="AD37" s="493"/>
      <c r="AE37" s="493"/>
      <c r="AF37" s="493"/>
      <c r="AG37" s="493"/>
      <c r="AH37" s="493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397" t="s">
        <v>86</v>
      </c>
      <c r="O38" s="394"/>
      <c r="P38" s="60"/>
      <c r="Q38" s="394"/>
      <c r="R38" s="394"/>
      <c r="S38" s="394"/>
      <c r="T38" s="394"/>
      <c r="U38" s="394"/>
      <c r="V38" s="394"/>
      <c r="W38" s="394"/>
      <c r="X38" s="394"/>
      <c r="Y38" s="394">
        <v>20</v>
      </c>
      <c r="Z38" s="398" t="s">
        <v>85</v>
      </c>
      <c r="AA38" s="394">
        <v>220</v>
      </c>
      <c r="AB38" s="394"/>
      <c r="AC38" s="493" t="s">
        <v>90</v>
      </c>
      <c r="AD38" s="493"/>
      <c r="AE38" s="493"/>
      <c r="AF38" s="493"/>
      <c r="AG38" s="493"/>
      <c r="AH38" s="493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397" t="s">
        <v>86</v>
      </c>
      <c r="O39" s="394"/>
      <c r="P39" s="60"/>
      <c r="Q39" s="394"/>
      <c r="R39" s="394"/>
      <c r="S39" s="394"/>
      <c r="T39" s="394"/>
      <c r="U39" s="394"/>
      <c r="V39" s="394"/>
      <c r="W39" s="394"/>
      <c r="X39" s="394"/>
      <c r="Y39" s="394">
        <v>20</v>
      </c>
      <c r="Z39" s="398" t="s">
        <v>91</v>
      </c>
      <c r="AA39" s="394">
        <v>110</v>
      </c>
      <c r="AB39" s="394"/>
      <c r="AC39" s="493"/>
      <c r="AD39" s="493"/>
      <c r="AE39" s="493"/>
      <c r="AF39" s="493"/>
      <c r="AG39" s="493"/>
      <c r="AH39" s="493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397" t="s">
        <v>86</v>
      </c>
      <c r="O40" s="394"/>
      <c r="P40" s="60"/>
      <c r="Q40" s="394"/>
      <c r="R40" s="394"/>
      <c r="S40" s="394"/>
      <c r="T40" s="394"/>
      <c r="U40" s="394"/>
      <c r="V40" s="394"/>
      <c r="W40" s="394"/>
      <c r="X40" s="394"/>
      <c r="Y40" s="394">
        <v>20</v>
      </c>
      <c r="Z40" s="398" t="s">
        <v>91</v>
      </c>
      <c r="AA40" s="394">
        <v>60</v>
      </c>
      <c r="AB40" s="394"/>
      <c r="AC40" s="493" t="s">
        <v>92</v>
      </c>
      <c r="AD40" s="493"/>
      <c r="AE40" s="493"/>
      <c r="AF40" s="493"/>
      <c r="AG40" s="493"/>
      <c r="AH40" s="493"/>
    </row>
    <row r="41" spans="1:34" ht="12.75" customHeight="1">
      <c r="A41" s="407">
        <f t="shared" si="4"/>
        <v>16</v>
      </c>
      <c r="B41" s="408"/>
      <c r="C41" s="408"/>
      <c r="D41" s="409">
        <f t="shared" si="0"/>
        <v>0</v>
      </c>
      <c r="E41" s="410"/>
      <c r="F41" s="410"/>
      <c r="G41" s="411">
        <f t="shared" si="1"/>
        <v>0</v>
      </c>
      <c r="H41" s="410"/>
      <c r="I41" s="410"/>
      <c r="J41" s="412">
        <f t="shared" si="2"/>
        <v>0</v>
      </c>
      <c r="K41" s="412">
        <f t="shared" si="3"/>
        <v>0</v>
      </c>
      <c r="L41" s="413"/>
      <c r="M41" s="414"/>
      <c r="N41" s="422"/>
      <c r="O41" s="416"/>
      <c r="P41" s="415"/>
      <c r="Q41" s="416"/>
      <c r="R41" s="416"/>
      <c r="S41" s="416"/>
      <c r="T41" s="416"/>
      <c r="U41" s="416"/>
      <c r="V41" s="416"/>
      <c r="W41" s="416"/>
      <c r="X41" s="416"/>
      <c r="Y41" s="416"/>
      <c r="Z41" s="423"/>
      <c r="AA41" s="416"/>
      <c r="AB41" s="416"/>
      <c r="AC41" s="521"/>
      <c r="AD41" s="521"/>
      <c r="AE41" s="521"/>
      <c r="AF41" s="521"/>
      <c r="AG41" s="521"/>
      <c r="AH41" s="521"/>
    </row>
    <row r="42" spans="1:34" ht="12.75" customHeight="1">
      <c r="A42" s="407">
        <f t="shared" si="4"/>
        <v>17</v>
      </c>
      <c r="B42" s="408"/>
      <c r="C42" s="408"/>
      <c r="D42" s="409">
        <f t="shared" si="0"/>
        <v>0</v>
      </c>
      <c r="E42" s="410"/>
      <c r="F42" s="410"/>
      <c r="G42" s="411">
        <f t="shared" si="1"/>
        <v>0</v>
      </c>
      <c r="H42" s="410"/>
      <c r="I42" s="410"/>
      <c r="J42" s="412">
        <f t="shared" si="2"/>
        <v>0</v>
      </c>
      <c r="K42" s="412">
        <f t="shared" si="3"/>
        <v>0</v>
      </c>
      <c r="L42" s="413"/>
      <c r="M42" s="414"/>
      <c r="N42" s="422"/>
      <c r="O42" s="419"/>
      <c r="P42" s="416"/>
      <c r="Q42" s="416"/>
      <c r="R42" s="420"/>
      <c r="S42" s="416"/>
      <c r="T42" s="416"/>
      <c r="U42" s="416"/>
      <c r="V42" s="416"/>
      <c r="W42" s="416"/>
      <c r="X42" s="416"/>
      <c r="Y42" s="416"/>
      <c r="Z42" s="423"/>
      <c r="AA42" s="416"/>
      <c r="AB42" s="416"/>
      <c r="AC42" s="521"/>
      <c r="AD42" s="521"/>
      <c r="AE42" s="521"/>
      <c r="AF42" s="521"/>
      <c r="AG42" s="521"/>
      <c r="AH42" s="521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397">
        <v>0</v>
      </c>
      <c r="O43" s="395"/>
      <c r="P43" s="394"/>
      <c r="Q43" s="394"/>
      <c r="R43" s="394"/>
      <c r="S43" s="394"/>
      <c r="T43" s="396"/>
      <c r="U43" s="394"/>
      <c r="V43" s="394"/>
      <c r="W43" s="394"/>
      <c r="X43" s="394"/>
      <c r="Y43" s="394"/>
      <c r="Z43" s="398"/>
      <c r="AA43" s="394"/>
      <c r="AB43" s="394"/>
      <c r="AC43" s="493"/>
      <c r="AD43" s="493"/>
      <c r="AE43" s="493"/>
      <c r="AF43" s="493"/>
      <c r="AG43" s="493"/>
      <c r="AH43" s="493"/>
    </row>
    <row r="44" spans="1:34" ht="12.75" customHeight="1">
      <c r="A44" s="407">
        <f t="shared" si="4"/>
        <v>19</v>
      </c>
      <c r="B44" s="408"/>
      <c r="C44" s="408"/>
      <c r="D44" s="409">
        <f t="shared" si="0"/>
        <v>0</v>
      </c>
      <c r="E44" s="410"/>
      <c r="F44" s="410"/>
      <c r="G44" s="411">
        <f t="shared" si="1"/>
        <v>0</v>
      </c>
      <c r="H44" s="410"/>
      <c r="I44" s="410"/>
      <c r="J44" s="412">
        <f t="shared" si="2"/>
        <v>0</v>
      </c>
      <c r="K44" s="412">
        <f t="shared" si="3"/>
        <v>0</v>
      </c>
      <c r="L44" s="413"/>
      <c r="M44" s="414"/>
      <c r="N44" s="422"/>
      <c r="O44" s="419"/>
      <c r="P44" s="416"/>
      <c r="Q44" s="416"/>
      <c r="R44" s="420"/>
      <c r="S44" s="416"/>
      <c r="T44" s="420"/>
      <c r="U44" s="416"/>
      <c r="V44" s="416"/>
      <c r="W44" s="416"/>
      <c r="X44" s="416"/>
      <c r="Y44" s="416"/>
      <c r="Z44" s="423"/>
      <c r="AA44" s="416"/>
      <c r="AB44" s="416"/>
      <c r="AC44" s="521"/>
      <c r="AD44" s="521"/>
      <c r="AE44" s="521"/>
      <c r="AF44" s="521"/>
      <c r="AG44" s="521"/>
      <c r="AH44" s="521"/>
    </row>
    <row r="45" spans="1:34" ht="12.75" customHeight="1">
      <c r="A45" s="407">
        <f t="shared" si="4"/>
        <v>20</v>
      </c>
      <c r="B45" s="408"/>
      <c r="C45" s="408"/>
      <c r="D45" s="409">
        <f t="shared" si="0"/>
        <v>0</v>
      </c>
      <c r="E45" s="410"/>
      <c r="F45" s="410"/>
      <c r="G45" s="411">
        <f t="shared" si="1"/>
        <v>0</v>
      </c>
      <c r="H45" s="410"/>
      <c r="I45" s="410"/>
      <c r="J45" s="412">
        <f t="shared" si="2"/>
        <v>0</v>
      </c>
      <c r="K45" s="412">
        <f t="shared" si="3"/>
        <v>0</v>
      </c>
      <c r="L45" s="413"/>
      <c r="M45" s="414"/>
      <c r="N45" s="422"/>
      <c r="O45" s="419"/>
      <c r="P45" s="416"/>
      <c r="Q45" s="416"/>
      <c r="R45" s="420"/>
      <c r="S45" s="416"/>
      <c r="T45" s="430"/>
      <c r="U45" s="416"/>
      <c r="V45" s="416"/>
      <c r="W45" s="416"/>
      <c r="X45" s="416"/>
      <c r="Y45" s="416"/>
      <c r="Z45" s="423"/>
      <c r="AA45" s="416"/>
      <c r="AB45" s="416"/>
      <c r="AC45" s="521"/>
      <c r="AD45" s="521"/>
      <c r="AE45" s="521"/>
      <c r="AF45" s="521"/>
      <c r="AG45" s="521"/>
      <c r="AH45" s="521"/>
    </row>
    <row r="46" spans="1:34" ht="12.75" customHeight="1">
      <c r="A46" s="407">
        <f t="shared" si="4"/>
        <v>21</v>
      </c>
      <c r="B46" s="408"/>
      <c r="C46" s="408"/>
      <c r="D46" s="409">
        <f t="shared" si="0"/>
        <v>0</v>
      </c>
      <c r="E46" s="410"/>
      <c r="F46" s="410"/>
      <c r="G46" s="411">
        <f t="shared" si="1"/>
        <v>0</v>
      </c>
      <c r="H46" s="410"/>
      <c r="I46" s="410"/>
      <c r="J46" s="412">
        <f t="shared" si="2"/>
        <v>0</v>
      </c>
      <c r="K46" s="412">
        <f t="shared" si="3"/>
        <v>0</v>
      </c>
      <c r="L46" s="413"/>
      <c r="M46" s="414"/>
      <c r="N46" s="422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23"/>
      <c r="AA46" s="416"/>
      <c r="AB46" s="416"/>
      <c r="AC46" s="521"/>
      <c r="AD46" s="521"/>
      <c r="AE46" s="521"/>
      <c r="AF46" s="521"/>
      <c r="AG46" s="521"/>
      <c r="AH46" s="521"/>
    </row>
    <row r="47" spans="1:34" ht="12.75" customHeight="1">
      <c r="A47" s="407">
        <f t="shared" si="4"/>
        <v>22</v>
      </c>
      <c r="B47" s="408"/>
      <c r="C47" s="408"/>
      <c r="D47" s="409">
        <f t="shared" si="0"/>
        <v>0</v>
      </c>
      <c r="E47" s="410"/>
      <c r="F47" s="410"/>
      <c r="G47" s="411">
        <f t="shared" si="1"/>
        <v>0</v>
      </c>
      <c r="H47" s="410"/>
      <c r="I47" s="410"/>
      <c r="J47" s="412">
        <f t="shared" si="2"/>
        <v>0</v>
      </c>
      <c r="K47" s="412">
        <f t="shared" si="3"/>
        <v>0</v>
      </c>
      <c r="L47" s="413"/>
      <c r="M47" s="414"/>
      <c r="N47" s="422"/>
      <c r="O47" s="419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23"/>
      <c r="AA47" s="416"/>
      <c r="AB47" s="416"/>
      <c r="AC47" s="521"/>
      <c r="AD47" s="521"/>
      <c r="AE47" s="521"/>
      <c r="AF47" s="521"/>
      <c r="AG47" s="521"/>
      <c r="AH47" s="521"/>
    </row>
    <row r="48" spans="1:34" ht="12.75" customHeight="1">
      <c r="A48" s="407">
        <f t="shared" si="4"/>
        <v>23</v>
      </c>
      <c r="B48" s="431"/>
      <c r="C48" s="432"/>
      <c r="D48" s="409">
        <f t="shared" si="0"/>
        <v>0</v>
      </c>
      <c r="E48" s="410"/>
      <c r="F48" s="410"/>
      <c r="G48" s="411">
        <f t="shared" si="1"/>
        <v>0</v>
      </c>
      <c r="H48" s="431"/>
      <c r="I48" s="431"/>
      <c r="J48" s="412">
        <f t="shared" si="2"/>
        <v>0</v>
      </c>
      <c r="K48" s="412">
        <f t="shared" si="3"/>
        <v>0</v>
      </c>
      <c r="L48" s="413"/>
      <c r="M48" s="414"/>
      <c r="N48" s="422"/>
      <c r="O48" s="421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23"/>
      <c r="AA48" s="416"/>
      <c r="AB48" s="416"/>
      <c r="AC48" s="521"/>
      <c r="AD48" s="521"/>
      <c r="AE48" s="521"/>
      <c r="AF48" s="521"/>
      <c r="AG48" s="521"/>
      <c r="AH48" s="521"/>
    </row>
    <row r="49" spans="1:34" ht="12.75" customHeight="1">
      <c r="A49" s="407">
        <f t="shared" si="4"/>
        <v>24</v>
      </c>
      <c r="B49" s="431"/>
      <c r="C49" s="432"/>
      <c r="D49" s="409">
        <f t="shared" si="0"/>
        <v>0</v>
      </c>
      <c r="E49" s="431"/>
      <c r="F49" s="431"/>
      <c r="G49" s="411">
        <f t="shared" si="1"/>
        <v>0</v>
      </c>
      <c r="H49" s="431"/>
      <c r="I49" s="431"/>
      <c r="J49" s="412">
        <f t="shared" si="2"/>
        <v>0</v>
      </c>
      <c r="K49" s="412">
        <f t="shared" si="3"/>
        <v>0</v>
      </c>
      <c r="L49" s="413"/>
      <c r="M49" s="414"/>
      <c r="N49" s="422"/>
      <c r="O49" s="416"/>
      <c r="P49" s="416"/>
      <c r="Q49" s="416"/>
      <c r="R49" s="420"/>
      <c r="S49" s="416"/>
      <c r="T49" s="420"/>
      <c r="U49" s="416"/>
      <c r="V49" s="416"/>
      <c r="W49" s="416"/>
      <c r="X49" s="416"/>
      <c r="Y49" s="416"/>
      <c r="Z49" s="423"/>
      <c r="AA49" s="416"/>
      <c r="AB49" s="416"/>
      <c r="AC49" s="521"/>
      <c r="AD49" s="521"/>
      <c r="AE49" s="521"/>
      <c r="AF49" s="521"/>
      <c r="AG49" s="521"/>
      <c r="AH49" s="521"/>
    </row>
    <row r="50" spans="1:34" ht="12.75" customHeight="1">
      <c r="A50" s="407">
        <f t="shared" si="4"/>
        <v>25</v>
      </c>
      <c r="B50" s="431"/>
      <c r="C50" s="432"/>
      <c r="D50" s="409">
        <f t="shared" si="0"/>
        <v>0</v>
      </c>
      <c r="E50" s="431"/>
      <c r="F50" s="431"/>
      <c r="G50" s="411">
        <f t="shared" si="1"/>
        <v>0</v>
      </c>
      <c r="H50" s="431"/>
      <c r="I50" s="431"/>
      <c r="J50" s="412">
        <f t="shared" si="2"/>
        <v>0</v>
      </c>
      <c r="K50" s="412">
        <f t="shared" si="3"/>
        <v>0</v>
      </c>
      <c r="L50" s="413"/>
      <c r="M50" s="414"/>
      <c r="N50" s="422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23"/>
      <c r="AA50" s="416"/>
      <c r="AB50" s="416"/>
      <c r="AC50" s="521"/>
      <c r="AD50" s="521"/>
      <c r="AE50" s="521"/>
      <c r="AF50" s="521"/>
      <c r="AG50" s="521"/>
      <c r="AH50" s="521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397">
        <v>0</v>
      </c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8"/>
      <c r="AA51" s="394">
        <v>920</v>
      </c>
      <c r="AB51" s="394"/>
      <c r="AC51" s="493" t="s">
        <v>94</v>
      </c>
      <c r="AD51" s="493"/>
      <c r="AE51" s="493"/>
      <c r="AF51" s="493"/>
      <c r="AG51" s="493"/>
      <c r="AH51" s="493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397" t="s">
        <v>86</v>
      </c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>
        <v>20</v>
      </c>
      <c r="Z52" s="398" t="s">
        <v>85</v>
      </c>
      <c r="AA52" s="394">
        <v>230</v>
      </c>
      <c r="AB52" s="394"/>
      <c r="AC52" s="493"/>
      <c r="AD52" s="493"/>
      <c r="AE52" s="493"/>
      <c r="AF52" s="493"/>
      <c r="AG52" s="493"/>
      <c r="AH52" s="493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397" t="s">
        <v>86</v>
      </c>
      <c r="O53" s="395"/>
      <c r="P53" s="394"/>
      <c r="Q53" s="394"/>
      <c r="R53" s="396"/>
      <c r="S53" s="394"/>
      <c r="T53" s="396"/>
      <c r="U53" s="394"/>
      <c r="V53" s="394"/>
      <c r="W53" s="394"/>
      <c r="X53" s="394"/>
      <c r="Y53" s="394">
        <v>20</v>
      </c>
      <c r="Z53" s="398" t="s">
        <v>85</v>
      </c>
      <c r="AA53" s="394">
        <v>125</v>
      </c>
      <c r="AB53" s="394"/>
      <c r="AC53" s="493" t="s">
        <v>95</v>
      </c>
      <c r="AD53" s="493"/>
      <c r="AE53" s="493"/>
      <c r="AF53" s="493"/>
      <c r="AG53" s="493"/>
      <c r="AH53" s="493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397" t="s">
        <v>86</v>
      </c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>
        <v>20</v>
      </c>
      <c r="Z54" s="398" t="s">
        <v>84</v>
      </c>
      <c r="AA54" s="394">
        <v>100</v>
      </c>
      <c r="AB54" s="394"/>
      <c r="AC54" s="493"/>
      <c r="AD54" s="493"/>
      <c r="AE54" s="493"/>
      <c r="AF54" s="493"/>
      <c r="AG54" s="493"/>
      <c r="AH54" s="493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397" t="s">
        <v>86</v>
      </c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>
        <v>20</v>
      </c>
      <c r="Z55" s="398" t="s">
        <v>96</v>
      </c>
      <c r="AA55" s="394">
        <v>70</v>
      </c>
      <c r="AB55" s="394"/>
      <c r="AC55" s="493" t="s">
        <v>93</v>
      </c>
      <c r="AD55" s="493"/>
      <c r="AE55" s="493"/>
      <c r="AF55" s="493"/>
      <c r="AG55" s="493"/>
      <c r="AH55" s="493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397"/>
      <c r="O56" s="399"/>
      <c r="P56" s="399"/>
      <c r="Q56" s="399"/>
      <c r="R56" s="399"/>
      <c r="S56" s="399"/>
      <c r="T56" s="399"/>
      <c r="U56" s="399"/>
      <c r="V56" s="400"/>
      <c r="W56" s="400"/>
      <c r="X56" s="399"/>
      <c r="Y56" s="399"/>
      <c r="Z56" s="401"/>
      <c r="AA56" s="399"/>
      <c r="AB56" s="399"/>
      <c r="AC56" s="492"/>
      <c r="AD56" s="492"/>
      <c r="AE56" s="492"/>
      <c r="AF56" s="492"/>
      <c r="AG56" s="492"/>
      <c r="AH56" s="492"/>
    </row>
    <row r="57" spans="1:34" ht="12.75" customHeight="1">
      <c r="A57" s="66"/>
      <c r="B57" s="57"/>
      <c r="C57" s="59"/>
      <c r="D57" s="402">
        <f t="shared" si="0"/>
        <v>0</v>
      </c>
      <c r="E57" s="57"/>
      <c r="F57" s="57"/>
      <c r="G57" s="403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397"/>
      <c r="O57" s="404"/>
      <c r="P57" s="400"/>
      <c r="Q57" s="400"/>
      <c r="R57" s="405"/>
      <c r="S57" s="400"/>
      <c r="T57" s="400"/>
      <c r="U57" s="400"/>
      <c r="V57" s="68"/>
      <c r="W57" s="400"/>
      <c r="X57" s="400"/>
      <c r="Y57" s="400"/>
      <c r="Z57" s="406"/>
      <c r="AA57" s="400"/>
      <c r="AB57" s="400"/>
      <c r="AC57" s="492"/>
      <c r="AD57" s="492"/>
      <c r="AE57" s="492"/>
      <c r="AF57" s="492"/>
      <c r="AG57" s="492"/>
      <c r="AH57" s="492"/>
    </row>
    <row r="58" spans="1:34" ht="12.75" customHeight="1">
      <c r="A58" s="336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70.140000000000015</v>
      </c>
      <c r="M58" s="376">
        <f>SUM(M27:M57)</f>
        <v>212.1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>
        <f>SUM(W27:W57)</f>
        <v>0</v>
      </c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70.140000000000015</v>
      </c>
      <c r="M60" s="376">
        <f>(M59+M58)</f>
        <v>212.1</v>
      </c>
      <c r="N60" s="376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0"/>
  <sheetViews>
    <sheetView showGridLines="0" topLeftCell="A19" zoomScale="115" zoomScaleNormal="115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10.285156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429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</row>
    <row r="3" spans="1:34" ht="18" customHeight="1">
      <c r="A3" s="516" t="s">
        <v>1</v>
      </c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6"/>
      <c r="T3" s="516"/>
      <c r="U3" s="516"/>
      <c r="V3" s="516"/>
      <c r="W3" s="516"/>
      <c r="X3" s="516"/>
      <c r="Y3" s="516"/>
      <c r="Z3" s="516"/>
      <c r="AA3" s="516"/>
      <c r="AB3" s="516"/>
      <c r="AC3" s="516"/>
      <c r="AD3" s="516"/>
      <c r="AE3" s="516"/>
      <c r="AF3" s="516"/>
      <c r="AG3" s="516"/>
      <c r="AH3" s="429"/>
    </row>
    <row r="4" spans="1:34" ht="12.75" customHeight="1">
      <c r="A4" s="517" t="s">
        <v>2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429"/>
    </row>
    <row r="5" spans="1:34" ht="4.5" customHeight="1">
      <c r="A5" s="429"/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</row>
    <row r="6" spans="1:34" ht="12.75" customHeight="1">
      <c r="A6" s="429" t="s">
        <v>3</v>
      </c>
      <c r="B6" s="518" t="s">
        <v>4</v>
      </c>
      <c r="C6" s="518"/>
      <c r="D6" s="518"/>
      <c r="E6" s="518"/>
      <c r="F6" s="518"/>
      <c r="G6" s="518"/>
      <c r="H6" s="518"/>
      <c r="I6" s="518"/>
      <c r="J6" s="429"/>
      <c r="K6" s="429" t="s">
        <v>5</v>
      </c>
      <c r="L6" s="337" t="s">
        <v>6</v>
      </c>
      <c r="M6" s="519"/>
      <c r="N6" s="519"/>
      <c r="O6" s="519"/>
      <c r="P6" s="337" t="s">
        <v>7</v>
      </c>
      <c r="Q6" s="337"/>
      <c r="R6" s="337"/>
      <c r="S6" s="337"/>
      <c r="T6" s="337"/>
      <c r="U6" s="520" t="s">
        <v>8</v>
      </c>
      <c r="V6" s="520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</row>
    <row r="7" spans="1:34" ht="12.75" customHeight="1">
      <c r="A7" s="429"/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  <c r="N7" s="429"/>
      <c r="O7" s="429"/>
      <c r="P7" s="429"/>
      <c r="Q7" s="429"/>
      <c r="R7" s="429"/>
      <c r="S7" s="429"/>
      <c r="T7" s="429"/>
      <c r="U7" s="429"/>
      <c r="V7" s="429"/>
      <c r="W7" s="429"/>
      <c r="X7" s="429"/>
      <c r="Y7" s="429"/>
      <c r="Z7" s="429"/>
      <c r="AA7" s="510" t="s">
        <v>9</v>
      </c>
      <c r="AB7" s="510"/>
      <c r="AC7" s="510"/>
      <c r="AD7" s="510"/>
      <c r="AE7" s="514">
        <v>185.79</v>
      </c>
      <c r="AF7" s="514"/>
      <c r="AG7" s="514"/>
      <c r="AH7" s="429"/>
    </row>
    <row r="8" spans="1:34" ht="12.75" customHeight="1">
      <c r="A8" s="429" t="s">
        <v>10</v>
      </c>
      <c r="B8" s="429"/>
      <c r="C8" s="515" t="s">
        <v>69</v>
      </c>
      <c r="D8" s="515"/>
      <c r="E8" s="515"/>
      <c r="F8" s="515"/>
      <c r="G8" s="429" t="s">
        <v>12</v>
      </c>
      <c r="H8" s="515">
        <v>2020</v>
      </c>
      <c r="I8" s="515"/>
      <c r="J8" s="429"/>
      <c r="K8" s="429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429"/>
      <c r="X8" s="429"/>
      <c r="Y8" s="429"/>
      <c r="Z8" s="338" t="s">
        <v>15</v>
      </c>
      <c r="AA8" s="510" t="s">
        <v>16</v>
      </c>
      <c r="AB8" s="510"/>
      <c r="AC8" s="510"/>
      <c r="AD8" s="510"/>
      <c r="AE8" s="503">
        <v>177.02</v>
      </c>
      <c r="AF8" s="503"/>
      <c r="AG8" s="503"/>
      <c r="AH8" s="429"/>
    </row>
    <row r="9" spans="1:34" ht="12.75" customHeight="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338" t="s">
        <v>17</v>
      </c>
      <c r="AA9" s="510" t="s">
        <v>18</v>
      </c>
      <c r="AB9" s="510"/>
      <c r="AC9" s="510"/>
      <c r="AD9" s="510"/>
      <c r="AE9" s="503">
        <f>SUM(AE7:AE8)</f>
        <v>362.81</v>
      </c>
      <c r="AF9" s="503"/>
      <c r="AG9" s="503"/>
      <c r="AH9" s="429"/>
    </row>
    <row r="10" spans="1:34" ht="12.75" customHeight="1">
      <c r="A10" s="429" t="s">
        <v>19</v>
      </c>
      <c r="B10" s="429"/>
      <c r="C10" s="499" t="s">
        <v>20</v>
      </c>
      <c r="D10" s="499"/>
      <c r="E10" s="499"/>
      <c r="F10" s="499"/>
      <c r="G10" s="499"/>
      <c r="H10" s="499"/>
      <c r="I10" s="499"/>
      <c r="J10" s="429"/>
      <c r="K10" s="339" t="s">
        <v>21</v>
      </c>
      <c r="L10" s="340"/>
      <c r="M10" s="340"/>
      <c r="N10" s="512">
        <v>0</v>
      </c>
      <c r="O10" s="512"/>
      <c r="P10" s="340" t="s">
        <v>22</v>
      </c>
      <c r="Q10" s="513">
        <v>180.36</v>
      </c>
      <c r="R10" s="513"/>
      <c r="S10" s="513"/>
      <c r="T10" s="513"/>
      <c r="U10" s="513"/>
      <c r="V10" s="513"/>
      <c r="W10" s="429"/>
      <c r="X10" s="429"/>
      <c r="Y10" s="429"/>
      <c r="Z10" s="338" t="s">
        <v>23</v>
      </c>
      <c r="AA10" s="510" t="s">
        <v>24</v>
      </c>
      <c r="AB10" s="510"/>
      <c r="AC10" s="510"/>
      <c r="AD10" s="510"/>
      <c r="AE10" s="511">
        <v>285.57</v>
      </c>
      <c r="AF10" s="511"/>
      <c r="AG10" s="511"/>
      <c r="AH10" s="429"/>
    </row>
    <row r="11" spans="1:34" ht="12.75" customHeight="1">
      <c r="A11" s="429"/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338" t="s">
        <v>17</v>
      </c>
      <c r="AA11" s="502" t="s">
        <v>25</v>
      </c>
      <c r="AB11" s="502"/>
      <c r="AC11" s="502"/>
      <c r="AD11" s="502"/>
      <c r="AE11" s="503">
        <v>77.239999999999995</v>
      </c>
      <c r="AF11" s="503"/>
      <c r="AG11" s="503"/>
      <c r="AH11" s="429"/>
    </row>
    <row r="12" spans="1:34" ht="5.25" customHeight="1">
      <c r="A12" s="429"/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4" t="s">
        <v>26</v>
      </c>
      <c r="C14" s="504"/>
      <c r="D14" s="504"/>
      <c r="E14" s="504"/>
      <c r="F14" s="504"/>
      <c r="G14" s="504"/>
      <c r="H14" s="504"/>
      <c r="I14" s="504"/>
      <c r="J14" s="504"/>
      <c r="K14" s="343" t="s">
        <v>27</v>
      </c>
      <c r="L14" s="505" t="s">
        <v>28</v>
      </c>
      <c r="M14" s="505"/>
      <c r="N14" s="505"/>
      <c r="O14" s="506" t="s">
        <v>29</v>
      </c>
      <c r="P14" s="506"/>
      <c r="Q14" s="506"/>
      <c r="R14" s="506"/>
      <c r="S14" s="506"/>
      <c r="T14" s="506"/>
      <c r="U14" s="506"/>
      <c r="V14" s="507" t="s">
        <v>30</v>
      </c>
      <c r="W14" s="507"/>
      <c r="X14" s="344"/>
      <c r="Y14" s="508" t="s">
        <v>31</v>
      </c>
      <c r="Z14" s="508"/>
      <c r="AA14" s="509" t="s">
        <v>32</v>
      </c>
      <c r="AB14" s="509"/>
      <c r="AC14" s="345"/>
      <c r="AD14" s="346"/>
      <c r="AE14" s="346"/>
      <c r="AF14" s="346"/>
      <c r="AG14" s="346"/>
      <c r="AH14" s="347"/>
    </row>
    <row r="15" spans="1:34" ht="5.25" customHeight="1">
      <c r="A15" s="426"/>
      <c r="B15" s="504"/>
      <c r="C15" s="504"/>
      <c r="D15" s="504"/>
      <c r="E15" s="504"/>
      <c r="F15" s="504"/>
      <c r="G15" s="504"/>
      <c r="H15" s="504"/>
      <c r="I15" s="504"/>
      <c r="J15" s="504"/>
      <c r="K15" s="426"/>
      <c r="L15" s="349"/>
      <c r="M15" s="349"/>
      <c r="N15" s="349"/>
      <c r="O15" s="506"/>
      <c r="P15" s="506"/>
      <c r="Q15" s="506"/>
      <c r="R15" s="506"/>
      <c r="S15" s="506"/>
      <c r="T15" s="506"/>
      <c r="U15" s="506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429"/>
      <c r="D16" s="429"/>
      <c r="E16" s="354"/>
      <c r="F16" s="346"/>
      <c r="G16" s="347"/>
      <c r="H16" s="429"/>
      <c r="I16" s="429"/>
      <c r="J16" s="429"/>
      <c r="K16" s="426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429"/>
      <c r="AE16" s="429"/>
      <c r="AF16" s="429"/>
      <c r="AG16" s="429"/>
      <c r="AH16" s="355"/>
    </row>
    <row r="17" spans="1:34" ht="12.75" customHeight="1">
      <c r="A17" s="356" t="s">
        <v>33</v>
      </c>
      <c r="B17" s="497" t="s">
        <v>34</v>
      </c>
      <c r="C17" s="497"/>
      <c r="D17" s="497"/>
      <c r="E17" s="498" t="s">
        <v>34</v>
      </c>
      <c r="F17" s="498"/>
      <c r="G17" s="498"/>
      <c r="H17" s="499" t="s">
        <v>35</v>
      </c>
      <c r="I17" s="499"/>
      <c r="J17" s="499"/>
      <c r="K17" s="426" t="s">
        <v>36</v>
      </c>
      <c r="L17" s="358"/>
      <c r="M17" s="358"/>
      <c r="N17" s="358"/>
      <c r="O17" s="358"/>
      <c r="P17" s="358"/>
      <c r="Q17" s="501" t="s">
        <v>37</v>
      </c>
      <c r="R17" s="501"/>
      <c r="S17" s="501" t="s">
        <v>38</v>
      </c>
      <c r="T17" s="501"/>
      <c r="U17" s="358"/>
      <c r="V17" s="358"/>
      <c r="W17" s="358"/>
      <c r="X17" s="358"/>
      <c r="Y17" s="358"/>
      <c r="Z17" s="358"/>
      <c r="AA17" s="358"/>
      <c r="AB17" s="358"/>
      <c r="AC17" s="496" t="s">
        <v>39</v>
      </c>
      <c r="AD17" s="496"/>
      <c r="AE17" s="496"/>
      <c r="AF17" s="496"/>
      <c r="AG17" s="496"/>
      <c r="AH17" s="496"/>
    </row>
    <row r="18" spans="1:34" ht="3" customHeight="1">
      <c r="A18" s="356"/>
      <c r="B18" s="353"/>
      <c r="C18" s="429"/>
      <c r="D18" s="429"/>
      <c r="E18" s="353"/>
      <c r="F18" s="429"/>
      <c r="G18" s="355"/>
      <c r="H18" s="429"/>
      <c r="I18" s="429"/>
      <c r="J18" s="429"/>
      <c r="K18" s="426"/>
      <c r="L18" s="358"/>
      <c r="M18" s="358"/>
      <c r="N18" s="358"/>
      <c r="O18" s="358"/>
      <c r="P18" s="358"/>
      <c r="Q18" s="501"/>
      <c r="R18" s="501"/>
      <c r="S18" s="501"/>
      <c r="T18" s="501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497" t="s">
        <v>41</v>
      </c>
      <c r="C19" s="497"/>
      <c r="D19" s="497"/>
      <c r="E19" s="498" t="s">
        <v>41</v>
      </c>
      <c r="F19" s="498"/>
      <c r="G19" s="498"/>
      <c r="H19" s="499" t="s">
        <v>41</v>
      </c>
      <c r="I19" s="499"/>
      <c r="J19" s="499"/>
      <c r="K19" s="426" t="s">
        <v>42</v>
      </c>
      <c r="L19" s="424" t="s">
        <v>43</v>
      </c>
      <c r="M19" s="424" t="s">
        <v>44</v>
      </c>
      <c r="N19" s="424" t="s">
        <v>45</v>
      </c>
      <c r="O19" s="424" t="s">
        <v>46</v>
      </c>
      <c r="P19" s="424" t="s">
        <v>47</v>
      </c>
      <c r="Q19" s="501"/>
      <c r="R19" s="501"/>
      <c r="S19" s="501"/>
      <c r="T19" s="501"/>
      <c r="U19" s="424" t="s">
        <v>48</v>
      </c>
      <c r="V19" s="424" t="s">
        <v>47</v>
      </c>
      <c r="W19" s="424" t="s">
        <v>48</v>
      </c>
      <c r="X19" s="424" t="s">
        <v>49</v>
      </c>
      <c r="Y19" s="424" t="s">
        <v>50</v>
      </c>
      <c r="Z19" s="358" t="s">
        <v>50</v>
      </c>
      <c r="AA19" s="424" t="s">
        <v>51</v>
      </c>
      <c r="AB19" s="424" t="s">
        <v>52</v>
      </c>
      <c r="AC19" s="500" t="s">
        <v>53</v>
      </c>
      <c r="AD19" s="500"/>
      <c r="AE19" s="500"/>
      <c r="AF19" s="500"/>
      <c r="AG19" s="500"/>
      <c r="AH19" s="500"/>
    </row>
    <row r="20" spans="1:34" ht="12.75" hidden="1" customHeight="1">
      <c r="A20" s="356"/>
      <c r="B20" s="353"/>
      <c r="C20" s="429"/>
      <c r="D20" s="429"/>
      <c r="E20" s="353"/>
      <c r="F20" s="429"/>
      <c r="G20" s="355"/>
      <c r="H20" s="429"/>
      <c r="I20" s="429"/>
      <c r="J20" s="429"/>
      <c r="K20" s="349"/>
      <c r="L20" s="358"/>
      <c r="M20" s="358"/>
      <c r="N20" s="358"/>
      <c r="O20" s="358"/>
      <c r="P20" s="424"/>
      <c r="Q20" s="501"/>
      <c r="R20" s="501"/>
      <c r="S20" s="501"/>
      <c r="T20" s="501"/>
      <c r="U20" s="424"/>
      <c r="V20" s="358"/>
      <c r="W20" s="424"/>
      <c r="X20" s="424"/>
      <c r="Y20" s="424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429"/>
      <c r="D21" s="363">
        <v>1.67</v>
      </c>
      <c r="E21" s="353"/>
      <c r="F21" s="429"/>
      <c r="G21" s="364">
        <v>1.67</v>
      </c>
      <c r="H21" s="429"/>
      <c r="I21" s="429"/>
      <c r="J21" s="363">
        <v>1.67</v>
      </c>
      <c r="K21" s="365">
        <v>285.57</v>
      </c>
      <c r="L21" s="358"/>
      <c r="M21" s="358"/>
      <c r="N21" s="358"/>
      <c r="O21" s="358"/>
      <c r="P21" s="424" t="s">
        <v>54</v>
      </c>
      <c r="Q21" s="501"/>
      <c r="R21" s="501"/>
      <c r="S21" s="501"/>
      <c r="T21" s="501"/>
      <c r="U21" s="424" t="s">
        <v>43</v>
      </c>
      <c r="V21" s="424" t="s">
        <v>54</v>
      </c>
      <c r="W21" s="424" t="s">
        <v>44</v>
      </c>
      <c r="X21" s="424" t="s">
        <v>55</v>
      </c>
      <c r="Y21" s="424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429"/>
      <c r="D22" s="429"/>
      <c r="E22" s="353"/>
      <c r="F22" s="429"/>
      <c r="G22" s="355"/>
      <c r="H22" s="429"/>
      <c r="I22" s="429"/>
      <c r="J22" s="429"/>
      <c r="K22" s="426"/>
      <c r="L22" s="358"/>
      <c r="M22" s="358"/>
      <c r="N22" s="358"/>
      <c r="O22" s="358"/>
      <c r="P22" s="358"/>
      <c r="Q22" s="501"/>
      <c r="R22" s="501"/>
      <c r="S22" s="501"/>
      <c r="T22" s="501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01"/>
      <c r="R23" s="501"/>
      <c r="S23" s="501"/>
      <c r="T23" s="501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429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425" t="s">
        <v>46</v>
      </c>
      <c r="B25" s="424" t="s">
        <v>58</v>
      </c>
      <c r="C25" s="424" t="s">
        <v>59</v>
      </c>
      <c r="D25" s="426" t="s">
        <v>60</v>
      </c>
      <c r="E25" s="424" t="s">
        <v>58</v>
      </c>
      <c r="F25" s="424" t="s">
        <v>59</v>
      </c>
      <c r="G25" s="426" t="s">
        <v>60</v>
      </c>
      <c r="H25" s="424" t="s">
        <v>58</v>
      </c>
      <c r="I25" s="424" t="s">
        <v>59</v>
      </c>
      <c r="J25" s="427" t="s">
        <v>60</v>
      </c>
      <c r="K25" s="426" t="s">
        <v>60</v>
      </c>
      <c r="L25" s="424" t="s">
        <v>61</v>
      </c>
      <c r="M25" s="424" t="s">
        <v>61</v>
      </c>
      <c r="N25" s="424" t="s">
        <v>62</v>
      </c>
      <c r="O25" s="424"/>
      <c r="P25" s="424"/>
      <c r="Q25" s="424" t="s">
        <v>63</v>
      </c>
      <c r="R25" s="424" t="s">
        <v>59</v>
      </c>
      <c r="S25" s="424" t="s">
        <v>63</v>
      </c>
      <c r="T25" s="424" t="s">
        <v>59</v>
      </c>
      <c r="U25" s="424" t="s">
        <v>60</v>
      </c>
      <c r="V25" s="424"/>
      <c r="W25" s="424" t="s">
        <v>60</v>
      </c>
      <c r="X25" s="424"/>
      <c r="Y25" s="424"/>
      <c r="Z25" s="368" t="s">
        <v>64</v>
      </c>
      <c r="AA25" s="424" t="s">
        <v>65</v>
      </c>
      <c r="AB25" s="424" t="s">
        <v>65</v>
      </c>
      <c r="AC25" s="428"/>
      <c r="AD25" s="428"/>
      <c r="AE25" s="428"/>
      <c r="AF25" s="428"/>
      <c r="AG25" s="428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36">
        <v>2</v>
      </c>
      <c r="B27" s="408">
        <v>1</v>
      </c>
      <c r="C27" s="437">
        <v>6</v>
      </c>
      <c r="D27" s="411">
        <f>(B27*12+C27)*1.67</f>
        <v>30.06</v>
      </c>
      <c r="E27" s="410">
        <v>3</v>
      </c>
      <c r="F27" s="410">
        <v>5</v>
      </c>
      <c r="G27" s="411">
        <f t="shared" ref="G27:G57" si="0">(E27*12+F27)*1.67</f>
        <v>68.47</v>
      </c>
      <c r="H27" s="410">
        <v>13</v>
      </c>
      <c r="I27" s="410">
        <v>3</v>
      </c>
      <c r="J27" s="412">
        <f t="shared" ref="J27:J57" si="1">(H27*12+I27)*1.67</f>
        <v>265.52999999999997</v>
      </c>
      <c r="K27" s="412">
        <f t="shared" ref="K27:K57" si="2">(D27+G27)</f>
        <v>98.53</v>
      </c>
      <c r="L27" s="413">
        <v>0</v>
      </c>
      <c r="M27" s="414">
        <v>0</v>
      </c>
      <c r="N27" s="417"/>
      <c r="O27" s="438"/>
      <c r="P27" s="417">
        <v>136176</v>
      </c>
      <c r="Q27" s="417"/>
      <c r="R27" s="417"/>
      <c r="S27" s="417"/>
      <c r="T27" s="417"/>
      <c r="U27" s="417">
        <v>185.79</v>
      </c>
      <c r="V27" s="417"/>
      <c r="W27" s="417"/>
      <c r="X27" s="417"/>
      <c r="Y27" s="417"/>
      <c r="Z27" s="418"/>
      <c r="AA27" s="417"/>
      <c r="AB27" s="417"/>
      <c r="AC27" s="522"/>
      <c r="AD27" s="522"/>
      <c r="AE27" s="522"/>
      <c r="AF27" s="522"/>
      <c r="AG27" s="522"/>
      <c r="AH27" s="522"/>
    </row>
    <row r="28" spans="1:34" ht="12.75" customHeight="1">
      <c r="A28" s="407">
        <f t="shared" ref="A28:A55" si="3">A27+1</f>
        <v>3</v>
      </c>
      <c r="B28" s="408"/>
      <c r="C28" s="437"/>
      <c r="D28" s="409">
        <f>(B28*12+C28)*1.67</f>
        <v>0</v>
      </c>
      <c r="E28" s="431"/>
      <c r="F28" s="431"/>
      <c r="G28" s="411">
        <f t="shared" si="0"/>
        <v>0</v>
      </c>
      <c r="H28" s="431">
        <v>6</v>
      </c>
      <c r="I28" s="431">
        <v>8</v>
      </c>
      <c r="J28" s="412">
        <f t="shared" si="1"/>
        <v>133.6</v>
      </c>
      <c r="K28" s="412">
        <f t="shared" si="2"/>
        <v>0</v>
      </c>
      <c r="L28" s="413">
        <v>0</v>
      </c>
      <c r="M28" s="414">
        <v>0</v>
      </c>
      <c r="N28" s="415">
        <v>0</v>
      </c>
      <c r="O28" s="439"/>
      <c r="P28" s="415"/>
      <c r="Q28" s="415"/>
      <c r="R28" s="440"/>
      <c r="S28" s="415"/>
      <c r="T28" s="440"/>
      <c r="U28" s="415"/>
      <c r="V28" s="441">
        <v>719433</v>
      </c>
      <c r="W28" s="441">
        <v>151.93</v>
      </c>
      <c r="X28" s="415"/>
      <c r="Y28" s="415"/>
      <c r="Z28" s="442"/>
      <c r="AA28" s="415"/>
      <c r="AB28" s="415"/>
      <c r="AC28" s="522"/>
      <c r="AD28" s="522"/>
      <c r="AE28" s="522"/>
      <c r="AF28" s="522"/>
      <c r="AG28" s="522"/>
      <c r="AH28" s="522"/>
    </row>
    <row r="29" spans="1:34" ht="12.75" customHeight="1">
      <c r="A29" s="407">
        <f t="shared" si="3"/>
        <v>4</v>
      </c>
      <c r="B29" s="408"/>
      <c r="C29" s="437"/>
      <c r="D29" s="409">
        <f>(B29*12+C29)*1.67</f>
        <v>0</v>
      </c>
      <c r="E29" s="431"/>
      <c r="F29" s="431"/>
      <c r="G29" s="411">
        <f t="shared" si="0"/>
        <v>0</v>
      </c>
      <c r="H29" s="431"/>
      <c r="I29" s="431"/>
      <c r="J29" s="412">
        <f t="shared" si="1"/>
        <v>0</v>
      </c>
      <c r="K29" s="412">
        <f t="shared" si="2"/>
        <v>0</v>
      </c>
      <c r="L29" s="413">
        <v>0</v>
      </c>
      <c r="M29" s="414">
        <v>0</v>
      </c>
      <c r="N29" s="415">
        <v>0</v>
      </c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7"/>
      <c r="Z29" s="418"/>
      <c r="AA29" s="417"/>
      <c r="AB29" s="417"/>
      <c r="AC29" s="522"/>
      <c r="AD29" s="522"/>
      <c r="AE29" s="522"/>
      <c r="AF29" s="522"/>
      <c r="AG29" s="522"/>
      <c r="AH29" s="522"/>
    </row>
    <row r="30" spans="1:34" ht="12.75" customHeight="1">
      <c r="A30" s="407">
        <f t="shared" si="3"/>
        <v>5</v>
      </c>
      <c r="B30" s="408"/>
      <c r="C30" s="437"/>
      <c r="D30" s="409">
        <f>(B30*12+C30)*1.67</f>
        <v>0</v>
      </c>
      <c r="E30" s="431"/>
      <c r="F30" s="431"/>
      <c r="G30" s="411">
        <f t="shared" si="0"/>
        <v>0</v>
      </c>
      <c r="H30" s="431"/>
      <c r="I30" s="431"/>
      <c r="J30" s="412">
        <f t="shared" si="1"/>
        <v>0</v>
      </c>
      <c r="K30" s="412">
        <f t="shared" si="2"/>
        <v>0</v>
      </c>
      <c r="L30" s="413">
        <v>0</v>
      </c>
      <c r="M30" s="414">
        <v>0</v>
      </c>
      <c r="N30" s="415">
        <v>0</v>
      </c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42"/>
      <c r="AA30" s="415"/>
      <c r="AB30" s="415"/>
      <c r="AC30" s="522"/>
      <c r="AD30" s="522"/>
      <c r="AE30" s="522"/>
      <c r="AF30" s="522"/>
      <c r="AG30" s="522"/>
      <c r="AH30" s="522"/>
    </row>
    <row r="31" spans="1:34" ht="12.75" customHeight="1">
      <c r="A31" s="56">
        <f t="shared" si="3"/>
        <v>6</v>
      </c>
      <c r="B31" s="46">
        <v>1</v>
      </c>
      <c r="C31" s="433">
        <v>6</v>
      </c>
      <c r="D31" s="58">
        <f>D30</f>
        <v>0</v>
      </c>
      <c r="E31" s="57">
        <v>3</v>
      </c>
      <c r="F31" s="57">
        <v>5</v>
      </c>
      <c r="G31" s="47">
        <f t="shared" si="0"/>
        <v>68.47</v>
      </c>
      <c r="H31" s="57">
        <v>6</v>
      </c>
      <c r="I31" s="57">
        <v>8</v>
      </c>
      <c r="J31" s="49">
        <f t="shared" si="1"/>
        <v>133.6</v>
      </c>
      <c r="K31" s="49">
        <f t="shared" si="2"/>
        <v>68.47</v>
      </c>
      <c r="L31" s="50">
        <v>0</v>
      </c>
      <c r="M31" s="51">
        <v>0</v>
      </c>
      <c r="N31" s="60">
        <v>0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495"/>
      <c r="AD31" s="495"/>
      <c r="AE31" s="495"/>
      <c r="AF31" s="495"/>
      <c r="AG31" s="495"/>
      <c r="AH31" s="495"/>
    </row>
    <row r="32" spans="1:34" ht="12.75" customHeight="1">
      <c r="A32" s="56">
        <f t="shared" si="3"/>
        <v>7</v>
      </c>
      <c r="B32" s="46">
        <v>2</v>
      </c>
      <c r="C32" s="433">
        <v>4</v>
      </c>
      <c r="D32" s="58">
        <f t="shared" ref="D32:D57" si="4">(B32*12+C32)*1.67</f>
        <v>46.76</v>
      </c>
      <c r="E32" s="57">
        <v>3</v>
      </c>
      <c r="F32" s="57">
        <v>5</v>
      </c>
      <c r="G32" s="47">
        <f t="shared" si="0"/>
        <v>68.47</v>
      </c>
      <c r="H32" s="57">
        <v>8</v>
      </c>
      <c r="I32" s="57">
        <v>1</v>
      </c>
      <c r="J32" s="49">
        <f t="shared" si="1"/>
        <v>161.98999999999998</v>
      </c>
      <c r="K32" s="49">
        <f t="shared" si="2"/>
        <v>115.22999999999999</v>
      </c>
      <c r="L32" s="50">
        <v>16.7</v>
      </c>
      <c r="M32" s="51">
        <v>28.39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495" t="s">
        <v>97</v>
      </c>
      <c r="AD32" s="495"/>
      <c r="AE32" s="495"/>
      <c r="AF32" s="495"/>
      <c r="AG32" s="495"/>
      <c r="AH32" s="495"/>
    </row>
    <row r="33" spans="1:34" ht="12.75" customHeight="1">
      <c r="A33" s="56">
        <f t="shared" si="3"/>
        <v>8</v>
      </c>
      <c r="B33" s="46">
        <v>2</v>
      </c>
      <c r="C33" s="433">
        <v>8</v>
      </c>
      <c r="D33" s="58">
        <f t="shared" si="4"/>
        <v>53.44</v>
      </c>
      <c r="E33" s="57">
        <v>3</v>
      </c>
      <c r="F33" s="59">
        <v>5</v>
      </c>
      <c r="G33" s="47">
        <f t="shared" si="0"/>
        <v>68.47</v>
      </c>
      <c r="H33" s="57">
        <v>8</v>
      </c>
      <c r="I33" s="57">
        <v>8</v>
      </c>
      <c r="J33" s="49">
        <f t="shared" si="1"/>
        <v>173.68</v>
      </c>
      <c r="K33" s="49">
        <f t="shared" si="2"/>
        <v>121.91</v>
      </c>
      <c r="L33" s="50">
        <v>6.68</v>
      </c>
      <c r="M33" s="51">
        <v>11.69</v>
      </c>
      <c r="N33" s="60" t="s">
        <v>86</v>
      </c>
      <c r="O33" s="434"/>
      <c r="P33" s="60"/>
      <c r="Q33" s="60"/>
      <c r="R33" s="60"/>
      <c r="S33" s="60"/>
      <c r="T33" s="330"/>
      <c r="U33" s="60"/>
      <c r="V33" s="60"/>
      <c r="W33" s="60"/>
      <c r="X33" s="60"/>
      <c r="Y33" s="52">
        <v>20</v>
      </c>
      <c r="Z33" s="54" t="s">
        <v>85</v>
      </c>
      <c r="AA33" s="52">
        <v>350</v>
      </c>
      <c r="AB33" s="52">
        <v>0</v>
      </c>
      <c r="AC33" s="495"/>
      <c r="AD33" s="495"/>
      <c r="AE33" s="495"/>
      <c r="AF33" s="495"/>
      <c r="AG33" s="495"/>
      <c r="AH33" s="495"/>
    </row>
    <row r="34" spans="1:34" ht="12.75" customHeight="1">
      <c r="A34" s="56">
        <f t="shared" si="3"/>
        <v>9</v>
      </c>
      <c r="B34" s="46">
        <v>3</v>
      </c>
      <c r="C34" s="433">
        <v>2</v>
      </c>
      <c r="D34" s="58">
        <f t="shared" si="4"/>
        <v>63.459999999999994</v>
      </c>
      <c r="E34" s="57">
        <v>3</v>
      </c>
      <c r="F34" s="57">
        <v>5</v>
      </c>
      <c r="G34" s="47">
        <f t="shared" si="0"/>
        <v>68.47</v>
      </c>
      <c r="H34" s="57">
        <v>10</v>
      </c>
      <c r="I34" s="57">
        <v>0</v>
      </c>
      <c r="J34" s="49">
        <f t="shared" si="1"/>
        <v>200.39999999999998</v>
      </c>
      <c r="K34" s="49">
        <f t="shared" si="2"/>
        <v>131.93</v>
      </c>
      <c r="L34" s="50">
        <v>10.02</v>
      </c>
      <c r="M34" s="51">
        <v>26.72</v>
      </c>
      <c r="N34" s="60" t="s">
        <v>86</v>
      </c>
      <c r="O34" s="435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85</v>
      </c>
      <c r="AA34" s="60">
        <v>300</v>
      </c>
      <c r="AB34" s="60">
        <v>0</v>
      </c>
      <c r="AC34" s="495" t="s">
        <v>99</v>
      </c>
      <c r="AD34" s="495"/>
      <c r="AE34" s="495"/>
      <c r="AF34" s="495"/>
      <c r="AG34" s="495"/>
      <c r="AH34" s="495"/>
    </row>
    <row r="35" spans="1:34" ht="12.75" customHeight="1">
      <c r="A35" s="56">
        <f t="shared" si="3"/>
        <v>10</v>
      </c>
      <c r="B35" s="46">
        <v>4</v>
      </c>
      <c r="C35" s="433">
        <v>0</v>
      </c>
      <c r="D35" s="58">
        <f t="shared" si="4"/>
        <v>80.16</v>
      </c>
      <c r="E35" s="57">
        <v>3</v>
      </c>
      <c r="F35" s="57">
        <v>5</v>
      </c>
      <c r="G35" s="47">
        <f t="shared" si="0"/>
        <v>68.47</v>
      </c>
      <c r="H35" s="57">
        <v>11</v>
      </c>
      <c r="I35" s="57">
        <v>4</v>
      </c>
      <c r="J35" s="49">
        <f t="shared" si="1"/>
        <v>227.12</v>
      </c>
      <c r="K35" s="49">
        <f t="shared" si="2"/>
        <v>148.63</v>
      </c>
      <c r="L35" s="50">
        <v>16.7</v>
      </c>
      <c r="M35" s="51">
        <v>26.72</v>
      </c>
      <c r="N35" s="60" t="s">
        <v>86</v>
      </c>
      <c r="O35" s="434"/>
      <c r="P35" s="60"/>
      <c r="Q35" s="60"/>
      <c r="R35" s="60"/>
      <c r="S35" s="60"/>
      <c r="T35" s="330"/>
      <c r="U35" s="60"/>
      <c r="V35" s="60"/>
      <c r="W35" s="60"/>
      <c r="X35" s="60"/>
      <c r="Y35" s="52">
        <v>20</v>
      </c>
      <c r="Z35" s="54" t="s">
        <v>84</v>
      </c>
      <c r="AA35" s="52">
        <v>150</v>
      </c>
      <c r="AB35" s="52">
        <v>0</v>
      </c>
      <c r="AC35" s="495"/>
      <c r="AD35" s="495"/>
      <c r="AE35" s="495"/>
      <c r="AF35" s="495"/>
      <c r="AG35" s="495"/>
      <c r="AH35" s="495"/>
    </row>
    <row r="36" spans="1:34" ht="12.75" customHeight="1">
      <c r="A36" s="56">
        <f t="shared" si="3"/>
        <v>11</v>
      </c>
      <c r="B36" s="46">
        <v>5</v>
      </c>
      <c r="C36" s="433">
        <v>0</v>
      </c>
      <c r="D36" s="58">
        <f t="shared" si="4"/>
        <v>100.19999999999999</v>
      </c>
      <c r="E36" s="57">
        <v>3</v>
      </c>
      <c r="F36" s="57">
        <v>5</v>
      </c>
      <c r="G36" s="47">
        <f t="shared" si="0"/>
        <v>68.47</v>
      </c>
      <c r="H36" s="57">
        <v>15</v>
      </c>
      <c r="I36" s="57">
        <v>0</v>
      </c>
      <c r="J36" s="49">
        <f t="shared" si="1"/>
        <v>300.59999999999997</v>
      </c>
      <c r="K36" s="49">
        <f t="shared" si="2"/>
        <v>168.67</v>
      </c>
      <c r="L36" s="50">
        <v>20.04</v>
      </c>
      <c r="M36" s="51">
        <v>73.48</v>
      </c>
      <c r="N36" s="60" t="s">
        <v>86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20</v>
      </c>
      <c r="Z36" s="61" t="s">
        <v>84</v>
      </c>
      <c r="AA36" s="60">
        <v>105</v>
      </c>
      <c r="AB36" s="60">
        <v>0</v>
      </c>
      <c r="AC36" s="493"/>
      <c r="AD36" s="493"/>
      <c r="AE36" s="493"/>
      <c r="AF36" s="493"/>
      <c r="AG36" s="493"/>
      <c r="AH36" s="493"/>
    </row>
    <row r="37" spans="1:34" ht="12.75" customHeight="1">
      <c r="A37" s="56">
        <f t="shared" si="3"/>
        <v>12</v>
      </c>
      <c r="B37" s="46">
        <v>5</v>
      </c>
      <c r="C37" s="433">
        <v>5</v>
      </c>
      <c r="D37" s="58">
        <f t="shared" si="4"/>
        <v>108.55</v>
      </c>
      <c r="E37" s="57">
        <v>3</v>
      </c>
      <c r="F37" s="57">
        <v>5</v>
      </c>
      <c r="G37" s="47">
        <f t="shared" si="0"/>
        <v>68.47</v>
      </c>
      <c r="H37" s="57">
        <v>15</v>
      </c>
      <c r="I37" s="59">
        <v>8</v>
      </c>
      <c r="J37" s="49">
        <f t="shared" si="1"/>
        <v>313.95999999999998</v>
      </c>
      <c r="K37" s="49">
        <f t="shared" si="2"/>
        <v>177.01999999999998</v>
      </c>
      <c r="L37" s="50">
        <v>8.35</v>
      </c>
      <c r="M37" s="51">
        <v>13.36</v>
      </c>
      <c r="N37" s="60" t="s">
        <v>86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>
        <v>20</v>
      </c>
      <c r="Z37" s="54" t="s">
        <v>84</v>
      </c>
      <c r="AA37" s="52">
        <v>75</v>
      </c>
      <c r="AB37" s="52">
        <v>0</v>
      </c>
      <c r="AC37" s="493" t="s">
        <v>98</v>
      </c>
      <c r="AD37" s="493"/>
      <c r="AE37" s="493"/>
      <c r="AF37" s="493"/>
      <c r="AG37" s="493"/>
      <c r="AH37" s="493"/>
    </row>
    <row r="38" spans="1:34" ht="12.75" customHeight="1">
      <c r="A38" s="443">
        <f t="shared" si="3"/>
        <v>13</v>
      </c>
      <c r="B38" s="444"/>
      <c r="C38" s="445"/>
      <c r="D38" s="446">
        <f t="shared" si="4"/>
        <v>0</v>
      </c>
      <c r="E38" s="447"/>
      <c r="F38" s="447"/>
      <c r="G38" s="448">
        <f t="shared" si="0"/>
        <v>0</v>
      </c>
      <c r="H38" s="447"/>
      <c r="I38" s="447"/>
      <c r="J38" s="449">
        <f t="shared" si="1"/>
        <v>0</v>
      </c>
      <c r="K38" s="449">
        <f t="shared" si="2"/>
        <v>0</v>
      </c>
      <c r="L38" s="450"/>
      <c r="M38" s="451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25"/>
      <c r="AD38" s="525"/>
      <c r="AE38" s="525"/>
      <c r="AF38" s="525"/>
      <c r="AG38" s="525"/>
      <c r="AH38" s="525"/>
    </row>
    <row r="39" spans="1:34" ht="12.75" customHeight="1">
      <c r="A39" s="443">
        <f t="shared" si="3"/>
        <v>14</v>
      </c>
      <c r="B39" s="444"/>
      <c r="C39" s="445"/>
      <c r="D39" s="446">
        <f t="shared" si="4"/>
        <v>0</v>
      </c>
      <c r="E39" s="447"/>
      <c r="F39" s="447"/>
      <c r="G39" s="448">
        <f t="shared" si="0"/>
        <v>0</v>
      </c>
      <c r="H39" s="447"/>
      <c r="I39" s="447"/>
      <c r="J39" s="449">
        <f t="shared" si="1"/>
        <v>0</v>
      </c>
      <c r="K39" s="449">
        <f t="shared" si="2"/>
        <v>0</v>
      </c>
      <c r="L39" s="450"/>
      <c r="M39" s="451"/>
      <c r="N39" s="452"/>
      <c r="O39" s="454"/>
      <c r="P39" s="452"/>
      <c r="Q39" s="452"/>
      <c r="R39" s="455"/>
      <c r="S39" s="452"/>
      <c r="T39" s="452"/>
      <c r="U39" s="452"/>
      <c r="V39" s="452"/>
      <c r="W39" s="452"/>
      <c r="X39" s="452"/>
      <c r="Y39" s="456"/>
      <c r="Z39" s="457"/>
      <c r="AA39" s="456"/>
      <c r="AB39" s="456"/>
      <c r="AC39" s="525"/>
      <c r="AD39" s="525"/>
      <c r="AE39" s="525"/>
      <c r="AF39" s="525"/>
      <c r="AG39" s="525"/>
      <c r="AH39" s="525"/>
    </row>
    <row r="40" spans="1:34" ht="12.75" customHeight="1">
      <c r="A40" s="443">
        <f t="shared" si="3"/>
        <v>15</v>
      </c>
      <c r="B40" s="444"/>
      <c r="C40" s="445"/>
      <c r="D40" s="446">
        <f t="shared" si="4"/>
        <v>0</v>
      </c>
      <c r="E40" s="447"/>
      <c r="F40" s="447"/>
      <c r="G40" s="448">
        <f t="shared" si="0"/>
        <v>0</v>
      </c>
      <c r="H40" s="447"/>
      <c r="I40" s="447"/>
      <c r="J40" s="449">
        <f t="shared" si="1"/>
        <v>0</v>
      </c>
      <c r="K40" s="449">
        <f t="shared" si="2"/>
        <v>0</v>
      </c>
      <c r="L40" s="450"/>
      <c r="M40" s="451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3"/>
      <c r="AA40" s="452"/>
      <c r="AB40" s="452"/>
      <c r="AC40" s="525"/>
      <c r="AD40" s="525"/>
      <c r="AE40" s="525"/>
      <c r="AF40" s="525"/>
      <c r="AG40" s="525"/>
      <c r="AH40" s="525"/>
    </row>
    <row r="41" spans="1:34" ht="12.75" customHeight="1">
      <c r="A41" s="443">
        <f t="shared" si="3"/>
        <v>16</v>
      </c>
      <c r="B41" s="444"/>
      <c r="C41" s="445"/>
      <c r="D41" s="446">
        <f t="shared" si="4"/>
        <v>0</v>
      </c>
      <c r="E41" s="447"/>
      <c r="F41" s="447"/>
      <c r="G41" s="448">
        <f t="shared" si="0"/>
        <v>0</v>
      </c>
      <c r="H41" s="447"/>
      <c r="I41" s="447"/>
      <c r="J41" s="449">
        <f t="shared" si="1"/>
        <v>0</v>
      </c>
      <c r="K41" s="449">
        <f t="shared" si="2"/>
        <v>0</v>
      </c>
      <c r="L41" s="450"/>
      <c r="M41" s="451"/>
      <c r="N41" s="452"/>
      <c r="O41" s="458"/>
      <c r="P41" s="452"/>
      <c r="Q41" s="452"/>
      <c r="R41" s="452"/>
      <c r="S41" s="452"/>
      <c r="T41" s="452"/>
      <c r="U41" s="452"/>
      <c r="V41" s="452"/>
      <c r="W41" s="452"/>
      <c r="X41" s="452"/>
      <c r="Y41" s="456"/>
      <c r="Z41" s="457"/>
      <c r="AA41" s="456"/>
      <c r="AB41" s="456"/>
      <c r="AC41" s="525"/>
      <c r="AD41" s="525"/>
      <c r="AE41" s="525"/>
      <c r="AF41" s="525"/>
      <c r="AG41" s="525"/>
      <c r="AH41" s="525"/>
    </row>
    <row r="42" spans="1:34" ht="12.75" customHeight="1">
      <c r="A42" s="443">
        <f t="shared" si="3"/>
        <v>17</v>
      </c>
      <c r="B42" s="444"/>
      <c r="C42" s="445"/>
      <c r="D42" s="446">
        <f t="shared" si="4"/>
        <v>0</v>
      </c>
      <c r="E42" s="447"/>
      <c r="F42" s="447"/>
      <c r="G42" s="448">
        <f t="shared" si="0"/>
        <v>0</v>
      </c>
      <c r="H42" s="447"/>
      <c r="I42" s="447"/>
      <c r="J42" s="449">
        <f t="shared" si="1"/>
        <v>0</v>
      </c>
      <c r="K42" s="449">
        <f t="shared" si="2"/>
        <v>0</v>
      </c>
      <c r="L42" s="450"/>
      <c r="M42" s="451"/>
      <c r="N42" s="452"/>
      <c r="O42" s="452"/>
      <c r="P42" s="452"/>
      <c r="Q42" s="452"/>
      <c r="R42" s="452"/>
      <c r="S42" s="452"/>
      <c r="T42" s="452"/>
      <c r="U42" s="452"/>
      <c r="V42" s="452"/>
      <c r="W42" s="452"/>
      <c r="X42" s="452"/>
      <c r="Y42" s="452"/>
      <c r="Z42" s="453"/>
      <c r="AA42" s="452"/>
      <c r="AB42" s="452"/>
      <c r="AC42" s="525"/>
      <c r="AD42" s="525"/>
      <c r="AE42" s="525"/>
      <c r="AF42" s="525"/>
      <c r="AG42" s="525"/>
      <c r="AH42" s="525"/>
    </row>
    <row r="43" spans="1:34" ht="12.75" customHeight="1">
      <c r="A43" s="443">
        <f t="shared" si="3"/>
        <v>18</v>
      </c>
      <c r="B43" s="444"/>
      <c r="C43" s="445"/>
      <c r="D43" s="446">
        <f t="shared" si="4"/>
        <v>0</v>
      </c>
      <c r="E43" s="447"/>
      <c r="F43" s="447"/>
      <c r="G43" s="448">
        <f t="shared" si="0"/>
        <v>0</v>
      </c>
      <c r="H43" s="447"/>
      <c r="I43" s="447"/>
      <c r="J43" s="449">
        <f t="shared" si="1"/>
        <v>0</v>
      </c>
      <c r="K43" s="449">
        <f t="shared" si="2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6"/>
      <c r="Z43" s="457"/>
      <c r="AA43" s="456"/>
      <c r="AB43" s="456"/>
      <c r="AC43" s="525"/>
      <c r="AD43" s="525"/>
      <c r="AE43" s="525"/>
      <c r="AF43" s="525"/>
      <c r="AG43" s="525"/>
      <c r="AH43" s="525"/>
    </row>
    <row r="44" spans="1:34" ht="12.75" customHeight="1">
      <c r="A44" s="443">
        <f t="shared" si="3"/>
        <v>19</v>
      </c>
      <c r="B44" s="444"/>
      <c r="C44" s="445"/>
      <c r="D44" s="446">
        <f t="shared" si="4"/>
        <v>0</v>
      </c>
      <c r="E44" s="447"/>
      <c r="F44" s="459"/>
      <c r="G44" s="448">
        <f t="shared" si="0"/>
        <v>0</v>
      </c>
      <c r="H44" s="447"/>
      <c r="I44" s="447"/>
      <c r="J44" s="449">
        <f t="shared" si="1"/>
        <v>0</v>
      </c>
      <c r="K44" s="449">
        <f t="shared" si="2"/>
        <v>0</v>
      </c>
      <c r="L44" s="450"/>
      <c r="M44" s="451"/>
      <c r="N44" s="452"/>
      <c r="O44" s="454"/>
      <c r="P44" s="452"/>
      <c r="Q44" s="452"/>
      <c r="R44" s="452"/>
      <c r="S44" s="452"/>
      <c r="T44" s="455"/>
      <c r="U44" s="452"/>
      <c r="V44" s="452"/>
      <c r="W44" s="452"/>
      <c r="X44" s="452"/>
      <c r="Y44" s="452"/>
      <c r="Z44" s="453"/>
      <c r="AA44" s="452"/>
      <c r="AB44" s="452"/>
      <c r="AC44" s="525"/>
      <c r="AD44" s="525"/>
      <c r="AE44" s="525"/>
      <c r="AF44" s="525"/>
      <c r="AG44" s="525"/>
      <c r="AH44" s="525"/>
    </row>
    <row r="45" spans="1:34" ht="12.75" customHeight="1">
      <c r="A45" s="443">
        <f t="shared" si="3"/>
        <v>20</v>
      </c>
      <c r="B45" s="444"/>
      <c r="C45" s="445"/>
      <c r="D45" s="446">
        <f t="shared" si="4"/>
        <v>0</v>
      </c>
      <c r="E45" s="447"/>
      <c r="F45" s="459"/>
      <c r="G45" s="448">
        <f t="shared" si="0"/>
        <v>0</v>
      </c>
      <c r="H45" s="447"/>
      <c r="I45" s="447"/>
      <c r="J45" s="449">
        <f t="shared" si="1"/>
        <v>0</v>
      </c>
      <c r="K45" s="449">
        <f t="shared" si="2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6"/>
      <c r="Z45" s="457"/>
      <c r="AA45" s="456"/>
      <c r="AB45" s="456"/>
      <c r="AC45" s="525"/>
      <c r="AD45" s="525"/>
      <c r="AE45" s="525"/>
      <c r="AF45" s="525"/>
      <c r="AG45" s="525"/>
      <c r="AH45" s="525"/>
    </row>
    <row r="46" spans="1:34" ht="12.75" customHeight="1">
      <c r="A46" s="443">
        <f t="shared" si="3"/>
        <v>21</v>
      </c>
      <c r="B46" s="444"/>
      <c r="C46" s="445"/>
      <c r="D46" s="446">
        <f t="shared" si="4"/>
        <v>0</v>
      </c>
      <c r="E46" s="447"/>
      <c r="F46" s="459"/>
      <c r="G46" s="448">
        <f t="shared" si="0"/>
        <v>0</v>
      </c>
      <c r="H46" s="447"/>
      <c r="I46" s="447"/>
      <c r="J46" s="449">
        <f t="shared" si="1"/>
        <v>0</v>
      </c>
      <c r="K46" s="449">
        <f t="shared" si="2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6"/>
      <c r="Z46" s="457"/>
      <c r="AA46" s="452"/>
      <c r="AB46" s="452"/>
      <c r="AC46" s="525"/>
      <c r="AD46" s="525"/>
      <c r="AE46" s="525"/>
      <c r="AF46" s="525"/>
      <c r="AG46" s="525"/>
      <c r="AH46" s="525"/>
    </row>
    <row r="47" spans="1:34" ht="12.75" customHeight="1">
      <c r="A47" s="443">
        <f t="shared" si="3"/>
        <v>22</v>
      </c>
      <c r="B47" s="444"/>
      <c r="C47" s="445"/>
      <c r="D47" s="446">
        <f t="shared" si="4"/>
        <v>0</v>
      </c>
      <c r="E47" s="447"/>
      <c r="F47" s="459"/>
      <c r="G47" s="448">
        <f t="shared" si="0"/>
        <v>0</v>
      </c>
      <c r="H47" s="447"/>
      <c r="I47" s="447"/>
      <c r="J47" s="449">
        <f t="shared" si="1"/>
        <v>0</v>
      </c>
      <c r="K47" s="449">
        <f t="shared" si="2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25"/>
      <c r="AD47" s="525"/>
      <c r="AE47" s="525"/>
      <c r="AF47" s="525"/>
      <c r="AG47" s="525"/>
      <c r="AH47" s="525"/>
    </row>
    <row r="48" spans="1:34" ht="12.75" customHeight="1">
      <c r="A48" s="443">
        <f t="shared" si="3"/>
        <v>23</v>
      </c>
      <c r="B48" s="447"/>
      <c r="C48" s="447"/>
      <c r="D48" s="446">
        <f t="shared" si="4"/>
        <v>0</v>
      </c>
      <c r="E48" s="447"/>
      <c r="F48" s="459"/>
      <c r="G48" s="448">
        <f t="shared" si="0"/>
        <v>0</v>
      </c>
      <c r="H48" s="447"/>
      <c r="I48" s="447"/>
      <c r="J48" s="449">
        <f t="shared" si="1"/>
        <v>0</v>
      </c>
      <c r="K48" s="449">
        <f t="shared" si="2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25"/>
      <c r="AD48" s="525"/>
      <c r="AE48" s="525"/>
      <c r="AF48" s="525"/>
      <c r="AG48" s="525"/>
      <c r="AH48" s="525"/>
    </row>
    <row r="49" spans="1:34" ht="12.75" customHeight="1">
      <c r="A49" s="443">
        <f t="shared" si="3"/>
        <v>24</v>
      </c>
      <c r="B49" s="447"/>
      <c r="C49" s="447"/>
      <c r="D49" s="446">
        <f t="shared" si="4"/>
        <v>0</v>
      </c>
      <c r="E49" s="447"/>
      <c r="F49" s="459"/>
      <c r="G49" s="448">
        <f t="shared" si="0"/>
        <v>0</v>
      </c>
      <c r="H49" s="447"/>
      <c r="I49" s="447"/>
      <c r="J49" s="449">
        <f t="shared" si="1"/>
        <v>0</v>
      </c>
      <c r="K49" s="449">
        <f t="shared" si="2"/>
        <v>0</v>
      </c>
      <c r="L49" s="450"/>
      <c r="M49" s="451"/>
      <c r="N49" s="452"/>
      <c r="O49" s="454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3"/>
      <c r="AA49" s="452"/>
      <c r="AB49" s="452"/>
      <c r="AC49" s="525"/>
      <c r="AD49" s="525"/>
      <c r="AE49" s="525"/>
      <c r="AF49" s="525"/>
      <c r="AG49" s="525"/>
      <c r="AH49" s="525"/>
    </row>
    <row r="50" spans="1:34" ht="12.75" customHeight="1">
      <c r="A50" s="443">
        <f t="shared" si="3"/>
        <v>25</v>
      </c>
      <c r="B50" s="447"/>
      <c r="C50" s="447"/>
      <c r="D50" s="446">
        <f t="shared" si="4"/>
        <v>0</v>
      </c>
      <c r="E50" s="447"/>
      <c r="F50" s="459"/>
      <c r="G50" s="448">
        <f t="shared" si="0"/>
        <v>0</v>
      </c>
      <c r="H50" s="447"/>
      <c r="I50" s="447"/>
      <c r="J50" s="449">
        <f t="shared" si="1"/>
        <v>0</v>
      </c>
      <c r="K50" s="449">
        <f t="shared" si="2"/>
        <v>0</v>
      </c>
      <c r="L50" s="450"/>
      <c r="M50" s="451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25"/>
      <c r="AD50" s="525"/>
      <c r="AE50" s="525"/>
      <c r="AF50" s="525"/>
      <c r="AG50" s="525"/>
      <c r="AH50" s="525"/>
    </row>
    <row r="51" spans="1:34" ht="12.75" customHeight="1">
      <c r="A51" s="56">
        <f t="shared" si="3"/>
        <v>26</v>
      </c>
      <c r="B51" s="57">
        <v>5</v>
      </c>
      <c r="C51" s="59">
        <v>5</v>
      </c>
      <c r="D51" s="58">
        <f t="shared" si="4"/>
        <v>108.55</v>
      </c>
      <c r="E51" s="57">
        <v>3</v>
      </c>
      <c r="F51" s="59">
        <v>5</v>
      </c>
      <c r="G51" s="47">
        <f t="shared" si="0"/>
        <v>68.47</v>
      </c>
      <c r="H51" s="57">
        <v>15</v>
      </c>
      <c r="I51" s="57">
        <v>8</v>
      </c>
      <c r="J51" s="49">
        <f t="shared" si="1"/>
        <v>313.95999999999998</v>
      </c>
      <c r="K51" s="49">
        <f t="shared" si="2"/>
        <v>177.01999999999998</v>
      </c>
      <c r="L51" s="50">
        <v>0</v>
      </c>
      <c r="M51" s="51">
        <v>0</v>
      </c>
      <c r="N51" s="60">
        <v>0</v>
      </c>
      <c r="O51" s="434"/>
      <c r="P51" s="60"/>
      <c r="Q51" s="60"/>
      <c r="R51" s="330"/>
      <c r="S51" s="60"/>
      <c r="T51" s="330"/>
      <c r="U51" s="330"/>
      <c r="V51" s="60"/>
      <c r="W51" s="60"/>
      <c r="X51" s="60"/>
      <c r="Y51" s="60"/>
      <c r="Z51" s="61"/>
      <c r="AA51" s="60">
        <v>1255</v>
      </c>
      <c r="AB51" s="60">
        <v>0</v>
      </c>
      <c r="AC51" s="493"/>
      <c r="AD51" s="493"/>
      <c r="AE51" s="493"/>
      <c r="AF51" s="493"/>
      <c r="AG51" s="493"/>
      <c r="AH51" s="493"/>
    </row>
    <row r="52" spans="1:34" ht="12.75" customHeight="1">
      <c r="A52" s="407">
        <f t="shared" si="3"/>
        <v>27</v>
      </c>
      <c r="B52" s="431"/>
      <c r="C52" s="432"/>
      <c r="D52" s="409">
        <f t="shared" si="4"/>
        <v>0</v>
      </c>
      <c r="E52" s="431"/>
      <c r="F52" s="432"/>
      <c r="G52" s="411">
        <f t="shared" si="0"/>
        <v>0</v>
      </c>
      <c r="H52" s="431"/>
      <c r="I52" s="431"/>
      <c r="J52" s="412">
        <f t="shared" si="1"/>
        <v>0</v>
      </c>
      <c r="K52" s="412">
        <f t="shared" si="2"/>
        <v>0</v>
      </c>
      <c r="L52" s="413"/>
      <c r="M52" s="414"/>
      <c r="N52" s="415"/>
      <c r="O52" s="439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42"/>
      <c r="AA52" s="415"/>
      <c r="AB52" s="415"/>
      <c r="AC52" s="521"/>
      <c r="AD52" s="521"/>
      <c r="AE52" s="521"/>
      <c r="AF52" s="521"/>
      <c r="AG52" s="521"/>
      <c r="AH52" s="521"/>
    </row>
    <row r="53" spans="1:34" ht="12.75" customHeight="1">
      <c r="A53" s="407">
        <f t="shared" si="3"/>
        <v>28</v>
      </c>
      <c r="B53" s="431">
        <v>5</v>
      </c>
      <c r="C53" s="432">
        <v>5</v>
      </c>
      <c r="D53" s="409">
        <f t="shared" si="4"/>
        <v>108.55</v>
      </c>
      <c r="E53" s="431">
        <v>3</v>
      </c>
      <c r="F53" s="432">
        <v>5</v>
      </c>
      <c r="G53" s="411">
        <f t="shared" si="0"/>
        <v>68.47</v>
      </c>
      <c r="H53" s="431">
        <v>2</v>
      </c>
      <c r="I53" s="431">
        <v>7</v>
      </c>
      <c r="J53" s="412">
        <f t="shared" si="1"/>
        <v>51.769999999999996</v>
      </c>
      <c r="K53" s="412">
        <f t="shared" si="2"/>
        <v>177.01999999999998</v>
      </c>
      <c r="L53" s="413">
        <v>0</v>
      </c>
      <c r="M53" s="414">
        <v>0</v>
      </c>
      <c r="N53" s="415">
        <v>0</v>
      </c>
      <c r="O53" s="439"/>
      <c r="P53" s="415"/>
      <c r="Q53" s="415"/>
      <c r="R53" s="415"/>
      <c r="S53" s="415"/>
      <c r="T53" s="415"/>
      <c r="U53" s="415"/>
      <c r="V53" s="415" t="s">
        <v>83</v>
      </c>
      <c r="W53" s="415">
        <v>262.19</v>
      </c>
      <c r="X53" s="415"/>
      <c r="Y53" s="415"/>
      <c r="Z53" s="442"/>
      <c r="AA53" s="415"/>
      <c r="AB53" s="415"/>
      <c r="AC53" s="521"/>
      <c r="AD53" s="521"/>
      <c r="AE53" s="521"/>
      <c r="AF53" s="521"/>
      <c r="AG53" s="521"/>
      <c r="AH53" s="521"/>
    </row>
    <row r="54" spans="1:34" ht="12.75" customHeight="1">
      <c r="A54" s="407">
        <f t="shared" si="3"/>
        <v>29</v>
      </c>
      <c r="B54" s="431"/>
      <c r="C54" s="432"/>
      <c r="D54" s="409">
        <f t="shared" si="4"/>
        <v>0</v>
      </c>
      <c r="E54" s="431"/>
      <c r="F54" s="432"/>
      <c r="G54" s="411">
        <f t="shared" si="0"/>
        <v>0</v>
      </c>
      <c r="H54" s="431"/>
      <c r="I54" s="431"/>
      <c r="J54" s="412">
        <f t="shared" si="1"/>
        <v>0</v>
      </c>
      <c r="K54" s="412">
        <f t="shared" si="2"/>
        <v>0</v>
      </c>
      <c r="L54" s="413"/>
      <c r="M54" s="414"/>
      <c r="N54" s="415"/>
      <c r="O54" s="439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42"/>
      <c r="AA54" s="415"/>
      <c r="AB54" s="415"/>
      <c r="AC54" s="521"/>
      <c r="AD54" s="521"/>
      <c r="AE54" s="521"/>
      <c r="AF54" s="521"/>
      <c r="AG54" s="521"/>
      <c r="AH54" s="521"/>
    </row>
    <row r="55" spans="1:34" ht="12.75" customHeight="1">
      <c r="A55" s="407">
        <f t="shared" si="3"/>
        <v>30</v>
      </c>
      <c r="B55" s="431"/>
      <c r="C55" s="432"/>
      <c r="D55" s="409">
        <f t="shared" si="4"/>
        <v>0</v>
      </c>
      <c r="E55" s="431"/>
      <c r="F55" s="432"/>
      <c r="G55" s="411">
        <f t="shared" si="0"/>
        <v>0</v>
      </c>
      <c r="H55" s="431"/>
      <c r="I55" s="431"/>
      <c r="J55" s="412">
        <f t="shared" si="1"/>
        <v>0</v>
      </c>
      <c r="K55" s="412">
        <f t="shared" si="2"/>
        <v>0</v>
      </c>
      <c r="L55" s="413"/>
      <c r="M55" s="414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42"/>
      <c r="AA55" s="415"/>
      <c r="AB55" s="415"/>
      <c r="AC55" s="521"/>
      <c r="AD55" s="521"/>
      <c r="AE55" s="521"/>
      <c r="AF55" s="521"/>
      <c r="AG55" s="521"/>
      <c r="AH55" s="521"/>
    </row>
    <row r="56" spans="1:34" ht="12.75" customHeight="1">
      <c r="A56" s="461">
        <v>31</v>
      </c>
      <c r="B56" s="462"/>
      <c r="C56" s="463"/>
      <c r="D56" s="409">
        <f t="shared" si="4"/>
        <v>0</v>
      </c>
      <c r="E56" s="431"/>
      <c r="F56" s="432"/>
      <c r="G56" s="411">
        <f t="shared" si="0"/>
        <v>0</v>
      </c>
      <c r="H56" s="431"/>
      <c r="I56" s="431"/>
      <c r="J56" s="412">
        <f t="shared" si="1"/>
        <v>0</v>
      </c>
      <c r="K56" s="412">
        <f t="shared" si="2"/>
        <v>0</v>
      </c>
      <c r="L56" s="413"/>
      <c r="M56" s="414"/>
      <c r="N56" s="464"/>
      <c r="O56" s="465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6"/>
      <c r="AA56" s="464"/>
      <c r="AB56" s="464"/>
      <c r="AC56" s="526"/>
      <c r="AD56" s="526"/>
      <c r="AE56" s="526"/>
      <c r="AF56" s="526"/>
      <c r="AG56" s="526"/>
      <c r="AH56" s="526"/>
    </row>
    <row r="57" spans="1:34" ht="12.75" customHeight="1">
      <c r="A57" s="467">
        <v>1</v>
      </c>
      <c r="B57" s="468"/>
      <c r="C57" s="469"/>
      <c r="D57" s="409">
        <f t="shared" si="4"/>
        <v>0</v>
      </c>
      <c r="E57" s="468"/>
      <c r="F57" s="469"/>
      <c r="G57" s="411">
        <f t="shared" si="0"/>
        <v>0</v>
      </c>
      <c r="H57" s="468"/>
      <c r="I57" s="468"/>
      <c r="J57" s="412">
        <f t="shared" si="1"/>
        <v>0</v>
      </c>
      <c r="K57" s="412">
        <f t="shared" si="2"/>
        <v>0</v>
      </c>
      <c r="L57" s="413"/>
      <c r="M57" s="414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1"/>
      <c r="AA57" s="470"/>
      <c r="AB57" s="470"/>
      <c r="AC57" s="526"/>
      <c r="AD57" s="526"/>
      <c r="AE57" s="526"/>
      <c r="AF57" s="526"/>
      <c r="AG57" s="526"/>
      <c r="AH57" s="526"/>
    </row>
    <row r="58" spans="1:34" ht="12.75" customHeight="1">
      <c r="A58" s="429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78.489999999999981</v>
      </c>
      <c r="M58" s="376">
        <f>SUM(M27:M57)</f>
        <v>180.36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185.79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78.489999999999981</v>
      </c>
      <c r="M60" s="376">
        <f>(M59+M58)</f>
        <v>180.36</v>
      </c>
      <c r="N60" s="376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60"/>
  <sheetViews>
    <sheetView showGridLines="0" tabSelected="1" topLeftCell="A31" zoomScale="115" zoomScaleNormal="115" workbookViewId="0">
      <selection activeCell="R61" sqref="R6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>
        <v>0</v>
      </c>
      <c r="AF7" s="546"/>
      <c r="AG7" s="546"/>
      <c r="AH7" s="6"/>
    </row>
    <row r="8" spans="1:34" ht="12.75" customHeight="1">
      <c r="A8" s="6" t="s">
        <v>10</v>
      </c>
      <c r="B8" s="6"/>
      <c r="C8" s="547" t="s">
        <v>70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>
        <v>250.5</v>
      </c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>
        <v>250.5</v>
      </c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>
        <v>0</v>
      </c>
      <c r="O10" s="544"/>
      <c r="P10" s="12" t="s">
        <v>22</v>
      </c>
      <c r="Q10" s="545">
        <v>313.95999999999998</v>
      </c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>
        <v>177.02</v>
      </c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>
        <v>73.48</v>
      </c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29" t="s">
        <v>71</v>
      </c>
      <c r="C17" s="529"/>
      <c r="D17" s="529"/>
      <c r="E17" s="530" t="s">
        <v>72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28">
        <v>177.02</v>
      </c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45">
        <v>2</v>
      </c>
      <c r="B27" s="46">
        <v>5</v>
      </c>
      <c r="C27" s="433">
        <v>5</v>
      </c>
      <c r="D27" s="47">
        <f t="shared" ref="D27:D57" si="0">(B27*12+C27)*1.67</f>
        <v>108.55</v>
      </c>
      <c r="E27" s="48">
        <v>3</v>
      </c>
      <c r="F27" s="472">
        <v>5</v>
      </c>
      <c r="G27" s="47">
        <f t="shared" ref="G27:G57" si="1">(E27*12+F27)*1.67</f>
        <v>68.47</v>
      </c>
      <c r="H27" s="48">
        <v>2</v>
      </c>
      <c r="I27" s="48">
        <v>7</v>
      </c>
      <c r="J27" s="49">
        <f t="shared" ref="J27:J57" si="2">(H27*12+I27)*1.67</f>
        <v>51.769999999999996</v>
      </c>
      <c r="K27" s="49">
        <f t="shared" ref="K27:K57" si="3">(D27+G27)</f>
        <v>177.01999999999998</v>
      </c>
      <c r="L27" s="50">
        <v>0</v>
      </c>
      <c r="M27" s="51">
        <v>0</v>
      </c>
      <c r="N27" s="52">
        <v>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>
        <v>1540</v>
      </c>
      <c r="AB27" s="52">
        <v>0</v>
      </c>
      <c r="AC27" s="495" t="s">
        <v>100</v>
      </c>
      <c r="AD27" s="495"/>
      <c r="AE27" s="495"/>
      <c r="AF27" s="495"/>
      <c r="AG27" s="495"/>
      <c r="AH27" s="495"/>
    </row>
    <row r="28" spans="1:34" ht="12.75" customHeight="1">
      <c r="A28" s="56">
        <f t="shared" ref="A28:A55" si="4">A27+1</f>
        <v>3</v>
      </c>
      <c r="B28" s="57">
        <v>6</v>
      </c>
      <c r="C28" s="59">
        <v>0</v>
      </c>
      <c r="D28" s="58">
        <f t="shared" si="0"/>
        <v>120.24</v>
      </c>
      <c r="E28" s="57">
        <v>3</v>
      </c>
      <c r="F28" s="57">
        <v>5</v>
      </c>
      <c r="G28" s="47">
        <f t="shared" si="1"/>
        <v>68.47</v>
      </c>
      <c r="H28" s="57">
        <v>6</v>
      </c>
      <c r="I28" s="59">
        <v>0</v>
      </c>
      <c r="J28" s="49">
        <f t="shared" si="2"/>
        <v>120.24</v>
      </c>
      <c r="K28" s="49">
        <f t="shared" si="3"/>
        <v>188.70999999999998</v>
      </c>
      <c r="L28" s="50">
        <v>11.69</v>
      </c>
      <c r="M28" s="51">
        <v>68.47</v>
      </c>
      <c r="N28" s="60" t="s">
        <v>86</v>
      </c>
      <c r="O28" s="434"/>
      <c r="P28" s="60"/>
      <c r="Q28" s="60"/>
      <c r="R28" s="60"/>
      <c r="S28" s="60"/>
      <c r="T28" s="60"/>
      <c r="U28" s="60"/>
      <c r="V28" s="60"/>
      <c r="W28" s="60"/>
      <c r="X28" s="60"/>
      <c r="Y28" s="60">
        <v>20</v>
      </c>
      <c r="Z28" s="61" t="s">
        <v>85</v>
      </c>
      <c r="AA28" s="60">
        <v>620</v>
      </c>
      <c r="AB28" s="60">
        <v>0</v>
      </c>
      <c r="AC28" s="495" t="s">
        <v>101</v>
      </c>
      <c r="AD28" s="495"/>
      <c r="AE28" s="495"/>
      <c r="AF28" s="495"/>
      <c r="AG28" s="495"/>
      <c r="AH28" s="495"/>
    </row>
    <row r="29" spans="1:34" ht="12.75" customHeight="1">
      <c r="A29" s="56">
        <f t="shared" si="4"/>
        <v>4</v>
      </c>
      <c r="B29" s="57">
        <v>6</v>
      </c>
      <c r="C29" s="59">
        <v>4</v>
      </c>
      <c r="D29" s="58">
        <f t="shared" si="0"/>
        <v>126.91999999999999</v>
      </c>
      <c r="E29" s="57">
        <v>3</v>
      </c>
      <c r="F29" s="57">
        <v>5</v>
      </c>
      <c r="G29" s="47">
        <f t="shared" si="1"/>
        <v>68.47</v>
      </c>
      <c r="H29" s="57">
        <v>9</v>
      </c>
      <c r="I29" s="57">
        <v>8</v>
      </c>
      <c r="J29" s="49">
        <f t="shared" si="2"/>
        <v>193.72</v>
      </c>
      <c r="K29" s="49">
        <f t="shared" si="3"/>
        <v>195.39</v>
      </c>
      <c r="L29" s="50">
        <v>6.68</v>
      </c>
      <c r="M29" s="51">
        <v>5.01</v>
      </c>
      <c r="N29" s="60" t="s">
        <v>86</v>
      </c>
      <c r="O29" s="434"/>
      <c r="P29" s="60"/>
      <c r="Q29" s="60"/>
      <c r="R29" s="60"/>
      <c r="S29" s="60"/>
      <c r="T29" s="60"/>
      <c r="U29" s="60"/>
      <c r="V29" s="60"/>
      <c r="W29" s="60"/>
      <c r="X29" s="60"/>
      <c r="Y29" s="60">
        <v>20</v>
      </c>
      <c r="Z29" s="61" t="s">
        <v>84</v>
      </c>
      <c r="AA29" s="60">
        <v>120</v>
      </c>
      <c r="AB29" s="60">
        <v>0</v>
      </c>
      <c r="AC29" s="495" t="s">
        <v>103</v>
      </c>
      <c r="AD29" s="495"/>
      <c r="AE29" s="495"/>
      <c r="AF29" s="495"/>
      <c r="AG29" s="495"/>
      <c r="AH29" s="495"/>
    </row>
    <row r="30" spans="1:34" ht="12.75" customHeight="1">
      <c r="A30" s="56">
        <f t="shared" si="4"/>
        <v>5</v>
      </c>
      <c r="B30" s="57">
        <v>7</v>
      </c>
      <c r="C30" s="59">
        <v>0</v>
      </c>
      <c r="D30" s="58">
        <f t="shared" si="0"/>
        <v>140.28</v>
      </c>
      <c r="E30" s="57">
        <v>3</v>
      </c>
      <c r="F30" s="59">
        <v>5</v>
      </c>
      <c r="G30" s="47">
        <f t="shared" si="1"/>
        <v>68.47</v>
      </c>
      <c r="H30" s="57">
        <v>11</v>
      </c>
      <c r="I30" s="57">
        <v>6</v>
      </c>
      <c r="J30" s="49">
        <f t="shared" si="2"/>
        <v>230.45999999999998</v>
      </c>
      <c r="K30" s="49">
        <f t="shared" si="3"/>
        <v>208.75</v>
      </c>
      <c r="L30" s="50">
        <v>13.36</v>
      </c>
      <c r="M30" s="51">
        <v>36.74</v>
      </c>
      <c r="N30" s="60" t="s">
        <v>86</v>
      </c>
      <c r="O30" s="434"/>
      <c r="P30" s="60"/>
      <c r="Q30" s="60"/>
      <c r="R30" s="60"/>
      <c r="S30" s="60"/>
      <c r="T30" s="330"/>
      <c r="U30" s="60"/>
      <c r="V30" s="60"/>
      <c r="W30" s="60"/>
      <c r="X30" s="60"/>
      <c r="Y30" s="60">
        <v>20</v>
      </c>
      <c r="Z30" s="61" t="s">
        <v>102</v>
      </c>
      <c r="AA30" s="60">
        <v>100</v>
      </c>
      <c r="AB30" s="60">
        <v>0</v>
      </c>
      <c r="AC30" s="495"/>
      <c r="AD30" s="495"/>
      <c r="AE30" s="495"/>
      <c r="AF30" s="495"/>
      <c r="AG30" s="495"/>
      <c r="AH30" s="495"/>
    </row>
    <row r="31" spans="1:34" ht="12.75" customHeight="1">
      <c r="A31" s="56">
        <f t="shared" si="4"/>
        <v>6</v>
      </c>
      <c r="B31" s="57">
        <v>7</v>
      </c>
      <c r="C31" s="59">
        <v>0</v>
      </c>
      <c r="D31" s="58">
        <f t="shared" si="0"/>
        <v>140.28</v>
      </c>
      <c r="E31" s="57">
        <v>3</v>
      </c>
      <c r="F31" s="59">
        <v>5</v>
      </c>
      <c r="G31" s="47">
        <f t="shared" si="1"/>
        <v>68.47</v>
      </c>
      <c r="H31" s="57">
        <v>11</v>
      </c>
      <c r="I31" s="57">
        <v>8</v>
      </c>
      <c r="J31" s="49">
        <f t="shared" si="2"/>
        <v>233.79999999999998</v>
      </c>
      <c r="K31" s="49">
        <f t="shared" si="3"/>
        <v>208.75</v>
      </c>
      <c r="L31" s="50">
        <v>0</v>
      </c>
      <c r="M31" s="51">
        <v>3.34</v>
      </c>
      <c r="N31" s="60" t="s">
        <v>86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60">
        <v>20</v>
      </c>
      <c r="Z31" s="61" t="s">
        <v>102</v>
      </c>
      <c r="AA31" s="60">
        <v>80</v>
      </c>
      <c r="AB31" s="60">
        <v>0</v>
      </c>
      <c r="AC31" s="495" t="s">
        <v>98</v>
      </c>
      <c r="AD31" s="495"/>
      <c r="AE31" s="495"/>
      <c r="AF31" s="495"/>
      <c r="AG31" s="495"/>
      <c r="AH31" s="495"/>
    </row>
    <row r="32" spans="1:34" ht="12.75" customHeight="1">
      <c r="A32" s="443">
        <f t="shared" si="4"/>
        <v>7</v>
      </c>
      <c r="B32" s="447"/>
      <c r="C32" s="459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27"/>
      <c r="AD32" s="527"/>
      <c r="AE32" s="527"/>
      <c r="AF32" s="527"/>
      <c r="AG32" s="527"/>
      <c r="AH32" s="527"/>
    </row>
    <row r="33" spans="1:34" ht="12.75" customHeight="1">
      <c r="A33" s="443">
        <f t="shared" si="4"/>
        <v>8</v>
      </c>
      <c r="B33" s="447"/>
      <c r="C33" s="459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3"/>
      <c r="AA33" s="452"/>
      <c r="AB33" s="452"/>
      <c r="AC33" s="527"/>
      <c r="AD33" s="527"/>
      <c r="AE33" s="527"/>
      <c r="AF33" s="527"/>
      <c r="AG33" s="527"/>
      <c r="AH33" s="527"/>
    </row>
    <row r="34" spans="1:34" ht="12.75" customHeight="1">
      <c r="A34" s="443">
        <f t="shared" si="4"/>
        <v>9</v>
      </c>
      <c r="B34" s="447"/>
      <c r="C34" s="447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4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27"/>
      <c r="AD34" s="527"/>
      <c r="AE34" s="527"/>
      <c r="AF34" s="527"/>
      <c r="AG34" s="527"/>
      <c r="AH34" s="527"/>
    </row>
    <row r="35" spans="1:34" ht="12.75" customHeight="1">
      <c r="A35" s="443">
        <f t="shared" si="4"/>
        <v>10</v>
      </c>
      <c r="B35" s="447"/>
      <c r="C35" s="447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3"/>
      <c r="AA35" s="452"/>
      <c r="AB35" s="452"/>
      <c r="AC35" s="527"/>
      <c r="AD35" s="527"/>
      <c r="AE35" s="527"/>
      <c r="AF35" s="527"/>
      <c r="AG35" s="527"/>
      <c r="AH35" s="527"/>
    </row>
    <row r="36" spans="1:34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4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27"/>
      <c r="AD36" s="527"/>
      <c r="AE36" s="527"/>
      <c r="AF36" s="527"/>
      <c r="AG36" s="527"/>
      <c r="AH36" s="527"/>
    </row>
    <row r="37" spans="1:34" ht="12.75" customHeight="1">
      <c r="A37" s="443">
        <f t="shared" si="4"/>
        <v>12</v>
      </c>
      <c r="B37" s="447"/>
      <c r="C37" s="459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27"/>
      <c r="AD37" s="527"/>
      <c r="AE37" s="527"/>
      <c r="AF37" s="527"/>
      <c r="AG37" s="527"/>
      <c r="AH37" s="527"/>
    </row>
    <row r="38" spans="1:34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47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27"/>
      <c r="AD38" s="527"/>
      <c r="AE38" s="527"/>
      <c r="AF38" s="527"/>
      <c r="AG38" s="527"/>
      <c r="AH38" s="527"/>
    </row>
    <row r="39" spans="1:34" ht="12.75" customHeight="1">
      <c r="A39" s="443">
        <f t="shared" si="4"/>
        <v>14</v>
      </c>
      <c r="B39" s="447"/>
      <c r="C39" s="459"/>
      <c r="D39" s="446">
        <f t="shared" si="0"/>
        <v>0</v>
      </c>
      <c r="E39" s="447"/>
      <c r="F39" s="447"/>
      <c r="G39" s="448">
        <f t="shared" si="1"/>
        <v>0</v>
      </c>
      <c r="H39" s="447"/>
      <c r="I39" s="447"/>
      <c r="J39" s="449">
        <f t="shared" si="2"/>
        <v>0</v>
      </c>
      <c r="K39" s="449">
        <f t="shared" si="3"/>
        <v>0</v>
      </c>
      <c r="L39" s="450"/>
      <c r="M39" s="451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3"/>
      <c r="AA39" s="452"/>
      <c r="AB39" s="452"/>
      <c r="AC39" s="527"/>
      <c r="AD39" s="527"/>
      <c r="AE39" s="527"/>
      <c r="AF39" s="527"/>
      <c r="AG39" s="527"/>
      <c r="AH39" s="527"/>
    </row>
    <row r="40" spans="1:34" ht="12.75" customHeight="1">
      <c r="A40" s="443">
        <f t="shared" si="4"/>
        <v>15</v>
      </c>
      <c r="B40" s="447"/>
      <c r="C40" s="459"/>
      <c r="D40" s="446">
        <f t="shared" si="0"/>
        <v>0</v>
      </c>
      <c r="E40" s="447"/>
      <c r="F40" s="447"/>
      <c r="G40" s="448">
        <f t="shared" si="1"/>
        <v>0</v>
      </c>
      <c r="H40" s="447"/>
      <c r="I40" s="447"/>
      <c r="J40" s="449">
        <f t="shared" si="2"/>
        <v>0</v>
      </c>
      <c r="K40" s="449">
        <f t="shared" si="3"/>
        <v>0</v>
      </c>
      <c r="L40" s="450"/>
      <c r="M40" s="451"/>
      <c r="N40" s="452"/>
      <c r="O40" s="454"/>
      <c r="P40" s="452"/>
      <c r="Q40" s="452"/>
      <c r="R40" s="452"/>
      <c r="S40" s="452"/>
      <c r="T40" s="455"/>
      <c r="U40" s="452"/>
      <c r="V40" s="452"/>
      <c r="W40" s="452"/>
      <c r="X40" s="452"/>
      <c r="Y40" s="452"/>
      <c r="Z40" s="453"/>
      <c r="AA40" s="452"/>
      <c r="AB40" s="452"/>
      <c r="AC40" s="527"/>
      <c r="AD40" s="527"/>
      <c r="AE40" s="527"/>
      <c r="AF40" s="527"/>
      <c r="AG40" s="527"/>
      <c r="AH40" s="527"/>
    </row>
    <row r="41" spans="1:34" ht="12.75" customHeight="1">
      <c r="A41" s="443">
        <f t="shared" si="4"/>
        <v>16</v>
      </c>
      <c r="B41" s="447"/>
      <c r="C41" s="459"/>
      <c r="D41" s="446">
        <f t="shared" si="0"/>
        <v>0</v>
      </c>
      <c r="E41" s="447"/>
      <c r="F41" s="459"/>
      <c r="G41" s="448">
        <f t="shared" si="1"/>
        <v>0</v>
      </c>
      <c r="H41" s="447"/>
      <c r="I41" s="447"/>
      <c r="J41" s="449">
        <f t="shared" si="2"/>
        <v>0</v>
      </c>
      <c r="K41" s="449">
        <f t="shared" si="3"/>
        <v>0</v>
      </c>
      <c r="L41" s="450"/>
      <c r="M41" s="451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3"/>
      <c r="AA41" s="452"/>
      <c r="AB41" s="452"/>
      <c r="AC41" s="527"/>
      <c r="AD41" s="527"/>
      <c r="AE41" s="527"/>
      <c r="AF41" s="527"/>
      <c r="AG41" s="527"/>
      <c r="AH41" s="527"/>
    </row>
    <row r="42" spans="1:34" ht="12.75" customHeight="1">
      <c r="A42" s="443">
        <f t="shared" si="4"/>
        <v>17</v>
      </c>
      <c r="B42" s="447"/>
      <c r="C42" s="459"/>
      <c r="D42" s="446">
        <f t="shared" si="0"/>
        <v>0</v>
      </c>
      <c r="E42" s="447"/>
      <c r="F42" s="447"/>
      <c r="G42" s="448">
        <f t="shared" si="1"/>
        <v>0</v>
      </c>
      <c r="H42" s="447"/>
      <c r="I42" s="447"/>
      <c r="J42" s="449">
        <f t="shared" si="2"/>
        <v>0</v>
      </c>
      <c r="K42" s="449">
        <f t="shared" si="3"/>
        <v>0</v>
      </c>
      <c r="L42" s="450"/>
      <c r="M42" s="451"/>
      <c r="N42" s="452"/>
      <c r="O42" s="454"/>
      <c r="P42" s="452"/>
      <c r="Q42" s="452"/>
      <c r="R42" s="452"/>
      <c r="S42" s="452"/>
      <c r="T42" s="455"/>
      <c r="U42" s="452"/>
      <c r="V42" s="452"/>
      <c r="W42" s="452"/>
      <c r="X42" s="452"/>
      <c r="Y42" s="452"/>
      <c r="Z42" s="453"/>
      <c r="AA42" s="452"/>
      <c r="AB42" s="452"/>
      <c r="AC42" s="527"/>
      <c r="AD42" s="527"/>
      <c r="AE42" s="527"/>
      <c r="AF42" s="527"/>
      <c r="AG42" s="527"/>
      <c r="AH42" s="527"/>
    </row>
    <row r="43" spans="1:34" ht="12.75" customHeight="1">
      <c r="A43" s="443">
        <f t="shared" si="4"/>
        <v>18</v>
      </c>
      <c r="B43" s="447"/>
      <c r="C43" s="459"/>
      <c r="D43" s="446">
        <f t="shared" si="0"/>
        <v>0</v>
      </c>
      <c r="E43" s="447"/>
      <c r="F43" s="447"/>
      <c r="G43" s="448">
        <f t="shared" si="1"/>
        <v>0</v>
      </c>
      <c r="H43" s="447"/>
      <c r="I43" s="447"/>
      <c r="J43" s="449">
        <f t="shared" si="2"/>
        <v>0</v>
      </c>
      <c r="K43" s="449">
        <f t="shared" si="3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3"/>
      <c r="AA43" s="452"/>
      <c r="AB43" s="452"/>
      <c r="AC43" s="527"/>
      <c r="AD43" s="527"/>
      <c r="AE43" s="527"/>
      <c r="AF43" s="527"/>
      <c r="AG43" s="527"/>
      <c r="AH43" s="527"/>
    </row>
    <row r="44" spans="1:34" ht="12.75" customHeight="1">
      <c r="A44" s="443">
        <f t="shared" si="4"/>
        <v>19</v>
      </c>
      <c r="B44" s="447"/>
      <c r="C44" s="459"/>
      <c r="D44" s="446">
        <f t="shared" si="0"/>
        <v>0</v>
      </c>
      <c r="E44" s="447"/>
      <c r="F44" s="447"/>
      <c r="G44" s="448">
        <f t="shared" si="1"/>
        <v>0</v>
      </c>
      <c r="H44" s="447"/>
      <c r="I44" s="447"/>
      <c r="J44" s="449">
        <f t="shared" si="2"/>
        <v>0</v>
      </c>
      <c r="K44" s="449">
        <f t="shared" si="3"/>
        <v>0</v>
      </c>
      <c r="L44" s="450"/>
      <c r="M44" s="451"/>
      <c r="N44" s="452"/>
      <c r="O44" s="454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3"/>
      <c r="AA44" s="452"/>
      <c r="AB44" s="452"/>
      <c r="AC44" s="527"/>
      <c r="AD44" s="527"/>
      <c r="AE44" s="527"/>
      <c r="AF44" s="527"/>
      <c r="AG44" s="527"/>
      <c r="AH44" s="527"/>
    </row>
    <row r="45" spans="1:34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47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27"/>
      <c r="AD45" s="527"/>
      <c r="AE45" s="527"/>
      <c r="AF45" s="527"/>
      <c r="AG45" s="527"/>
      <c r="AH45" s="527"/>
    </row>
    <row r="46" spans="1:34" ht="12.75" customHeight="1">
      <c r="A46" s="56">
        <f t="shared" si="4"/>
        <v>21</v>
      </c>
      <c r="B46" s="57">
        <v>7</v>
      </c>
      <c r="C46" s="59">
        <v>0</v>
      </c>
      <c r="D46" s="58">
        <f t="shared" si="0"/>
        <v>140.28</v>
      </c>
      <c r="E46" s="57">
        <v>3</v>
      </c>
      <c r="F46" s="59">
        <v>5</v>
      </c>
      <c r="G46" s="47">
        <f t="shared" si="1"/>
        <v>68.47</v>
      </c>
      <c r="H46" s="57">
        <v>1</v>
      </c>
      <c r="I46" s="57">
        <v>0</v>
      </c>
      <c r="J46" s="49">
        <f t="shared" si="2"/>
        <v>20.04</v>
      </c>
      <c r="K46" s="49">
        <f t="shared" si="3"/>
        <v>208.75</v>
      </c>
      <c r="L46" s="50">
        <v>0</v>
      </c>
      <c r="M46" s="51">
        <v>0</v>
      </c>
      <c r="N46" s="60">
        <v>0</v>
      </c>
      <c r="O46" s="434"/>
      <c r="P46" s="60"/>
      <c r="Q46" s="60"/>
      <c r="R46" s="330"/>
      <c r="S46" s="60"/>
      <c r="T46" s="330"/>
      <c r="U46" s="60"/>
      <c r="V46" s="60">
        <v>760249</v>
      </c>
      <c r="W46" s="60">
        <v>231.76</v>
      </c>
      <c r="X46" s="60"/>
      <c r="Y46" s="60"/>
      <c r="Z46" s="61"/>
      <c r="AA46" s="60">
        <v>1660</v>
      </c>
      <c r="AB46" s="60">
        <v>0</v>
      </c>
      <c r="AC46" s="495" t="s">
        <v>104</v>
      </c>
      <c r="AD46" s="495"/>
      <c r="AE46" s="495"/>
      <c r="AF46" s="495"/>
      <c r="AG46" s="495"/>
      <c r="AH46" s="495"/>
    </row>
    <row r="47" spans="1:34" ht="12.75" customHeight="1">
      <c r="A47" s="56">
        <f t="shared" si="4"/>
        <v>22</v>
      </c>
      <c r="B47" s="57">
        <v>8</v>
      </c>
      <c r="C47" s="57">
        <v>1</v>
      </c>
      <c r="D47" s="58">
        <f t="shared" si="0"/>
        <v>161.98999999999998</v>
      </c>
      <c r="E47" s="57">
        <v>3</v>
      </c>
      <c r="F47" s="59">
        <v>5</v>
      </c>
      <c r="G47" s="47">
        <f t="shared" si="1"/>
        <v>68.47</v>
      </c>
      <c r="H47" s="57">
        <v>4</v>
      </c>
      <c r="I47" s="57">
        <v>5</v>
      </c>
      <c r="J47" s="49">
        <f t="shared" si="2"/>
        <v>88.509999999999991</v>
      </c>
      <c r="K47" s="49">
        <f t="shared" si="3"/>
        <v>230.45999999999998</v>
      </c>
      <c r="L47" s="50">
        <v>21.71</v>
      </c>
      <c r="M47" s="51">
        <v>68.47</v>
      </c>
      <c r="N47" s="60" t="s">
        <v>86</v>
      </c>
      <c r="O47" s="434"/>
      <c r="P47" s="60"/>
      <c r="Q47" s="60"/>
      <c r="R47" s="60"/>
      <c r="S47" s="60"/>
      <c r="T47" s="60"/>
      <c r="U47" s="60"/>
      <c r="V47" s="60"/>
      <c r="W47" s="60"/>
      <c r="X47" s="60"/>
      <c r="Y47" s="60">
        <v>20</v>
      </c>
      <c r="Z47" s="61" t="s">
        <v>85</v>
      </c>
      <c r="AA47" s="60">
        <v>600</v>
      </c>
      <c r="AB47" s="60"/>
      <c r="AC47" s="495" t="s">
        <v>106</v>
      </c>
      <c r="AD47" s="495"/>
      <c r="AE47" s="495"/>
      <c r="AF47" s="495"/>
      <c r="AG47" s="495"/>
      <c r="AH47" s="495"/>
    </row>
    <row r="48" spans="1:34" ht="12.75" customHeight="1">
      <c r="A48" s="56">
        <f t="shared" si="4"/>
        <v>23</v>
      </c>
      <c r="B48" s="57">
        <v>8</v>
      </c>
      <c r="C48" s="57">
        <v>3</v>
      </c>
      <c r="D48" s="58">
        <f t="shared" si="0"/>
        <v>165.32999999999998</v>
      </c>
      <c r="E48" s="57">
        <v>3</v>
      </c>
      <c r="F48" s="59">
        <v>5</v>
      </c>
      <c r="G48" s="47">
        <f t="shared" si="1"/>
        <v>68.47</v>
      </c>
      <c r="H48" s="57">
        <v>6</v>
      </c>
      <c r="I48" s="57">
        <v>7</v>
      </c>
      <c r="J48" s="49">
        <f t="shared" si="2"/>
        <v>131.93</v>
      </c>
      <c r="K48" s="49">
        <f t="shared" si="3"/>
        <v>233.79999999999998</v>
      </c>
      <c r="L48" s="50">
        <v>3.34</v>
      </c>
      <c r="M48" s="51">
        <v>43.42</v>
      </c>
      <c r="N48" s="60" t="s">
        <v>86</v>
      </c>
      <c r="O48" s="434"/>
      <c r="P48" s="60"/>
      <c r="Q48" s="60"/>
      <c r="R48" s="60"/>
      <c r="S48" s="60"/>
      <c r="T48" s="60"/>
      <c r="U48" s="60"/>
      <c r="V48" s="60"/>
      <c r="W48" s="60"/>
      <c r="X48" s="60"/>
      <c r="Y48" s="60">
        <v>20</v>
      </c>
      <c r="Z48" s="61" t="s">
        <v>91</v>
      </c>
      <c r="AA48" s="60">
        <v>180</v>
      </c>
      <c r="AB48" s="60"/>
      <c r="AC48" s="495"/>
      <c r="AD48" s="495"/>
      <c r="AE48" s="495"/>
      <c r="AF48" s="495"/>
      <c r="AG48" s="495"/>
      <c r="AH48" s="495"/>
    </row>
    <row r="49" spans="1:34" ht="12.75" customHeight="1">
      <c r="A49" s="56">
        <f t="shared" si="4"/>
        <v>24</v>
      </c>
      <c r="B49" s="57">
        <v>8</v>
      </c>
      <c r="C49" s="57">
        <v>5</v>
      </c>
      <c r="D49" s="58">
        <f t="shared" si="0"/>
        <v>168.67</v>
      </c>
      <c r="E49" s="57">
        <v>3</v>
      </c>
      <c r="F49" s="59">
        <v>5</v>
      </c>
      <c r="G49" s="47">
        <f t="shared" si="1"/>
        <v>68.47</v>
      </c>
      <c r="H49" s="57">
        <v>10</v>
      </c>
      <c r="I49" s="57">
        <v>4</v>
      </c>
      <c r="J49" s="49">
        <f t="shared" si="2"/>
        <v>207.07999999999998</v>
      </c>
      <c r="K49" s="49">
        <f t="shared" si="3"/>
        <v>237.14</v>
      </c>
      <c r="L49" s="50">
        <v>3.34</v>
      </c>
      <c r="M49" s="51">
        <v>75.150000000000006</v>
      </c>
      <c r="N49" s="60" t="s">
        <v>86</v>
      </c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>
        <v>20</v>
      </c>
      <c r="Z49" s="61" t="s">
        <v>91</v>
      </c>
      <c r="AA49" s="60">
        <v>125</v>
      </c>
      <c r="AB49" s="60"/>
      <c r="AC49" s="493"/>
      <c r="AD49" s="493"/>
      <c r="AE49" s="493"/>
      <c r="AF49" s="493"/>
      <c r="AG49" s="493"/>
      <c r="AH49" s="493"/>
    </row>
    <row r="50" spans="1:34" ht="12.75" customHeight="1">
      <c r="A50" s="56">
        <f t="shared" si="4"/>
        <v>25</v>
      </c>
      <c r="B50" s="57">
        <v>9</v>
      </c>
      <c r="C50" s="57">
        <v>0</v>
      </c>
      <c r="D50" s="58">
        <f t="shared" si="0"/>
        <v>180.35999999999999</v>
      </c>
      <c r="E50" s="57">
        <v>3</v>
      </c>
      <c r="F50" s="59">
        <v>5</v>
      </c>
      <c r="G50" s="47">
        <f t="shared" si="1"/>
        <v>68.47</v>
      </c>
      <c r="H50" s="57">
        <v>10</v>
      </c>
      <c r="I50" s="57">
        <v>9</v>
      </c>
      <c r="J50" s="49">
        <f t="shared" si="2"/>
        <v>215.42999999999998</v>
      </c>
      <c r="K50" s="49">
        <f t="shared" si="3"/>
        <v>248.82999999999998</v>
      </c>
      <c r="L50" s="50">
        <v>11.369</v>
      </c>
      <c r="M50" s="51">
        <v>8.35</v>
      </c>
      <c r="N50" s="60" t="s">
        <v>86</v>
      </c>
      <c r="O50" s="434"/>
      <c r="P50" s="60"/>
      <c r="Q50" s="60"/>
      <c r="R50" s="330"/>
      <c r="S50" s="60"/>
      <c r="T50" s="330"/>
      <c r="U50" s="60"/>
      <c r="V50" s="60"/>
      <c r="W50" s="60"/>
      <c r="X50" s="60"/>
      <c r="Y50" s="60">
        <v>20</v>
      </c>
      <c r="Z50" s="61" t="s">
        <v>91</v>
      </c>
      <c r="AA50" s="60">
        <v>100</v>
      </c>
      <c r="AB50" s="60"/>
      <c r="AC50" s="495" t="s">
        <v>105</v>
      </c>
      <c r="AD50" s="495"/>
      <c r="AE50" s="495"/>
      <c r="AF50" s="495"/>
      <c r="AG50" s="495"/>
      <c r="AH50" s="495"/>
    </row>
    <row r="51" spans="1:34" ht="12.75" customHeight="1">
      <c r="A51" s="56">
        <v>26</v>
      </c>
      <c r="B51" s="57">
        <v>9</v>
      </c>
      <c r="C51" s="59">
        <v>1</v>
      </c>
      <c r="D51" s="58">
        <f t="shared" si="0"/>
        <v>182.03</v>
      </c>
      <c r="E51" s="57">
        <v>3</v>
      </c>
      <c r="F51" s="59">
        <v>5</v>
      </c>
      <c r="G51" s="47">
        <f t="shared" si="1"/>
        <v>68.47</v>
      </c>
      <c r="H51" s="57">
        <v>11</v>
      </c>
      <c r="I51" s="57">
        <v>0</v>
      </c>
      <c r="J51" s="49">
        <f t="shared" si="2"/>
        <v>220.44</v>
      </c>
      <c r="K51" s="49">
        <f t="shared" si="3"/>
        <v>250.5</v>
      </c>
      <c r="L51" s="50">
        <v>1.67</v>
      </c>
      <c r="M51" s="51">
        <v>5.01</v>
      </c>
      <c r="N51" s="60" t="s">
        <v>86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>
        <v>20</v>
      </c>
      <c r="Z51" s="61" t="s">
        <v>84</v>
      </c>
      <c r="AA51" s="60">
        <v>80</v>
      </c>
      <c r="AB51" s="60"/>
      <c r="AC51" s="495" t="s">
        <v>107</v>
      </c>
      <c r="AD51" s="495"/>
      <c r="AE51" s="495"/>
      <c r="AF51" s="495"/>
      <c r="AG51" s="495"/>
      <c r="AH51" s="495"/>
    </row>
    <row r="52" spans="1:34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59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27"/>
      <c r="AD52" s="527"/>
      <c r="AE52" s="527"/>
      <c r="AF52" s="527"/>
      <c r="AG52" s="527"/>
      <c r="AH52" s="527"/>
    </row>
    <row r="53" spans="1:34" ht="12.75" customHeight="1">
      <c r="A53" s="443">
        <f t="shared" si="4"/>
        <v>28</v>
      </c>
      <c r="B53" s="447"/>
      <c r="C53" s="447"/>
      <c r="D53" s="446">
        <f t="shared" si="0"/>
        <v>0</v>
      </c>
      <c r="E53" s="447"/>
      <c r="F53" s="459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27"/>
      <c r="AD53" s="527"/>
      <c r="AE53" s="527"/>
      <c r="AF53" s="527"/>
      <c r="AG53" s="527"/>
      <c r="AH53" s="527"/>
    </row>
    <row r="54" spans="1:34" ht="12.75" customHeight="1">
      <c r="A54" s="443">
        <f t="shared" si="4"/>
        <v>29</v>
      </c>
      <c r="B54" s="447"/>
      <c r="C54" s="447"/>
      <c r="D54" s="446">
        <f t="shared" si="0"/>
        <v>0</v>
      </c>
      <c r="E54" s="447"/>
      <c r="F54" s="459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2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27"/>
      <c r="AD54" s="527"/>
      <c r="AE54" s="527"/>
      <c r="AF54" s="527"/>
      <c r="AG54" s="527"/>
      <c r="AH54" s="527"/>
    </row>
    <row r="55" spans="1:34" ht="12.75" customHeight="1">
      <c r="A55" s="443">
        <f t="shared" si="4"/>
        <v>30</v>
      </c>
      <c r="B55" s="447"/>
      <c r="C55" s="447"/>
      <c r="D55" s="446">
        <f t="shared" si="0"/>
        <v>0</v>
      </c>
      <c r="E55" s="447"/>
      <c r="F55" s="459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27"/>
      <c r="AD55" s="527"/>
      <c r="AE55" s="527"/>
      <c r="AF55" s="527"/>
      <c r="AG55" s="527"/>
      <c r="AH55" s="527"/>
    </row>
    <row r="56" spans="1:34" ht="12.75" customHeight="1">
      <c r="A56" s="476">
        <v>1</v>
      </c>
      <c r="B56" s="477"/>
      <c r="C56" s="477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9"/>
      <c r="AA56" s="478"/>
      <c r="AB56" s="478"/>
      <c r="AC56" s="527"/>
      <c r="AD56" s="527"/>
      <c r="AE56" s="527"/>
      <c r="AF56" s="527"/>
      <c r="AG56" s="527"/>
      <c r="AH56" s="527"/>
    </row>
    <row r="57" spans="1:34" ht="12.75" customHeight="1">
      <c r="A57" s="66"/>
      <c r="B57" s="67"/>
      <c r="C57" s="67"/>
      <c r="D57" s="58">
        <f t="shared" si="0"/>
        <v>0</v>
      </c>
      <c r="E57" s="67"/>
      <c r="F57" s="473"/>
      <c r="G57" s="47">
        <f t="shared" si="1"/>
        <v>0</v>
      </c>
      <c r="H57" s="67"/>
      <c r="I57" s="67"/>
      <c r="J57" s="49">
        <f t="shared" si="2"/>
        <v>0</v>
      </c>
      <c r="K57" s="49">
        <f t="shared" si="3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493"/>
      <c r="AD57" s="493"/>
      <c r="AE57" s="493"/>
      <c r="AF57" s="493"/>
      <c r="AG57" s="493"/>
      <c r="AH57" s="493"/>
    </row>
    <row r="58" spans="1:34" ht="12.75" customHeight="1">
      <c r="A58" s="460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73.159000000000006</v>
      </c>
      <c r="M58" s="376">
        <f>SUM(M27:M57)</f>
        <v>313.96000000000004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73.159000000000006</v>
      </c>
      <c r="M60" s="72">
        <f>(M59+M58)</f>
        <v>313.96000000000004</v>
      </c>
      <c r="N60" s="72">
        <f>(N59+N58)</f>
        <v>0</v>
      </c>
      <c r="Z60" s="47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0"/>
  <sheetViews>
    <sheetView showGridLines="0" zoomScale="115" zoomScaleNormal="115" workbookViewId="0">
      <selection activeCell="X9" sqref="X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>
        <v>0</v>
      </c>
      <c r="AF7" s="546"/>
      <c r="AG7" s="546"/>
      <c r="AH7" s="6"/>
    </row>
    <row r="8" spans="1:34" ht="12.75" customHeight="1">
      <c r="A8" s="6" t="s">
        <v>10</v>
      </c>
      <c r="B8" s="6"/>
      <c r="C8" s="547" t="s">
        <v>73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>
        <v>298.93</v>
      </c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35">
        <v>298.93</v>
      </c>
      <c r="AF9" s="535"/>
      <c r="AG9" s="535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>
        <v>0</v>
      </c>
      <c r="O10" s="544"/>
      <c r="P10" s="12" t="s">
        <v>22</v>
      </c>
      <c r="Q10" s="545">
        <v>267.60000000000002</v>
      </c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35">
        <v>250.5</v>
      </c>
      <c r="AF10" s="535"/>
      <c r="AG10" s="53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>
        <v>48.43</v>
      </c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5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5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5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5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5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250.5</v>
      </c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5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5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5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5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5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5" ht="12.75" customHeight="1">
      <c r="A27" s="481">
        <v>2</v>
      </c>
      <c r="B27" s="444">
        <v>9</v>
      </c>
      <c r="C27" s="445">
        <v>1</v>
      </c>
      <c r="D27" s="448">
        <f t="shared" ref="D27:D56" si="0">(B27*12+C27)*1.67</f>
        <v>182.03</v>
      </c>
      <c r="E27" s="482">
        <v>3</v>
      </c>
      <c r="F27" s="483">
        <v>5</v>
      </c>
      <c r="G27" s="448">
        <f t="shared" ref="G27:G57" si="1">(E27*12+F27)*1.67</f>
        <v>68.47</v>
      </c>
      <c r="H27" s="482">
        <v>11</v>
      </c>
      <c r="I27" s="482">
        <v>0</v>
      </c>
      <c r="J27" s="449">
        <f t="shared" ref="J27:J57" si="2">(H27*12+I27)*1.67</f>
        <v>220.44</v>
      </c>
      <c r="K27" s="449">
        <f t="shared" ref="K27:K56" si="3">(D27+G27)</f>
        <v>250.5</v>
      </c>
      <c r="L27" s="450"/>
      <c r="M27" s="451"/>
      <c r="N27" s="456"/>
      <c r="O27" s="484"/>
      <c r="P27" s="456"/>
      <c r="Q27" s="456"/>
      <c r="R27" s="485"/>
      <c r="S27" s="456"/>
      <c r="T27" s="485"/>
      <c r="U27" s="456"/>
      <c r="V27" s="456" t="s">
        <v>83</v>
      </c>
      <c r="W27" s="456">
        <v>133.6</v>
      </c>
      <c r="X27" s="456"/>
      <c r="Y27" s="456"/>
      <c r="Z27" s="457"/>
      <c r="AA27" s="456"/>
      <c r="AB27" s="456"/>
      <c r="AC27" s="527" t="s">
        <v>108</v>
      </c>
      <c r="AD27" s="527"/>
      <c r="AE27" s="527"/>
      <c r="AF27" s="527"/>
      <c r="AG27" s="527"/>
      <c r="AH27" s="527"/>
      <c r="AI27" s="480"/>
    </row>
    <row r="28" spans="1:35" ht="12.75" customHeight="1">
      <c r="A28" s="443">
        <f t="shared" ref="A28:A55" si="4">A27+1</f>
        <v>3</v>
      </c>
      <c r="B28" s="447"/>
      <c r="C28" s="445"/>
      <c r="D28" s="446">
        <f t="shared" si="0"/>
        <v>0</v>
      </c>
      <c r="E28" s="447"/>
      <c r="F28" s="459"/>
      <c r="G28" s="448">
        <f t="shared" si="1"/>
        <v>0</v>
      </c>
      <c r="H28" s="447"/>
      <c r="I28" s="447"/>
      <c r="J28" s="449">
        <f t="shared" si="2"/>
        <v>0</v>
      </c>
      <c r="K28" s="449">
        <f t="shared" si="3"/>
        <v>0</v>
      </c>
      <c r="L28" s="450"/>
      <c r="M28" s="451"/>
      <c r="N28" s="452"/>
      <c r="O28" s="454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3"/>
      <c r="AA28" s="452"/>
      <c r="AB28" s="452"/>
      <c r="AC28" s="527"/>
      <c r="AD28" s="527"/>
      <c r="AE28" s="527"/>
      <c r="AF28" s="527"/>
      <c r="AG28" s="527"/>
      <c r="AH28" s="527"/>
      <c r="AI28" s="480"/>
    </row>
    <row r="29" spans="1:35" ht="12.75" customHeight="1">
      <c r="A29" s="443">
        <f t="shared" si="4"/>
        <v>4</v>
      </c>
      <c r="B29" s="447"/>
      <c r="C29" s="445"/>
      <c r="D29" s="446">
        <f t="shared" si="0"/>
        <v>0</v>
      </c>
      <c r="E29" s="447"/>
      <c r="F29" s="459"/>
      <c r="G29" s="448">
        <f t="shared" si="1"/>
        <v>0</v>
      </c>
      <c r="H29" s="447"/>
      <c r="I29" s="447"/>
      <c r="J29" s="449">
        <f t="shared" si="2"/>
        <v>0</v>
      </c>
      <c r="K29" s="449">
        <f t="shared" si="3"/>
        <v>0</v>
      </c>
      <c r="L29" s="450"/>
      <c r="M29" s="451"/>
      <c r="N29" s="452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7"/>
      <c r="AA29" s="452"/>
      <c r="AB29" s="452"/>
      <c r="AC29" s="527"/>
      <c r="AD29" s="527"/>
      <c r="AE29" s="527"/>
      <c r="AF29" s="527"/>
      <c r="AG29" s="527"/>
      <c r="AH29" s="527"/>
      <c r="AI29" s="480"/>
    </row>
    <row r="30" spans="1:35" ht="12.75" customHeight="1">
      <c r="A30" s="443">
        <f t="shared" si="4"/>
        <v>5</v>
      </c>
      <c r="B30" s="447"/>
      <c r="C30" s="445"/>
      <c r="D30" s="446">
        <f t="shared" si="0"/>
        <v>0</v>
      </c>
      <c r="E30" s="447"/>
      <c r="F30" s="459"/>
      <c r="G30" s="448">
        <f t="shared" si="1"/>
        <v>0</v>
      </c>
      <c r="H30" s="447"/>
      <c r="I30" s="447"/>
      <c r="J30" s="449">
        <f t="shared" si="2"/>
        <v>0</v>
      </c>
      <c r="K30" s="449">
        <f t="shared" si="3"/>
        <v>0</v>
      </c>
      <c r="L30" s="450"/>
      <c r="M30" s="451"/>
      <c r="N30" s="452"/>
      <c r="O30" s="454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3"/>
      <c r="AA30" s="452"/>
      <c r="AB30" s="452"/>
      <c r="AC30" s="527"/>
      <c r="AD30" s="527"/>
      <c r="AE30" s="527"/>
      <c r="AF30" s="527"/>
      <c r="AG30" s="527"/>
      <c r="AH30" s="527"/>
      <c r="AI30" s="480"/>
    </row>
    <row r="31" spans="1:35" ht="12.75" customHeight="1">
      <c r="A31" s="443">
        <f t="shared" si="4"/>
        <v>6</v>
      </c>
      <c r="B31" s="447"/>
      <c r="C31" s="445"/>
      <c r="D31" s="446">
        <f t="shared" si="0"/>
        <v>0</v>
      </c>
      <c r="E31" s="447"/>
      <c r="F31" s="459"/>
      <c r="G31" s="448">
        <f t="shared" si="1"/>
        <v>0</v>
      </c>
      <c r="H31" s="447"/>
      <c r="I31" s="447"/>
      <c r="J31" s="449">
        <f t="shared" si="2"/>
        <v>0</v>
      </c>
      <c r="K31" s="449">
        <f t="shared" si="3"/>
        <v>0</v>
      </c>
      <c r="L31" s="450"/>
      <c r="M31" s="451"/>
      <c r="N31" s="452"/>
      <c r="O31" s="454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7"/>
      <c r="AA31" s="452"/>
      <c r="AB31" s="452"/>
      <c r="AC31" s="527"/>
      <c r="AD31" s="527"/>
      <c r="AE31" s="527"/>
      <c r="AF31" s="527"/>
      <c r="AG31" s="527"/>
      <c r="AH31" s="527"/>
      <c r="AI31" s="480"/>
    </row>
    <row r="32" spans="1:35" ht="12.75" customHeight="1">
      <c r="A32" s="443">
        <f t="shared" si="4"/>
        <v>7</v>
      </c>
      <c r="B32" s="447"/>
      <c r="C32" s="445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27"/>
      <c r="AD32" s="527"/>
      <c r="AE32" s="527"/>
      <c r="AF32" s="527"/>
      <c r="AG32" s="527"/>
      <c r="AH32" s="527"/>
      <c r="AI32" s="480"/>
    </row>
    <row r="33" spans="1:35" ht="12.75" customHeight="1">
      <c r="A33" s="443">
        <f t="shared" si="4"/>
        <v>8</v>
      </c>
      <c r="B33" s="447"/>
      <c r="C33" s="445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7"/>
      <c r="AA33" s="452"/>
      <c r="AB33" s="452"/>
      <c r="AC33" s="527"/>
      <c r="AD33" s="527"/>
      <c r="AE33" s="527"/>
      <c r="AF33" s="527"/>
      <c r="AG33" s="527"/>
      <c r="AH33" s="527"/>
      <c r="AI33" s="480"/>
    </row>
    <row r="34" spans="1:35" ht="12.75" customHeight="1">
      <c r="A34" s="443">
        <f t="shared" si="4"/>
        <v>9</v>
      </c>
      <c r="B34" s="447"/>
      <c r="C34" s="445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27"/>
      <c r="AD34" s="527"/>
      <c r="AE34" s="527"/>
      <c r="AF34" s="527"/>
      <c r="AG34" s="527"/>
      <c r="AH34" s="527"/>
      <c r="AI34" s="480"/>
    </row>
    <row r="35" spans="1:35" ht="12.75" customHeight="1">
      <c r="A35" s="443">
        <f t="shared" si="4"/>
        <v>10</v>
      </c>
      <c r="B35" s="447"/>
      <c r="C35" s="445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7"/>
      <c r="AA35" s="452"/>
      <c r="AB35" s="452"/>
      <c r="AC35" s="527"/>
      <c r="AD35" s="527"/>
      <c r="AE35" s="527"/>
      <c r="AF35" s="527"/>
      <c r="AG35" s="527"/>
      <c r="AH35" s="527"/>
      <c r="AI35" s="480"/>
    </row>
    <row r="36" spans="1:35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27"/>
      <c r="AD36" s="527"/>
      <c r="AE36" s="527"/>
      <c r="AF36" s="527"/>
      <c r="AG36" s="527"/>
      <c r="AH36" s="527"/>
      <c r="AI36" s="480"/>
    </row>
    <row r="37" spans="1:35" ht="12.75" customHeight="1">
      <c r="A37" s="443">
        <f t="shared" si="4"/>
        <v>12</v>
      </c>
      <c r="B37" s="447"/>
      <c r="C37" s="447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4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27"/>
      <c r="AD37" s="527"/>
      <c r="AE37" s="527"/>
      <c r="AF37" s="527"/>
      <c r="AG37" s="527"/>
      <c r="AH37" s="527"/>
      <c r="AI37" s="480"/>
    </row>
    <row r="38" spans="1:35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59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27"/>
      <c r="AD38" s="527"/>
      <c r="AE38" s="527"/>
      <c r="AF38" s="527"/>
      <c r="AG38" s="527"/>
      <c r="AH38" s="527"/>
      <c r="AI38" s="480"/>
    </row>
    <row r="39" spans="1:35" ht="12.75" customHeight="1">
      <c r="A39" s="56">
        <f t="shared" si="4"/>
        <v>14</v>
      </c>
      <c r="B39" s="57">
        <v>9</v>
      </c>
      <c r="C39" s="57">
        <v>1</v>
      </c>
      <c r="D39" s="58">
        <f t="shared" si="0"/>
        <v>182.03</v>
      </c>
      <c r="E39" s="57">
        <v>3</v>
      </c>
      <c r="F39" s="59">
        <v>5</v>
      </c>
      <c r="G39" s="47">
        <f t="shared" si="1"/>
        <v>68.47</v>
      </c>
      <c r="H39" s="57">
        <v>4</v>
      </c>
      <c r="I39" s="57">
        <v>4</v>
      </c>
      <c r="J39" s="49">
        <f t="shared" si="2"/>
        <v>86.84</v>
      </c>
      <c r="K39" s="49">
        <f t="shared" si="3"/>
        <v>250.5</v>
      </c>
      <c r="L39" s="50">
        <v>0</v>
      </c>
      <c r="M39" s="51">
        <v>0</v>
      </c>
      <c r="N39" s="60">
        <v>0</v>
      </c>
      <c r="O39" s="434"/>
      <c r="P39" s="60"/>
      <c r="Q39" s="60"/>
      <c r="R39" s="330"/>
      <c r="S39" s="60"/>
      <c r="T39" s="330"/>
      <c r="U39" s="60"/>
      <c r="V39" s="60"/>
      <c r="W39" s="60"/>
      <c r="X39" s="60"/>
      <c r="Y39" s="60"/>
      <c r="Z39" s="61"/>
      <c r="AA39" s="60">
        <v>1690</v>
      </c>
      <c r="AB39" s="60">
        <v>0</v>
      </c>
      <c r="AC39" s="495" t="s">
        <v>109</v>
      </c>
      <c r="AD39" s="495"/>
      <c r="AE39" s="495"/>
      <c r="AF39" s="495"/>
      <c r="AG39" s="495"/>
      <c r="AH39" s="495"/>
      <c r="AI39" s="480"/>
    </row>
    <row r="40" spans="1:35" ht="12.75" customHeight="1">
      <c r="A40" s="56">
        <f t="shared" si="4"/>
        <v>15</v>
      </c>
      <c r="B40" s="57">
        <v>9</v>
      </c>
      <c r="C40" s="57">
        <v>11</v>
      </c>
      <c r="D40" s="58">
        <f t="shared" si="0"/>
        <v>198.73</v>
      </c>
      <c r="E40" s="57">
        <v>3</v>
      </c>
      <c r="F40" s="59">
        <v>5</v>
      </c>
      <c r="G40" s="47">
        <f t="shared" si="1"/>
        <v>68.47</v>
      </c>
      <c r="H40" s="57">
        <v>10</v>
      </c>
      <c r="I40" s="57">
        <v>1</v>
      </c>
      <c r="J40" s="49">
        <f t="shared" si="2"/>
        <v>202.07</v>
      </c>
      <c r="K40" s="49">
        <f t="shared" si="3"/>
        <v>267.2</v>
      </c>
      <c r="L40" s="50">
        <v>16.7</v>
      </c>
      <c r="M40" s="51">
        <v>115.63</v>
      </c>
      <c r="N40" s="60" t="s">
        <v>86</v>
      </c>
      <c r="O40" s="434"/>
      <c r="P40" s="60"/>
      <c r="Q40" s="60"/>
      <c r="R40" s="60"/>
      <c r="S40" s="60"/>
      <c r="T40" s="60"/>
      <c r="U40" s="60"/>
      <c r="V40" s="60"/>
      <c r="W40" s="60"/>
      <c r="X40" s="60"/>
      <c r="Y40" s="60">
        <v>20</v>
      </c>
      <c r="Z40" s="61" t="s">
        <v>85</v>
      </c>
      <c r="AA40" s="60">
        <v>640</v>
      </c>
      <c r="AB40" s="60">
        <v>0</v>
      </c>
      <c r="AC40" s="495" t="s">
        <v>110</v>
      </c>
      <c r="AD40" s="495"/>
      <c r="AE40" s="495"/>
      <c r="AF40" s="495"/>
      <c r="AG40" s="495"/>
      <c r="AH40" s="495"/>
      <c r="AI40" s="480"/>
    </row>
    <row r="41" spans="1:35" ht="12.75" customHeight="1">
      <c r="A41" s="56">
        <f t="shared" si="4"/>
        <v>16</v>
      </c>
      <c r="B41" s="57">
        <v>10</v>
      </c>
      <c r="C41" s="59">
        <v>4</v>
      </c>
      <c r="D41" s="58">
        <f t="shared" si="0"/>
        <v>207.07999999999998</v>
      </c>
      <c r="E41" s="57">
        <v>3</v>
      </c>
      <c r="F41" s="59">
        <v>5</v>
      </c>
      <c r="G41" s="47">
        <f t="shared" si="1"/>
        <v>68.47</v>
      </c>
      <c r="H41" s="57">
        <v>11</v>
      </c>
      <c r="I41" s="57">
        <v>9</v>
      </c>
      <c r="J41" s="49">
        <f t="shared" si="2"/>
        <v>235.47</v>
      </c>
      <c r="K41" s="49">
        <f t="shared" si="3"/>
        <v>275.54999999999995</v>
      </c>
      <c r="L41" s="50">
        <v>8.35</v>
      </c>
      <c r="M41" s="51">
        <v>33.4</v>
      </c>
      <c r="N41" s="60" t="s">
        <v>86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>
        <v>20</v>
      </c>
      <c r="Z41" s="61" t="s">
        <v>91</v>
      </c>
      <c r="AA41" s="60">
        <v>230</v>
      </c>
      <c r="AB41" s="60">
        <v>0</v>
      </c>
      <c r="AC41" s="495"/>
      <c r="AD41" s="495"/>
      <c r="AE41" s="495"/>
      <c r="AF41" s="495"/>
      <c r="AG41" s="495"/>
      <c r="AH41" s="495"/>
      <c r="AI41" s="480"/>
    </row>
    <row r="42" spans="1:35" ht="12.75" customHeight="1">
      <c r="A42" s="56">
        <f t="shared" si="4"/>
        <v>17</v>
      </c>
      <c r="B42" s="57">
        <v>10</v>
      </c>
      <c r="C42" s="59">
        <v>6</v>
      </c>
      <c r="D42" s="58">
        <f t="shared" si="0"/>
        <v>210.42</v>
      </c>
      <c r="E42" s="57">
        <v>3</v>
      </c>
      <c r="F42" s="59">
        <v>5</v>
      </c>
      <c r="G42" s="47">
        <f t="shared" si="1"/>
        <v>68.47</v>
      </c>
      <c r="H42" s="57">
        <v>12</v>
      </c>
      <c r="I42" s="57">
        <v>7</v>
      </c>
      <c r="J42" s="49">
        <f t="shared" si="2"/>
        <v>252.17</v>
      </c>
      <c r="K42" s="49">
        <f t="shared" si="3"/>
        <v>278.89</v>
      </c>
      <c r="L42" s="50">
        <v>3.34</v>
      </c>
      <c r="M42" s="51">
        <v>16.7</v>
      </c>
      <c r="N42" s="60" t="s">
        <v>86</v>
      </c>
      <c r="O42" s="434"/>
      <c r="P42" s="60"/>
      <c r="Q42" s="60"/>
      <c r="R42" s="330"/>
      <c r="S42" s="60"/>
      <c r="T42" s="330"/>
      <c r="U42" s="60"/>
      <c r="V42" s="60"/>
      <c r="W42" s="60"/>
      <c r="X42" s="60"/>
      <c r="Y42" s="60">
        <v>20</v>
      </c>
      <c r="Z42" s="61" t="s">
        <v>91</v>
      </c>
      <c r="AA42" s="60">
        <v>110</v>
      </c>
      <c r="AB42" s="60">
        <v>0</v>
      </c>
      <c r="AC42" s="495" t="s">
        <v>82</v>
      </c>
      <c r="AD42" s="495"/>
      <c r="AE42" s="495"/>
      <c r="AF42" s="495"/>
      <c r="AG42" s="495"/>
      <c r="AH42" s="495"/>
      <c r="AI42" s="480"/>
    </row>
    <row r="43" spans="1:35" ht="12.75" customHeight="1">
      <c r="A43" s="56">
        <f t="shared" si="4"/>
        <v>18</v>
      </c>
      <c r="B43" s="57">
        <v>11</v>
      </c>
      <c r="C43" s="59">
        <v>2</v>
      </c>
      <c r="D43" s="58">
        <f t="shared" si="0"/>
        <v>223.78</v>
      </c>
      <c r="E43" s="57">
        <v>3</v>
      </c>
      <c r="F43" s="59">
        <v>5</v>
      </c>
      <c r="G43" s="47">
        <f t="shared" si="1"/>
        <v>68.47</v>
      </c>
      <c r="H43" s="57">
        <v>15</v>
      </c>
      <c r="I43" s="57">
        <v>5</v>
      </c>
      <c r="J43" s="49">
        <f t="shared" si="2"/>
        <v>308.95</v>
      </c>
      <c r="K43" s="49">
        <f t="shared" si="3"/>
        <v>292.25</v>
      </c>
      <c r="L43" s="50">
        <v>23.36</v>
      </c>
      <c r="M43" s="51">
        <v>56.78</v>
      </c>
      <c r="N43" s="60" t="s">
        <v>86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20</v>
      </c>
      <c r="Z43" s="61" t="s">
        <v>84</v>
      </c>
      <c r="AA43" s="60">
        <v>105</v>
      </c>
      <c r="AB43" s="60">
        <v>0</v>
      </c>
      <c r="AC43" s="495"/>
      <c r="AD43" s="495"/>
      <c r="AE43" s="495"/>
      <c r="AF43" s="495"/>
      <c r="AG43" s="495"/>
      <c r="AH43" s="495"/>
      <c r="AI43" s="480"/>
    </row>
    <row r="44" spans="1:35" ht="12.75" customHeight="1">
      <c r="A44" s="56">
        <f t="shared" si="4"/>
        <v>19</v>
      </c>
      <c r="B44" s="57">
        <v>11</v>
      </c>
      <c r="C44" s="59">
        <v>6</v>
      </c>
      <c r="D44" s="58">
        <f t="shared" si="0"/>
        <v>230.45999999999998</v>
      </c>
      <c r="E44" s="57">
        <v>3</v>
      </c>
      <c r="F44" s="59">
        <v>5</v>
      </c>
      <c r="G44" s="47">
        <f t="shared" si="1"/>
        <v>68.47</v>
      </c>
      <c r="H44" s="57">
        <v>17</v>
      </c>
      <c r="I44" s="57">
        <v>8</v>
      </c>
      <c r="J44" s="49">
        <f t="shared" si="2"/>
        <v>354.03999999999996</v>
      </c>
      <c r="K44" s="49">
        <f t="shared" si="3"/>
        <v>298.92999999999995</v>
      </c>
      <c r="L44" s="50">
        <v>6.68</v>
      </c>
      <c r="M44" s="51">
        <v>45.09</v>
      </c>
      <c r="N44" s="60" t="s">
        <v>86</v>
      </c>
      <c r="O44" s="434"/>
      <c r="P44" s="60"/>
      <c r="Q44" s="60"/>
      <c r="R44" s="60"/>
      <c r="S44" s="60"/>
      <c r="T44" s="60"/>
      <c r="U44" s="60"/>
      <c r="V44" s="60"/>
      <c r="W44" s="60"/>
      <c r="X44" s="60"/>
      <c r="Y44" s="60">
        <v>20</v>
      </c>
      <c r="Z44" s="61" t="s">
        <v>84</v>
      </c>
      <c r="AA44" s="60">
        <v>65</v>
      </c>
      <c r="AB44" s="60">
        <v>0</v>
      </c>
      <c r="AC44" s="495"/>
      <c r="AD44" s="495"/>
      <c r="AE44" s="495"/>
      <c r="AF44" s="495"/>
      <c r="AG44" s="495"/>
      <c r="AH44" s="495"/>
      <c r="AI44" s="480"/>
    </row>
    <row r="45" spans="1:35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59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27"/>
      <c r="AD45" s="527"/>
      <c r="AE45" s="527"/>
      <c r="AF45" s="527"/>
      <c r="AG45" s="527"/>
      <c r="AH45" s="527"/>
      <c r="AI45" s="480"/>
    </row>
    <row r="46" spans="1:35" ht="12.75" customHeight="1">
      <c r="A46" s="443">
        <f t="shared" si="4"/>
        <v>21</v>
      </c>
      <c r="B46" s="447"/>
      <c r="C46" s="459"/>
      <c r="D46" s="446">
        <f t="shared" si="0"/>
        <v>0</v>
      </c>
      <c r="E46" s="447"/>
      <c r="F46" s="459"/>
      <c r="G46" s="448">
        <f t="shared" si="1"/>
        <v>0</v>
      </c>
      <c r="H46" s="447"/>
      <c r="I46" s="447"/>
      <c r="J46" s="449">
        <f t="shared" si="2"/>
        <v>0</v>
      </c>
      <c r="K46" s="449">
        <f t="shared" si="3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3"/>
      <c r="AA46" s="452"/>
      <c r="AB46" s="452"/>
      <c r="AC46" s="527"/>
      <c r="AD46" s="527"/>
      <c r="AE46" s="527"/>
      <c r="AF46" s="527"/>
      <c r="AG46" s="527"/>
      <c r="AH46" s="527"/>
      <c r="AI46" s="480"/>
    </row>
    <row r="47" spans="1:35" ht="12.75" customHeight="1">
      <c r="A47" s="443">
        <f t="shared" si="4"/>
        <v>22</v>
      </c>
      <c r="B47" s="447"/>
      <c r="C47" s="459"/>
      <c r="D47" s="446">
        <f t="shared" si="0"/>
        <v>0</v>
      </c>
      <c r="E47" s="447"/>
      <c r="F47" s="459"/>
      <c r="G47" s="448">
        <f t="shared" si="1"/>
        <v>0</v>
      </c>
      <c r="H47" s="447"/>
      <c r="I47" s="447"/>
      <c r="J47" s="449">
        <f t="shared" si="2"/>
        <v>0</v>
      </c>
      <c r="K47" s="449">
        <f t="shared" si="3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27"/>
      <c r="AD47" s="527"/>
      <c r="AE47" s="527"/>
      <c r="AF47" s="527"/>
      <c r="AG47" s="527"/>
      <c r="AH47" s="527"/>
      <c r="AI47" s="480"/>
    </row>
    <row r="48" spans="1:35" ht="12.75" customHeight="1">
      <c r="A48" s="443">
        <f t="shared" si="4"/>
        <v>23</v>
      </c>
      <c r="B48" s="447"/>
      <c r="C48" s="459"/>
      <c r="D48" s="446">
        <f t="shared" si="0"/>
        <v>0</v>
      </c>
      <c r="E48" s="447"/>
      <c r="F48" s="459"/>
      <c r="G48" s="448">
        <f t="shared" si="1"/>
        <v>0</v>
      </c>
      <c r="H48" s="447"/>
      <c r="I48" s="447"/>
      <c r="J48" s="449">
        <f t="shared" si="2"/>
        <v>0</v>
      </c>
      <c r="K48" s="449">
        <f t="shared" si="3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27"/>
      <c r="AD48" s="527"/>
      <c r="AE48" s="527"/>
      <c r="AF48" s="527"/>
      <c r="AG48" s="527"/>
      <c r="AH48" s="527"/>
      <c r="AI48" s="480"/>
    </row>
    <row r="49" spans="1:35" ht="12.75" customHeight="1">
      <c r="A49" s="443">
        <f t="shared" si="4"/>
        <v>24</v>
      </c>
      <c r="B49" s="447"/>
      <c r="C49" s="459"/>
      <c r="D49" s="446">
        <f t="shared" si="0"/>
        <v>0</v>
      </c>
      <c r="E49" s="447"/>
      <c r="F49" s="459"/>
      <c r="G49" s="448">
        <f t="shared" si="1"/>
        <v>0</v>
      </c>
      <c r="H49" s="447"/>
      <c r="I49" s="447"/>
      <c r="J49" s="449">
        <f t="shared" si="2"/>
        <v>0</v>
      </c>
      <c r="K49" s="449">
        <f t="shared" si="3"/>
        <v>0</v>
      </c>
      <c r="L49" s="450"/>
      <c r="M49" s="451"/>
      <c r="N49" s="452"/>
      <c r="O49" s="454"/>
      <c r="P49" s="452"/>
      <c r="Q49" s="452"/>
      <c r="R49" s="455"/>
      <c r="S49" s="452"/>
      <c r="T49" s="455"/>
      <c r="U49" s="452"/>
      <c r="V49" s="452"/>
      <c r="W49" s="452"/>
      <c r="X49" s="452"/>
      <c r="Y49" s="452"/>
      <c r="Z49" s="453"/>
      <c r="AA49" s="452"/>
      <c r="AB49" s="452"/>
      <c r="AC49" s="527"/>
      <c r="AD49" s="527"/>
      <c r="AE49" s="527"/>
      <c r="AF49" s="527"/>
      <c r="AG49" s="527"/>
      <c r="AH49" s="527"/>
      <c r="AI49" s="480"/>
    </row>
    <row r="50" spans="1:35" ht="12.75" customHeight="1">
      <c r="A50" s="443">
        <f t="shared" si="4"/>
        <v>25</v>
      </c>
      <c r="B50" s="447"/>
      <c r="C50" s="459"/>
      <c r="D50" s="446">
        <f t="shared" si="0"/>
        <v>0</v>
      </c>
      <c r="E50" s="447"/>
      <c r="F50" s="447"/>
      <c r="G50" s="448">
        <f t="shared" si="1"/>
        <v>0</v>
      </c>
      <c r="H50" s="447"/>
      <c r="I50" s="447"/>
      <c r="J50" s="449">
        <f t="shared" si="2"/>
        <v>0</v>
      </c>
      <c r="K50" s="449">
        <f t="shared" si="3"/>
        <v>0</v>
      </c>
      <c r="L50" s="450"/>
      <c r="M50" s="451"/>
      <c r="N50" s="452"/>
      <c r="O50" s="454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27"/>
      <c r="AD50" s="527"/>
      <c r="AE50" s="527"/>
      <c r="AF50" s="527"/>
      <c r="AG50" s="527"/>
      <c r="AH50" s="527"/>
      <c r="AI50" s="480"/>
    </row>
    <row r="51" spans="1:35" ht="12.75" customHeight="1">
      <c r="A51" s="443">
        <f t="shared" si="4"/>
        <v>26</v>
      </c>
      <c r="B51" s="447"/>
      <c r="C51" s="459"/>
      <c r="D51" s="446">
        <f t="shared" si="0"/>
        <v>0</v>
      </c>
      <c r="E51" s="447"/>
      <c r="F51" s="447"/>
      <c r="G51" s="448">
        <f t="shared" si="1"/>
        <v>0</v>
      </c>
      <c r="H51" s="447"/>
      <c r="I51" s="447"/>
      <c r="J51" s="449">
        <f t="shared" si="2"/>
        <v>0</v>
      </c>
      <c r="K51" s="449">
        <f t="shared" si="3"/>
        <v>0</v>
      </c>
      <c r="L51" s="450"/>
      <c r="M51" s="451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3"/>
      <c r="AA51" s="452"/>
      <c r="AB51" s="452"/>
      <c r="AC51" s="527"/>
      <c r="AD51" s="527"/>
      <c r="AE51" s="527"/>
      <c r="AF51" s="527"/>
      <c r="AG51" s="527"/>
      <c r="AH51" s="527"/>
      <c r="AI51" s="480"/>
    </row>
    <row r="52" spans="1:35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47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27"/>
      <c r="AD52" s="527"/>
      <c r="AE52" s="527"/>
      <c r="AF52" s="527"/>
      <c r="AG52" s="527"/>
      <c r="AH52" s="527"/>
      <c r="AI52" s="480"/>
    </row>
    <row r="53" spans="1:35" ht="12.75" customHeight="1">
      <c r="A53" s="443">
        <f t="shared" si="4"/>
        <v>28</v>
      </c>
      <c r="B53" s="447"/>
      <c r="C53" s="459"/>
      <c r="D53" s="446">
        <f t="shared" si="0"/>
        <v>0</v>
      </c>
      <c r="E53" s="447"/>
      <c r="F53" s="447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27"/>
      <c r="AD53" s="527"/>
      <c r="AE53" s="527"/>
      <c r="AF53" s="527"/>
      <c r="AG53" s="527"/>
      <c r="AH53" s="527"/>
      <c r="AI53" s="480"/>
    </row>
    <row r="54" spans="1:35" ht="12.75" customHeight="1">
      <c r="A54" s="443">
        <f t="shared" si="4"/>
        <v>29</v>
      </c>
      <c r="B54" s="447"/>
      <c r="C54" s="459"/>
      <c r="D54" s="446">
        <f t="shared" si="0"/>
        <v>0</v>
      </c>
      <c r="E54" s="447"/>
      <c r="F54" s="447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4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27"/>
      <c r="AD54" s="527"/>
      <c r="AE54" s="527"/>
      <c r="AF54" s="527"/>
      <c r="AG54" s="527"/>
      <c r="AH54" s="527"/>
      <c r="AI54" s="480"/>
    </row>
    <row r="55" spans="1:35" ht="12.75" customHeight="1">
      <c r="A55" s="443">
        <f t="shared" si="4"/>
        <v>30</v>
      </c>
      <c r="B55" s="447"/>
      <c r="C55" s="459"/>
      <c r="D55" s="446">
        <f t="shared" si="0"/>
        <v>0</v>
      </c>
      <c r="E55" s="447"/>
      <c r="F55" s="447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27"/>
      <c r="AD55" s="527"/>
      <c r="AE55" s="527"/>
      <c r="AF55" s="527"/>
      <c r="AG55" s="527"/>
      <c r="AH55" s="527"/>
      <c r="AI55" s="480"/>
    </row>
    <row r="56" spans="1:35" ht="12.75" customHeight="1">
      <c r="A56" s="476">
        <v>31</v>
      </c>
      <c r="B56" s="477"/>
      <c r="C56" s="486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52"/>
      <c r="Y56" s="452"/>
      <c r="Z56" s="453"/>
      <c r="AA56" s="452"/>
      <c r="AB56" s="452"/>
      <c r="AC56" s="527"/>
      <c r="AD56" s="527"/>
      <c r="AE56" s="527"/>
      <c r="AF56" s="527"/>
      <c r="AG56" s="527"/>
      <c r="AH56" s="527"/>
      <c r="AI56" s="480"/>
    </row>
    <row r="57" spans="1:35" ht="12.75" customHeight="1">
      <c r="A57" s="487">
        <v>1</v>
      </c>
      <c r="B57" s="488"/>
      <c r="C57" s="489"/>
      <c r="D57" s="446">
        <v>0</v>
      </c>
      <c r="E57" s="488"/>
      <c r="F57" s="488"/>
      <c r="G57" s="448">
        <f t="shared" si="1"/>
        <v>0</v>
      </c>
      <c r="H57" s="488"/>
      <c r="I57" s="488"/>
      <c r="J57" s="449">
        <f t="shared" si="2"/>
        <v>0</v>
      </c>
      <c r="K57" s="449">
        <v>0</v>
      </c>
      <c r="L57" s="450"/>
      <c r="M57" s="451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52"/>
      <c r="Y57" s="452"/>
      <c r="Z57" s="453"/>
      <c r="AA57" s="452"/>
      <c r="AB57" s="452"/>
      <c r="AC57" s="527"/>
      <c r="AD57" s="527"/>
      <c r="AE57" s="527"/>
      <c r="AF57" s="527"/>
      <c r="AG57" s="527"/>
      <c r="AH57" s="527"/>
      <c r="AI57" s="480"/>
    </row>
    <row r="58" spans="1:35" ht="12.75" customHeight="1">
      <c r="A58" s="474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58.43</v>
      </c>
      <c r="M58" s="376">
        <f>SUM(M27:M57)</f>
        <v>267.60000000000002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  <c r="AI58" s="480"/>
    </row>
    <row r="59" spans="1:35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AI59" s="480"/>
    </row>
    <row r="60" spans="1:35" ht="12.75" customHeight="1">
      <c r="K60" s="375" t="s">
        <v>68</v>
      </c>
      <c r="L60" s="376">
        <f>(L59+L58)</f>
        <v>58.43</v>
      </c>
      <c r="M60" s="376">
        <f>(M59+M58)</f>
        <v>267.60000000000002</v>
      </c>
      <c r="N60" s="376">
        <f>(N59+N58)</f>
        <v>0</v>
      </c>
      <c r="AI60" s="480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0"/>
  <sheetViews>
    <sheetView showGridLines="0" topLeftCell="C1" zoomScaleNormal="100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74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35"/>
      <c r="AF9" s="535"/>
      <c r="AG9" s="535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9"/>
      <c r="D27" s="134">
        <f t="shared" ref="D27:D41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57"/>
      <c r="AD27" s="557"/>
      <c r="AE27" s="557"/>
      <c r="AF27" s="557"/>
      <c r="AG27" s="557"/>
      <c r="AH27" s="557"/>
      <c r="AI27" s="130"/>
      <c r="AJ27" s="130"/>
    </row>
    <row r="28" spans="1:36" ht="12.75" customHeight="1">
      <c r="A28" s="100">
        <f t="shared" ref="A28:A55" si="4">A27+1</f>
        <v>3</v>
      </c>
      <c r="B28" s="104"/>
      <c r="C28" s="171"/>
      <c r="D28" s="103">
        <f t="shared" si="0"/>
        <v>0</v>
      </c>
      <c r="E28" s="104"/>
      <c r="F28" s="172"/>
      <c r="G28" s="105">
        <f t="shared" si="1"/>
        <v>0</v>
      </c>
      <c r="H28" s="104"/>
      <c r="I28" s="104"/>
      <c r="J28" s="106">
        <f t="shared" si="2"/>
        <v>0</v>
      </c>
      <c r="K28" s="106">
        <f t="shared" si="3"/>
        <v>0</v>
      </c>
      <c r="L28" s="107"/>
      <c r="M28" s="108"/>
      <c r="N28" s="109"/>
      <c r="O28" s="173"/>
      <c r="P28" s="109"/>
      <c r="Q28" s="109"/>
      <c r="R28" s="174"/>
      <c r="S28" s="109"/>
      <c r="T28" s="174"/>
      <c r="U28" s="109"/>
      <c r="V28" s="109"/>
      <c r="W28" s="109"/>
      <c r="X28" s="109"/>
      <c r="Y28" s="109"/>
      <c r="Z28" s="110"/>
      <c r="AA28" s="109"/>
      <c r="AB28" s="109"/>
      <c r="AC28" s="554"/>
      <c r="AD28" s="554"/>
      <c r="AE28" s="554"/>
      <c r="AF28" s="554"/>
      <c r="AG28" s="554"/>
      <c r="AH28" s="554"/>
      <c r="AI28" s="130"/>
      <c r="AJ28" s="130"/>
    </row>
    <row r="29" spans="1:36" ht="12.75" customHeight="1">
      <c r="A29" s="100">
        <f t="shared" si="4"/>
        <v>4</v>
      </c>
      <c r="B29" s="104"/>
      <c r="C29" s="171"/>
      <c r="D29" s="103">
        <f t="shared" si="0"/>
        <v>0</v>
      </c>
      <c r="E29" s="104"/>
      <c r="F29" s="172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75"/>
      <c r="Q29" s="109"/>
      <c r="R29" s="109"/>
      <c r="S29" s="109"/>
      <c r="T29" s="109"/>
      <c r="U29" s="109"/>
      <c r="V29" s="109"/>
      <c r="W29" s="109"/>
      <c r="X29" s="109"/>
      <c r="Y29" s="109"/>
      <c r="Z29" s="110"/>
      <c r="AA29" s="109"/>
      <c r="AB29" s="109"/>
      <c r="AC29" s="554"/>
      <c r="AD29" s="554"/>
      <c r="AE29" s="554"/>
      <c r="AF29" s="554"/>
      <c r="AG29" s="554"/>
      <c r="AH29" s="554"/>
      <c r="AI29" s="130"/>
      <c r="AJ29" s="130"/>
    </row>
    <row r="30" spans="1:36" ht="12.75" customHeight="1">
      <c r="A30" s="163">
        <f t="shared" si="4"/>
        <v>5</v>
      </c>
      <c r="B30" s="131"/>
      <c r="C30" s="165"/>
      <c r="D30" s="132">
        <f t="shared" si="0"/>
        <v>0</v>
      </c>
      <c r="E30" s="131"/>
      <c r="F30" s="133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57"/>
      <c r="AD30" s="557"/>
      <c r="AE30" s="557"/>
      <c r="AF30" s="557"/>
      <c r="AG30" s="557"/>
      <c r="AH30" s="557"/>
      <c r="AI30" s="130"/>
      <c r="AJ30" s="130"/>
    </row>
    <row r="31" spans="1:36" ht="12.75" customHeight="1">
      <c r="A31" s="100">
        <f t="shared" si="4"/>
        <v>6</v>
      </c>
      <c r="B31" s="104"/>
      <c r="C31" s="171"/>
      <c r="D31" s="103">
        <f t="shared" si="0"/>
        <v>0</v>
      </c>
      <c r="E31" s="104"/>
      <c r="F31" s="172"/>
      <c r="G31" s="105">
        <f t="shared" si="1"/>
        <v>0</v>
      </c>
      <c r="H31" s="104"/>
      <c r="I31" s="104"/>
      <c r="J31" s="106">
        <f t="shared" si="2"/>
        <v>0</v>
      </c>
      <c r="K31" s="106">
        <f t="shared" si="3"/>
        <v>0</v>
      </c>
      <c r="L31" s="107"/>
      <c r="M31" s="108"/>
      <c r="N31" s="109"/>
      <c r="O31" s="173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10"/>
      <c r="AA31" s="109"/>
      <c r="AB31" s="109"/>
      <c r="AC31" s="554"/>
      <c r="AD31" s="554"/>
      <c r="AE31" s="554"/>
      <c r="AF31" s="554"/>
      <c r="AG31" s="554"/>
      <c r="AH31" s="554"/>
      <c r="AI31" s="130"/>
      <c r="AJ31" s="130"/>
    </row>
    <row r="32" spans="1:36" ht="12.75" customHeight="1">
      <c r="A32" s="100">
        <f t="shared" si="4"/>
        <v>7</v>
      </c>
      <c r="B32" s="104"/>
      <c r="C32" s="171"/>
      <c r="D32" s="103">
        <f t="shared" si="0"/>
        <v>0</v>
      </c>
      <c r="E32" s="104"/>
      <c r="F32" s="172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4"/>
      <c r="AD32" s="554"/>
      <c r="AE32" s="554"/>
      <c r="AF32" s="554"/>
      <c r="AG32" s="554"/>
      <c r="AH32" s="554"/>
      <c r="AI32" s="130"/>
      <c r="AJ32" s="130"/>
    </row>
    <row r="33" spans="1:36" ht="12.75" customHeight="1">
      <c r="A33" s="163">
        <f t="shared" si="4"/>
        <v>8</v>
      </c>
      <c r="B33" s="142"/>
      <c r="C33" s="166"/>
      <c r="D33" s="143">
        <f t="shared" si="0"/>
        <v>0</v>
      </c>
      <c r="E33" s="142"/>
      <c r="F33" s="144"/>
      <c r="G33" s="126">
        <f t="shared" si="1"/>
        <v>0</v>
      </c>
      <c r="H33" s="142"/>
      <c r="I33" s="142"/>
      <c r="J33" s="127">
        <f t="shared" si="2"/>
        <v>0</v>
      </c>
      <c r="K33" s="127">
        <f t="shared" si="3"/>
        <v>0</v>
      </c>
      <c r="L33" s="128"/>
      <c r="M33" s="129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67"/>
      <c r="AA33" s="145"/>
      <c r="AB33" s="145"/>
      <c r="AC33" s="555"/>
      <c r="AD33" s="555"/>
      <c r="AE33" s="555"/>
      <c r="AF33" s="555"/>
      <c r="AG33" s="555"/>
      <c r="AH33" s="555"/>
      <c r="AI33" s="130"/>
      <c r="AJ33" s="130"/>
    </row>
    <row r="34" spans="1:36" ht="12.75" customHeight="1">
      <c r="A34" s="163">
        <f t="shared" si="4"/>
        <v>9</v>
      </c>
      <c r="B34" s="131"/>
      <c r="C34" s="164"/>
      <c r="D34" s="132">
        <f t="shared" si="0"/>
        <v>0</v>
      </c>
      <c r="E34" s="131"/>
      <c r="F34" s="133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57"/>
      <c r="AD34" s="557"/>
      <c r="AE34" s="557"/>
      <c r="AF34" s="557"/>
      <c r="AG34" s="557"/>
      <c r="AH34" s="557"/>
      <c r="AI34" s="130"/>
      <c r="AJ34" s="130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3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7"/>
      <c r="AD35" s="557"/>
      <c r="AE35" s="557"/>
      <c r="AF35" s="557"/>
      <c r="AG35" s="557"/>
      <c r="AH35" s="557"/>
      <c r="AI35" s="130"/>
      <c r="AJ35" s="130"/>
    </row>
    <row r="36" spans="1:36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9"/>
      <c r="P36" s="140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8"/>
      <c r="AD36" s="558"/>
      <c r="AE36" s="558"/>
      <c r="AF36" s="558"/>
      <c r="AG36" s="558"/>
      <c r="AH36" s="558"/>
      <c r="AI36" s="130"/>
      <c r="AJ36" s="130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73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4"/>
      <c r="AD37" s="554"/>
      <c r="AE37" s="554"/>
      <c r="AF37" s="554"/>
      <c r="AG37" s="554"/>
      <c r="AH37" s="554"/>
      <c r="AI37" s="130"/>
      <c r="AJ37" s="130"/>
    </row>
    <row r="38" spans="1:36" ht="12.75" customHeight="1">
      <c r="A38" s="100">
        <f t="shared" si="4"/>
        <v>13</v>
      </c>
      <c r="B38" s="104"/>
      <c r="C38" s="172"/>
      <c r="D38" s="103">
        <f t="shared" si="0"/>
        <v>0</v>
      </c>
      <c r="E38" s="104"/>
      <c r="F38" s="104"/>
      <c r="G38" s="105">
        <f t="shared" si="1"/>
        <v>0</v>
      </c>
      <c r="H38" s="104"/>
      <c r="I38" s="104"/>
      <c r="J38" s="106">
        <f t="shared" si="2"/>
        <v>0</v>
      </c>
      <c r="K38" s="106">
        <f t="shared" si="3"/>
        <v>0</v>
      </c>
      <c r="L38" s="107"/>
      <c r="M38" s="108"/>
      <c r="N38" s="109"/>
      <c r="O38" s="173"/>
      <c r="P38" s="109"/>
      <c r="Q38" s="109"/>
      <c r="R38" s="109"/>
      <c r="S38" s="109"/>
      <c r="T38" s="174"/>
      <c r="U38" s="109"/>
      <c r="V38" s="109"/>
      <c r="W38" s="109"/>
      <c r="X38" s="109"/>
      <c r="Y38" s="109"/>
      <c r="Z38" s="110"/>
      <c r="AA38" s="109"/>
      <c r="AB38" s="109"/>
      <c r="AC38" s="554"/>
      <c r="AD38" s="554"/>
      <c r="AE38" s="554"/>
      <c r="AF38" s="554"/>
      <c r="AG38" s="554"/>
      <c r="AH38" s="554"/>
      <c r="AI38" s="130"/>
      <c r="AJ38" s="130"/>
    </row>
    <row r="39" spans="1:36" ht="12.75" customHeight="1">
      <c r="A39" s="163">
        <f t="shared" si="4"/>
        <v>14</v>
      </c>
      <c r="B39" s="131"/>
      <c r="C39" s="133"/>
      <c r="D39" s="132">
        <f t="shared" si="0"/>
        <v>0</v>
      </c>
      <c r="E39" s="131"/>
      <c r="F39" s="131"/>
      <c r="G39" s="134">
        <f t="shared" si="1"/>
        <v>0</v>
      </c>
      <c r="H39" s="131"/>
      <c r="I39" s="131"/>
      <c r="J39" s="135">
        <f t="shared" si="2"/>
        <v>0</v>
      </c>
      <c r="K39" s="135">
        <f t="shared" si="3"/>
        <v>0</v>
      </c>
      <c r="L39" s="136"/>
      <c r="M39" s="137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41"/>
      <c r="AA39" s="138"/>
      <c r="AB39" s="138"/>
      <c r="AC39" s="557"/>
      <c r="AD39" s="557"/>
      <c r="AE39" s="557"/>
      <c r="AF39" s="557"/>
      <c r="AG39" s="557"/>
      <c r="AH39" s="557"/>
      <c r="AI39" s="130"/>
      <c r="AJ39" s="130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72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4"/>
      <c r="AD40" s="554"/>
      <c r="AE40" s="554"/>
      <c r="AF40" s="554"/>
      <c r="AG40" s="554"/>
      <c r="AH40" s="554"/>
      <c r="AI40" s="130"/>
      <c r="AJ40" s="130"/>
    </row>
    <row r="41" spans="1:36" ht="12.75" customHeight="1">
      <c r="A41" s="163">
        <f t="shared" si="4"/>
        <v>16</v>
      </c>
      <c r="B41" s="131"/>
      <c r="C41" s="133"/>
      <c r="D41" s="132">
        <f t="shared" si="0"/>
        <v>0</v>
      </c>
      <c r="E41" s="131"/>
      <c r="F41" s="133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38"/>
      <c r="O41" s="139"/>
      <c r="P41" s="140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57"/>
      <c r="AD41" s="557"/>
      <c r="AE41" s="557"/>
      <c r="AF41" s="557"/>
      <c r="AG41" s="557"/>
      <c r="AH41" s="557"/>
      <c r="AI41" s="130"/>
      <c r="AJ41" s="130"/>
    </row>
    <row r="42" spans="1:36" ht="12.75" customHeight="1">
      <c r="A42" s="100">
        <f t="shared" si="4"/>
        <v>17</v>
      </c>
      <c r="B42" s="104"/>
      <c r="C42" s="172"/>
      <c r="D42" s="103">
        <v>3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3</v>
      </c>
      <c r="L42" s="107"/>
      <c r="M42" s="108"/>
      <c r="N42" s="109"/>
      <c r="O42" s="173"/>
      <c r="P42" s="175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4"/>
      <c r="AD42" s="554"/>
      <c r="AE42" s="554"/>
      <c r="AF42" s="554"/>
      <c r="AG42" s="554"/>
      <c r="AH42" s="554"/>
      <c r="AI42" s="130"/>
      <c r="AJ42" s="130"/>
    </row>
    <row r="43" spans="1:36" ht="12.75" customHeight="1">
      <c r="A43" s="100">
        <f t="shared" si="4"/>
        <v>18</v>
      </c>
      <c r="B43" s="104"/>
      <c r="C43" s="172"/>
      <c r="D43" s="103">
        <f t="shared" ref="D43:D57" si="5">(B43*12+C43)*1.67</f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4"/>
      <c r="AD43" s="554"/>
      <c r="AE43" s="554"/>
      <c r="AF43" s="554"/>
      <c r="AG43" s="554"/>
      <c r="AH43" s="554"/>
      <c r="AI43" s="130"/>
      <c r="AJ43" s="130"/>
    </row>
    <row r="44" spans="1:36" ht="12.75" customHeight="1">
      <c r="A44" s="163">
        <f t="shared" si="4"/>
        <v>19</v>
      </c>
      <c r="B44" s="131"/>
      <c r="C44" s="133"/>
      <c r="D44" s="132">
        <f t="shared" si="5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7"/>
      <c r="AD44" s="557"/>
      <c r="AE44" s="557"/>
      <c r="AF44" s="557"/>
      <c r="AG44" s="557"/>
      <c r="AH44" s="557"/>
      <c r="AI44" s="130"/>
      <c r="AJ44" s="130"/>
    </row>
    <row r="45" spans="1:36" ht="12.75" customHeight="1">
      <c r="A45" s="163">
        <f t="shared" si="4"/>
        <v>20</v>
      </c>
      <c r="B45" s="131"/>
      <c r="C45" s="133"/>
      <c r="D45" s="132">
        <f t="shared" si="5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57"/>
      <c r="AD45" s="557"/>
      <c r="AE45" s="557"/>
      <c r="AF45" s="557"/>
      <c r="AG45" s="557"/>
      <c r="AH45" s="557"/>
      <c r="AI45" s="130"/>
      <c r="AJ45" s="130"/>
    </row>
    <row r="46" spans="1:36" ht="12.75" customHeight="1">
      <c r="A46" s="100">
        <f t="shared" si="4"/>
        <v>21</v>
      </c>
      <c r="B46" s="104"/>
      <c r="C46" s="172"/>
      <c r="D46" s="103">
        <f t="shared" si="5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4"/>
      <c r="AD46" s="554"/>
      <c r="AE46" s="554"/>
      <c r="AF46" s="554"/>
      <c r="AG46" s="554"/>
      <c r="AH46" s="554"/>
      <c r="AI46" s="130"/>
      <c r="AJ46" s="130"/>
    </row>
    <row r="47" spans="1:36" ht="12.75" customHeight="1">
      <c r="A47" s="100">
        <f t="shared" si="4"/>
        <v>22</v>
      </c>
      <c r="B47" s="104"/>
      <c r="C47" s="172"/>
      <c r="D47" s="103">
        <f t="shared" si="5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3"/>
      <c r="AD47" s="553"/>
      <c r="AE47" s="553"/>
      <c r="AF47" s="553"/>
      <c r="AG47" s="553"/>
      <c r="AH47" s="553"/>
      <c r="AI47" s="130"/>
      <c r="AJ47" s="130"/>
    </row>
    <row r="48" spans="1:36" ht="12.75" customHeight="1">
      <c r="A48" s="100">
        <f t="shared" si="4"/>
        <v>23</v>
      </c>
      <c r="B48" s="104"/>
      <c r="C48" s="172"/>
      <c r="D48" s="103">
        <f t="shared" si="5"/>
        <v>0</v>
      </c>
      <c r="E48" s="104"/>
      <c r="F48" s="104"/>
      <c r="G48" s="105">
        <f t="shared" si="1"/>
        <v>0</v>
      </c>
      <c r="H48" s="104"/>
      <c r="I48" s="104"/>
      <c r="J48" s="106">
        <f t="shared" si="2"/>
        <v>0</v>
      </c>
      <c r="K48" s="106">
        <f t="shared" si="3"/>
        <v>0</v>
      </c>
      <c r="L48" s="107"/>
      <c r="M48" s="108"/>
      <c r="N48" s="109"/>
      <c r="O48" s="173"/>
      <c r="P48" s="175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4"/>
      <c r="AD48" s="554"/>
      <c r="AE48" s="554"/>
      <c r="AF48" s="554"/>
      <c r="AG48" s="554"/>
      <c r="AH48" s="554"/>
      <c r="AI48" s="130"/>
      <c r="AJ48" s="130"/>
    </row>
    <row r="49" spans="1:36" ht="12.75" customHeight="1">
      <c r="A49" s="163">
        <f t="shared" si="4"/>
        <v>24</v>
      </c>
      <c r="B49" s="142"/>
      <c r="C49" s="144"/>
      <c r="D49" s="143">
        <f t="shared" si="5"/>
        <v>0</v>
      </c>
      <c r="E49" s="142"/>
      <c r="F49" s="142"/>
      <c r="G49" s="126">
        <f t="shared" si="1"/>
        <v>0</v>
      </c>
      <c r="H49" s="142"/>
      <c r="I49" s="142"/>
      <c r="J49" s="127">
        <f t="shared" si="2"/>
        <v>0</v>
      </c>
      <c r="K49" s="127">
        <f t="shared" si="3"/>
        <v>0</v>
      </c>
      <c r="L49" s="128"/>
      <c r="M49" s="129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67"/>
      <c r="AA49" s="145"/>
      <c r="AB49" s="145"/>
      <c r="AC49" s="555"/>
      <c r="AD49" s="555"/>
      <c r="AE49" s="555"/>
      <c r="AF49" s="555"/>
      <c r="AG49" s="555"/>
      <c r="AH49" s="555"/>
      <c r="AI49" s="130"/>
      <c r="AJ49" s="130"/>
    </row>
    <row r="50" spans="1:36" ht="12.75" customHeight="1">
      <c r="A50" s="100">
        <f t="shared" si="4"/>
        <v>25</v>
      </c>
      <c r="B50" s="104"/>
      <c r="C50" s="172"/>
      <c r="D50" s="103">
        <f t="shared" si="5"/>
        <v>0</v>
      </c>
      <c r="E50" s="104"/>
      <c r="F50" s="172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4"/>
      <c r="AD50" s="554"/>
      <c r="AE50" s="554"/>
      <c r="AF50" s="554"/>
      <c r="AG50" s="554"/>
      <c r="AH50" s="554"/>
      <c r="AI50" s="130"/>
      <c r="AJ50" s="130"/>
    </row>
    <row r="51" spans="1:36" ht="12.75" customHeight="1">
      <c r="A51" s="163">
        <f t="shared" si="4"/>
        <v>26</v>
      </c>
      <c r="B51" s="131"/>
      <c r="C51" s="133"/>
      <c r="D51" s="132">
        <f t="shared" si="5"/>
        <v>0</v>
      </c>
      <c r="E51" s="131"/>
      <c r="F51" s="133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9"/>
      <c r="P51" s="138"/>
      <c r="Q51" s="138"/>
      <c r="R51" s="147"/>
      <c r="S51" s="138"/>
      <c r="T51" s="147"/>
      <c r="U51" s="138"/>
      <c r="V51" s="138"/>
      <c r="W51" s="138"/>
      <c r="X51" s="138"/>
      <c r="Y51" s="138"/>
      <c r="Z51" s="141"/>
      <c r="AA51" s="138"/>
      <c r="AB51" s="138"/>
      <c r="AC51" s="557"/>
      <c r="AD51" s="557"/>
      <c r="AE51" s="557"/>
      <c r="AF51" s="557"/>
      <c r="AG51" s="557"/>
      <c r="AH51" s="557"/>
      <c r="AI51" s="130"/>
      <c r="AJ51" s="130"/>
    </row>
    <row r="52" spans="1:36" ht="12.75" customHeight="1">
      <c r="A52" s="163">
        <f t="shared" si="4"/>
        <v>27</v>
      </c>
      <c r="B52" s="131"/>
      <c r="C52" s="133"/>
      <c r="D52" s="132">
        <f t="shared" si="5"/>
        <v>0</v>
      </c>
      <c r="E52" s="131"/>
      <c r="F52" s="133"/>
      <c r="G52" s="134">
        <f t="shared" si="1"/>
        <v>0</v>
      </c>
      <c r="H52" s="131"/>
      <c r="I52" s="131"/>
      <c r="J52" s="135">
        <f t="shared" si="2"/>
        <v>0</v>
      </c>
      <c r="K52" s="135">
        <f t="shared" si="3"/>
        <v>0</v>
      </c>
      <c r="L52" s="136"/>
      <c r="M52" s="137"/>
      <c r="N52" s="138"/>
      <c r="O52" s="139"/>
      <c r="P52" s="140"/>
      <c r="Q52" s="138"/>
      <c r="R52" s="138"/>
      <c r="S52" s="138"/>
      <c r="T52" s="138"/>
      <c r="U52" s="138"/>
      <c r="V52" s="138"/>
      <c r="W52" s="138"/>
      <c r="X52" s="138"/>
      <c r="Y52" s="138"/>
      <c r="Z52" s="141"/>
      <c r="AA52" s="138"/>
      <c r="AB52" s="138"/>
      <c r="AC52" s="557"/>
      <c r="AD52" s="557"/>
      <c r="AE52" s="557"/>
      <c r="AF52" s="557"/>
      <c r="AG52" s="557"/>
      <c r="AH52" s="557"/>
      <c r="AI52" s="130"/>
      <c r="AJ52" s="130"/>
    </row>
    <row r="53" spans="1:36" ht="12.75" customHeight="1">
      <c r="A53" s="163">
        <f t="shared" si="4"/>
        <v>28</v>
      </c>
      <c r="B53" s="131"/>
      <c r="C53" s="133"/>
      <c r="D53" s="132">
        <f t="shared" si="5"/>
        <v>0</v>
      </c>
      <c r="E53" s="131"/>
      <c r="F53" s="133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7"/>
      <c r="AD53" s="557"/>
      <c r="AE53" s="557"/>
      <c r="AF53" s="557"/>
      <c r="AG53" s="557"/>
      <c r="AH53" s="557"/>
      <c r="AI53" s="130"/>
      <c r="AJ53" s="130"/>
    </row>
    <row r="54" spans="1:36" ht="12.75" customHeight="1">
      <c r="A54" s="163">
        <f t="shared" si="4"/>
        <v>29</v>
      </c>
      <c r="B54" s="131"/>
      <c r="C54" s="133"/>
      <c r="D54" s="132">
        <f t="shared" si="5"/>
        <v>0</v>
      </c>
      <c r="E54" s="131"/>
      <c r="F54" s="133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8"/>
      <c r="AD54" s="558"/>
      <c r="AE54" s="558"/>
      <c r="AF54" s="558"/>
      <c r="AG54" s="558"/>
      <c r="AH54" s="558"/>
      <c r="AI54" s="130"/>
      <c r="AJ54" s="130"/>
    </row>
    <row r="55" spans="1:36" ht="12.75" customHeight="1">
      <c r="A55" s="163">
        <f t="shared" si="4"/>
        <v>30</v>
      </c>
      <c r="B55" s="131"/>
      <c r="C55" s="133"/>
      <c r="D55" s="132">
        <f t="shared" si="5"/>
        <v>0</v>
      </c>
      <c r="E55" s="131"/>
      <c r="F55" s="133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41"/>
      <c r="AA55" s="138"/>
      <c r="AB55" s="138"/>
      <c r="AC55" s="558"/>
      <c r="AD55" s="558"/>
      <c r="AE55" s="558"/>
      <c r="AF55" s="558"/>
      <c r="AG55" s="558"/>
      <c r="AH55" s="558"/>
      <c r="AI55" s="130"/>
      <c r="AJ55" s="130"/>
    </row>
    <row r="56" spans="1:36" ht="12.75" customHeight="1">
      <c r="A56" s="176">
        <v>1</v>
      </c>
      <c r="B56" s="177"/>
      <c r="C56" s="178"/>
      <c r="D56" s="103">
        <f t="shared" si="5"/>
        <v>0</v>
      </c>
      <c r="E56" s="104"/>
      <c r="F56" s="104"/>
      <c r="G56" s="105">
        <f t="shared" si="1"/>
        <v>0</v>
      </c>
      <c r="H56" s="104"/>
      <c r="I56" s="104"/>
      <c r="J56" s="106">
        <f t="shared" si="2"/>
        <v>0</v>
      </c>
      <c r="K56" s="106">
        <f t="shared" si="3"/>
        <v>0</v>
      </c>
      <c r="L56" s="107"/>
      <c r="M56" s="108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80"/>
      <c r="AA56" s="179"/>
      <c r="AB56" s="179"/>
      <c r="AC56" s="553"/>
      <c r="AD56" s="553"/>
      <c r="AE56" s="553"/>
      <c r="AF56" s="553"/>
      <c r="AG56" s="553"/>
      <c r="AH56" s="553"/>
      <c r="AI56" s="130"/>
      <c r="AJ56" s="130"/>
    </row>
    <row r="57" spans="1:36" ht="12.75" customHeight="1">
      <c r="A57" s="168"/>
      <c r="B57" s="150"/>
      <c r="C57" s="151"/>
      <c r="D57" s="132">
        <f t="shared" si="5"/>
        <v>0</v>
      </c>
      <c r="E57" s="150"/>
      <c r="F57" s="151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6"/>
      <c r="AD57" s="556"/>
      <c r="AE57" s="556"/>
      <c r="AF57" s="556"/>
      <c r="AG57" s="556"/>
      <c r="AH57" s="556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</row>
    <row r="60" spans="1:36" ht="12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72"/>
      <c r="AF7" s="8"/>
      <c r="AG7" s="226"/>
      <c r="AH7" s="6"/>
    </row>
    <row r="8" spans="1:34" ht="12.75" customHeight="1">
      <c r="A8" s="6" t="s">
        <v>10</v>
      </c>
      <c r="B8" s="6"/>
      <c r="C8" s="547" t="s">
        <v>75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65"/>
      <c r="AF9" s="565"/>
      <c r="AG9" s="565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81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82"/>
      <c r="U27" s="161"/>
      <c r="V27" s="161"/>
      <c r="W27" s="161"/>
      <c r="X27" s="161"/>
      <c r="Y27" s="161"/>
      <c r="Z27" s="146"/>
      <c r="AA27" s="161"/>
      <c r="AB27" s="161"/>
      <c r="AC27" s="557"/>
      <c r="AD27" s="557"/>
      <c r="AE27" s="557"/>
      <c r="AF27" s="557"/>
      <c r="AG27" s="557"/>
      <c r="AH27" s="557"/>
      <c r="AI27" s="130"/>
      <c r="AJ27" s="130"/>
    </row>
    <row r="28" spans="1:36" ht="12.75" customHeight="1">
      <c r="A28" s="163">
        <f t="shared" ref="A28:A55" si="4">A27+1</f>
        <v>3</v>
      </c>
      <c r="B28" s="183"/>
      <c r="C28" s="183"/>
      <c r="D28" s="184">
        <f t="shared" si="0"/>
        <v>0</v>
      </c>
      <c r="E28" s="183"/>
      <c r="F28" s="185"/>
      <c r="G28" s="186">
        <f t="shared" si="1"/>
        <v>0</v>
      </c>
      <c r="H28" s="183"/>
      <c r="I28" s="183"/>
      <c r="J28" s="187">
        <f t="shared" si="2"/>
        <v>0</v>
      </c>
      <c r="K28" s="187">
        <f t="shared" si="3"/>
        <v>0</v>
      </c>
      <c r="L28" s="188"/>
      <c r="M28" s="189"/>
      <c r="N28" s="190"/>
      <c r="O28" s="190"/>
      <c r="P28" s="190"/>
      <c r="Q28" s="190"/>
      <c r="R28" s="190"/>
      <c r="S28" s="190"/>
      <c r="T28" s="191"/>
      <c r="U28" s="190"/>
      <c r="V28" s="190"/>
      <c r="W28" s="190"/>
      <c r="X28" s="190"/>
      <c r="Y28" s="190"/>
      <c r="Z28" s="192"/>
      <c r="AA28" s="190"/>
      <c r="AB28" s="190"/>
      <c r="AC28" s="563"/>
      <c r="AD28" s="563"/>
      <c r="AE28" s="563"/>
      <c r="AF28" s="563"/>
      <c r="AG28" s="563"/>
      <c r="AH28" s="563"/>
      <c r="AI28" s="130"/>
      <c r="AJ28" s="130"/>
    </row>
    <row r="29" spans="1:36" ht="12.75" customHeight="1">
      <c r="A29" s="163">
        <f t="shared" si="4"/>
        <v>4</v>
      </c>
      <c r="B29" s="183"/>
      <c r="C29" s="183"/>
      <c r="D29" s="184">
        <f t="shared" si="0"/>
        <v>0</v>
      </c>
      <c r="E29" s="183"/>
      <c r="F29" s="185"/>
      <c r="G29" s="186">
        <f t="shared" si="1"/>
        <v>0</v>
      </c>
      <c r="H29" s="183"/>
      <c r="I29" s="183"/>
      <c r="J29" s="187">
        <f t="shared" si="2"/>
        <v>0</v>
      </c>
      <c r="K29" s="187">
        <f t="shared" si="3"/>
        <v>0</v>
      </c>
      <c r="L29" s="188"/>
      <c r="M29" s="189"/>
      <c r="N29" s="190"/>
      <c r="O29" s="193"/>
      <c r="P29" s="140"/>
      <c r="Q29" s="190"/>
      <c r="R29" s="190"/>
      <c r="S29" s="190"/>
      <c r="T29" s="191"/>
      <c r="U29" s="190"/>
      <c r="V29" s="190"/>
      <c r="W29" s="190"/>
      <c r="X29" s="190"/>
      <c r="Y29" s="190"/>
      <c r="Z29" s="192"/>
      <c r="AA29" s="190"/>
      <c r="AB29" s="190"/>
      <c r="AC29" s="563"/>
      <c r="AD29" s="563"/>
      <c r="AE29" s="563"/>
      <c r="AF29" s="563"/>
      <c r="AG29" s="563"/>
      <c r="AH29" s="563"/>
      <c r="AI29" s="130"/>
      <c r="AJ29" s="130"/>
    </row>
    <row r="30" spans="1:36" ht="12.75" customHeight="1">
      <c r="A30" s="163">
        <f t="shared" si="4"/>
        <v>5</v>
      </c>
      <c r="B30" s="183"/>
      <c r="C30" s="183"/>
      <c r="D30" s="184">
        <f t="shared" si="0"/>
        <v>0</v>
      </c>
      <c r="E30" s="183"/>
      <c r="F30" s="185"/>
      <c r="G30" s="186">
        <f t="shared" si="1"/>
        <v>0</v>
      </c>
      <c r="H30" s="183"/>
      <c r="I30" s="183"/>
      <c r="J30" s="187">
        <f t="shared" si="2"/>
        <v>0</v>
      </c>
      <c r="K30" s="187">
        <f t="shared" si="3"/>
        <v>0</v>
      </c>
      <c r="L30" s="188"/>
      <c r="M30" s="189"/>
      <c r="N30" s="190"/>
      <c r="O30" s="190"/>
      <c r="P30" s="190"/>
      <c r="Q30" s="190"/>
      <c r="R30" s="190"/>
      <c r="S30" s="190"/>
      <c r="T30" s="191"/>
      <c r="U30" s="190"/>
      <c r="V30" s="190"/>
      <c r="W30" s="190"/>
      <c r="X30" s="190"/>
      <c r="Y30" s="190"/>
      <c r="Z30" s="192"/>
      <c r="AA30" s="190"/>
      <c r="AB30" s="190"/>
      <c r="AC30" s="563"/>
      <c r="AD30" s="563"/>
      <c r="AE30" s="563"/>
      <c r="AF30" s="563"/>
      <c r="AG30" s="563"/>
      <c r="AH30" s="563"/>
      <c r="AI30" s="130"/>
      <c r="AJ30" s="130"/>
    </row>
    <row r="31" spans="1:36" ht="12.75" customHeight="1">
      <c r="A31" s="163">
        <f t="shared" si="4"/>
        <v>6</v>
      </c>
      <c r="B31" s="142"/>
      <c r="C31" s="144"/>
      <c r="D31" s="143">
        <f t="shared" si="0"/>
        <v>0</v>
      </c>
      <c r="E31" s="142"/>
      <c r="F31" s="142"/>
      <c r="G31" s="126">
        <f t="shared" si="1"/>
        <v>0</v>
      </c>
      <c r="H31" s="142"/>
      <c r="I31" s="142"/>
      <c r="J31" s="127">
        <f t="shared" si="2"/>
        <v>0</v>
      </c>
      <c r="K31" s="127">
        <f t="shared" si="3"/>
        <v>0</v>
      </c>
      <c r="L31" s="128"/>
      <c r="M31" s="129"/>
      <c r="N31" s="145"/>
      <c r="O31" s="194"/>
      <c r="P31" s="195"/>
      <c r="Q31" s="145"/>
      <c r="R31" s="145"/>
      <c r="S31" s="145"/>
      <c r="T31" s="196"/>
      <c r="U31" s="145"/>
      <c r="V31" s="145"/>
      <c r="W31" s="145"/>
      <c r="X31" s="145"/>
      <c r="Y31" s="145"/>
      <c r="Z31" s="167"/>
      <c r="AA31" s="145"/>
      <c r="AB31" s="145"/>
      <c r="AC31" s="564"/>
      <c r="AD31" s="564"/>
      <c r="AE31" s="564"/>
      <c r="AF31" s="564"/>
      <c r="AG31" s="564"/>
      <c r="AH31" s="564"/>
      <c r="AI31" s="130"/>
      <c r="AJ31" s="130"/>
    </row>
    <row r="32" spans="1:36" ht="12.75" customHeight="1">
      <c r="A32" s="163">
        <f t="shared" si="4"/>
        <v>7</v>
      </c>
      <c r="B32" s="183"/>
      <c r="C32" s="185"/>
      <c r="D32" s="184">
        <f t="shared" si="0"/>
        <v>0</v>
      </c>
      <c r="E32" s="183"/>
      <c r="F32" s="183"/>
      <c r="G32" s="186">
        <f t="shared" si="1"/>
        <v>0</v>
      </c>
      <c r="H32" s="183"/>
      <c r="I32" s="183"/>
      <c r="J32" s="187">
        <f t="shared" si="2"/>
        <v>0</v>
      </c>
      <c r="K32" s="187">
        <f t="shared" si="3"/>
        <v>0</v>
      </c>
      <c r="L32" s="188"/>
      <c r="M32" s="189"/>
      <c r="N32" s="190"/>
      <c r="O32" s="193"/>
      <c r="P32" s="190"/>
      <c r="Q32" s="190"/>
      <c r="R32" s="191"/>
      <c r="S32" s="190"/>
      <c r="T32" s="191"/>
      <c r="U32" s="190"/>
      <c r="V32" s="190"/>
      <c r="W32" s="190"/>
      <c r="X32" s="190"/>
      <c r="Y32" s="190"/>
      <c r="Z32" s="192"/>
      <c r="AA32" s="190"/>
      <c r="AB32" s="190"/>
      <c r="AC32" s="563"/>
      <c r="AD32" s="563"/>
      <c r="AE32" s="563"/>
      <c r="AF32" s="563"/>
      <c r="AG32" s="563"/>
      <c r="AH32" s="563"/>
      <c r="AI32" s="130"/>
      <c r="AJ32" s="130"/>
    </row>
    <row r="33" spans="1:36" ht="12.75" customHeight="1">
      <c r="A33" s="163">
        <f t="shared" si="4"/>
        <v>8</v>
      </c>
      <c r="B33" s="183"/>
      <c r="C33" s="185"/>
      <c r="D33" s="184">
        <f t="shared" si="0"/>
        <v>0</v>
      </c>
      <c r="E33" s="183"/>
      <c r="F33" s="183"/>
      <c r="G33" s="186">
        <f t="shared" si="1"/>
        <v>0</v>
      </c>
      <c r="H33" s="183"/>
      <c r="I33" s="183"/>
      <c r="J33" s="187">
        <f t="shared" si="2"/>
        <v>0</v>
      </c>
      <c r="K33" s="187">
        <f t="shared" si="3"/>
        <v>0</v>
      </c>
      <c r="L33" s="188"/>
      <c r="M33" s="189"/>
      <c r="N33" s="190"/>
      <c r="O33" s="190"/>
      <c r="P33" s="190"/>
      <c r="Q33" s="190"/>
      <c r="R33" s="190"/>
      <c r="S33" s="190"/>
      <c r="T33" s="191"/>
      <c r="U33" s="190"/>
      <c r="V33" s="190"/>
      <c r="W33" s="190"/>
      <c r="X33" s="190"/>
      <c r="Y33" s="190"/>
      <c r="Z33" s="192"/>
      <c r="AA33" s="190"/>
      <c r="AB33" s="190"/>
      <c r="AC33" s="563"/>
      <c r="AD33" s="563"/>
      <c r="AE33" s="563"/>
      <c r="AF33" s="563"/>
      <c r="AG33" s="563"/>
      <c r="AH33" s="563"/>
      <c r="AI33" s="130"/>
      <c r="AJ33" s="130"/>
    </row>
    <row r="34" spans="1:36" ht="12.75" customHeight="1">
      <c r="A34" s="163">
        <f t="shared" si="4"/>
        <v>9</v>
      </c>
      <c r="B34" s="183"/>
      <c r="C34" s="185"/>
      <c r="D34" s="184">
        <f t="shared" si="0"/>
        <v>0</v>
      </c>
      <c r="E34" s="183"/>
      <c r="F34" s="183"/>
      <c r="G34" s="186">
        <f t="shared" si="1"/>
        <v>0</v>
      </c>
      <c r="H34" s="183"/>
      <c r="I34" s="183"/>
      <c r="J34" s="187">
        <f t="shared" si="2"/>
        <v>0</v>
      </c>
      <c r="K34" s="187">
        <f t="shared" si="3"/>
        <v>0</v>
      </c>
      <c r="L34" s="188"/>
      <c r="M34" s="189"/>
      <c r="N34" s="190"/>
      <c r="O34" s="190"/>
      <c r="P34" s="190"/>
      <c r="Q34" s="190"/>
      <c r="R34" s="190"/>
      <c r="S34" s="190"/>
      <c r="T34" s="191"/>
      <c r="U34" s="190"/>
      <c r="V34" s="190"/>
      <c r="W34" s="190"/>
      <c r="X34" s="190"/>
      <c r="Y34" s="190"/>
      <c r="Z34" s="192"/>
      <c r="AA34" s="190"/>
      <c r="AB34" s="190"/>
      <c r="AC34" s="563"/>
      <c r="AD34" s="563"/>
      <c r="AE34" s="563"/>
      <c r="AF34" s="563"/>
      <c r="AG34" s="563"/>
      <c r="AH34" s="563"/>
      <c r="AI34" s="130"/>
      <c r="AJ34" s="130"/>
    </row>
    <row r="35" spans="1:36" ht="12.75" customHeight="1">
      <c r="A35" s="163">
        <f t="shared" si="4"/>
        <v>10</v>
      </c>
      <c r="B35" s="183"/>
      <c r="C35" s="185"/>
      <c r="D35" s="184">
        <f t="shared" si="0"/>
        <v>0</v>
      </c>
      <c r="E35" s="183"/>
      <c r="F35" s="183"/>
      <c r="G35" s="186">
        <f t="shared" si="1"/>
        <v>0</v>
      </c>
      <c r="H35" s="183"/>
      <c r="I35" s="183"/>
      <c r="J35" s="187">
        <f t="shared" si="2"/>
        <v>0</v>
      </c>
      <c r="K35" s="187">
        <f t="shared" si="3"/>
        <v>0</v>
      </c>
      <c r="L35" s="188"/>
      <c r="M35" s="189"/>
      <c r="N35" s="190"/>
      <c r="O35" s="190"/>
      <c r="P35" s="190"/>
      <c r="Q35" s="190"/>
      <c r="R35" s="190"/>
      <c r="S35" s="190"/>
      <c r="T35" s="191"/>
      <c r="U35" s="190"/>
      <c r="V35" s="190"/>
      <c r="W35" s="190"/>
      <c r="X35" s="190"/>
      <c r="Y35" s="190"/>
      <c r="Z35" s="192"/>
      <c r="AA35" s="190"/>
      <c r="AB35" s="190"/>
      <c r="AC35" s="563"/>
      <c r="AD35" s="563"/>
      <c r="AE35" s="563"/>
      <c r="AF35" s="563"/>
      <c r="AG35" s="563"/>
      <c r="AH35" s="563"/>
      <c r="AI35" s="130"/>
      <c r="AJ35" s="130"/>
    </row>
    <row r="36" spans="1:36" ht="12.75" customHeight="1">
      <c r="A36" s="163">
        <f t="shared" si="4"/>
        <v>11</v>
      </c>
      <c r="B36" s="183"/>
      <c r="C36" s="185"/>
      <c r="D36" s="184">
        <f t="shared" si="0"/>
        <v>0</v>
      </c>
      <c r="E36" s="183"/>
      <c r="F36" s="183"/>
      <c r="G36" s="186">
        <f t="shared" si="1"/>
        <v>0</v>
      </c>
      <c r="H36" s="183"/>
      <c r="I36" s="183"/>
      <c r="J36" s="187">
        <f t="shared" si="2"/>
        <v>0</v>
      </c>
      <c r="K36" s="187">
        <f t="shared" si="3"/>
        <v>0</v>
      </c>
      <c r="L36" s="188"/>
      <c r="M36" s="189"/>
      <c r="N36" s="190"/>
      <c r="O36" s="193"/>
      <c r="P36" s="190"/>
      <c r="Q36" s="190"/>
      <c r="R36" s="190"/>
      <c r="S36" s="190"/>
      <c r="T36" s="191"/>
      <c r="U36" s="190"/>
      <c r="V36" s="190"/>
      <c r="W36" s="190"/>
      <c r="X36" s="190"/>
      <c r="Y36" s="190"/>
      <c r="Z36" s="192"/>
      <c r="AA36" s="190"/>
      <c r="AB36" s="190"/>
      <c r="AC36" s="563"/>
      <c r="AD36" s="563"/>
      <c r="AE36" s="563"/>
      <c r="AF36" s="563"/>
      <c r="AG36" s="563"/>
      <c r="AH36" s="563"/>
      <c r="AI36" s="130"/>
      <c r="AJ36" s="130"/>
    </row>
    <row r="37" spans="1:36" ht="12.75" customHeight="1">
      <c r="A37" s="100">
        <f t="shared" si="4"/>
        <v>12</v>
      </c>
      <c r="B37" s="205"/>
      <c r="C37" s="206"/>
      <c r="D37" s="207">
        <f t="shared" si="0"/>
        <v>0</v>
      </c>
      <c r="E37" s="205"/>
      <c r="F37" s="206"/>
      <c r="G37" s="208">
        <f t="shared" si="1"/>
        <v>0</v>
      </c>
      <c r="H37" s="205"/>
      <c r="I37" s="205"/>
      <c r="J37" s="209">
        <f t="shared" si="2"/>
        <v>0</v>
      </c>
      <c r="K37" s="209">
        <f t="shared" si="3"/>
        <v>0</v>
      </c>
      <c r="L37" s="210"/>
      <c r="M37" s="211"/>
      <c r="N37" s="212"/>
      <c r="O37" s="215"/>
      <c r="P37" s="212"/>
      <c r="Q37" s="212"/>
      <c r="R37" s="212"/>
      <c r="S37" s="212"/>
      <c r="T37" s="213"/>
      <c r="U37" s="212"/>
      <c r="V37" s="212"/>
      <c r="W37" s="212"/>
      <c r="X37" s="212"/>
      <c r="Y37" s="212"/>
      <c r="Z37" s="214"/>
      <c r="AA37" s="212"/>
      <c r="AB37" s="212"/>
      <c r="AC37" s="562"/>
      <c r="AD37" s="562"/>
      <c r="AE37" s="562"/>
      <c r="AF37" s="562"/>
      <c r="AG37" s="562"/>
      <c r="AH37" s="562"/>
      <c r="AI37" s="130"/>
      <c r="AJ37" s="130"/>
    </row>
    <row r="38" spans="1:36" ht="12.75" customHeight="1">
      <c r="A38" s="163">
        <f t="shared" si="4"/>
        <v>13</v>
      </c>
      <c r="B38" s="183"/>
      <c r="C38" s="185"/>
      <c r="D38" s="184">
        <f t="shared" si="0"/>
        <v>0</v>
      </c>
      <c r="E38" s="183"/>
      <c r="F38" s="185"/>
      <c r="G38" s="186">
        <f t="shared" si="1"/>
        <v>0</v>
      </c>
      <c r="H38" s="183"/>
      <c r="I38" s="183"/>
      <c r="J38" s="187">
        <f t="shared" si="2"/>
        <v>0</v>
      </c>
      <c r="K38" s="187">
        <f t="shared" si="3"/>
        <v>0</v>
      </c>
      <c r="L38" s="188"/>
      <c r="M38" s="189"/>
      <c r="N38" s="190"/>
      <c r="O38" s="190"/>
      <c r="P38" s="190"/>
      <c r="Q38" s="190"/>
      <c r="R38" s="190"/>
      <c r="S38" s="190"/>
      <c r="T38" s="191"/>
      <c r="U38" s="190"/>
      <c r="V38" s="190"/>
      <c r="W38" s="190"/>
      <c r="X38" s="190"/>
      <c r="Y38" s="190"/>
      <c r="Z38" s="192"/>
      <c r="AA38" s="190"/>
      <c r="AB38" s="190"/>
      <c r="AC38" s="563"/>
      <c r="AD38" s="563"/>
      <c r="AE38" s="563"/>
      <c r="AF38" s="563"/>
      <c r="AG38" s="563"/>
      <c r="AH38" s="563"/>
      <c r="AI38" s="130"/>
      <c r="AJ38" s="130"/>
    </row>
    <row r="39" spans="1:36" ht="12.75" customHeight="1">
      <c r="A39" s="100">
        <f t="shared" si="4"/>
        <v>14</v>
      </c>
      <c r="B39" s="205"/>
      <c r="C39" s="206"/>
      <c r="D39" s="207">
        <f t="shared" si="0"/>
        <v>0</v>
      </c>
      <c r="E39" s="205"/>
      <c r="F39" s="206"/>
      <c r="G39" s="208">
        <f t="shared" si="1"/>
        <v>0</v>
      </c>
      <c r="H39" s="205"/>
      <c r="I39" s="205"/>
      <c r="J39" s="209">
        <f t="shared" si="2"/>
        <v>0</v>
      </c>
      <c r="K39" s="209">
        <f t="shared" si="3"/>
        <v>0</v>
      </c>
      <c r="L39" s="210"/>
      <c r="M39" s="211"/>
      <c r="N39" s="212"/>
      <c r="O39" s="212"/>
      <c r="P39" s="212"/>
      <c r="Q39" s="212"/>
      <c r="R39" s="212"/>
      <c r="S39" s="212"/>
      <c r="T39" s="213"/>
      <c r="U39" s="212"/>
      <c r="V39" s="212"/>
      <c r="W39" s="212"/>
      <c r="X39" s="212"/>
      <c r="Y39" s="212"/>
      <c r="Z39" s="214"/>
      <c r="AA39" s="212"/>
      <c r="AB39" s="212"/>
      <c r="AC39" s="560"/>
      <c r="AD39" s="560"/>
      <c r="AE39" s="560"/>
      <c r="AF39" s="560"/>
      <c r="AG39" s="560"/>
      <c r="AH39" s="560"/>
      <c r="AI39" s="130"/>
      <c r="AJ39" s="130"/>
    </row>
    <row r="40" spans="1:36" ht="12.75" customHeight="1">
      <c r="A40" s="163">
        <f t="shared" si="4"/>
        <v>15</v>
      </c>
      <c r="B40" s="142"/>
      <c r="C40" s="144"/>
      <c r="D40" s="143">
        <f t="shared" si="0"/>
        <v>0</v>
      </c>
      <c r="E40" s="142"/>
      <c r="F40" s="142"/>
      <c r="G40" s="126">
        <f t="shared" si="1"/>
        <v>0</v>
      </c>
      <c r="H40" s="142"/>
      <c r="I40" s="142"/>
      <c r="J40" s="127">
        <f t="shared" si="2"/>
        <v>0</v>
      </c>
      <c r="K40" s="127">
        <f t="shared" si="3"/>
        <v>0</v>
      </c>
      <c r="L40" s="128"/>
      <c r="M40" s="129"/>
      <c r="N40" s="145"/>
      <c r="O40" s="145"/>
      <c r="P40" s="145"/>
      <c r="Q40" s="145"/>
      <c r="R40" s="145"/>
      <c r="S40" s="145"/>
      <c r="T40" s="196"/>
      <c r="U40" s="145"/>
      <c r="V40" s="145"/>
      <c r="W40" s="145"/>
      <c r="X40" s="145"/>
      <c r="Y40" s="145"/>
      <c r="Z40" s="167"/>
      <c r="AA40" s="145"/>
      <c r="AB40" s="145"/>
      <c r="AC40" s="564"/>
      <c r="AD40" s="564"/>
      <c r="AE40" s="564"/>
      <c r="AF40" s="564"/>
      <c r="AG40" s="564"/>
      <c r="AH40" s="564"/>
      <c r="AI40" s="130"/>
      <c r="AJ40" s="130"/>
    </row>
    <row r="41" spans="1:36" ht="12.75" customHeight="1">
      <c r="A41" s="163">
        <f t="shared" si="4"/>
        <v>16</v>
      </c>
      <c r="B41" s="183"/>
      <c r="C41" s="185"/>
      <c r="D41" s="184">
        <f t="shared" si="0"/>
        <v>0</v>
      </c>
      <c r="E41" s="183"/>
      <c r="F41" s="183"/>
      <c r="G41" s="186">
        <f t="shared" si="1"/>
        <v>0</v>
      </c>
      <c r="H41" s="183"/>
      <c r="I41" s="183"/>
      <c r="J41" s="187">
        <f t="shared" si="2"/>
        <v>0</v>
      </c>
      <c r="K41" s="187">
        <f t="shared" si="3"/>
        <v>0</v>
      </c>
      <c r="L41" s="188"/>
      <c r="M41" s="189"/>
      <c r="N41" s="190"/>
      <c r="O41" s="190"/>
      <c r="P41" s="190"/>
      <c r="Q41" s="190"/>
      <c r="R41" s="190"/>
      <c r="S41" s="190"/>
      <c r="T41" s="191"/>
      <c r="U41" s="190"/>
      <c r="V41" s="190"/>
      <c r="W41" s="190"/>
      <c r="X41" s="190"/>
      <c r="Y41" s="190"/>
      <c r="Z41" s="192"/>
      <c r="AA41" s="190"/>
      <c r="AB41" s="190"/>
      <c r="AC41" s="563"/>
      <c r="AD41" s="563"/>
      <c r="AE41" s="563"/>
      <c r="AF41" s="563"/>
      <c r="AG41" s="563"/>
      <c r="AH41" s="563"/>
      <c r="AI41" s="130"/>
      <c r="AJ41" s="130"/>
    </row>
    <row r="42" spans="1:36" ht="12.75" customHeight="1">
      <c r="A42" s="163">
        <f t="shared" si="4"/>
        <v>17</v>
      </c>
      <c r="B42" s="183"/>
      <c r="C42" s="185"/>
      <c r="D42" s="184">
        <f t="shared" si="0"/>
        <v>0</v>
      </c>
      <c r="E42" s="183"/>
      <c r="F42" s="183"/>
      <c r="G42" s="186">
        <f t="shared" si="1"/>
        <v>0</v>
      </c>
      <c r="H42" s="183"/>
      <c r="I42" s="183"/>
      <c r="J42" s="187">
        <f t="shared" si="2"/>
        <v>0</v>
      </c>
      <c r="K42" s="187">
        <f t="shared" si="3"/>
        <v>0</v>
      </c>
      <c r="L42" s="188"/>
      <c r="M42" s="189"/>
      <c r="N42" s="190"/>
      <c r="O42" s="193"/>
      <c r="P42" s="195"/>
      <c r="Q42" s="190"/>
      <c r="R42" s="190"/>
      <c r="S42" s="190"/>
      <c r="T42" s="191"/>
      <c r="U42" s="190"/>
      <c r="V42" s="190"/>
      <c r="W42" s="190"/>
      <c r="X42" s="190"/>
      <c r="Y42" s="190"/>
      <c r="Z42" s="192"/>
      <c r="AA42" s="190"/>
      <c r="AB42" s="190"/>
      <c r="AC42" s="561"/>
      <c r="AD42" s="561"/>
      <c r="AE42" s="561"/>
      <c r="AF42" s="561"/>
      <c r="AG42" s="561"/>
      <c r="AH42" s="561"/>
      <c r="AI42" s="130"/>
      <c r="AJ42" s="130"/>
    </row>
    <row r="43" spans="1:36" ht="12.75" customHeight="1">
      <c r="A43" s="163">
        <f t="shared" si="4"/>
        <v>18</v>
      </c>
      <c r="B43" s="183"/>
      <c r="C43" s="185"/>
      <c r="D43" s="184">
        <f t="shared" si="0"/>
        <v>0</v>
      </c>
      <c r="E43" s="183"/>
      <c r="F43" s="183"/>
      <c r="G43" s="186">
        <f t="shared" si="1"/>
        <v>0</v>
      </c>
      <c r="H43" s="183"/>
      <c r="I43" s="183"/>
      <c r="J43" s="187">
        <f t="shared" si="2"/>
        <v>0</v>
      </c>
      <c r="K43" s="187">
        <f t="shared" si="3"/>
        <v>0</v>
      </c>
      <c r="L43" s="188"/>
      <c r="M43" s="189"/>
      <c r="N43" s="190"/>
      <c r="O43" s="193"/>
      <c r="P43" s="195"/>
      <c r="Q43" s="190"/>
      <c r="R43" s="190"/>
      <c r="S43" s="190"/>
      <c r="T43" s="191"/>
      <c r="U43" s="190"/>
      <c r="V43" s="190"/>
      <c r="W43" s="190"/>
      <c r="X43" s="190"/>
      <c r="Y43" s="190"/>
      <c r="Z43" s="192"/>
      <c r="AA43" s="190"/>
      <c r="AB43" s="190"/>
      <c r="AC43" s="561"/>
      <c r="AD43" s="561"/>
      <c r="AE43" s="561"/>
      <c r="AF43" s="561"/>
      <c r="AG43" s="561"/>
      <c r="AH43" s="561"/>
      <c r="AI43" s="130"/>
      <c r="AJ43" s="130"/>
    </row>
    <row r="44" spans="1:36" ht="12.75" customHeight="1">
      <c r="A44" s="163">
        <f t="shared" si="4"/>
        <v>19</v>
      </c>
      <c r="B44" s="183"/>
      <c r="C44" s="185"/>
      <c r="D44" s="184">
        <f t="shared" si="0"/>
        <v>0</v>
      </c>
      <c r="E44" s="183"/>
      <c r="F44" s="183"/>
      <c r="G44" s="186">
        <f t="shared" si="1"/>
        <v>0</v>
      </c>
      <c r="H44" s="183"/>
      <c r="I44" s="183"/>
      <c r="J44" s="187">
        <f t="shared" si="2"/>
        <v>0</v>
      </c>
      <c r="K44" s="187">
        <f t="shared" si="3"/>
        <v>0</v>
      </c>
      <c r="L44" s="188"/>
      <c r="M44" s="189"/>
      <c r="N44" s="190"/>
      <c r="O44" s="190"/>
      <c r="P44" s="190"/>
      <c r="Q44" s="190"/>
      <c r="R44" s="190"/>
      <c r="S44" s="190"/>
      <c r="T44" s="191"/>
      <c r="U44" s="190"/>
      <c r="V44" s="190"/>
      <c r="W44" s="190"/>
      <c r="X44" s="190"/>
      <c r="Y44" s="190"/>
      <c r="Z44" s="192"/>
      <c r="AA44" s="190"/>
      <c r="AB44" s="190"/>
      <c r="AC44" s="561"/>
      <c r="AD44" s="561"/>
      <c r="AE44" s="561"/>
      <c r="AF44" s="561"/>
      <c r="AG44" s="561"/>
      <c r="AH44" s="561"/>
      <c r="AI44" s="130"/>
      <c r="AJ44" s="130"/>
    </row>
    <row r="45" spans="1:36" ht="12.75" customHeight="1">
      <c r="A45" s="100">
        <f t="shared" si="4"/>
        <v>20</v>
      </c>
      <c r="B45" s="205"/>
      <c r="C45" s="206"/>
      <c r="D45" s="207">
        <f t="shared" si="0"/>
        <v>0</v>
      </c>
      <c r="E45" s="205"/>
      <c r="F45" s="205"/>
      <c r="G45" s="208">
        <f t="shared" si="1"/>
        <v>0</v>
      </c>
      <c r="H45" s="205"/>
      <c r="I45" s="205"/>
      <c r="J45" s="209">
        <f t="shared" si="2"/>
        <v>0</v>
      </c>
      <c r="K45" s="209">
        <f t="shared" si="3"/>
        <v>0</v>
      </c>
      <c r="L45" s="210"/>
      <c r="M45" s="211"/>
      <c r="N45" s="212"/>
      <c r="O45" s="212"/>
      <c r="P45" s="212"/>
      <c r="Q45" s="212"/>
      <c r="R45" s="212"/>
      <c r="S45" s="212"/>
      <c r="T45" s="213"/>
      <c r="U45" s="212"/>
      <c r="V45" s="212"/>
      <c r="W45" s="212"/>
      <c r="X45" s="212"/>
      <c r="Y45" s="212"/>
      <c r="Z45" s="214"/>
      <c r="AA45" s="212"/>
      <c r="AB45" s="212"/>
      <c r="AC45" s="560"/>
      <c r="AD45" s="560"/>
      <c r="AE45" s="560"/>
      <c r="AF45" s="560"/>
      <c r="AG45" s="560"/>
      <c r="AH45" s="560"/>
      <c r="AI45" s="130"/>
      <c r="AJ45" s="130"/>
    </row>
    <row r="46" spans="1:36" ht="12.75" customHeight="1">
      <c r="A46" s="100">
        <f t="shared" si="4"/>
        <v>21</v>
      </c>
      <c r="B46" s="205"/>
      <c r="C46" s="206"/>
      <c r="D46" s="207">
        <f t="shared" si="0"/>
        <v>0</v>
      </c>
      <c r="E46" s="205"/>
      <c r="F46" s="206"/>
      <c r="G46" s="208">
        <f t="shared" si="1"/>
        <v>0</v>
      </c>
      <c r="H46" s="205"/>
      <c r="I46" s="205"/>
      <c r="J46" s="209">
        <f t="shared" si="2"/>
        <v>0</v>
      </c>
      <c r="K46" s="209">
        <f t="shared" si="3"/>
        <v>0</v>
      </c>
      <c r="L46" s="210"/>
      <c r="M46" s="211"/>
      <c r="N46" s="212"/>
      <c r="O46" s="215"/>
      <c r="P46" s="212"/>
      <c r="Q46" s="212"/>
      <c r="R46" s="213"/>
      <c r="S46" s="212"/>
      <c r="T46" s="213"/>
      <c r="U46" s="212"/>
      <c r="V46" s="212"/>
      <c r="W46" s="212"/>
      <c r="X46" s="212"/>
      <c r="Y46" s="212"/>
      <c r="Z46" s="214"/>
      <c r="AA46" s="212"/>
      <c r="AB46" s="212"/>
      <c r="AC46" s="560"/>
      <c r="AD46" s="560"/>
      <c r="AE46" s="560"/>
      <c r="AF46" s="560"/>
      <c r="AG46" s="560"/>
      <c r="AH46" s="560"/>
      <c r="AI46" s="130"/>
      <c r="AJ46" s="130"/>
    </row>
    <row r="47" spans="1:36" ht="12.75" customHeight="1">
      <c r="A47" s="163">
        <f t="shared" si="4"/>
        <v>22</v>
      </c>
      <c r="B47" s="142"/>
      <c r="C47" s="144"/>
      <c r="D47" s="143">
        <f t="shared" si="0"/>
        <v>0</v>
      </c>
      <c r="E47" s="142"/>
      <c r="F47" s="144"/>
      <c r="G47" s="126">
        <f t="shared" si="1"/>
        <v>0</v>
      </c>
      <c r="H47" s="142"/>
      <c r="I47" s="142"/>
      <c r="J47" s="127">
        <f t="shared" si="2"/>
        <v>0</v>
      </c>
      <c r="K47" s="127">
        <f t="shared" si="3"/>
        <v>0</v>
      </c>
      <c r="L47" s="128"/>
      <c r="M47" s="129"/>
      <c r="N47" s="145"/>
      <c r="O47" s="194"/>
      <c r="P47" s="145"/>
      <c r="Q47" s="145"/>
      <c r="R47" s="145"/>
      <c r="S47" s="145"/>
      <c r="T47" s="196"/>
      <c r="U47" s="145"/>
      <c r="V47" s="145"/>
      <c r="W47" s="145"/>
      <c r="X47" s="145"/>
      <c r="Y47" s="145"/>
      <c r="Z47" s="167"/>
      <c r="AA47" s="145"/>
      <c r="AB47" s="145"/>
      <c r="AC47" s="555"/>
      <c r="AD47" s="555"/>
      <c r="AE47" s="555"/>
      <c r="AF47" s="555"/>
      <c r="AG47" s="555"/>
      <c r="AH47" s="555"/>
      <c r="AI47" s="130"/>
      <c r="AJ47" s="130"/>
    </row>
    <row r="48" spans="1:36" ht="12.75" customHeight="1">
      <c r="A48" s="163">
        <f t="shared" si="4"/>
        <v>23</v>
      </c>
      <c r="B48" s="183"/>
      <c r="C48" s="185"/>
      <c r="D48" s="184">
        <f t="shared" si="0"/>
        <v>0</v>
      </c>
      <c r="E48" s="183"/>
      <c r="F48" s="185"/>
      <c r="G48" s="186">
        <f t="shared" si="1"/>
        <v>0</v>
      </c>
      <c r="H48" s="183"/>
      <c r="I48" s="183"/>
      <c r="J48" s="187">
        <f t="shared" si="2"/>
        <v>0</v>
      </c>
      <c r="K48" s="187">
        <f t="shared" si="3"/>
        <v>0</v>
      </c>
      <c r="L48" s="188"/>
      <c r="M48" s="189"/>
      <c r="N48" s="190"/>
      <c r="O48" s="190"/>
      <c r="P48" s="190"/>
      <c r="Q48" s="190"/>
      <c r="R48" s="190"/>
      <c r="S48" s="190"/>
      <c r="T48" s="191"/>
      <c r="U48" s="190"/>
      <c r="V48" s="190"/>
      <c r="W48" s="190"/>
      <c r="X48" s="190"/>
      <c r="Y48" s="190"/>
      <c r="Z48" s="192"/>
      <c r="AA48" s="190"/>
      <c r="AB48" s="190"/>
      <c r="AC48" s="561"/>
      <c r="AD48" s="561"/>
      <c r="AE48" s="561"/>
      <c r="AF48" s="561"/>
      <c r="AG48" s="561"/>
      <c r="AH48" s="561"/>
      <c r="AI48" s="130"/>
      <c r="AJ48" s="130"/>
    </row>
    <row r="49" spans="1:36" ht="12.75" customHeight="1">
      <c r="A49" s="163">
        <f t="shared" si="4"/>
        <v>24</v>
      </c>
      <c r="B49" s="183"/>
      <c r="C49" s="185"/>
      <c r="D49" s="184">
        <f t="shared" si="0"/>
        <v>0</v>
      </c>
      <c r="E49" s="183"/>
      <c r="F49" s="185"/>
      <c r="G49" s="186">
        <f t="shared" si="1"/>
        <v>0</v>
      </c>
      <c r="H49" s="183"/>
      <c r="I49" s="183"/>
      <c r="J49" s="187">
        <f t="shared" si="2"/>
        <v>0</v>
      </c>
      <c r="K49" s="187">
        <f t="shared" si="3"/>
        <v>0</v>
      </c>
      <c r="L49" s="188"/>
      <c r="M49" s="189"/>
      <c r="N49" s="190"/>
      <c r="O49" s="190"/>
      <c r="P49" s="190"/>
      <c r="Q49" s="190"/>
      <c r="R49" s="190"/>
      <c r="S49" s="190"/>
      <c r="T49" s="191"/>
      <c r="U49" s="190"/>
      <c r="V49" s="190"/>
      <c r="W49" s="190"/>
      <c r="X49" s="190"/>
      <c r="Y49" s="190"/>
      <c r="Z49" s="192"/>
      <c r="AA49" s="190"/>
      <c r="AB49" s="190"/>
      <c r="AC49" s="561"/>
      <c r="AD49" s="561"/>
      <c r="AE49" s="561"/>
      <c r="AF49" s="561"/>
      <c r="AG49" s="561"/>
      <c r="AH49" s="561"/>
      <c r="AI49" s="130"/>
      <c r="AJ49" s="130"/>
    </row>
    <row r="50" spans="1:36" ht="12.75" customHeight="1">
      <c r="A50" s="163">
        <f t="shared" si="4"/>
        <v>25</v>
      </c>
      <c r="B50" s="183"/>
      <c r="C50" s="185"/>
      <c r="D50" s="184">
        <f t="shared" si="0"/>
        <v>0</v>
      </c>
      <c r="E50" s="183"/>
      <c r="F50" s="185"/>
      <c r="G50" s="186">
        <f t="shared" si="1"/>
        <v>0</v>
      </c>
      <c r="H50" s="183"/>
      <c r="I50" s="183"/>
      <c r="J50" s="187">
        <f t="shared" si="2"/>
        <v>0</v>
      </c>
      <c r="K50" s="187">
        <f t="shared" si="3"/>
        <v>0</v>
      </c>
      <c r="L50" s="188"/>
      <c r="M50" s="189"/>
      <c r="N50" s="190"/>
      <c r="O50" s="190"/>
      <c r="P50" s="190"/>
      <c r="Q50" s="190"/>
      <c r="R50" s="190"/>
      <c r="S50" s="190"/>
      <c r="T50" s="191"/>
      <c r="U50" s="190"/>
      <c r="V50" s="190"/>
      <c r="W50" s="190"/>
      <c r="X50" s="190"/>
      <c r="Y50" s="190"/>
      <c r="Z50" s="192"/>
      <c r="AA50" s="190"/>
      <c r="AB50" s="190"/>
      <c r="AC50" s="561"/>
      <c r="AD50" s="561"/>
      <c r="AE50" s="561"/>
      <c r="AF50" s="561"/>
      <c r="AG50" s="561"/>
      <c r="AH50" s="561"/>
      <c r="AI50" s="130"/>
      <c r="AJ50" s="130"/>
    </row>
    <row r="51" spans="1:36" ht="12.75" customHeight="1">
      <c r="A51" s="163">
        <f t="shared" si="4"/>
        <v>26</v>
      </c>
      <c r="B51" s="183"/>
      <c r="C51" s="185"/>
      <c r="D51" s="184">
        <f t="shared" si="0"/>
        <v>0</v>
      </c>
      <c r="E51" s="183"/>
      <c r="F51" s="185"/>
      <c r="G51" s="186">
        <f t="shared" si="1"/>
        <v>0</v>
      </c>
      <c r="H51" s="183"/>
      <c r="I51" s="183"/>
      <c r="J51" s="187">
        <f t="shared" si="2"/>
        <v>0</v>
      </c>
      <c r="K51" s="187">
        <f t="shared" si="3"/>
        <v>0</v>
      </c>
      <c r="L51" s="188"/>
      <c r="M51" s="189"/>
      <c r="N51" s="190"/>
      <c r="O51" s="193"/>
      <c r="P51" s="190"/>
      <c r="Q51" s="190"/>
      <c r="R51" s="190"/>
      <c r="S51" s="190"/>
      <c r="T51" s="191"/>
      <c r="U51" s="190"/>
      <c r="V51" s="190"/>
      <c r="W51" s="190"/>
      <c r="X51" s="190"/>
      <c r="Y51" s="190"/>
      <c r="Z51" s="192"/>
      <c r="AA51" s="190"/>
      <c r="AB51" s="190"/>
      <c r="AC51" s="561"/>
      <c r="AD51" s="561"/>
      <c r="AE51" s="561"/>
      <c r="AF51" s="561"/>
      <c r="AG51" s="561"/>
      <c r="AH51" s="561"/>
      <c r="AI51" s="130"/>
      <c r="AJ51" s="130"/>
    </row>
    <row r="52" spans="1:36" ht="12.75" customHeight="1">
      <c r="A52" s="100">
        <f t="shared" si="4"/>
        <v>27</v>
      </c>
      <c r="B52" s="205"/>
      <c r="C52" s="206"/>
      <c r="D52" s="207">
        <f t="shared" si="0"/>
        <v>0</v>
      </c>
      <c r="E52" s="205"/>
      <c r="F52" s="206"/>
      <c r="G52" s="208">
        <f t="shared" si="1"/>
        <v>0</v>
      </c>
      <c r="H52" s="205"/>
      <c r="I52" s="205"/>
      <c r="J52" s="209">
        <f t="shared" si="2"/>
        <v>0</v>
      </c>
      <c r="K52" s="209">
        <f t="shared" si="3"/>
        <v>0</v>
      </c>
      <c r="L52" s="210"/>
      <c r="M52" s="211"/>
      <c r="N52" s="212"/>
      <c r="O52" s="212"/>
      <c r="P52" s="212"/>
      <c r="Q52" s="212"/>
      <c r="R52" s="212"/>
      <c r="S52" s="212"/>
      <c r="T52" s="213"/>
      <c r="U52" s="212"/>
      <c r="V52" s="212"/>
      <c r="W52" s="212"/>
      <c r="X52" s="212"/>
      <c r="Y52" s="212"/>
      <c r="Z52" s="214"/>
      <c r="AA52" s="212"/>
      <c r="AB52" s="212"/>
      <c r="AC52" s="560"/>
      <c r="AD52" s="560"/>
      <c r="AE52" s="560"/>
      <c r="AF52" s="560"/>
      <c r="AG52" s="560"/>
      <c r="AH52" s="560"/>
      <c r="AI52" s="130"/>
      <c r="AJ52" s="130"/>
    </row>
    <row r="53" spans="1:36" ht="12.75" customHeight="1">
      <c r="A53" s="163">
        <f t="shared" si="4"/>
        <v>28</v>
      </c>
      <c r="B53" s="183"/>
      <c r="C53" s="185"/>
      <c r="D53" s="184">
        <f t="shared" si="0"/>
        <v>0</v>
      </c>
      <c r="E53" s="183"/>
      <c r="F53" s="185"/>
      <c r="G53" s="186">
        <f t="shared" si="1"/>
        <v>0</v>
      </c>
      <c r="H53" s="183"/>
      <c r="I53" s="183"/>
      <c r="J53" s="187">
        <f t="shared" si="2"/>
        <v>0</v>
      </c>
      <c r="K53" s="187">
        <f t="shared" si="3"/>
        <v>0</v>
      </c>
      <c r="L53" s="188"/>
      <c r="M53" s="189"/>
      <c r="N53" s="190"/>
      <c r="O53" s="193"/>
      <c r="P53" s="195"/>
      <c r="Q53" s="190"/>
      <c r="R53" s="190"/>
      <c r="S53" s="190"/>
      <c r="T53" s="191"/>
      <c r="U53" s="190"/>
      <c r="V53" s="190"/>
      <c r="W53" s="190"/>
      <c r="X53" s="190"/>
      <c r="Y53" s="190"/>
      <c r="Z53" s="192"/>
      <c r="AA53" s="190"/>
      <c r="AB53" s="190"/>
      <c r="AC53" s="197"/>
      <c r="AD53" s="198"/>
      <c r="AE53" s="198"/>
      <c r="AF53" s="198"/>
      <c r="AG53" s="198"/>
      <c r="AH53" s="199"/>
      <c r="AI53" s="130"/>
      <c r="AJ53" s="130"/>
    </row>
    <row r="54" spans="1:36" ht="12.75" customHeight="1">
      <c r="A54" s="100">
        <f t="shared" si="4"/>
        <v>29</v>
      </c>
      <c r="B54" s="205"/>
      <c r="C54" s="206"/>
      <c r="D54" s="207">
        <f t="shared" si="0"/>
        <v>0</v>
      </c>
      <c r="E54" s="205"/>
      <c r="F54" s="206"/>
      <c r="G54" s="208">
        <f t="shared" si="1"/>
        <v>0</v>
      </c>
      <c r="H54" s="205"/>
      <c r="I54" s="205"/>
      <c r="J54" s="209">
        <f t="shared" si="2"/>
        <v>0</v>
      </c>
      <c r="K54" s="209">
        <f t="shared" si="3"/>
        <v>0</v>
      </c>
      <c r="L54" s="210"/>
      <c r="M54" s="211"/>
      <c r="N54" s="212"/>
      <c r="O54" s="212"/>
      <c r="P54" s="212"/>
      <c r="Q54" s="212"/>
      <c r="R54" s="212"/>
      <c r="S54" s="212"/>
      <c r="T54" s="213"/>
      <c r="U54" s="212"/>
      <c r="V54" s="212"/>
      <c r="W54" s="212"/>
      <c r="X54" s="212"/>
      <c r="Y54" s="212"/>
      <c r="Z54" s="214"/>
      <c r="AA54" s="212"/>
      <c r="AB54" s="212"/>
      <c r="AC54" s="216"/>
      <c r="AD54" s="217"/>
      <c r="AE54" s="217"/>
      <c r="AF54" s="217"/>
      <c r="AG54" s="217"/>
      <c r="AH54" s="218"/>
      <c r="AI54" s="130"/>
      <c r="AJ54" s="130"/>
    </row>
    <row r="55" spans="1:36" ht="12.75" customHeight="1">
      <c r="A55" s="163">
        <f t="shared" si="4"/>
        <v>30</v>
      </c>
      <c r="B55" s="183"/>
      <c r="C55" s="185"/>
      <c r="D55" s="184">
        <f t="shared" si="0"/>
        <v>0</v>
      </c>
      <c r="E55" s="183"/>
      <c r="F55" s="185"/>
      <c r="G55" s="186">
        <f t="shared" si="1"/>
        <v>0</v>
      </c>
      <c r="H55" s="183"/>
      <c r="I55" s="183"/>
      <c r="J55" s="187">
        <f t="shared" si="2"/>
        <v>0</v>
      </c>
      <c r="K55" s="187">
        <f t="shared" si="3"/>
        <v>0</v>
      </c>
      <c r="L55" s="188"/>
      <c r="M55" s="189"/>
      <c r="N55" s="190"/>
      <c r="O55" s="190"/>
      <c r="P55" s="190"/>
      <c r="Q55" s="190"/>
      <c r="R55" s="190"/>
      <c r="S55" s="190"/>
      <c r="T55" s="191"/>
      <c r="U55" s="190"/>
      <c r="V55" s="190"/>
      <c r="W55" s="190"/>
      <c r="X55" s="190"/>
      <c r="Y55" s="190"/>
      <c r="Z55" s="192"/>
      <c r="AA55" s="190"/>
      <c r="AB55" s="190"/>
      <c r="AC55" s="197"/>
      <c r="AD55" s="198"/>
      <c r="AE55" s="198"/>
      <c r="AF55" s="198"/>
      <c r="AG55" s="198"/>
      <c r="AH55" s="199"/>
      <c r="AI55" s="130"/>
      <c r="AJ55" s="130"/>
    </row>
    <row r="56" spans="1:36" ht="12.75" customHeight="1">
      <c r="A56" s="176">
        <v>31</v>
      </c>
      <c r="B56" s="219"/>
      <c r="C56" s="220"/>
      <c r="D56" s="207">
        <f t="shared" si="0"/>
        <v>0</v>
      </c>
      <c r="E56" s="205"/>
      <c r="F56" s="206"/>
      <c r="G56" s="208">
        <f t="shared" si="1"/>
        <v>0</v>
      </c>
      <c r="H56" s="205"/>
      <c r="I56" s="205"/>
      <c r="J56" s="209">
        <f t="shared" si="2"/>
        <v>0</v>
      </c>
      <c r="K56" s="209">
        <f t="shared" si="3"/>
        <v>0</v>
      </c>
      <c r="L56" s="210"/>
      <c r="M56" s="211"/>
      <c r="N56" s="221"/>
      <c r="O56" s="221"/>
      <c r="P56" s="221"/>
      <c r="Q56" s="221"/>
      <c r="R56" s="221"/>
      <c r="S56" s="221"/>
      <c r="T56" s="222"/>
      <c r="U56" s="221"/>
      <c r="V56" s="221"/>
      <c r="W56" s="221"/>
      <c r="X56" s="221"/>
      <c r="Y56" s="221"/>
      <c r="Z56" s="223"/>
      <c r="AA56" s="221"/>
      <c r="AB56" s="221"/>
      <c r="AC56" s="216"/>
      <c r="AD56" s="224"/>
      <c r="AE56" s="224"/>
      <c r="AF56" s="224"/>
      <c r="AG56" s="224"/>
      <c r="AH56" s="225"/>
      <c r="AI56" s="130"/>
      <c r="AJ56" s="130"/>
    </row>
    <row r="57" spans="1:36" ht="12.75" customHeight="1">
      <c r="A57" s="168">
        <v>1</v>
      </c>
      <c r="B57" s="200"/>
      <c r="C57" s="201"/>
      <c r="D57" s="184">
        <f t="shared" si="0"/>
        <v>0</v>
      </c>
      <c r="E57" s="200"/>
      <c r="F57" s="201"/>
      <c r="G57" s="186">
        <f t="shared" si="1"/>
        <v>0</v>
      </c>
      <c r="H57" s="200"/>
      <c r="I57" s="200"/>
      <c r="J57" s="187">
        <f t="shared" si="2"/>
        <v>0</v>
      </c>
      <c r="K57" s="187">
        <f t="shared" si="3"/>
        <v>0</v>
      </c>
      <c r="L57" s="188"/>
      <c r="M57" s="189"/>
      <c r="N57" s="202"/>
      <c r="O57" s="202"/>
      <c r="P57" s="202"/>
      <c r="Q57" s="202"/>
      <c r="R57" s="202"/>
      <c r="S57" s="202"/>
      <c r="T57" s="203"/>
      <c r="U57" s="202"/>
      <c r="V57" s="202"/>
      <c r="W57" s="202"/>
      <c r="X57" s="202"/>
      <c r="Y57" s="202"/>
      <c r="Z57" s="204"/>
      <c r="AA57" s="202"/>
      <c r="AB57" s="202"/>
      <c r="AC57" s="559"/>
      <c r="AD57" s="559"/>
      <c r="AE57" s="559"/>
      <c r="AF57" s="559"/>
      <c r="AG57" s="559"/>
      <c r="AH57" s="559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3:AG3"/>
    <mergeCell ref="A4:AG4"/>
    <mergeCell ref="B6:I6"/>
    <mergeCell ref="M6:O6"/>
    <mergeCell ref="U6:V6"/>
    <mergeCell ref="AA7:AD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51:AH51"/>
    <mergeCell ref="AC52:AH52"/>
    <mergeCell ref="AC57:AH57"/>
    <mergeCell ref="AC45:AH45"/>
    <mergeCell ref="AC46:AH46"/>
    <mergeCell ref="AC47:AH47"/>
    <mergeCell ref="AC48:AH48"/>
    <mergeCell ref="AC49:AH49"/>
    <mergeCell ref="AC50:AH50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60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76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/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544"/>
      <c r="O10" s="544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27">
        <v>2</v>
      </c>
      <c r="B27" s="101"/>
      <c r="C27" s="102"/>
      <c r="D27" s="105">
        <f t="shared" ref="D27:D57" si="0">(B27*12+C27)*1.67</f>
        <v>0</v>
      </c>
      <c r="E27" s="228"/>
      <c r="F27" s="229"/>
      <c r="G27" s="105">
        <f t="shared" ref="G27:G57" si="1">(E27*12+F27)*1.67</f>
        <v>0</v>
      </c>
      <c r="H27" s="228"/>
      <c r="I27" s="228"/>
      <c r="J27" s="106">
        <f t="shared" ref="J27:J34" si="2">(H27*12+I27)*1.67</f>
        <v>0</v>
      </c>
      <c r="K27" s="106">
        <f t="shared" ref="K27:K34" si="3">(D27+G27)</f>
        <v>0</v>
      </c>
      <c r="L27" s="107"/>
      <c r="M27" s="108"/>
      <c r="N27" s="230"/>
      <c r="O27" s="231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2"/>
      <c r="AA27" s="230"/>
      <c r="AB27" s="230"/>
      <c r="AC27" s="554"/>
      <c r="AD27" s="554"/>
      <c r="AE27" s="554"/>
      <c r="AF27" s="554"/>
      <c r="AG27" s="554"/>
      <c r="AH27" s="554"/>
      <c r="AI27" s="55"/>
      <c r="AJ27" s="55"/>
    </row>
    <row r="28" spans="1:36" ht="12.75" customHeight="1">
      <c r="A28" s="79">
        <f t="shared" ref="A28:A55" si="4">A27+1</f>
        <v>3</v>
      </c>
      <c r="B28" s="82"/>
      <c r="C28" s="83"/>
      <c r="D28" s="80">
        <f t="shared" si="0"/>
        <v>0</v>
      </c>
      <c r="E28" s="82"/>
      <c r="F28" s="82"/>
      <c r="G28" s="75">
        <f t="shared" si="1"/>
        <v>0</v>
      </c>
      <c r="H28" s="82"/>
      <c r="I28" s="82"/>
      <c r="J28" s="76">
        <f t="shared" si="2"/>
        <v>0</v>
      </c>
      <c r="K28" s="76">
        <f t="shared" si="3"/>
        <v>0</v>
      </c>
      <c r="L28" s="77"/>
      <c r="M28" s="78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7"/>
      <c r="AA28" s="81"/>
      <c r="AB28" s="81"/>
      <c r="AC28" s="572"/>
      <c r="AD28" s="572"/>
      <c r="AE28" s="572"/>
      <c r="AF28" s="572"/>
      <c r="AG28" s="572"/>
      <c r="AH28" s="572"/>
      <c r="AI28" s="55"/>
      <c r="AJ28" s="55"/>
    </row>
    <row r="29" spans="1:36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2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7"/>
      <c r="AA29" s="81"/>
      <c r="AB29" s="81"/>
      <c r="AC29" s="572"/>
      <c r="AD29" s="572"/>
      <c r="AE29" s="572"/>
      <c r="AF29" s="572"/>
      <c r="AG29" s="572"/>
      <c r="AH29" s="572"/>
      <c r="AI29" s="55"/>
      <c r="AJ29" s="55"/>
    </row>
    <row r="30" spans="1:36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2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72"/>
      <c r="AD30" s="572"/>
      <c r="AE30" s="572"/>
      <c r="AF30" s="572"/>
      <c r="AG30" s="572"/>
      <c r="AH30" s="572"/>
      <c r="AI30" s="55"/>
      <c r="AJ30" s="55"/>
    </row>
    <row r="31" spans="1:36" ht="12.75" customHeight="1">
      <c r="A31" s="111">
        <f t="shared" si="4"/>
        <v>6</v>
      </c>
      <c r="B31" s="113"/>
      <c r="C31" s="121"/>
      <c r="D31" s="112">
        <f t="shared" si="0"/>
        <v>0</v>
      </c>
      <c r="E31" s="113"/>
      <c r="F31" s="113"/>
      <c r="G31" s="114">
        <f t="shared" si="1"/>
        <v>0</v>
      </c>
      <c r="H31" s="113"/>
      <c r="I31" s="113"/>
      <c r="J31" s="115">
        <f t="shared" si="2"/>
        <v>0</v>
      </c>
      <c r="K31" s="115">
        <f t="shared" si="3"/>
        <v>0</v>
      </c>
      <c r="L31" s="116"/>
      <c r="M31" s="117"/>
      <c r="N31" s="118"/>
      <c r="O31" s="122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118"/>
      <c r="AB31" s="118"/>
      <c r="AC31" s="573"/>
      <c r="AD31" s="573"/>
      <c r="AE31" s="573"/>
      <c r="AF31" s="573"/>
      <c r="AG31" s="573"/>
      <c r="AH31" s="573"/>
      <c r="AI31" s="55"/>
      <c r="AJ31" s="55"/>
    </row>
    <row r="32" spans="1:36" ht="12.75" customHeight="1">
      <c r="A32" s="111">
        <f t="shared" si="4"/>
        <v>7</v>
      </c>
      <c r="B32" s="113"/>
      <c r="C32" s="121"/>
      <c r="D32" s="112">
        <f t="shared" si="0"/>
        <v>0</v>
      </c>
      <c r="E32" s="113"/>
      <c r="F32" s="121"/>
      <c r="G32" s="114">
        <f t="shared" si="1"/>
        <v>0</v>
      </c>
      <c r="H32" s="113"/>
      <c r="I32" s="113"/>
      <c r="J32" s="115">
        <f t="shared" si="2"/>
        <v>0</v>
      </c>
      <c r="K32" s="115">
        <f t="shared" si="3"/>
        <v>0</v>
      </c>
      <c r="L32" s="116"/>
      <c r="M32" s="117"/>
      <c r="N32" s="118"/>
      <c r="O32" s="119"/>
      <c r="P32" s="118"/>
      <c r="Q32" s="118"/>
      <c r="R32" s="123"/>
      <c r="S32" s="118"/>
      <c r="T32" s="123"/>
      <c r="U32" s="118"/>
      <c r="V32" s="118"/>
      <c r="W32" s="118"/>
      <c r="X32" s="118"/>
      <c r="Y32" s="118"/>
      <c r="Z32" s="119"/>
      <c r="AA32" s="118"/>
      <c r="AB32" s="118"/>
      <c r="AC32" s="568"/>
      <c r="AD32" s="568"/>
      <c r="AE32" s="568"/>
      <c r="AF32" s="568"/>
      <c r="AG32" s="568"/>
      <c r="AH32" s="568"/>
      <c r="AI32" s="55"/>
      <c r="AJ32" s="55"/>
    </row>
    <row r="33" spans="1:36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3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70"/>
      <c r="AD33" s="570"/>
      <c r="AE33" s="570"/>
      <c r="AF33" s="570"/>
      <c r="AG33" s="570"/>
      <c r="AH33" s="570"/>
      <c r="AI33" s="55"/>
      <c r="AJ33" s="55"/>
    </row>
    <row r="34" spans="1:36" ht="12.75" customHeight="1">
      <c r="A34" s="79">
        <f t="shared" si="4"/>
        <v>9</v>
      </c>
      <c r="B34" s="82"/>
      <c r="C34" s="83"/>
      <c r="D34" s="80">
        <f t="shared" si="0"/>
        <v>0</v>
      </c>
      <c r="E34" s="82"/>
      <c r="F34" s="83"/>
      <c r="G34" s="75">
        <f t="shared" si="1"/>
        <v>0</v>
      </c>
      <c r="H34" s="82"/>
      <c r="I34" s="82"/>
      <c r="J34" s="76">
        <f t="shared" si="2"/>
        <v>0</v>
      </c>
      <c r="K34" s="76">
        <f t="shared" si="3"/>
        <v>0</v>
      </c>
      <c r="L34" s="77"/>
      <c r="M34" s="78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7"/>
      <c r="AA34" s="81"/>
      <c r="AB34" s="81"/>
      <c r="AC34" s="570"/>
      <c r="AD34" s="570"/>
      <c r="AE34" s="570"/>
      <c r="AF34" s="570"/>
      <c r="AG34" s="570"/>
      <c r="AH34" s="570"/>
      <c r="AI34" s="55"/>
      <c r="AJ34" s="55"/>
    </row>
    <row r="35" spans="1:36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72"/>
      <c r="G35" s="105">
        <f t="shared" si="1"/>
        <v>0</v>
      </c>
      <c r="H35" s="104"/>
      <c r="I35" s="104"/>
      <c r="J35" s="106">
        <v>8</v>
      </c>
      <c r="K35" s="106">
        <v>3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3"/>
      <c r="AD35" s="553"/>
      <c r="AE35" s="553"/>
      <c r="AF35" s="553"/>
      <c r="AG35" s="553"/>
      <c r="AH35" s="553"/>
      <c r="AI35" s="55"/>
      <c r="AJ35" s="55"/>
    </row>
    <row r="36" spans="1:36" ht="12.75" customHeight="1">
      <c r="A36" s="79">
        <f t="shared" si="4"/>
        <v>11</v>
      </c>
      <c r="B36" s="82"/>
      <c r="C36" s="83"/>
      <c r="D36" s="80">
        <f t="shared" si="0"/>
        <v>0</v>
      </c>
      <c r="E36" s="82"/>
      <c r="F36" s="83"/>
      <c r="G36" s="75">
        <f t="shared" si="1"/>
        <v>0</v>
      </c>
      <c r="H36" s="82"/>
      <c r="I36" s="82"/>
      <c r="J36" s="76">
        <f t="shared" ref="J36:J57" si="5">(H36*12+I36)*1.67</f>
        <v>0</v>
      </c>
      <c r="K36" s="76">
        <f t="shared" ref="K36:K57" si="6">(D36+G36)</f>
        <v>0</v>
      </c>
      <c r="L36" s="77"/>
      <c r="M36" s="78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7"/>
      <c r="AA36" s="81"/>
      <c r="AB36" s="81"/>
      <c r="AC36" s="570"/>
      <c r="AD36" s="570"/>
      <c r="AE36" s="570"/>
      <c r="AF36" s="570"/>
      <c r="AG36" s="570"/>
      <c r="AH36" s="570"/>
      <c r="AI36" s="55"/>
      <c r="AJ36" s="55"/>
    </row>
    <row r="37" spans="1:36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3"/>
      <c r="G37" s="75">
        <f t="shared" si="1"/>
        <v>0</v>
      </c>
      <c r="H37" s="82"/>
      <c r="I37" s="82"/>
      <c r="J37" s="76">
        <f t="shared" si="5"/>
        <v>0</v>
      </c>
      <c r="K37" s="76">
        <f t="shared" si="6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70"/>
      <c r="AD37" s="570"/>
      <c r="AE37" s="570"/>
      <c r="AF37" s="570"/>
      <c r="AG37" s="570"/>
      <c r="AH37" s="570"/>
      <c r="AI37" s="55"/>
      <c r="AJ37" s="55"/>
    </row>
    <row r="38" spans="1:36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3"/>
      <c r="G38" s="75">
        <f t="shared" si="1"/>
        <v>0</v>
      </c>
      <c r="H38" s="82"/>
      <c r="I38" s="82"/>
      <c r="J38" s="76">
        <f t="shared" si="5"/>
        <v>0</v>
      </c>
      <c r="K38" s="76">
        <f t="shared" si="6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70"/>
      <c r="AD38" s="570"/>
      <c r="AE38" s="570"/>
      <c r="AF38" s="570"/>
      <c r="AG38" s="570"/>
      <c r="AH38" s="570"/>
      <c r="AI38" s="55"/>
      <c r="AJ38" s="55"/>
    </row>
    <row r="39" spans="1:36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3"/>
      <c r="G39" s="75">
        <f t="shared" si="1"/>
        <v>0</v>
      </c>
      <c r="H39" s="82"/>
      <c r="I39" s="82"/>
      <c r="J39" s="76">
        <f t="shared" si="5"/>
        <v>0</v>
      </c>
      <c r="K39" s="76">
        <f t="shared" si="6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70"/>
      <c r="AD39" s="570"/>
      <c r="AE39" s="570"/>
      <c r="AF39" s="570"/>
      <c r="AG39" s="570"/>
      <c r="AH39" s="570"/>
      <c r="AI39" s="55"/>
      <c r="AJ39" s="55"/>
    </row>
    <row r="40" spans="1:36" ht="12.75" customHeight="1">
      <c r="A40" s="79">
        <f t="shared" si="4"/>
        <v>15</v>
      </c>
      <c r="B40" s="82"/>
      <c r="C40" s="83"/>
      <c r="D40" s="80">
        <f t="shared" si="0"/>
        <v>0</v>
      </c>
      <c r="E40" s="82"/>
      <c r="F40" s="83"/>
      <c r="G40" s="75">
        <f t="shared" si="1"/>
        <v>0</v>
      </c>
      <c r="H40" s="82"/>
      <c r="I40" s="82"/>
      <c r="J40" s="76">
        <f t="shared" si="5"/>
        <v>0</v>
      </c>
      <c r="K40" s="76">
        <f t="shared" si="6"/>
        <v>0</v>
      </c>
      <c r="L40" s="77"/>
      <c r="M40" s="78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7"/>
      <c r="AA40" s="81"/>
      <c r="AB40" s="81"/>
      <c r="AC40" s="570"/>
      <c r="AD40" s="570"/>
      <c r="AE40" s="570"/>
      <c r="AF40" s="570"/>
      <c r="AG40" s="570"/>
      <c r="AH40" s="570"/>
      <c r="AI40" s="55"/>
      <c r="AJ40" s="55"/>
    </row>
    <row r="41" spans="1:36" ht="12.75" customHeight="1">
      <c r="A41" s="79">
        <f t="shared" si="4"/>
        <v>16</v>
      </c>
      <c r="B41" s="82"/>
      <c r="C41" s="83"/>
      <c r="D41" s="80">
        <f t="shared" si="0"/>
        <v>0</v>
      </c>
      <c r="E41" s="82"/>
      <c r="F41" s="83"/>
      <c r="G41" s="75">
        <f t="shared" si="1"/>
        <v>0</v>
      </c>
      <c r="H41" s="82"/>
      <c r="I41" s="82"/>
      <c r="J41" s="76">
        <f t="shared" si="5"/>
        <v>0</v>
      </c>
      <c r="K41" s="76">
        <f t="shared" si="6"/>
        <v>0</v>
      </c>
      <c r="L41" s="77"/>
      <c r="M41" s="78"/>
      <c r="N41" s="81"/>
      <c r="O41" s="90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7"/>
      <c r="AA41" s="81"/>
      <c r="AB41" s="81"/>
      <c r="AC41" s="570"/>
      <c r="AD41" s="570"/>
      <c r="AE41" s="570"/>
      <c r="AF41" s="570"/>
      <c r="AG41" s="570"/>
      <c r="AH41" s="570"/>
      <c r="AI41" s="55"/>
      <c r="AJ41" s="55"/>
    </row>
    <row r="42" spans="1:36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3"/>
      <c r="G42" s="75">
        <f t="shared" si="1"/>
        <v>0</v>
      </c>
      <c r="H42" s="82"/>
      <c r="I42" s="82"/>
      <c r="J42" s="76">
        <f t="shared" si="5"/>
        <v>0</v>
      </c>
      <c r="K42" s="76">
        <f t="shared" si="6"/>
        <v>0</v>
      </c>
      <c r="L42" s="77"/>
      <c r="M42" s="78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70"/>
      <c r="AD42" s="570"/>
      <c r="AE42" s="570"/>
      <c r="AF42" s="570"/>
      <c r="AG42" s="570"/>
      <c r="AH42" s="570"/>
      <c r="AI42" s="55"/>
      <c r="AJ42" s="55"/>
    </row>
    <row r="43" spans="1:36" ht="12.75" customHeight="1">
      <c r="A43" s="79">
        <f t="shared" si="4"/>
        <v>18</v>
      </c>
      <c r="B43" s="82"/>
      <c r="C43" s="82"/>
      <c r="D43" s="80">
        <f t="shared" si="0"/>
        <v>0</v>
      </c>
      <c r="E43" s="82"/>
      <c r="F43" s="83"/>
      <c r="G43" s="75">
        <f t="shared" si="1"/>
        <v>0</v>
      </c>
      <c r="H43" s="82"/>
      <c r="I43" s="82"/>
      <c r="J43" s="76">
        <f t="shared" si="5"/>
        <v>0</v>
      </c>
      <c r="K43" s="76">
        <f t="shared" si="6"/>
        <v>0</v>
      </c>
      <c r="L43" s="77"/>
      <c r="M43" s="78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7"/>
      <c r="AA43" s="81"/>
      <c r="AB43" s="81"/>
      <c r="AC43" s="570"/>
      <c r="AD43" s="570"/>
      <c r="AE43" s="570"/>
      <c r="AF43" s="570"/>
      <c r="AG43" s="570"/>
      <c r="AH43" s="570"/>
      <c r="AI43" s="55"/>
      <c r="AJ43" s="55"/>
    </row>
    <row r="44" spans="1:36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72"/>
      <c r="G44" s="105">
        <f t="shared" si="1"/>
        <v>0</v>
      </c>
      <c r="H44" s="104"/>
      <c r="I44" s="104"/>
      <c r="J44" s="106">
        <f t="shared" si="5"/>
        <v>0</v>
      </c>
      <c r="K44" s="106">
        <f t="shared" si="6"/>
        <v>0</v>
      </c>
      <c r="L44" s="107"/>
      <c r="M44" s="108"/>
      <c r="N44" s="109"/>
      <c r="O44" s="245"/>
      <c r="P44" s="109"/>
      <c r="Q44" s="109"/>
      <c r="R44" s="109"/>
      <c r="S44" s="109"/>
      <c r="T44" s="174"/>
      <c r="U44" s="109"/>
      <c r="V44" s="109"/>
      <c r="W44" s="109"/>
      <c r="X44" s="109"/>
      <c r="Y44" s="109"/>
      <c r="Z44" s="110"/>
      <c r="AA44" s="109"/>
      <c r="AB44" s="109"/>
      <c r="AC44" s="553"/>
      <c r="AD44" s="553"/>
      <c r="AE44" s="553"/>
      <c r="AF44" s="553"/>
      <c r="AG44" s="553"/>
      <c r="AH44" s="553"/>
      <c r="AI44" s="55"/>
      <c r="AJ44" s="55"/>
    </row>
    <row r="45" spans="1:36" ht="12.75" customHeight="1">
      <c r="A45" s="111">
        <f t="shared" si="4"/>
        <v>20</v>
      </c>
      <c r="B45" s="113"/>
      <c r="C45" s="113"/>
      <c r="D45" s="112">
        <f t="shared" si="0"/>
        <v>0</v>
      </c>
      <c r="E45" s="113"/>
      <c r="F45" s="121"/>
      <c r="G45" s="114">
        <f t="shared" si="1"/>
        <v>0</v>
      </c>
      <c r="H45" s="113"/>
      <c r="I45" s="113"/>
      <c r="J45" s="115">
        <f t="shared" si="5"/>
        <v>0</v>
      </c>
      <c r="K45" s="115">
        <f t="shared" si="6"/>
        <v>0</v>
      </c>
      <c r="L45" s="116"/>
      <c r="M45" s="117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9"/>
      <c r="AA45" s="118"/>
      <c r="AB45" s="118"/>
      <c r="AC45" s="568"/>
      <c r="AD45" s="568"/>
      <c r="AE45" s="568"/>
      <c r="AF45" s="568"/>
      <c r="AG45" s="568"/>
      <c r="AH45" s="568"/>
      <c r="AI45" s="55"/>
      <c r="AJ45" s="55"/>
    </row>
    <row r="46" spans="1:36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3"/>
      <c r="G46" s="75">
        <f t="shared" si="1"/>
        <v>0</v>
      </c>
      <c r="H46" s="82"/>
      <c r="I46" s="82"/>
      <c r="J46" s="76">
        <f t="shared" si="5"/>
        <v>0</v>
      </c>
      <c r="K46" s="76">
        <f t="shared" si="6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70"/>
      <c r="AD46" s="570"/>
      <c r="AE46" s="570"/>
      <c r="AF46" s="570"/>
      <c r="AG46" s="570"/>
      <c r="AH46" s="570"/>
      <c r="AI46" s="55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72"/>
      <c r="G47" s="105">
        <f t="shared" si="1"/>
        <v>0</v>
      </c>
      <c r="H47" s="104"/>
      <c r="I47" s="104"/>
      <c r="J47" s="106">
        <f t="shared" si="5"/>
        <v>0</v>
      </c>
      <c r="K47" s="106">
        <f t="shared" si="6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3"/>
      <c r="AD47" s="553"/>
      <c r="AE47" s="553"/>
      <c r="AF47" s="553"/>
      <c r="AG47" s="553"/>
      <c r="AH47" s="553"/>
      <c r="AI47" s="55"/>
      <c r="AJ47" s="55"/>
    </row>
    <row r="48" spans="1:36" ht="12.75" customHeight="1">
      <c r="A48" s="100">
        <f t="shared" si="4"/>
        <v>23</v>
      </c>
      <c r="B48" s="104"/>
      <c r="C48" s="104"/>
      <c r="D48" s="103">
        <f t="shared" si="0"/>
        <v>0</v>
      </c>
      <c r="E48" s="104"/>
      <c r="F48" s="172"/>
      <c r="G48" s="105">
        <f t="shared" si="1"/>
        <v>0</v>
      </c>
      <c r="H48" s="104"/>
      <c r="I48" s="104"/>
      <c r="J48" s="106">
        <f t="shared" si="5"/>
        <v>0</v>
      </c>
      <c r="K48" s="106">
        <f t="shared" si="6"/>
        <v>0</v>
      </c>
      <c r="L48" s="107"/>
      <c r="M48" s="108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3"/>
      <c r="AD48" s="553"/>
      <c r="AE48" s="553"/>
      <c r="AF48" s="553"/>
      <c r="AG48" s="553"/>
      <c r="AH48" s="553"/>
      <c r="AI48" s="55"/>
      <c r="AJ48" s="55"/>
    </row>
    <row r="49" spans="1:36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3"/>
      <c r="G49" s="75">
        <f t="shared" si="1"/>
        <v>0</v>
      </c>
      <c r="H49" s="82"/>
      <c r="I49" s="82"/>
      <c r="J49" s="76">
        <f t="shared" si="5"/>
        <v>0</v>
      </c>
      <c r="K49" s="76">
        <f t="shared" si="6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70"/>
      <c r="AD49" s="570"/>
      <c r="AE49" s="570"/>
      <c r="AF49" s="570"/>
      <c r="AG49" s="570"/>
      <c r="AH49" s="570"/>
      <c r="AI49" s="55"/>
      <c r="AJ49" s="55"/>
    </row>
    <row r="50" spans="1:36" ht="12.75" customHeight="1">
      <c r="A50" s="100">
        <f t="shared" si="4"/>
        <v>25</v>
      </c>
      <c r="B50" s="246"/>
      <c r="C50" s="246"/>
      <c r="D50" s="247">
        <f t="shared" si="0"/>
        <v>0</v>
      </c>
      <c r="E50" s="246"/>
      <c r="F50" s="248"/>
      <c r="G50" s="249">
        <f t="shared" si="1"/>
        <v>0</v>
      </c>
      <c r="H50" s="246"/>
      <c r="I50" s="246"/>
      <c r="J50" s="250">
        <f t="shared" si="5"/>
        <v>0</v>
      </c>
      <c r="K50" s="250">
        <f t="shared" si="6"/>
        <v>0</v>
      </c>
      <c r="L50" s="251"/>
      <c r="M50" s="252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4"/>
      <c r="AA50" s="253"/>
      <c r="AB50" s="253"/>
      <c r="AC50" s="571"/>
      <c r="AD50" s="571"/>
      <c r="AE50" s="571"/>
      <c r="AF50" s="571"/>
      <c r="AG50" s="571"/>
      <c r="AH50" s="571"/>
      <c r="AI50" s="55"/>
      <c r="AJ50" s="55"/>
    </row>
    <row r="51" spans="1:36" ht="12.75" customHeight="1">
      <c r="A51" s="79">
        <f t="shared" si="4"/>
        <v>26</v>
      </c>
      <c r="B51" s="233"/>
      <c r="C51" s="233"/>
      <c r="D51" s="234">
        <f t="shared" si="0"/>
        <v>0</v>
      </c>
      <c r="E51" s="233"/>
      <c r="F51" s="235"/>
      <c r="G51" s="236">
        <f t="shared" si="1"/>
        <v>0</v>
      </c>
      <c r="H51" s="233"/>
      <c r="I51" s="233"/>
      <c r="J51" s="237">
        <f t="shared" si="5"/>
        <v>0</v>
      </c>
      <c r="K51" s="237">
        <f t="shared" si="6"/>
        <v>0</v>
      </c>
      <c r="L51" s="238"/>
      <c r="M51" s="239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1"/>
      <c r="AA51" s="240"/>
      <c r="AB51" s="240"/>
      <c r="AC51" s="566"/>
      <c r="AD51" s="566"/>
      <c r="AE51" s="566"/>
      <c r="AF51" s="566"/>
      <c r="AG51" s="566"/>
      <c r="AH51" s="566"/>
      <c r="AI51" s="55"/>
      <c r="AJ51" s="55"/>
    </row>
    <row r="52" spans="1:36" ht="12.75" customHeight="1">
      <c r="A52" s="79">
        <f t="shared" si="4"/>
        <v>27</v>
      </c>
      <c r="B52" s="233"/>
      <c r="C52" s="233"/>
      <c r="D52" s="234">
        <f t="shared" si="0"/>
        <v>0</v>
      </c>
      <c r="E52" s="233"/>
      <c r="F52" s="235"/>
      <c r="G52" s="236">
        <f t="shared" si="1"/>
        <v>0</v>
      </c>
      <c r="H52" s="233"/>
      <c r="I52" s="233"/>
      <c r="J52" s="237">
        <f t="shared" si="5"/>
        <v>0</v>
      </c>
      <c r="K52" s="237">
        <f t="shared" si="6"/>
        <v>0</v>
      </c>
      <c r="L52" s="238"/>
      <c r="M52" s="239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40"/>
      <c r="AB52" s="240"/>
      <c r="AC52" s="566"/>
      <c r="AD52" s="566"/>
      <c r="AE52" s="566"/>
      <c r="AF52" s="566"/>
      <c r="AG52" s="566"/>
      <c r="AH52" s="566"/>
      <c r="AI52" s="55"/>
      <c r="AJ52" s="55"/>
    </row>
    <row r="53" spans="1:36" ht="12.75" customHeight="1">
      <c r="A53" s="111">
        <f t="shared" si="4"/>
        <v>28</v>
      </c>
      <c r="B53" s="255"/>
      <c r="C53" s="255"/>
      <c r="D53" s="256">
        <f t="shared" si="0"/>
        <v>0</v>
      </c>
      <c r="E53" s="255"/>
      <c r="F53" s="257"/>
      <c r="G53" s="258">
        <f t="shared" si="1"/>
        <v>0</v>
      </c>
      <c r="H53" s="255"/>
      <c r="I53" s="255"/>
      <c r="J53" s="259">
        <f t="shared" si="5"/>
        <v>0</v>
      </c>
      <c r="K53" s="259">
        <f t="shared" si="6"/>
        <v>0</v>
      </c>
      <c r="L53" s="260"/>
      <c r="M53" s="261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3"/>
      <c r="AA53" s="262"/>
      <c r="AB53" s="262"/>
      <c r="AC53" s="567"/>
      <c r="AD53" s="567"/>
      <c r="AE53" s="567"/>
      <c r="AF53" s="567"/>
      <c r="AG53" s="567"/>
      <c r="AH53" s="567"/>
      <c r="AI53" s="55"/>
      <c r="AJ53" s="55"/>
    </row>
    <row r="54" spans="1:36" ht="12.75" customHeight="1">
      <c r="A54" s="111">
        <f t="shared" si="4"/>
        <v>29</v>
      </c>
      <c r="B54" s="264"/>
      <c r="C54" s="264"/>
      <c r="D54" s="265">
        <f t="shared" si="0"/>
        <v>0</v>
      </c>
      <c r="E54" s="264"/>
      <c r="F54" s="266"/>
      <c r="G54" s="267">
        <f t="shared" si="1"/>
        <v>0</v>
      </c>
      <c r="H54" s="264"/>
      <c r="I54" s="113"/>
      <c r="J54" s="115">
        <f t="shared" si="5"/>
        <v>0</v>
      </c>
      <c r="K54" s="115">
        <f t="shared" si="6"/>
        <v>0</v>
      </c>
      <c r="L54" s="116"/>
      <c r="M54" s="117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9"/>
      <c r="AA54" s="118"/>
      <c r="AB54" s="118"/>
      <c r="AC54" s="568"/>
      <c r="AD54" s="568"/>
      <c r="AE54" s="568"/>
      <c r="AF54" s="568"/>
      <c r="AG54" s="568"/>
      <c r="AH54" s="568"/>
      <c r="AI54" s="55"/>
      <c r="AJ54" s="55"/>
    </row>
    <row r="55" spans="1:36" ht="12.75" customHeight="1">
      <c r="A55" s="111">
        <f t="shared" si="4"/>
        <v>30</v>
      </c>
      <c r="B55" s="255"/>
      <c r="C55" s="255"/>
      <c r="D55" s="256">
        <f t="shared" si="0"/>
        <v>0</v>
      </c>
      <c r="E55" s="255"/>
      <c r="F55" s="257"/>
      <c r="G55" s="258">
        <f t="shared" si="1"/>
        <v>0</v>
      </c>
      <c r="H55" s="255"/>
      <c r="I55" s="255"/>
      <c r="J55" s="259">
        <f t="shared" si="5"/>
        <v>0</v>
      </c>
      <c r="K55" s="259">
        <f t="shared" si="6"/>
        <v>0</v>
      </c>
      <c r="L55" s="260"/>
      <c r="M55" s="261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3"/>
      <c r="AA55" s="262"/>
      <c r="AB55" s="262"/>
      <c r="AC55" s="567"/>
      <c r="AD55" s="567"/>
      <c r="AE55" s="567"/>
      <c r="AF55" s="567"/>
      <c r="AG55" s="567"/>
      <c r="AH55" s="567"/>
      <c r="AI55" s="55"/>
      <c r="AJ55" s="55"/>
    </row>
    <row r="56" spans="1:36" ht="12.75" customHeight="1">
      <c r="A56" s="268">
        <v>31</v>
      </c>
      <c r="B56" s="255"/>
      <c r="C56" s="255"/>
      <c r="D56" s="256">
        <f t="shared" si="0"/>
        <v>0</v>
      </c>
      <c r="E56" s="255"/>
      <c r="F56" s="257"/>
      <c r="G56" s="258">
        <f t="shared" si="1"/>
        <v>0</v>
      </c>
      <c r="H56" s="255"/>
      <c r="I56" s="255"/>
      <c r="J56" s="259">
        <f t="shared" si="5"/>
        <v>0</v>
      </c>
      <c r="K56" s="259">
        <f t="shared" si="6"/>
        <v>0</v>
      </c>
      <c r="L56" s="260"/>
      <c r="M56" s="261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70"/>
      <c r="AA56" s="269"/>
      <c r="AB56" s="269"/>
      <c r="AC56" s="271"/>
      <c r="AD56" s="272"/>
      <c r="AE56" s="272"/>
      <c r="AF56" s="272"/>
      <c r="AG56" s="272"/>
      <c r="AH56" s="273"/>
      <c r="AI56" s="55"/>
      <c r="AJ56" s="55"/>
    </row>
    <row r="57" spans="1:36" ht="12.75" customHeight="1">
      <c r="A57" s="85">
        <v>1</v>
      </c>
      <c r="B57" s="233"/>
      <c r="C57" s="233"/>
      <c r="D57" s="234">
        <f t="shared" si="0"/>
        <v>0</v>
      </c>
      <c r="E57" s="233"/>
      <c r="F57" s="235"/>
      <c r="G57" s="236">
        <f t="shared" si="1"/>
        <v>0</v>
      </c>
      <c r="H57" s="242"/>
      <c r="I57" s="242"/>
      <c r="J57" s="237">
        <f t="shared" si="5"/>
        <v>0</v>
      </c>
      <c r="K57" s="237">
        <f t="shared" si="6"/>
        <v>0</v>
      </c>
      <c r="L57" s="238"/>
      <c r="M57" s="239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4"/>
      <c r="AA57" s="243"/>
      <c r="AB57" s="243"/>
      <c r="AC57" s="569"/>
      <c r="AD57" s="569"/>
      <c r="AE57" s="569"/>
      <c r="AF57" s="569"/>
      <c r="AG57" s="569"/>
      <c r="AH57" s="569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zoomScale="115" zoomScaleNormal="115" workbookViewId="0">
      <selection activeCell="H8" sqref="H8:I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48" t="s">
        <v>1</v>
      </c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548"/>
      <c r="W3" s="548"/>
      <c r="X3" s="548"/>
      <c r="Y3" s="548"/>
      <c r="Z3" s="548"/>
      <c r="AA3" s="548"/>
      <c r="AB3" s="548"/>
      <c r="AC3" s="548"/>
      <c r="AD3" s="548"/>
      <c r="AE3" s="548"/>
      <c r="AF3" s="548"/>
      <c r="AG3" s="548"/>
      <c r="AH3" s="6"/>
    </row>
    <row r="4" spans="1:34" ht="12.75" customHeight="1">
      <c r="A4" s="549" t="s">
        <v>2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  <c r="AB4" s="549"/>
      <c r="AC4" s="549"/>
      <c r="AD4" s="549"/>
      <c r="AE4" s="549"/>
      <c r="AF4" s="549"/>
      <c r="AG4" s="549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50" t="s">
        <v>4</v>
      </c>
      <c r="C6" s="550"/>
      <c r="D6" s="550"/>
      <c r="E6" s="550"/>
      <c r="F6" s="550"/>
      <c r="G6" s="550"/>
      <c r="H6" s="550"/>
      <c r="I6" s="550"/>
      <c r="J6" s="6"/>
      <c r="K6" s="6" t="s">
        <v>5</v>
      </c>
      <c r="L6" s="7" t="s">
        <v>6</v>
      </c>
      <c r="M6" s="551"/>
      <c r="N6" s="551"/>
      <c r="O6" s="551"/>
      <c r="P6" s="7" t="s">
        <v>7</v>
      </c>
      <c r="Q6" s="7"/>
      <c r="R6" s="7"/>
      <c r="S6" s="7"/>
      <c r="T6" s="7"/>
      <c r="U6" s="552" t="s">
        <v>8</v>
      </c>
      <c r="V6" s="552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42" t="s">
        <v>9</v>
      </c>
      <c r="AB7" s="542"/>
      <c r="AC7" s="542"/>
      <c r="AD7" s="542"/>
      <c r="AE7" s="546"/>
      <c r="AF7" s="546"/>
      <c r="AG7" s="546"/>
      <c r="AH7" s="6"/>
    </row>
    <row r="8" spans="1:34" ht="12.75" customHeight="1">
      <c r="A8" s="6" t="s">
        <v>10</v>
      </c>
      <c r="B8" s="6"/>
      <c r="C8" s="547" t="s">
        <v>77</v>
      </c>
      <c r="D8" s="547"/>
      <c r="E8" s="547"/>
      <c r="F8" s="547"/>
      <c r="G8" s="6" t="s">
        <v>12</v>
      </c>
      <c r="H8" s="547">
        <v>2020</v>
      </c>
      <c r="I8" s="547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42" t="s">
        <v>16</v>
      </c>
      <c r="AB8" s="542"/>
      <c r="AC8" s="542"/>
      <c r="AD8" s="54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42" t="s">
        <v>18</v>
      </c>
      <c r="AB9" s="542"/>
      <c r="AC9" s="542"/>
      <c r="AD9" s="542"/>
      <c r="AE9" s="543"/>
      <c r="AF9" s="543"/>
      <c r="AG9" s="543"/>
      <c r="AH9" s="6"/>
    </row>
    <row r="10" spans="1:34" ht="12.75" customHeight="1">
      <c r="A10" s="6" t="s">
        <v>19</v>
      </c>
      <c r="B10" s="6"/>
      <c r="C10" s="531" t="s">
        <v>20</v>
      </c>
      <c r="D10" s="531"/>
      <c r="E10" s="531"/>
      <c r="F10" s="531"/>
      <c r="G10" s="531"/>
      <c r="H10" s="531"/>
      <c r="I10" s="531"/>
      <c r="J10" s="6"/>
      <c r="K10" s="11" t="s">
        <v>21</v>
      </c>
      <c r="L10" s="12"/>
      <c r="M10" s="12"/>
      <c r="N10" s="73"/>
      <c r="O10" s="13"/>
      <c r="P10" s="12" t="s">
        <v>22</v>
      </c>
      <c r="Q10" s="545"/>
      <c r="R10" s="545"/>
      <c r="S10" s="545"/>
      <c r="T10" s="545"/>
      <c r="U10" s="545"/>
      <c r="V10" s="545"/>
      <c r="W10" s="6"/>
      <c r="X10" s="6"/>
      <c r="Y10" s="6"/>
      <c r="Z10" s="9" t="s">
        <v>23</v>
      </c>
      <c r="AA10" s="542" t="s">
        <v>24</v>
      </c>
      <c r="AB10" s="542"/>
      <c r="AC10" s="542"/>
      <c r="AD10" s="542"/>
      <c r="AE10" s="543"/>
      <c r="AF10" s="543"/>
      <c r="AG10" s="54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34" t="s">
        <v>25</v>
      </c>
      <c r="AB11" s="534"/>
      <c r="AC11" s="534"/>
      <c r="AD11" s="534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36" t="s">
        <v>26</v>
      </c>
      <c r="C14" s="536"/>
      <c r="D14" s="536"/>
      <c r="E14" s="536"/>
      <c r="F14" s="536"/>
      <c r="G14" s="536"/>
      <c r="H14" s="536"/>
      <c r="I14" s="536"/>
      <c r="J14" s="536"/>
      <c r="K14" s="17" t="s">
        <v>27</v>
      </c>
      <c r="L14" s="537" t="s">
        <v>28</v>
      </c>
      <c r="M14" s="537"/>
      <c r="N14" s="537"/>
      <c r="O14" s="538" t="s">
        <v>29</v>
      </c>
      <c r="P14" s="538"/>
      <c r="Q14" s="538"/>
      <c r="R14" s="538"/>
      <c r="S14" s="538"/>
      <c r="T14" s="538"/>
      <c r="U14" s="538"/>
      <c r="V14" s="539" t="s">
        <v>30</v>
      </c>
      <c r="W14" s="539"/>
      <c r="X14" s="18"/>
      <c r="Y14" s="540" t="s">
        <v>31</v>
      </c>
      <c r="Z14" s="540"/>
      <c r="AA14" s="541" t="s">
        <v>32</v>
      </c>
      <c r="AB14" s="541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36"/>
      <c r="C15" s="536"/>
      <c r="D15" s="536"/>
      <c r="E15" s="536"/>
      <c r="F15" s="536"/>
      <c r="G15" s="536"/>
      <c r="H15" s="536"/>
      <c r="I15" s="536"/>
      <c r="J15" s="536"/>
      <c r="K15" s="22"/>
      <c r="L15" s="23"/>
      <c r="M15" s="23"/>
      <c r="N15" s="23"/>
      <c r="O15" s="538"/>
      <c r="P15" s="538"/>
      <c r="Q15" s="538"/>
      <c r="R15" s="538"/>
      <c r="S15" s="538"/>
      <c r="T15" s="538"/>
      <c r="U15" s="538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29" t="s">
        <v>34</v>
      </c>
      <c r="C17" s="529"/>
      <c r="D17" s="529"/>
      <c r="E17" s="530" t="s">
        <v>34</v>
      </c>
      <c r="F17" s="530"/>
      <c r="G17" s="530"/>
      <c r="H17" s="531" t="s">
        <v>35</v>
      </c>
      <c r="I17" s="531"/>
      <c r="J17" s="531"/>
      <c r="K17" s="22" t="s">
        <v>36</v>
      </c>
      <c r="L17" s="32"/>
      <c r="M17" s="32"/>
      <c r="N17" s="32"/>
      <c r="O17" s="32"/>
      <c r="P17" s="32"/>
      <c r="Q17" s="533" t="s">
        <v>37</v>
      </c>
      <c r="R17" s="533"/>
      <c r="S17" s="533" t="s">
        <v>38</v>
      </c>
      <c r="T17" s="533"/>
      <c r="U17" s="32"/>
      <c r="V17" s="32"/>
      <c r="W17" s="32"/>
      <c r="X17" s="32"/>
      <c r="Y17" s="32"/>
      <c r="Z17" s="32"/>
      <c r="AA17" s="32"/>
      <c r="AB17" s="32"/>
      <c r="AC17" s="528" t="s">
        <v>39</v>
      </c>
      <c r="AD17" s="528"/>
      <c r="AE17" s="528"/>
      <c r="AF17" s="528"/>
      <c r="AG17" s="528"/>
      <c r="AH17" s="528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33"/>
      <c r="R18" s="533"/>
      <c r="S18" s="533"/>
      <c r="T18" s="533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29" t="s">
        <v>41</v>
      </c>
      <c r="C19" s="529"/>
      <c r="D19" s="529"/>
      <c r="E19" s="530" t="s">
        <v>41</v>
      </c>
      <c r="F19" s="530"/>
      <c r="G19" s="530"/>
      <c r="H19" s="531" t="s">
        <v>41</v>
      </c>
      <c r="I19" s="531"/>
      <c r="J19" s="531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33"/>
      <c r="R19" s="533"/>
      <c r="S19" s="533"/>
      <c r="T19" s="533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32" t="s">
        <v>53</v>
      </c>
      <c r="AD19" s="532"/>
      <c r="AE19" s="532"/>
      <c r="AF19" s="532"/>
      <c r="AG19" s="532"/>
      <c r="AH19" s="532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33"/>
      <c r="R20" s="533"/>
      <c r="S20" s="533"/>
      <c r="T20" s="533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33"/>
      <c r="R21" s="533"/>
      <c r="S21" s="533"/>
      <c r="T21" s="533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33"/>
      <c r="R22" s="533"/>
      <c r="S22" s="533"/>
      <c r="T22" s="533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33"/>
      <c r="R23" s="533"/>
      <c r="S23" s="533"/>
      <c r="T23" s="533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27">
        <v>2</v>
      </c>
      <c r="B27" s="274"/>
      <c r="C27" s="274"/>
      <c r="D27" s="249">
        <f t="shared" ref="D27:D57" si="0">(B27*12+C27)*1.67</f>
        <v>0</v>
      </c>
      <c r="E27" s="275"/>
      <c r="F27" s="276"/>
      <c r="G27" s="249">
        <f t="shared" ref="G27:G57" si="1">(E27*12+F27)*1.67</f>
        <v>0</v>
      </c>
      <c r="H27" s="275"/>
      <c r="I27" s="275"/>
      <c r="J27" s="250">
        <f t="shared" ref="J27:J57" si="2">(H27*12+I27)*1.67</f>
        <v>0</v>
      </c>
      <c r="K27" s="250">
        <f t="shared" ref="K27:K57" si="3">(D27+G27)</f>
        <v>0</v>
      </c>
      <c r="L27" s="251"/>
      <c r="M27" s="252"/>
      <c r="N27" s="277"/>
      <c r="O27" s="278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9"/>
      <c r="AA27" s="277"/>
      <c r="AB27" s="277"/>
      <c r="AC27" s="575"/>
      <c r="AD27" s="575"/>
      <c r="AE27" s="575"/>
      <c r="AF27" s="575"/>
      <c r="AG27" s="575"/>
      <c r="AH27" s="57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79">
        <f t="shared" ref="A28:A55" si="4">A27+1</f>
        <v>3</v>
      </c>
      <c r="B28" s="233"/>
      <c r="C28" s="233"/>
      <c r="D28" s="234">
        <f t="shared" si="0"/>
        <v>0</v>
      </c>
      <c r="E28" s="233"/>
      <c r="F28" s="235"/>
      <c r="G28" s="236">
        <f t="shared" si="1"/>
        <v>0</v>
      </c>
      <c r="H28" s="233"/>
      <c r="I28" s="233"/>
      <c r="J28" s="237">
        <f t="shared" si="2"/>
        <v>0</v>
      </c>
      <c r="K28" s="237">
        <f t="shared" si="3"/>
        <v>0</v>
      </c>
      <c r="L28" s="238"/>
      <c r="M28" s="239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1"/>
      <c r="AA28" s="240"/>
      <c r="AB28" s="240"/>
      <c r="AC28" s="576"/>
      <c r="AD28" s="576"/>
      <c r="AE28" s="576"/>
      <c r="AF28" s="576"/>
      <c r="AG28" s="576"/>
      <c r="AH28" s="576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3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8"/>
      <c r="P29" s="81"/>
      <c r="Q29" s="81"/>
      <c r="R29" s="89"/>
      <c r="S29" s="81"/>
      <c r="T29" s="89"/>
      <c r="U29" s="81"/>
      <c r="V29" s="81"/>
      <c r="W29" s="81"/>
      <c r="X29" s="81"/>
      <c r="Y29" s="81"/>
      <c r="Z29" s="87"/>
      <c r="AA29" s="81"/>
      <c r="AB29" s="81"/>
      <c r="AC29" s="572"/>
      <c r="AD29" s="572"/>
      <c r="AE29" s="572"/>
      <c r="AF29" s="572"/>
      <c r="AG29" s="572"/>
      <c r="AH29" s="572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3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72"/>
      <c r="AD30" s="572"/>
      <c r="AE30" s="572"/>
      <c r="AF30" s="572"/>
      <c r="AG30" s="572"/>
      <c r="AH30" s="572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79">
        <f t="shared" si="4"/>
        <v>6</v>
      </c>
      <c r="B31" s="82"/>
      <c r="C31" s="83"/>
      <c r="D31" s="80">
        <f t="shared" si="0"/>
        <v>0</v>
      </c>
      <c r="E31" s="82"/>
      <c r="F31" s="83"/>
      <c r="G31" s="75">
        <f t="shared" si="1"/>
        <v>0</v>
      </c>
      <c r="H31" s="82"/>
      <c r="I31" s="82"/>
      <c r="J31" s="76">
        <f t="shared" si="2"/>
        <v>0</v>
      </c>
      <c r="K31" s="76">
        <f t="shared" si="3"/>
        <v>0</v>
      </c>
      <c r="L31" s="77"/>
      <c r="M31" s="78"/>
      <c r="N31" s="81"/>
      <c r="O31" s="88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7"/>
      <c r="AA31" s="81"/>
      <c r="AB31" s="81"/>
      <c r="AC31" s="572"/>
      <c r="AD31" s="572"/>
      <c r="AE31" s="572"/>
      <c r="AF31" s="572"/>
      <c r="AG31" s="572"/>
      <c r="AH31" s="572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79">
        <f t="shared" si="4"/>
        <v>7</v>
      </c>
      <c r="B32" s="82"/>
      <c r="C32" s="83"/>
      <c r="D32" s="80">
        <f t="shared" si="0"/>
        <v>0</v>
      </c>
      <c r="E32" s="82"/>
      <c r="F32" s="83"/>
      <c r="G32" s="75">
        <f t="shared" si="1"/>
        <v>0</v>
      </c>
      <c r="H32" s="82"/>
      <c r="I32" s="82"/>
      <c r="J32" s="76">
        <f t="shared" si="2"/>
        <v>0</v>
      </c>
      <c r="K32" s="76">
        <f t="shared" si="3"/>
        <v>0</v>
      </c>
      <c r="L32" s="77"/>
      <c r="M32" s="78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7"/>
      <c r="AA32" s="81"/>
      <c r="AB32" s="81"/>
      <c r="AC32" s="570"/>
      <c r="AD32" s="570"/>
      <c r="AE32" s="570"/>
      <c r="AF32" s="570"/>
      <c r="AG32" s="570"/>
      <c r="AH32" s="570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2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70"/>
      <c r="AD33" s="570"/>
      <c r="AE33" s="570"/>
      <c r="AF33" s="570"/>
      <c r="AG33" s="570"/>
      <c r="AH33" s="570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00">
        <f t="shared" si="4"/>
        <v>9</v>
      </c>
      <c r="B34" s="104"/>
      <c r="C34" s="172"/>
      <c r="D34" s="103">
        <f t="shared" si="0"/>
        <v>0</v>
      </c>
      <c r="E34" s="104"/>
      <c r="F34" s="104"/>
      <c r="G34" s="105">
        <f t="shared" si="1"/>
        <v>0</v>
      </c>
      <c r="H34" s="104"/>
      <c r="I34" s="104"/>
      <c r="J34" s="106">
        <f t="shared" si="2"/>
        <v>0</v>
      </c>
      <c r="K34" s="106">
        <f t="shared" si="3"/>
        <v>0</v>
      </c>
      <c r="L34" s="107"/>
      <c r="M34" s="108"/>
      <c r="N34" s="109"/>
      <c r="O34" s="173"/>
      <c r="P34" s="109"/>
      <c r="Q34" s="109"/>
      <c r="R34" s="174"/>
      <c r="S34" s="109"/>
      <c r="T34" s="109"/>
      <c r="U34" s="109"/>
      <c r="V34" s="109"/>
      <c r="W34" s="109"/>
      <c r="X34" s="109"/>
      <c r="Y34" s="109"/>
      <c r="Z34" s="110"/>
      <c r="AA34" s="109"/>
      <c r="AB34" s="109"/>
      <c r="AC34" s="553"/>
      <c r="AD34" s="553"/>
      <c r="AE34" s="553"/>
      <c r="AF34" s="553"/>
      <c r="AG34" s="553"/>
      <c r="AH34" s="553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04"/>
      <c r="G35" s="105">
        <f t="shared" si="1"/>
        <v>0</v>
      </c>
      <c r="H35" s="104"/>
      <c r="I35" s="104"/>
      <c r="J35" s="106">
        <f t="shared" si="2"/>
        <v>0</v>
      </c>
      <c r="K35" s="106">
        <f t="shared" si="3"/>
        <v>0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3"/>
      <c r="AD35" s="553"/>
      <c r="AE35" s="553"/>
      <c r="AF35" s="553"/>
      <c r="AG35" s="553"/>
      <c r="AH35" s="553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3"/>
      <c r="AD36" s="553"/>
      <c r="AE36" s="553"/>
      <c r="AF36" s="553"/>
      <c r="AG36" s="553"/>
      <c r="AH36" s="553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2"/>
      <c r="G37" s="75">
        <f t="shared" si="1"/>
        <v>0</v>
      </c>
      <c r="H37" s="82"/>
      <c r="I37" s="82"/>
      <c r="J37" s="76">
        <f t="shared" si="2"/>
        <v>0</v>
      </c>
      <c r="K37" s="76">
        <f t="shared" si="3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70"/>
      <c r="AD37" s="570"/>
      <c r="AE37" s="570"/>
      <c r="AF37" s="570"/>
      <c r="AG37" s="570"/>
      <c r="AH37" s="570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2"/>
      <c r="G38" s="75">
        <f t="shared" si="1"/>
        <v>0</v>
      </c>
      <c r="H38" s="82"/>
      <c r="I38" s="82"/>
      <c r="J38" s="76">
        <f t="shared" si="2"/>
        <v>0</v>
      </c>
      <c r="K38" s="76">
        <f t="shared" si="3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70"/>
      <c r="AD38" s="570"/>
      <c r="AE38" s="570"/>
      <c r="AF38" s="570"/>
      <c r="AG38" s="570"/>
      <c r="AH38" s="570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2"/>
      <c r="G39" s="75">
        <f t="shared" si="1"/>
        <v>0</v>
      </c>
      <c r="H39" s="82"/>
      <c r="I39" s="82"/>
      <c r="J39" s="76">
        <f t="shared" si="2"/>
        <v>0</v>
      </c>
      <c r="K39" s="76">
        <f t="shared" si="3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70"/>
      <c r="AD39" s="570"/>
      <c r="AE39" s="570"/>
      <c r="AF39" s="570"/>
      <c r="AG39" s="570"/>
      <c r="AH39" s="570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3"/>
      <c r="AD40" s="553"/>
      <c r="AE40" s="553"/>
      <c r="AF40" s="553"/>
      <c r="AG40" s="553"/>
      <c r="AH40" s="553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3"/>
      <c r="AD41" s="553"/>
      <c r="AE41" s="553"/>
      <c r="AF41" s="553"/>
      <c r="AG41" s="553"/>
      <c r="AH41" s="553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2"/>
      <c r="G42" s="75">
        <f t="shared" si="1"/>
        <v>0</v>
      </c>
      <c r="H42" s="82"/>
      <c r="I42" s="82"/>
      <c r="J42" s="76">
        <f t="shared" si="2"/>
        <v>0</v>
      </c>
      <c r="K42" s="76">
        <f t="shared" si="3"/>
        <v>0</v>
      </c>
      <c r="L42" s="77"/>
      <c r="M42" s="78"/>
      <c r="N42" s="81"/>
      <c r="O42" s="90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70"/>
      <c r="AD42" s="570"/>
      <c r="AE42" s="570"/>
      <c r="AF42" s="570"/>
      <c r="AG42" s="570"/>
      <c r="AH42" s="570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3"/>
      <c r="AD43" s="553"/>
      <c r="AE43" s="553"/>
      <c r="AF43" s="553"/>
      <c r="AG43" s="553"/>
      <c r="AH43" s="553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04"/>
      <c r="G44" s="105">
        <f t="shared" si="1"/>
        <v>0</v>
      </c>
      <c r="H44" s="104"/>
      <c r="I44" s="104"/>
      <c r="J44" s="106">
        <f t="shared" si="2"/>
        <v>0</v>
      </c>
      <c r="K44" s="106">
        <f t="shared" si="3"/>
        <v>0</v>
      </c>
      <c r="L44" s="107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10"/>
      <c r="AA44" s="109"/>
      <c r="AB44" s="109"/>
      <c r="AC44" s="553"/>
      <c r="AD44" s="553"/>
      <c r="AE44" s="553"/>
      <c r="AF44" s="553"/>
      <c r="AG44" s="553"/>
      <c r="AH44" s="553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79">
        <f t="shared" si="4"/>
        <v>20</v>
      </c>
      <c r="B45" s="82"/>
      <c r="C45" s="82"/>
      <c r="D45" s="80">
        <f t="shared" si="0"/>
        <v>0</v>
      </c>
      <c r="E45" s="82"/>
      <c r="F45" s="82"/>
      <c r="G45" s="75">
        <f t="shared" si="1"/>
        <v>0</v>
      </c>
      <c r="H45" s="82"/>
      <c r="I45" s="82"/>
      <c r="J45" s="76">
        <f t="shared" si="2"/>
        <v>0</v>
      </c>
      <c r="K45" s="76">
        <f t="shared" si="3"/>
        <v>0</v>
      </c>
      <c r="L45" s="77"/>
      <c r="M45" s="78"/>
      <c r="N45" s="81"/>
      <c r="O45" s="90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7"/>
      <c r="AA45" s="81"/>
      <c r="AB45" s="81"/>
      <c r="AC45" s="570"/>
      <c r="AD45" s="570"/>
      <c r="AE45" s="570"/>
      <c r="AF45" s="570"/>
      <c r="AG45" s="570"/>
      <c r="AH45" s="570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2"/>
      <c r="G46" s="75">
        <f t="shared" si="1"/>
        <v>0</v>
      </c>
      <c r="H46" s="82"/>
      <c r="I46" s="82"/>
      <c r="J46" s="76">
        <f t="shared" si="2"/>
        <v>0</v>
      </c>
      <c r="K46" s="76">
        <f t="shared" si="3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70"/>
      <c r="AD46" s="570"/>
      <c r="AE46" s="570"/>
      <c r="AF46" s="570"/>
      <c r="AG46" s="570"/>
      <c r="AH46" s="570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79">
        <f t="shared" si="4"/>
        <v>22</v>
      </c>
      <c r="B47" s="82"/>
      <c r="C47" s="82"/>
      <c r="D47" s="80">
        <f t="shared" si="0"/>
        <v>0</v>
      </c>
      <c r="E47" s="82"/>
      <c r="F47" s="82"/>
      <c r="G47" s="75">
        <f t="shared" si="1"/>
        <v>0</v>
      </c>
      <c r="H47" s="82"/>
      <c r="I47" s="82"/>
      <c r="J47" s="76">
        <f t="shared" si="2"/>
        <v>0</v>
      </c>
      <c r="K47" s="76">
        <f t="shared" si="3"/>
        <v>0</v>
      </c>
      <c r="L47" s="77"/>
      <c r="M47" s="78"/>
      <c r="N47" s="81"/>
      <c r="O47" s="88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7"/>
      <c r="AA47" s="81"/>
      <c r="AB47" s="81"/>
      <c r="AC47" s="570"/>
      <c r="AD47" s="570"/>
      <c r="AE47" s="570"/>
      <c r="AF47" s="570"/>
      <c r="AG47" s="570"/>
      <c r="AH47" s="570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79">
        <f t="shared" si="4"/>
        <v>23</v>
      </c>
      <c r="B48" s="82"/>
      <c r="C48" s="82"/>
      <c r="D48" s="80">
        <f t="shared" si="0"/>
        <v>0</v>
      </c>
      <c r="E48" s="82"/>
      <c r="F48" s="82"/>
      <c r="G48" s="75">
        <f t="shared" si="1"/>
        <v>0</v>
      </c>
      <c r="H48" s="82"/>
      <c r="I48" s="82"/>
      <c r="J48" s="76">
        <f t="shared" si="2"/>
        <v>0</v>
      </c>
      <c r="K48" s="76">
        <f t="shared" si="3"/>
        <v>0</v>
      </c>
      <c r="L48" s="77"/>
      <c r="M48" s="78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7"/>
      <c r="AA48" s="81"/>
      <c r="AB48" s="81"/>
      <c r="AC48" s="570"/>
      <c r="AD48" s="570"/>
      <c r="AE48" s="570"/>
      <c r="AF48" s="570"/>
      <c r="AG48" s="570"/>
      <c r="AH48" s="570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2"/>
      <c r="G49" s="75">
        <f t="shared" si="1"/>
        <v>0</v>
      </c>
      <c r="H49" s="82"/>
      <c r="I49" s="82"/>
      <c r="J49" s="76">
        <f t="shared" si="2"/>
        <v>0</v>
      </c>
      <c r="K49" s="76">
        <f t="shared" si="3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70"/>
      <c r="AD49" s="570"/>
      <c r="AE49" s="570"/>
      <c r="AF49" s="570"/>
      <c r="AG49" s="570"/>
      <c r="AH49" s="570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79">
        <f t="shared" si="4"/>
        <v>25</v>
      </c>
      <c r="B50" s="82"/>
      <c r="C50" s="82"/>
      <c r="D50" s="80">
        <f t="shared" si="0"/>
        <v>0</v>
      </c>
      <c r="E50" s="82"/>
      <c r="F50" s="82"/>
      <c r="G50" s="75">
        <f t="shared" si="1"/>
        <v>0</v>
      </c>
      <c r="H50" s="82"/>
      <c r="I50" s="82"/>
      <c r="J50" s="76">
        <f t="shared" si="2"/>
        <v>0</v>
      </c>
      <c r="K50" s="76">
        <f t="shared" si="3"/>
        <v>0</v>
      </c>
      <c r="L50" s="77"/>
      <c r="M50" s="78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7"/>
      <c r="AA50" s="81"/>
      <c r="AB50" s="81"/>
      <c r="AC50" s="570"/>
      <c r="AD50" s="570"/>
      <c r="AE50" s="570"/>
      <c r="AF50" s="570"/>
      <c r="AG50" s="570"/>
      <c r="AH50" s="570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79">
        <f t="shared" si="4"/>
        <v>26</v>
      </c>
      <c r="B51" s="82"/>
      <c r="C51" s="82"/>
      <c r="D51" s="80">
        <f t="shared" si="0"/>
        <v>0</v>
      </c>
      <c r="E51" s="82"/>
      <c r="F51" s="82"/>
      <c r="G51" s="75">
        <f t="shared" si="1"/>
        <v>0</v>
      </c>
      <c r="H51" s="82"/>
      <c r="I51" s="82"/>
      <c r="J51" s="76">
        <f t="shared" si="2"/>
        <v>0</v>
      </c>
      <c r="K51" s="76">
        <f t="shared" si="3"/>
        <v>0</v>
      </c>
      <c r="L51" s="77"/>
      <c r="M51" s="78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7"/>
      <c r="AA51" s="81"/>
      <c r="AB51" s="81"/>
      <c r="AC51" s="570"/>
      <c r="AD51" s="570"/>
      <c r="AE51" s="570"/>
      <c r="AF51" s="570"/>
      <c r="AG51" s="570"/>
      <c r="AH51" s="570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79">
        <f t="shared" si="4"/>
        <v>27</v>
      </c>
      <c r="B52" s="82"/>
      <c r="C52" s="82"/>
      <c r="D52" s="80">
        <f t="shared" si="0"/>
        <v>0</v>
      </c>
      <c r="E52" s="82"/>
      <c r="F52" s="82"/>
      <c r="G52" s="75">
        <f t="shared" si="1"/>
        <v>0</v>
      </c>
      <c r="H52" s="82"/>
      <c r="I52" s="82"/>
      <c r="J52" s="76">
        <f t="shared" si="2"/>
        <v>0</v>
      </c>
      <c r="K52" s="76">
        <f t="shared" si="3"/>
        <v>0</v>
      </c>
      <c r="L52" s="77"/>
      <c r="M52" s="78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7"/>
      <c r="AA52" s="81"/>
      <c r="AB52" s="81"/>
      <c r="AC52" s="570"/>
      <c r="AD52" s="570"/>
      <c r="AE52" s="570"/>
      <c r="AF52" s="570"/>
      <c r="AG52" s="570"/>
      <c r="AH52" s="570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79">
        <f t="shared" si="4"/>
        <v>28</v>
      </c>
      <c r="B53" s="82"/>
      <c r="C53" s="82"/>
      <c r="D53" s="80">
        <f t="shared" si="0"/>
        <v>0</v>
      </c>
      <c r="E53" s="82"/>
      <c r="F53" s="82"/>
      <c r="G53" s="75">
        <f t="shared" si="1"/>
        <v>0</v>
      </c>
      <c r="H53" s="82"/>
      <c r="I53" s="82"/>
      <c r="J53" s="76">
        <f t="shared" si="2"/>
        <v>0</v>
      </c>
      <c r="K53" s="76">
        <f t="shared" si="3"/>
        <v>0</v>
      </c>
      <c r="L53" s="77"/>
      <c r="M53" s="78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7"/>
      <c r="AA53" s="81"/>
      <c r="AB53" s="81"/>
      <c r="AC53" s="570"/>
      <c r="AD53" s="570"/>
      <c r="AE53" s="570"/>
      <c r="AF53" s="570"/>
      <c r="AG53" s="570"/>
      <c r="AH53" s="570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79">
        <f t="shared" si="4"/>
        <v>29</v>
      </c>
      <c r="B54" s="82"/>
      <c r="C54" s="82"/>
      <c r="D54" s="80">
        <f t="shared" si="0"/>
        <v>0</v>
      </c>
      <c r="E54" s="82"/>
      <c r="F54" s="82"/>
      <c r="G54" s="75">
        <f t="shared" si="1"/>
        <v>0</v>
      </c>
      <c r="H54" s="82"/>
      <c r="I54" s="82"/>
      <c r="J54" s="76">
        <f t="shared" si="2"/>
        <v>0</v>
      </c>
      <c r="K54" s="76">
        <f t="shared" si="3"/>
        <v>0</v>
      </c>
      <c r="L54" s="77"/>
      <c r="M54" s="78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7"/>
      <c r="AA54" s="81"/>
      <c r="AB54" s="81"/>
      <c r="AC54" s="570"/>
      <c r="AD54" s="570"/>
      <c r="AE54" s="570"/>
      <c r="AF54" s="570"/>
      <c r="AG54" s="570"/>
      <c r="AH54" s="570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79">
        <f t="shared" si="4"/>
        <v>30</v>
      </c>
      <c r="B55" s="82"/>
      <c r="C55" s="82"/>
      <c r="D55" s="80">
        <f t="shared" si="0"/>
        <v>0</v>
      </c>
      <c r="E55" s="82"/>
      <c r="F55" s="83"/>
      <c r="G55" s="75">
        <f t="shared" si="1"/>
        <v>0</v>
      </c>
      <c r="H55" s="82"/>
      <c r="I55" s="82"/>
      <c r="J55" s="76">
        <f t="shared" si="2"/>
        <v>0</v>
      </c>
      <c r="K55" s="76">
        <f t="shared" si="3"/>
        <v>0</v>
      </c>
      <c r="L55" s="77"/>
      <c r="M55" s="78"/>
      <c r="N55" s="81"/>
      <c r="O55" s="88"/>
      <c r="P55" s="81"/>
      <c r="Q55" s="81"/>
      <c r="R55" s="81"/>
      <c r="S55" s="81"/>
      <c r="T55" s="89"/>
      <c r="U55" s="81"/>
      <c r="V55" s="81"/>
      <c r="W55" s="81"/>
      <c r="X55" s="81"/>
      <c r="Y55" s="81"/>
      <c r="Z55" s="87"/>
      <c r="AA55" s="81"/>
      <c r="AB55" s="81"/>
      <c r="AC55" s="570"/>
      <c r="AD55" s="570"/>
      <c r="AE55" s="570"/>
      <c r="AF55" s="570"/>
      <c r="AG55" s="570"/>
      <c r="AH55" s="570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4">
        <v>1</v>
      </c>
      <c r="B56" s="91"/>
      <c r="C56" s="91"/>
      <c r="D56" s="80">
        <f t="shared" si="0"/>
        <v>0</v>
      </c>
      <c r="E56" s="82"/>
      <c r="F56" s="82"/>
      <c r="G56" s="75">
        <f t="shared" si="1"/>
        <v>0</v>
      </c>
      <c r="H56" s="82"/>
      <c r="I56" s="82"/>
      <c r="J56" s="76">
        <f t="shared" si="2"/>
        <v>0</v>
      </c>
      <c r="K56" s="76">
        <f t="shared" si="3"/>
        <v>0</v>
      </c>
      <c r="L56" s="77"/>
      <c r="M56" s="78"/>
      <c r="N56" s="92"/>
      <c r="O56" s="93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4"/>
      <c r="AA56" s="92"/>
      <c r="AB56" s="92"/>
      <c r="AC56" s="97"/>
      <c r="AD56" s="98"/>
      <c r="AE56" s="98"/>
      <c r="AF56" s="98"/>
      <c r="AG56" s="98"/>
      <c r="AH56" s="9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85"/>
      <c r="B57" s="95"/>
      <c r="C57" s="95"/>
      <c r="D57" s="80">
        <f t="shared" si="0"/>
        <v>0</v>
      </c>
      <c r="E57" s="95"/>
      <c r="F57" s="95"/>
      <c r="G57" s="75">
        <f t="shared" si="1"/>
        <v>0</v>
      </c>
      <c r="H57" s="95"/>
      <c r="I57" s="95"/>
      <c r="J57" s="76">
        <f t="shared" si="2"/>
        <v>0</v>
      </c>
      <c r="K57" s="76">
        <f t="shared" si="3"/>
        <v>0</v>
      </c>
      <c r="L57" s="77"/>
      <c r="M57" s="7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6"/>
      <c r="AA57" s="86"/>
      <c r="AB57" s="86"/>
      <c r="AC57" s="574"/>
      <c r="AD57" s="574"/>
      <c r="AE57" s="574"/>
      <c r="AF57" s="574"/>
      <c r="AG57" s="574"/>
      <c r="AH57" s="574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.100000000000001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.100000000000001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Roxanne Wood</cp:lastModifiedBy>
  <cp:lastPrinted>2018-11-06T15:37:44Z</cp:lastPrinted>
  <dcterms:created xsi:type="dcterms:W3CDTF">2018-03-19T21:49:32Z</dcterms:created>
  <dcterms:modified xsi:type="dcterms:W3CDTF">2020-06-03T19:58:04Z</dcterms:modified>
</cp:coreProperties>
</file>