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90A941CA-5E82-4313-AA30-74555F027BF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 Dec" sheetId="20" r:id="rId1"/>
    <sheet name=" Nov" sheetId="19" r:id="rId2"/>
    <sheet name=" Oct" sheetId="18" r:id="rId3"/>
    <sheet name=" Sept" sheetId="17" r:id="rId4"/>
    <sheet name="Aug" sheetId="16" r:id="rId5"/>
    <sheet name=" July" sheetId="15" r:id="rId6"/>
    <sheet name=" June" sheetId="14" r:id="rId7"/>
    <sheet name=" May" sheetId="13" r:id="rId8"/>
    <sheet name=" April" sheetId="12" r:id="rId9"/>
    <sheet name=" March" sheetId="11" r:id="rId10"/>
    <sheet name=" Feb" sheetId="10" r:id="rId11"/>
    <sheet name=" Jan " sheetId="9" r:id="rId12"/>
    <sheet name="Total" sheetId="8" r:id="rId13"/>
    <sheet name="Data" sheetId="3" r:id="rId14"/>
  </sheets>
  <definedNames>
    <definedName name="Data">Data!$A$2:$AW$151</definedName>
    <definedName name="_xlnm.Print_Area" localSheetId="8">' April'!$A$1:$AG$46</definedName>
    <definedName name="_xlnm.Print_Area" localSheetId="0">' Dec'!$A$1:$AG$46</definedName>
    <definedName name="_xlnm.Print_Area" localSheetId="10">' Feb'!$A$1:$AG$46</definedName>
    <definedName name="_xlnm.Print_Area" localSheetId="11">' Jan '!$A$1:$AG$46</definedName>
    <definedName name="_xlnm.Print_Area" localSheetId="5">' July'!$A$1:$AG$46</definedName>
    <definedName name="_xlnm.Print_Area" localSheetId="6">' June'!$A$1:$AG$46</definedName>
    <definedName name="_xlnm.Print_Area" localSheetId="9">' March'!$A$1:$AG$46</definedName>
    <definedName name="_xlnm.Print_Area" localSheetId="7">' May'!$A$1:$AG$46</definedName>
    <definedName name="_xlnm.Print_Area" localSheetId="1">' Nov'!$A$1:$AG$46</definedName>
    <definedName name="_xlnm.Print_Area" localSheetId="2">' Oct'!$A$1:$AG$46</definedName>
    <definedName name="_xlnm.Print_Area" localSheetId="3">' Sept'!$A$1:$AG$46</definedName>
    <definedName name="_xlnm.Print_Area" localSheetId="4">Aug!$A$1:$AG$46</definedName>
    <definedName name="_xlnm.Print_Area" localSheetId="13">Data!$A$1:$AA$45</definedName>
    <definedName name="Tank" localSheetId="8">' April'!$B$3:$M$5</definedName>
    <definedName name="Tank" localSheetId="0">' Dec'!$B$3:$M$5</definedName>
    <definedName name="Tank" localSheetId="10">' Feb'!$B$3:$M$5</definedName>
    <definedName name="Tank" localSheetId="11">' Jan '!$B$3:$M$5</definedName>
    <definedName name="Tank" localSheetId="5">' July'!$B$3:$M$5</definedName>
    <definedName name="Tank" localSheetId="6">' June'!$B$3:$M$5</definedName>
    <definedName name="Tank" localSheetId="9">' March'!$B$3:$M$5</definedName>
    <definedName name="Tank" localSheetId="7">' May'!$B$3:$M$5</definedName>
    <definedName name="Tank" localSheetId="1">' Nov'!$B$3:$M$5</definedName>
    <definedName name="Tank" localSheetId="2">' Oct'!$B$3:$M$5</definedName>
    <definedName name="Tank" localSheetId="3">' Sept'!$B$3:$M$5</definedName>
    <definedName name="Tank" localSheetId="4">Aug!$B$3:$M$5</definedName>
    <definedName name="Tank">#REF!</definedName>
    <definedName name="Well">Data!$A$2:$T$25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6" i="20" l="1"/>
  <c r="G46" i="20"/>
  <c r="AA45" i="20"/>
  <c r="G45" i="20"/>
  <c r="AA44" i="20"/>
  <c r="AA43" i="20"/>
  <c r="AF38" i="20"/>
  <c r="Y38" i="20"/>
  <c r="O38" i="20" s="1"/>
  <c r="W38" i="20"/>
  <c r="M38" i="20"/>
  <c r="L38" i="20"/>
  <c r="K38" i="20"/>
  <c r="J38" i="20"/>
  <c r="AF37" i="20"/>
  <c r="Y37" i="20"/>
  <c r="W37" i="20"/>
  <c r="O37" i="20"/>
  <c r="M37" i="20"/>
  <c r="L37" i="20"/>
  <c r="K37" i="20"/>
  <c r="J37" i="20"/>
  <c r="A37" i="20"/>
  <c r="AF36" i="20"/>
  <c r="Y36" i="20"/>
  <c r="O36" i="20" s="1"/>
  <c r="W36" i="20"/>
  <c r="M36" i="20"/>
  <c r="L36" i="20"/>
  <c r="K36" i="20"/>
  <c r="J36" i="20"/>
  <c r="AF35" i="20"/>
  <c r="Y35" i="20"/>
  <c r="W35" i="20"/>
  <c r="M35" i="20"/>
  <c r="L35" i="20"/>
  <c r="K35" i="20"/>
  <c r="J35" i="20"/>
  <c r="N35" i="20" s="1"/>
  <c r="AF34" i="20"/>
  <c r="Y34" i="20"/>
  <c r="W34" i="20"/>
  <c r="M34" i="20"/>
  <c r="L34" i="20"/>
  <c r="K34" i="20"/>
  <c r="J34" i="20"/>
  <c r="N34" i="20" s="1"/>
  <c r="AF33" i="20"/>
  <c r="Y33" i="20"/>
  <c r="W33" i="20"/>
  <c r="M33" i="20"/>
  <c r="L33" i="20"/>
  <c r="K33" i="20"/>
  <c r="J33" i="20"/>
  <c r="AF32" i="20"/>
  <c r="Y32" i="20"/>
  <c r="W32" i="20"/>
  <c r="M32" i="20"/>
  <c r="L32" i="20"/>
  <c r="K32" i="20"/>
  <c r="J32" i="20"/>
  <c r="AF31" i="20"/>
  <c r="Y31" i="20"/>
  <c r="W31" i="20"/>
  <c r="M31" i="20"/>
  <c r="L31" i="20"/>
  <c r="K31" i="20"/>
  <c r="J31" i="20"/>
  <c r="N31" i="20" s="1"/>
  <c r="AF30" i="20"/>
  <c r="Y30" i="20"/>
  <c r="W30" i="20"/>
  <c r="M30" i="20"/>
  <c r="L30" i="20"/>
  <c r="K30" i="20"/>
  <c r="J30" i="20"/>
  <c r="N30" i="20" s="1"/>
  <c r="AF29" i="20"/>
  <c r="Y29" i="20"/>
  <c r="W29" i="20"/>
  <c r="M29" i="20"/>
  <c r="L29" i="20"/>
  <c r="K29" i="20"/>
  <c r="J29" i="20"/>
  <c r="AF28" i="20"/>
  <c r="Y28" i="20"/>
  <c r="W28" i="20"/>
  <c r="M28" i="20"/>
  <c r="L28" i="20"/>
  <c r="K28" i="20"/>
  <c r="J28" i="20"/>
  <c r="AF27" i="20"/>
  <c r="Y27" i="20"/>
  <c r="W27" i="20"/>
  <c r="M27" i="20"/>
  <c r="L27" i="20"/>
  <c r="K27" i="20"/>
  <c r="J27" i="20"/>
  <c r="N27" i="20" s="1"/>
  <c r="AF26" i="20"/>
  <c r="Y26" i="20"/>
  <c r="W26" i="20"/>
  <c r="M26" i="20"/>
  <c r="L26" i="20"/>
  <c r="K26" i="20"/>
  <c r="J26" i="20"/>
  <c r="N26" i="20" s="1"/>
  <c r="AF25" i="20"/>
  <c r="Y25" i="20"/>
  <c r="W25" i="20"/>
  <c r="M25" i="20"/>
  <c r="L25" i="20"/>
  <c r="K25" i="20"/>
  <c r="J25" i="20"/>
  <c r="AF24" i="20"/>
  <c r="Y24" i="20"/>
  <c r="W24" i="20"/>
  <c r="M24" i="20"/>
  <c r="L24" i="20"/>
  <c r="K24" i="20"/>
  <c r="J24" i="20"/>
  <c r="AF23" i="20"/>
  <c r="Y23" i="20"/>
  <c r="W23" i="20"/>
  <c r="M23" i="20"/>
  <c r="L23" i="20"/>
  <c r="K23" i="20"/>
  <c r="J23" i="20"/>
  <c r="N23" i="20" s="1"/>
  <c r="A23" i="20"/>
  <c r="A24" i="20" s="1"/>
  <c r="AF22" i="20"/>
  <c r="Y22" i="20"/>
  <c r="W22" i="20"/>
  <c r="O22" i="20"/>
  <c r="M22" i="20"/>
  <c r="L22" i="20"/>
  <c r="K22" i="20"/>
  <c r="J22" i="20"/>
  <c r="A22" i="20"/>
  <c r="AF21" i="20"/>
  <c r="Y21" i="20"/>
  <c r="O21" i="20" s="1"/>
  <c r="W21" i="20"/>
  <c r="M21" i="20"/>
  <c r="L21" i="20"/>
  <c r="K21" i="20"/>
  <c r="J21" i="20"/>
  <c r="AF20" i="20"/>
  <c r="Y20" i="20"/>
  <c r="W20" i="20"/>
  <c r="M20" i="20"/>
  <c r="L20" i="20"/>
  <c r="K20" i="20"/>
  <c r="J20" i="20"/>
  <c r="N20" i="20" s="1"/>
  <c r="AF19" i="20"/>
  <c r="Y19" i="20"/>
  <c r="W19" i="20"/>
  <c r="M19" i="20"/>
  <c r="L19" i="20"/>
  <c r="K19" i="20"/>
  <c r="J19" i="20"/>
  <c r="N19" i="20" s="1"/>
  <c r="AF18" i="20"/>
  <c r="Y18" i="20"/>
  <c r="W18" i="20"/>
  <c r="M18" i="20"/>
  <c r="L18" i="20"/>
  <c r="K18" i="20"/>
  <c r="J18" i="20"/>
  <c r="AF17" i="20"/>
  <c r="Y17" i="20"/>
  <c r="W17" i="20"/>
  <c r="M17" i="20"/>
  <c r="L17" i="20"/>
  <c r="K17" i="20"/>
  <c r="J17" i="20"/>
  <c r="AF16" i="20"/>
  <c r="Y16" i="20"/>
  <c r="W16" i="20"/>
  <c r="M16" i="20"/>
  <c r="L16" i="20"/>
  <c r="K16" i="20"/>
  <c r="J16" i="20"/>
  <c r="N16" i="20" s="1"/>
  <c r="AF15" i="20"/>
  <c r="Y15" i="20"/>
  <c r="W15" i="20"/>
  <c r="M15" i="20"/>
  <c r="L15" i="20"/>
  <c r="K15" i="20"/>
  <c r="J15" i="20"/>
  <c r="N15" i="20" s="1"/>
  <c r="AF14" i="20"/>
  <c r="Y14" i="20"/>
  <c r="W14" i="20"/>
  <c r="M14" i="20"/>
  <c r="L14" i="20"/>
  <c r="K14" i="20"/>
  <c r="J14" i="20"/>
  <c r="AF13" i="20"/>
  <c r="Y13" i="20"/>
  <c r="W13" i="20"/>
  <c r="M13" i="20"/>
  <c r="L13" i="20"/>
  <c r="K13" i="20"/>
  <c r="J13" i="20"/>
  <c r="AF12" i="20"/>
  <c r="Y12" i="20"/>
  <c r="W12" i="20"/>
  <c r="M12" i="20"/>
  <c r="L12" i="20"/>
  <c r="K12" i="20"/>
  <c r="J12" i="20"/>
  <c r="N12" i="20" s="1"/>
  <c r="AF11" i="20"/>
  <c r="Y11" i="20"/>
  <c r="W11" i="20"/>
  <c r="M11" i="20"/>
  <c r="L11" i="20"/>
  <c r="K11" i="20"/>
  <c r="J11" i="20"/>
  <c r="N11" i="20" s="1"/>
  <c r="AF10" i="20"/>
  <c r="Y10" i="20"/>
  <c r="W10" i="20"/>
  <c r="M10" i="20"/>
  <c r="L10" i="20"/>
  <c r="K10" i="20"/>
  <c r="J10" i="20"/>
  <c r="AF9" i="20"/>
  <c r="Y9" i="20"/>
  <c r="W9" i="20"/>
  <c r="M9" i="20"/>
  <c r="L9" i="20"/>
  <c r="K9" i="20"/>
  <c r="J9" i="20"/>
  <c r="A9" i="20"/>
  <c r="A10" i="20" s="1"/>
  <c r="AF8" i="20"/>
  <c r="Y8" i="20"/>
  <c r="W8" i="20"/>
  <c r="O8" i="20"/>
  <c r="M8" i="20"/>
  <c r="L8" i="20"/>
  <c r="K8" i="20"/>
  <c r="J8" i="20"/>
  <c r="A8" i="20"/>
  <c r="M7" i="20"/>
  <c r="L7" i="20"/>
  <c r="K7" i="20"/>
  <c r="J7" i="20"/>
  <c r="N7" i="20" s="1"/>
  <c r="G41" i="20" s="1"/>
  <c r="S5" i="20"/>
  <c r="Q5" i="20"/>
  <c r="AD4" i="20"/>
  <c r="S4" i="20"/>
  <c r="Q4" i="20"/>
  <c r="M3" i="20"/>
  <c r="L3" i="20"/>
  <c r="K3" i="20"/>
  <c r="J3" i="20"/>
  <c r="U2" i="20"/>
  <c r="AA46" i="19"/>
  <c r="G46" i="19"/>
  <c r="AA45" i="19"/>
  <c r="G45" i="19"/>
  <c r="AA44" i="19"/>
  <c r="AA43" i="19"/>
  <c r="AF38" i="19"/>
  <c r="Y38" i="19"/>
  <c r="O38" i="19" s="1"/>
  <c r="M38" i="19"/>
  <c r="L38" i="19"/>
  <c r="K38" i="19"/>
  <c r="J38" i="19"/>
  <c r="N38" i="19" s="1"/>
  <c r="W38" i="19" s="1"/>
  <c r="AF37" i="19"/>
  <c r="Y37" i="19"/>
  <c r="O37" i="19"/>
  <c r="M37" i="19"/>
  <c r="L37" i="19"/>
  <c r="K37" i="19"/>
  <c r="J37" i="19"/>
  <c r="N37" i="19" s="1"/>
  <c r="W37" i="19" s="1"/>
  <c r="A37" i="19"/>
  <c r="AF36" i="19"/>
  <c r="Y36" i="19"/>
  <c r="O36" i="19" s="1"/>
  <c r="M36" i="19"/>
  <c r="L36" i="19"/>
  <c r="K36" i="19"/>
  <c r="J36" i="19"/>
  <c r="N36" i="19" s="1"/>
  <c r="W36" i="19" s="1"/>
  <c r="AF35" i="19"/>
  <c r="Y35" i="19"/>
  <c r="M35" i="19"/>
  <c r="L35" i="19"/>
  <c r="K35" i="19"/>
  <c r="J35" i="19"/>
  <c r="AF34" i="19"/>
  <c r="Y34" i="19"/>
  <c r="M34" i="19"/>
  <c r="L34" i="19"/>
  <c r="K34" i="19"/>
  <c r="J34" i="19"/>
  <c r="N34" i="19" s="1"/>
  <c r="W34" i="19" s="1"/>
  <c r="AF33" i="19"/>
  <c r="Y33" i="19"/>
  <c r="M33" i="19"/>
  <c r="L33" i="19"/>
  <c r="K33" i="19"/>
  <c r="J33" i="19"/>
  <c r="AF32" i="19"/>
  <c r="Y32" i="19"/>
  <c r="M32" i="19"/>
  <c r="L32" i="19"/>
  <c r="K32" i="19"/>
  <c r="J32" i="19"/>
  <c r="N32" i="19" s="1"/>
  <c r="W32" i="19" s="1"/>
  <c r="AF31" i="19"/>
  <c r="Y31" i="19"/>
  <c r="M31" i="19"/>
  <c r="L31" i="19"/>
  <c r="K31" i="19"/>
  <c r="J31" i="19"/>
  <c r="AF30" i="19"/>
  <c r="Y30" i="19"/>
  <c r="M30" i="19"/>
  <c r="L30" i="19"/>
  <c r="K30" i="19"/>
  <c r="J30" i="19"/>
  <c r="N30" i="19" s="1"/>
  <c r="W30" i="19" s="1"/>
  <c r="AF29" i="19"/>
  <c r="Y29" i="19"/>
  <c r="M29" i="19"/>
  <c r="L29" i="19"/>
  <c r="K29" i="19"/>
  <c r="J29" i="19"/>
  <c r="AF28" i="19"/>
  <c r="Y28" i="19"/>
  <c r="M28" i="19"/>
  <c r="L28" i="19"/>
  <c r="K28" i="19"/>
  <c r="J28" i="19"/>
  <c r="N28" i="19" s="1"/>
  <c r="W28" i="19" s="1"/>
  <c r="AF27" i="19"/>
  <c r="Y27" i="19"/>
  <c r="M27" i="19"/>
  <c r="L27" i="19"/>
  <c r="K27" i="19"/>
  <c r="J27" i="19"/>
  <c r="AF26" i="19"/>
  <c r="Y26" i="19"/>
  <c r="M26" i="19"/>
  <c r="L26" i="19"/>
  <c r="K26" i="19"/>
  <c r="J26" i="19"/>
  <c r="N26" i="19" s="1"/>
  <c r="AF25" i="19"/>
  <c r="Y25" i="19"/>
  <c r="M25" i="19"/>
  <c r="L25" i="19"/>
  <c r="K25" i="19"/>
  <c r="J25" i="19"/>
  <c r="AF24" i="19"/>
  <c r="Y24" i="19"/>
  <c r="M24" i="19"/>
  <c r="L24" i="19"/>
  <c r="K24" i="19"/>
  <c r="J24" i="19"/>
  <c r="N24" i="19" s="1"/>
  <c r="AF23" i="19"/>
  <c r="Y23" i="19"/>
  <c r="M23" i="19"/>
  <c r="L23" i="19"/>
  <c r="K23" i="19"/>
  <c r="J23" i="19"/>
  <c r="A23" i="19"/>
  <c r="A24" i="19" s="1"/>
  <c r="AF22" i="19"/>
  <c r="Y22" i="19"/>
  <c r="O22" i="19"/>
  <c r="M22" i="19"/>
  <c r="L22" i="19"/>
  <c r="K22" i="19"/>
  <c r="J22" i="19"/>
  <c r="N22" i="19" s="1"/>
  <c r="W22" i="19" s="1"/>
  <c r="A22" i="19"/>
  <c r="AF21" i="19"/>
  <c r="Y21" i="19"/>
  <c r="O21" i="19" s="1"/>
  <c r="M21" i="19"/>
  <c r="L21" i="19"/>
  <c r="K21" i="19"/>
  <c r="J21" i="19"/>
  <c r="N21" i="19" s="1"/>
  <c r="W21" i="19" s="1"/>
  <c r="AF20" i="19"/>
  <c r="Y20" i="19"/>
  <c r="M20" i="19"/>
  <c r="L20" i="19"/>
  <c r="K20" i="19"/>
  <c r="J20" i="19"/>
  <c r="AF19" i="19"/>
  <c r="Y19" i="19"/>
  <c r="M19" i="19"/>
  <c r="L19" i="19"/>
  <c r="K19" i="19"/>
  <c r="J19" i="19"/>
  <c r="N19" i="19" s="1"/>
  <c r="AF18" i="19"/>
  <c r="Y18" i="19"/>
  <c r="M18" i="19"/>
  <c r="L18" i="19"/>
  <c r="K18" i="19"/>
  <c r="J18" i="19"/>
  <c r="AF17" i="19"/>
  <c r="Y17" i="19"/>
  <c r="M17" i="19"/>
  <c r="L17" i="19"/>
  <c r="K17" i="19"/>
  <c r="J17" i="19"/>
  <c r="N17" i="19" s="1"/>
  <c r="AF16" i="19"/>
  <c r="Y16" i="19"/>
  <c r="M16" i="19"/>
  <c r="L16" i="19"/>
  <c r="K16" i="19"/>
  <c r="J16" i="19"/>
  <c r="AF15" i="19"/>
  <c r="Y15" i="19"/>
  <c r="M15" i="19"/>
  <c r="L15" i="19"/>
  <c r="K15" i="19"/>
  <c r="J15" i="19"/>
  <c r="N15" i="19" s="1"/>
  <c r="AF14" i="19"/>
  <c r="Y14" i="19"/>
  <c r="M14" i="19"/>
  <c r="L14" i="19"/>
  <c r="K14" i="19"/>
  <c r="J14" i="19"/>
  <c r="AF13" i="19"/>
  <c r="Y13" i="19"/>
  <c r="M13" i="19"/>
  <c r="L13" i="19"/>
  <c r="K13" i="19"/>
  <c r="J13" i="19"/>
  <c r="AF12" i="19"/>
  <c r="Y12" i="19"/>
  <c r="M12" i="19"/>
  <c r="L12" i="19"/>
  <c r="K12" i="19"/>
  <c r="J12" i="19"/>
  <c r="AF11" i="19"/>
  <c r="Y11" i="19"/>
  <c r="M11" i="19"/>
  <c r="L11" i="19"/>
  <c r="K11" i="19"/>
  <c r="J11" i="19"/>
  <c r="N11" i="19" s="1"/>
  <c r="AF10" i="19"/>
  <c r="Y10" i="19"/>
  <c r="M10" i="19"/>
  <c r="L10" i="19"/>
  <c r="K10" i="19"/>
  <c r="J10" i="19"/>
  <c r="AF9" i="19"/>
  <c r="Y9" i="19"/>
  <c r="M9" i="19"/>
  <c r="L9" i="19"/>
  <c r="K9" i="19"/>
  <c r="J9" i="19"/>
  <c r="N9" i="19" s="1"/>
  <c r="A9" i="19"/>
  <c r="A10" i="19" s="1"/>
  <c r="AF8" i="19"/>
  <c r="Y8" i="19"/>
  <c r="O8" i="19"/>
  <c r="M8" i="19"/>
  <c r="L8" i="19"/>
  <c r="K8" i="19"/>
  <c r="J8" i="19"/>
  <c r="A8" i="19"/>
  <c r="M7" i="19"/>
  <c r="L7" i="19"/>
  <c r="K7" i="19"/>
  <c r="J7" i="19"/>
  <c r="N7" i="19" s="1"/>
  <c r="G41" i="19" s="1"/>
  <c r="S5" i="19"/>
  <c r="Q5" i="19"/>
  <c r="AD4" i="19"/>
  <c r="S4" i="19"/>
  <c r="Q4" i="19"/>
  <c r="M3" i="19"/>
  <c r="L3" i="19"/>
  <c r="K3" i="19"/>
  <c r="J3" i="19"/>
  <c r="U2" i="19"/>
  <c r="AA46" i="18"/>
  <c r="G46" i="18"/>
  <c r="AA45" i="18"/>
  <c r="G45" i="18"/>
  <c r="AA44" i="18"/>
  <c r="AA43" i="18"/>
  <c r="AF38" i="18"/>
  <c r="Y38" i="18"/>
  <c r="O38" i="18"/>
  <c r="M38" i="18"/>
  <c r="L38" i="18"/>
  <c r="K38" i="18"/>
  <c r="J38" i="18"/>
  <c r="N38" i="18" s="1"/>
  <c r="W38" i="18" s="1"/>
  <c r="AF37" i="18"/>
  <c r="Y37" i="18"/>
  <c r="O37" i="18"/>
  <c r="M37" i="18"/>
  <c r="L37" i="18"/>
  <c r="K37" i="18"/>
  <c r="J37" i="18"/>
  <c r="N37" i="18" s="1"/>
  <c r="W37" i="18" s="1"/>
  <c r="A37" i="18"/>
  <c r="AF36" i="18"/>
  <c r="Y36" i="18"/>
  <c r="O36" i="18" s="1"/>
  <c r="M36" i="18"/>
  <c r="L36" i="18"/>
  <c r="K36" i="18"/>
  <c r="J36" i="18"/>
  <c r="N36" i="18" s="1"/>
  <c r="W36" i="18" s="1"/>
  <c r="AF35" i="18"/>
  <c r="Y35" i="18"/>
  <c r="M35" i="18"/>
  <c r="L35" i="18"/>
  <c r="K35" i="18"/>
  <c r="J35" i="18"/>
  <c r="N35" i="18" s="1"/>
  <c r="W35" i="18" s="1"/>
  <c r="AF34" i="18"/>
  <c r="Y34" i="18"/>
  <c r="M34" i="18"/>
  <c r="L34" i="18"/>
  <c r="K34" i="18"/>
  <c r="J34" i="18"/>
  <c r="N34" i="18" s="1"/>
  <c r="W34" i="18" s="1"/>
  <c r="AF33" i="18"/>
  <c r="Y33" i="18"/>
  <c r="M33" i="18"/>
  <c r="L33" i="18"/>
  <c r="K33" i="18"/>
  <c r="J33" i="18"/>
  <c r="AF32" i="18"/>
  <c r="Y32" i="18"/>
  <c r="M32" i="18"/>
  <c r="L32" i="18"/>
  <c r="K32" i="18"/>
  <c r="J32" i="18"/>
  <c r="N32" i="18" s="1"/>
  <c r="W32" i="18" s="1"/>
  <c r="AF31" i="18"/>
  <c r="Y31" i="18"/>
  <c r="M31" i="18"/>
  <c r="L31" i="18"/>
  <c r="K31" i="18"/>
  <c r="J31" i="18"/>
  <c r="N31" i="18" s="1"/>
  <c r="W31" i="18" s="1"/>
  <c r="AF30" i="18"/>
  <c r="Y30" i="18"/>
  <c r="M30" i="18"/>
  <c r="L30" i="18"/>
  <c r="K30" i="18"/>
  <c r="J30" i="18"/>
  <c r="N30" i="18" s="1"/>
  <c r="W30" i="18" s="1"/>
  <c r="AF29" i="18"/>
  <c r="Y29" i="18"/>
  <c r="M29" i="18"/>
  <c r="L29" i="18"/>
  <c r="K29" i="18"/>
  <c r="J29" i="18"/>
  <c r="AF28" i="18"/>
  <c r="Y28" i="18"/>
  <c r="M28" i="18"/>
  <c r="L28" i="18"/>
  <c r="K28" i="18"/>
  <c r="J28" i="18"/>
  <c r="N28" i="18" s="1"/>
  <c r="AF27" i="18"/>
  <c r="Y27" i="18"/>
  <c r="M27" i="18"/>
  <c r="L27" i="18"/>
  <c r="K27" i="18"/>
  <c r="J27" i="18"/>
  <c r="N27" i="18" s="1"/>
  <c r="AF26" i="18"/>
  <c r="Y26" i="18"/>
  <c r="M26" i="18"/>
  <c r="L26" i="18"/>
  <c r="K26" i="18"/>
  <c r="J26" i="18"/>
  <c r="N26" i="18" s="1"/>
  <c r="AF25" i="18"/>
  <c r="Y25" i="18"/>
  <c r="M25" i="18"/>
  <c r="L25" i="18"/>
  <c r="K25" i="18"/>
  <c r="J25" i="18"/>
  <c r="AF24" i="18"/>
  <c r="Y24" i="18"/>
  <c r="M24" i="18"/>
  <c r="L24" i="18"/>
  <c r="K24" i="18"/>
  <c r="J24" i="18"/>
  <c r="N24" i="18" s="1"/>
  <c r="AF23" i="18"/>
  <c r="Y23" i="18"/>
  <c r="M23" i="18"/>
  <c r="L23" i="18"/>
  <c r="K23" i="18"/>
  <c r="J23" i="18"/>
  <c r="N23" i="18" s="1"/>
  <c r="AF22" i="18"/>
  <c r="Y22" i="18"/>
  <c r="M22" i="18"/>
  <c r="L22" i="18"/>
  <c r="K22" i="18"/>
  <c r="J22" i="18"/>
  <c r="N22" i="18" s="1"/>
  <c r="A22" i="18"/>
  <c r="A23" i="18" s="1"/>
  <c r="AF21" i="18"/>
  <c r="Y21" i="18"/>
  <c r="O21" i="18"/>
  <c r="M21" i="18"/>
  <c r="L21" i="18"/>
  <c r="K21" i="18"/>
  <c r="J21" i="18"/>
  <c r="N21" i="18" s="1"/>
  <c r="W21" i="18" s="1"/>
  <c r="AF20" i="18"/>
  <c r="Y20" i="18"/>
  <c r="M20" i="18"/>
  <c r="L20" i="18"/>
  <c r="K20" i="18"/>
  <c r="J20" i="18"/>
  <c r="N20" i="18" s="1"/>
  <c r="AF19" i="18"/>
  <c r="Y19" i="18"/>
  <c r="M19" i="18"/>
  <c r="L19" i="18"/>
  <c r="K19" i="18"/>
  <c r="J19" i="18"/>
  <c r="AF18" i="18"/>
  <c r="Y18" i="18"/>
  <c r="M18" i="18"/>
  <c r="L18" i="18"/>
  <c r="K18" i="18"/>
  <c r="J18" i="18"/>
  <c r="N18" i="18" s="1"/>
  <c r="AF17" i="18"/>
  <c r="Y17" i="18"/>
  <c r="M17" i="18"/>
  <c r="L17" i="18"/>
  <c r="K17" i="18"/>
  <c r="J17" i="18"/>
  <c r="N17" i="18" s="1"/>
  <c r="AF16" i="18"/>
  <c r="Y16" i="18"/>
  <c r="M16" i="18"/>
  <c r="L16" i="18"/>
  <c r="K16" i="18"/>
  <c r="J16" i="18"/>
  <c r="N16" i="18" s="1"/>
  <c r="AF15" i="18"/>
  <c r="Y15" i="18"/>
  <c r="M15" i="18"/>
  <c r="L15" i="18"/>
  <c r="K15" i="18"/>
  <c r="J15" i="18"/>
  <c r="AF14" i="18"/>
  <c r="Y14" i="18"/>
  <c r="M14" i="18"/>
  <c r="L14" i="18"/>
  <c r="K14" i="18"/>
  <c r="J14" i="18"/>
  <c r="N14" i="18" s="1"/>
  <c r="AF13" i="18"/>
  <c r="Y13" i="18"/>
  <c r="M13" i="18"/>
  <c r="L13" i="18"/>
  <c r="K13" i="18"/>
  <c r="J13" i="18"/>
  <c r="N13" i="18" s="1"/>
  <c r="AF12" i="18"/>
  <c r="Y12" i="18"/>
  <c r="M12" i="18"/>
  <c r="L12" i="18"/>
  <c r="K12" i="18"/>
  <c r="J12" i="18"/>
  <c r="N12" i="18" s="1"/>
  <c r="AF11" i="18"/>
  <c r="Y11" i="18"/>
  <c r="M11" i="18"/>
  <c r="L11" i="18"/>
  <c r="K11" i="18"/>
  <c r="J11" i="18"/>
  <c r="AF10" i="18"/>
  <c r="Y10" i="18"/>
  <c r="M10" i="18"/>
  <c r="L10" i="18"/>
  <c r="K10" i="18"/>
  <c r="J10" i="18"/>
  <c r="N10" i="18" s="1"/>
  <c r="AF9" i="18"/>
  <c r="Y9" i="18"/>
  <c r="M9" i="18"/>
  <c r="L9" i="18"/>
  <c r="K9" i="18"/>
  <c r="J9" i="18"/>
  <c r="N9" i="18" s="1"/>
  <c r="A9" i="18"/>
  <c r="A10" i="18" s="1"/>
  <c r="AF8" i="18"/>
  <c r="Y8" i="18"/>
  <c r="O8" i="18"/>
  <c r="M8" i="18"/>
  <c r="L8" i="18"/>
  <c r="K8" i="18"/>
  <c r="J8" i="18"/>
  <c r="N8" i="18" s="1"/>
  <c r="W8" i="18" s="1"/>
  <c r="A8" i="18"/>
  <c r="M7" i="18"/>
  <c r="L7" i="18"/>
  <c r="K7" i="18"/>
  <c r="J7" i="18"/>
  <c r="S5" i="18"/>
  <c r="Q5" i="18"/>
  <c r="AD4" i="18"/>
  <c r="S4" i="18"/>
  <c r="Q4" i="18"/>
  <c r="M3" i="18"/>
  <c r="L3" i="18"/>
  <c r="K3" i="18"/>
  <c r="J3" i="18"/>
  <c r="U2" i="18"/>
  <c r="AA46" i="17"/>
  <c r="G46" i="17"/>
  <c r="AA45" i="17"/>
  <c r="G45" i="17"/>
  <c r="AA44" i="17"/>
  <c r="AA43" i="17"/>
  <c r="AF38" i="17"/>
  <c r="Y38" i="17"/>
  <c r="O38" i="17" s="1"/>
  <c r="M38" i="17"/>
  <c r="L38" i="17"/>
  <c r="K38" i="17"/>
  <c r="J38" i="17"/>
  <c r="N38" i="17" s="1"/>
  <c r="AF37" i="17"/>
  <c r="Y37" i="17"/>
  <c r="O37" i="17"/>
  <c r="M37" i="17"/>
  <c r="L37" i="17"/>
  <c r="K37" i="17"/>
  <c r="J37" i="17"/>
  <c r="N37" i="17" s="1"/>
  <c r="A37" i="17"/>
  <c r="AF36" i="17"/>
  <c r="Y36" i="17"/>
  <c r="O36" i="17" s="1"/>
  <c r="M36" i="17"/>
  <c r="L36" i="17"/>
  <c r="K36" i="17"/>
  <c r="J36" i="17"/>
  <c r="N36" i="17" s="1"/>
  <c r="W36" i="17" s="1"/>
  <c r="AF35" i="17"/>
  <c r="Y35" i="17"/>
  <c r="M35" i="17"/>
  <c r="L35" i="17"/>
  <c r="K35" i="17"/>
  <c r="J35" i="17"/>
  <c r="N35" i="17" s="1"/>
  <c r="AF34" i="17"/>
  <c r="Y34" i="17"/>
  <c r="M34" i="17"/>
  <c r="L34" i="17"/>
  <c r="K34" i="17"/>
  <c r="J34" i="17"/>
  <c r="N34" i="17" s="1"/>
  <c r="AF33" i="17"/>
  <c r="Y33" i="17"/>
  <c r="M33" i="17"/>
  <c r="L33" i="17"/>
  <c r="K33" i="17"/>
  <c r="J33" i="17"/>
  <c r="AF32" i="17"/>
  <c r="Y32" i="17"/>
  <c r="M32" i="17"/>
  <c r="L32" i="17"/>
  <c r="K32" i="17"/>
  <c r="J32" i="17"/>
  <c r="N32" i="17" s="1"/>
  <c r="AF31" i="17"/>
  <c r="Y31" i="17"/>
  <c r="M31" i="17"/>
  <c r="L31" i="17"/>
  <c r="K31" i="17"/>
  <c r="J31" i="17"/>
  <c r="N31" i="17" s="1"/>
  <c r="AF30" i="17"/>
  <c r="Y30" i="17"/>
  <c r="M30" i="17"/>
  <c r="L30" i="17"/>
  <c r="K30" i="17"/>
  <c r="J30" i="17"/>
  <c r="N30" i="17" s="1"/>
  <c r="AF29" i="17"/>
  <c r="Y29" i="17"/>
  <c r="M29" i="17"/>
  <c r="L29" i="17"/>
  <c r="K29" i="17"/>
  <c r="J29" i="17"/>
  <c r="AF28" i="17"/>
  <c r="Y28" i="17"/>
  <c r="M28" i="17"/>
  <c r="L28" i="17"/>
  <c r="K28" i="17"/>
  <c r="J28" i="17"/>
  <c r="N28" i="17" s="1"/>
  <c r="AF27" i="17"/>
  <c r="Y27" i="17"/>
  <c r="M27" i="17"/>
  <c r="L27" i="17"/>
  <c r="K27" i="17"/>
  <c r="J27" i="17"/>
  <c r="N27" i="17" s="1"/>
  <c r="AF26" i="17"/>
  <c r="Y26" i="17"/>
  <c r="M26" i="17"/>
  <c r="L26" i="17"/>
  <c r="K26" i="17"/>
  <c r="J26" i="17"/>
  <c r="N26" i="17" s="1"/>
  <c r="AF25" i="17"/>
  <c r="Y25" i="17"/>
  <c r="M25" i="17"/>
  <c r="L25" i="17"/>
  <c r="K25" i="17"/>
  <c r="J25" i="17"/>
  <c r="AF24" i="17"/>
  <c r="Y24" i="17"/>
  <c r="M24" i="17"/>
  <c r="L24" i="17"/>
  <c r="K24" i="17"/>
  <c r="J24" i="17"/>
  <c r="N24" i="17" s="1"/>
  <c r="AF23" i="17"/>
  <c r="Y23" i="17"/>
  <c r="M23" i="17"/>
  <c r="L23" i="17"/>
  <c r="K23" i="17"/>
  <c r="J23" i="17"/>
  <c r="N23" i="17" s="1"/>
  <c r="A23" i="17"/>
  <c r="A24" i="17" s="1"/>
  <c r="AF22" i="17"/>
  <c r="Y22" i="17"/>
  <c r="O22" i="17"/>
  <c r="M22" i="17"/>
  <c r="L22" i="17"/>
  <c r="K22" i="17"/>
  <c r="J22" i="17"/>
  <c r="N22" i="17" s="1"/>
  <c r="W22" i="17" s="1"/>
  <c r="A22" i="17"/>
  <c r="AF21" i="17"/>
  <c r="Y21" i="17"/>
  <c r="O21" i="17" s="1"/>
  <c r="M21" i="17"/>
  <c r="L21" i="17"/>
  <c r="K21" i="17"/>
  <c r="J21" i="17"/>
  <c r="N21" i="17" s="1"/>
  <c r="W21" i="17" s="1"/>
  <c r="AF20" i="17"/>
  <c r="Y20" i="17"/>
  <c r="M20" i="17"/>
  <c r="L20" i="17"/>
  <c r="K20" i="17"/>
  <c r="J20" i="17"/>
  <c r="N20" i="17" s="1"/>
  <c r="AF19" i="17"/>
  <c r="Y19" i="17"/>
  <c r="M19" i="17"/>
  <c r="L19" i="17"/>
  <c r="K19" i="17"/>
  <c r="J19" i="17"/>
  <c r="N19" i="17" s="1"/>
  <c r="AF18" i="17"/>
  <c r="Y18" i="17"/>
  <c r="M18" i="17"/>
  <c r="L18" i="17"/>
  <c r="K18" i="17"/>
  <c r="J18" i="17"/>
  <c r="AF17" i="17"/>
  <c r="Y17" i="17"/>
  <c r="M17" i="17"/>
  <c r="L17" i="17"/>
  <c r="K17" i="17"/>
  <c r="J17" i="17"/>
  <c r="N17" i="17" s="1"/>
  <c r="AF16" i="17"/>
  <c r="Y16" i="17"/>
  <c r="M16" i="17"/>
  <c r="L16" i="17"/>
  <c r="K16" i="17"/>
  <c r="J16" i="17"/>
  <c r="N16" i="17" s="1"/>
  <c r="AF15" i="17"/>
  <c r="Y15" i="17"/>
  <c r="M15" i="17"/>
  <c r="L15" i="17"/>
  <c r="K15" i="17"/>
  <c r="J15" i="17"/>
  <c r="N15" i="17" s="1"/>
  <c r="AF14" i="17"/>
  <c r="Y14" i="17"/>
  <c r="M14" i="17"/>
  <c r="L14" i="17"/>
  <c r="K14" i="17"/>
  <c r="J14" i="17"/>
  <c r="AF13" i="17"/>
  <c r="Y13" i="17"/>
  <c r="M13" i="17"/>
  <c r="L13" i="17"/>
  <c r="K13" i="17"/>
  <c r="J13" i="17"/>
  <c r="N13" i="17" s="1"/>
  <c r="AF12" i="17"/>
  <c r="Y12" i="17"/>
  <c r="M12" i="17"/>
  <c r="L12" i="17"/>
  <c r="K12" i="17"/>
  <c r="J12" i="17"/>
  <c r="N12" i="17" s="1"/>
  <c r="AF11" i="17"/>
  <c r="Y11" i="17"/>
  <c r="M11" i="17"/>
  <c r="L11" i="17"/>
  <c r="K11" i="17"/>
  <c r="J11" i="17"/>
  <c r="N11" i="17" s="1"/>
  <c r="AF10" i="17"/>
  <c r="Y10" i="17"/>
  <c r="M10" i="17"/>
  <c r="L10" i="17"/>
  <c r="K10" i="17"/>
  <c r="J10" i="17"/>
  <c r="AF9" i="17"/>
  <c r="Y9" i="17"/>
  <c r="M9" i="17"/>
  <c r="L9" i="17"/>
  <c r="K9" i="17"/>
  <c r="J9" i="17"/>
  <c r="N9" i="17" s="1"/>
  <c r="A9" i="17"/>
  <c r="A10" i="17" s="1"/>
  <c r="AF8" i="17"/>
  <c r="Y8" i="17"/>
  <c r="O8" i="17"/>
  <c r="M8" i="17"/>
  <c r="L8" i="17"/>
  <c r="K8" i="17"/>
  <c r="J8" i="17"/>
  <c r="A8" i="17"/>
  <c r="M7" i="17"/>
  <c r="L7" i="17"/>
  <c r="K7" i="17"/>
  <c r="J7" i="17"/>
  <c r="S5" i="17"/>
  <c r="Q5" i="17"/>
  <c r="AD4" i="17"/>
  <c r="S4" i="17"/>
  <c r="Q4" i="17"/>
  <c r="M3" i="17"/>
  <c r="L3" i="17"/>
  <c r="K3" i="17"/>
  <c r="J3" i="17"/>
  <c r="U2" i="17"/>
  <c r="AA46" i="16"/>
  <c r="G46" i="16"/>
  <c r="AA45" i="16"/>
  <c r="G45" i="16"/>
  <c r="AA44" i="16"/>
  <c r="AA43" i="16"/>
  <c r="AF38" i="16"/>
  <c r="Y38" i="16"/>
  <c r="O38" i="16" s="1"/>
  <c r="M38" i="16"/>
  <c r="L38" i="16"/>
  <c r="K38" i="16"/>
  <c r="J38" i="16"/>
  <c r="AF37" i="16"/>
  <c r="Y37" i="16"/>
  <c r="O37" i="16"/>
  <c r="M37" i="16"/>
  <c r="L37" i="16"/>
  <c r="K37" i="16"/>
  <c r="J37" i="16"/>
  <c r="A37" i="16"/>
  <c r="AF36" i="16"/>
  <c r="Y36" i="16"/>
  <c r="O36" i="16" s="1"/>
  <c r="M36" i="16"/>
  <c r="L36" i="16"/>
  <c r="K36" i="16"/>
  <c r="J36" i="16"/>
  <c r="AF35" i="16"/>
  <c r="Y35" i="16"/>
  <c r="M35" i="16"/>
  <c r="L35" i="16"/>
  <c r="K35" i="16"/>
  <c r="J35" i="16"/>
  <c r="N35" i="16" s="1"/>
  <c r="W35" i="16" s="1"/>
  <c r="AF34" i="16"/>
  <c r="Y34" i="16"/>
  <c r="M34" i="16"/>
  <c r="L34" i="16"/>
  <c r="K34" i="16"/>
  <c r="J34" i="16"/>
  <c r="N34" i="16" s="1"/>
  <c r="W34" i="16" s="1"/>
  <c r="AF33" i="16"/>
  <c r="Y33" i="16"/>
  <c r="M33" i="16"/>
  <c r="L33" i="16"/>
  <c r="K33" i="16"/>
  <c r="J33" i="16"/>
  <c r="AF32" i="16"/>
  <c r="Y32" i="16"/>
  <c r="W32" i="16"/>
  <c r="M32" i="16"/>
  <c r="L32" i="16"/>
  <c r="K32" i="16"/>
  <c r="J32" i="16"/>
  <c r="AF31" i="16"/>
  <c r="Y31" i="16"/>
  <c r="W31" i="16"/>
  <c r="M31" i="16"/>
  <c r="L31" i="16"/>
  <c r="K31" i="16"/>
  <c r="J31" i="16"/>
  <c r="N31" i="16" s="1"/>
  <c r="AF30" i="16"/>
  <c r="Y30" i="16"/>
  <c r="W30" i="16"/>
  <c r="M30" i="16"/>
  <c r="L30" i="16"/>
  <c r="K30" i="16"/>
  <c r="J30" i="16"/>
  <c r="N30" i="16" s="1"/>
  <c r="AF29" i="16"/>
  <c r="Y29" i="16"/>
  <c r="W29" i="16"/>
  <c r="M29" i="16"/>
  <c r="L29" i="16"/>
  <c r="K29" i="16"/>
  <c r="J29" i="16"/>
  <c r="AF28" i="16"/>
  <c r="Y28" i="16"/>
  <c r="W28" i="16"/>
  <c r="M28" i="16"/>
  <c r="L28" i="16"/>
  <c r="K28" i="16"/>
  <c r="J28" i="16"/>
  <c r="AF27" i="16"/>
  <c r="Y27" i="16"/>
  <c r="W27" i="16"/>
  <c r="M27" i="16"/>
  <c r="L27" i="16"/>
  <c r="K27" i="16"/>
  <c r="J27" i="16"/>
  <c r="N27" i="16" s="1"/>
  <c r="AF26" i="16"/>
  <c r="Y26" i="16"/>
  <c r="W26" i="16"/>
  <c r="M26" i="16"/>
  <c r="L26" i="16"/>
  <c r="K26" i="16"/>
  <c r="J26" i="16"/>
  <c r="N26" i="16" s="1"/>
  <c r="AF25" i="16"/>
  <c r="Y25" i="16"/>
  <c r="W25" i="16"/>
  <c r="M25" i="16"/>
  <c r="L25" i="16"/>
  <c r="K25" i="16"/>
  <c r="J25" i="16"/>
  <c r="AF24" i="16"/>
  <c r="Y24" i="16"/>
  <c r="W24" i="16"/>
  <c r="M24" i="16"/>
  <c r="L24" i="16"/>
  <c r="K24" i="16"/>
  <c r="J24" i="16"/>
  <c r="AF23" i="16"/>
  <c r="Y23" i="16"/>
  <c r="W23" i="16"/>
  <c r="M23" i="16"/>
  <c r="L23" i="16"/>
  <c r="K23" i="16"/>
  <c r="J23" i="16"/>
  <c r="N23" i="16" s="1"/>
  <c r="A23" i="16"/>
  <c r="A24" i="16" s="1"/>
  <c r="AF22" i="16"/>
  <c r="Y22" i="16"/>
  <c r="W22" i="16"/>
  <c r="O22" i="16"/>
  <c r="M22" i="16"/>
  <c r="L22" i="16"/>
  <c r="K22" i="16"/>
  <c r="J22" i="16"/>
  <c r="A22" i="16"/>
  <c r="AF21" i="16"/>
  <c r="Y21" i="16"/>
  <c r="O21" i="16" s="1"/>
  <c r="W21" i="16"/>
  <c r="M21" i="16"/>
  <c r="L21" i="16"/>
  <c r="K21" i="16"/>
  <c r="J21" i="16"/>
  <c r="AF20" i="16"/>
  <c r="Y20" i="16"/>
  <c r="W20" i="16"/>
  <c r="M20" i="16"/>
  <c r="L20" i="16"/>
  <c r="K20" i="16"/>
  <c r="J20" i="16"/>
  <c r="N20" i="16" s="1"/>
  <c r="AF19" i="16"/>
  <c r="Y19" i="16"/>
  <c r="W19" i="16"/>
  <c r="M19" i="16"/>
  <c r="L19" i="16"/>
  <c r="K19" i="16"/>
  <c r="J19" i="16"/>
  <c r="N19" i="16" s="1"/>
  <c r="AF18" i="16"/>
  <c r="Y18" i="16"/>
  <c r="W18" i="16"/>
  <c r="M18" i="16"/>
  <c r="L18" i="16"/>
  <c r="K18" i="16"/>
  <c r="J18" i="16"/>
  <c r="AF17" i="16"/>
  <c r="Y17" i="16"/>
  <c r="W17" i="16"/>
  <c r="M17" i="16"/>
  <c r="L17" i="16"/>
  <c r="K17" i="16"/>
  <c r="J17" i="16"/>
  <c r="AF16" i="16"/>
  <c r="Y16" i="16"/>
  <c r="W16" i="16"/>
  <c r="M16" i="16"/>
  <c r="L16" i="16"/>
  <c r="K16" i="16"/>
  <c r="J16" i="16"/>
  <c r="N16" i="16" s="1"/>
  <c r="AF15" i="16"/>
  <c r="Y15" i="16"/>
  <c r="W15" i="16"/>
  <c r="M15" i="16"/>
  <c r="L15" i="16"/>
  <c r="K15" i="16"/>
  <c r="J15" i="16"/>
  <c r="N15" i="16" s="1"/>
  <c r="AF14" i="16"/>
  <c r="Y14" i="16"/>
  <c r="W14" i="16"/>
  <c r="M14" i="16"/>
  <c r="L14" i="16"/>
  <c r="K14" i="16"/>
  <c r="J14" i="16"/>
  <c r="AF13" i="16"/>
  <c r="Y13" i="16"/>
  <c r="W13" i="16"/>
  <c r="M13" i="16"/>
  <c r="L13" i="16"/>
  <c r="K13" i="16"/>
  <c r="J13" i="16"/>
  <c r="AF12" i="16"/>
  <c r="Y12" i="16"/>
  <c r="W12" i="16"/>
  <c r="M12" i="16"/>
  <c r="L12" i="16"/>
  <c r="K12" i="16"/>
  <c r="J12" i="16"/>
  <c r="N12" i="16" s="1"/>
  <c r="AF11" i="16"/>
  <c r="Y11" i="16"/>
  <c r="W11" i="16"/>
  <c r="M11" i="16"/>
  <c r="L11" i="16"/>
  <c r="K11" i="16"/>
  <c r="J11" i="16"/>
  <c r="N11" i="16" s="1"/>
  <c r="AF10" i="16"/>
  <c r="Y10" i="16"/>
  <c r="W10" i="16"/>
  <c r="M10" i="16"/>
  <c r="L10" i="16"/>
  <c r="K10" i="16"/>
  <c r="J10" i="16"/>
  <c r="AF9" i="16"/>
  <c r="Y9" i="16"/>
  <c r="W9" i="16"/>
  <c r="M9" i="16"/>
  <c r="L9" i="16"/>
  <c r="K9" i="16"/>
  <c r="J9" i="16"/>
  <c r="A9" i="16"/>
  <c r="A10" i="16" s="1"/>
  <c r="AF8" i="16"/>
  <c r="Y8" i="16"/>
  <c r="W8" i="16"/>
  <c r="O8" i="16"/>
  <c r="M8" i="16"/>
  <c r="L8" i="16"/>
  <c r="K8" i="16"/>
  <c r="J8" i="16"/>
  <c r="A8" i="16"/>
  <c r="M7" i="16"/>
  <c r="L7" i="16"/>
  <c r="K7" i="16"/>
  <c r="J7" i="16"/>
  <c r="S5" i="16"/>
  <c r="Q5" i="16"/>
  <c r="AD4" i="16"/>
  <c r="S4" i="16"/>
  <c r="Q4" i="16"/>
  <c r="M3" i="16"/>
  <c r="L3" i="16"/>
  <c r="K3" i="16"/>
  <c r="J3" i="16"/>
  <c r="U2" i="16"/>
  <c r="AA46" i="15"/>
  <c r="G46" i="15"/>
  <c r="AA45" i="15"/>
  <c r="G45" i="15"/>
  <c r="AA44" i="15"/>
  <c r="AA43" i="15"/>
  <c r="AF38" i="15"/>
  <c r="Y38" i="15"/>
  <c r="O38" i="15" s="1"/>
  <c r="W38" i="15"/>
  <c r="M38" i="15"/>
  <c r="L38" i="15"/>
  <c r="K38" i="15"/>
  <c r="J38" i="15"/>
  <c r="AF37" i="15"/>
  <c r="Y37" i="15"/>
  <c r="W37" i="15"/>
  <c r="M37" i="15"/>
  <c r="L37" i="15"/>
  <c r="K37" i="15"/>
  <c r="J37" i="15"/>
  <c r="A37" i="15"/>
  <c r="O37" i="15" s="1"/>
  <c r="AF36" i="15"/>
  <c r="Y36" i="15"/>
  <c r="O36" i="15" s="1"/>
  <c r="W36" i="15"/>
  <c r="M36" i="15"/>
  <c r="L36" i="15"/>
  <c r="K36" i="15"/>
  <c r="J36" i="15"/>
  <c r="AF35" i="15"/>
  <c r="Y35" i="15"/>
  <c r="W35" i="15"/>
  <c r="M35" i="15"/>
  <c r="L35" i="15"/>
  <c r="K35" i="15"/>
  <c r="J35" i="15"/>
  <c r="N35" i="15" s="1"/>
  <c r="AF34" i="15"/>
  <c r="Y34" i="15"/>
  <c r="W34" i="15"/>
  <c r="M34" i="15"/>
  <c r="L34" i="15"/>
  <c r="K34" i="15"/>
  <c r="J34" i="15"/>
  <c r="N34" i="15" s="1"/>
  <c r="AF33" i="15"/>
  <c r="Y33" i="15"/>
  <c r="W33" i="15"/>
  <c r="M33" i="15"/>
  <c r="L33" i="15"/>
  <c r="K33" i="15"/>
  <c r="J33" i="15"/>
  <c r="AF32" i="15"/>
  <c r="Y32" i="15"/>
  <c r="W32" i="15"/>
  <c r="M32" i="15"/>
  <c r="L32" i="15"/>
  <c r="K32" i="15"/>
  <c r="J32" i="15"/>
  <c r="AF31" i="15"/>
  <c r="Y31" i="15"/>
  <c r="W31" i="15"/>
  <c r="M31" i="15"/>
  <c r="L31" i="15"/>
  <c r="K31" i="15"/>
  <c r="J31" i="15"/>
  <c r="N31" i="15" s="1"/>
  <c r="AF30" i="15"/>
  <c r="Y30" i="15"/>
  <c r="W30" i="15"/>
  <c r="M30" i="15"/>
  <c r="L30" i="15"/>
  <c r="K30" i="15"/>
  <c r="J30" i="15"/>
  <c r="N30" i="15" s="1"/>
  <c r="AF29" i="15"/>
  <c r="Y29" i="15"/>
  <c r="W29" i="15"/>
  <c r="M29" i="15"/>
  <c r="L29" i="15"/>
  <c r="K29" i="15"/>
  <c r="J29" i="15"/>
  <c r="AF28" i="15"/>
  <c r="Y28" i="15"/>
  <c r="W28" i="15"/>
  <c r="M28" i="15"/>
  <c r="L28" i="15"/>
  <c r="K28" i="15"/>
  <c r="J28" i="15"/>
  <c r="AF27" i="15"/>
  <c r="Y27" i="15"/>
  <c r="W27" i="15"/>
  <c r="M27" i="15"/>
  <c r="L27" i="15"/>
  <c r="K27" i="15"/>
  <c r="J27" i="15"/>
  <c r="N27" i="15" s="1"/>
  <c r="AF26" i="15"/>
  <c r="Y26" i="15"/>
  <c r="W26" i="15"/>
  <c r="M26" i="15"/>
  <c r="L26" i="15"/>
  <c r="K26" i="15"/>
  <c r="J26" i="15"/>
  <c r="N26" i="15" s="1"/>
  <c r="AF25" i="15"/>
  <c r="Y25" i="15"/>
  <c r="W25" i="15"/>
  <c r="M25" i="15"/>
  <c r="L25" i="15"/>
  <c r="K25" i="15"/>
  <c r="J25" i="15"/>
  <c r="AF24" i="15"/>
  <c r="Y24" i="15"/>
  <c r="W24" i="15"/>
  <c r="M24" i="15"/>
  <c r="L24" i="15"/>
  <c r="K24" i="15"/>
  <c r="J24" i="15"/>
  <c r="AF23" i="15"/>
  <c r="Y23" i="15"/>
  <c r="W23" i="15"/>
  <c r="M23" i="15"/>
  <c r="L23" i="15"/>
  <c r="K23" i="15"/>
  <c r="J23" i="15"/>
  <c r="N23" i="15" s="1"/>
  <c r="AF22" i="15"/>
  <c r="Y22" i="15"/>
  <c r="W22" i="15"/>
  <c r="M22" i="15"/>
  <c r="L22" i="15"/>
  <c r="K22" i="15"/>
  <c r="J22" i="15"/>
  <c r="N22" i="15" s="1"/>
  <c r="A22" i="15"/>
  <c r="A23" i="15" s="1"/>
  <c r="AF21" i="15"/>
  <c r="Y21" i="15"/>
  <c r="W21" i="15"/>
  <c r="O21" i="15"/>
  <c r="M21" i="15"/>
  <c r="L21" i="15"/>
  <c r="K21" i="15"/>
  <c r="J21" i="15"/>
  <c r="N21" i="15" s="1"/>
  <c r="AF20" i="15"/>
  <c r="Y20" i="15"/>
  <c r="W20" i="15"/>
  <c r="M20" i="15"/>
  <c r="L20" i="15"/>
  <c r="K20" i="15"/>
  <c r="J20" i="15"/>
  <c r="N20" i="15" s="1"/>
  <c r="AF19" i="15"/>
  <c r="Y19" i="15"/>
  <c r="W19" i="15"/>
  <c r="M19" i="15"/>
  <c r="L19" i="15"/>
  <c r="K19" i="15"/>
  <c r="J19" i="15"/>
  <c r="AF18" i="15"/>
  <c r="Y18" i="15"/>
  <c r="W18" i="15"/>
  <c r="M18" i="15"/>
  <c r="L18" i="15"/>
  <c r="K18" i="15"/>
  <c r="J18" i="15"/>
  <c r="AF17" i="15"/>
  <c r="Y17" i="15"/>
  <c r="W17" i="15"/>
  <c r="M17" i="15"/>
  <c r="L17" i="15"/>
  <c r="K17" i="15"/>
  <c r="J17" i="15"/>
  <c r="N17" i="15" s="1"/>
  <c r="AF16" i="15"/>
  <c r="Y16" i="15"/>
  <c r="W16" i="15"/>
  <c r="M16" i="15"/>
  <c r="L16" i="15"/>
  <c r="K16" i="15"/>
  <c r="J16" i="15"/>
  <c r="N16" i="15" s="1"/>
  <c r="AF15" i="15"/>
  <c r="Y15" i="15"/>
  <c r="W15" i="15"/>
  <c r="M15" i="15"/>
  <c r="L15" i="15"/>
  <c r="K15" i="15"/>
  <c r="J15" i="15"/>
  <c r="AF14" i="15"/>
  <c r="Y14" i="15"/>
  <c r="W14" i="15"/>
  <c r="M14" i="15"/>
  <c r="L14" i="15"/>
  <c r="K14" i="15"/>
  <c r="J14" i="15"/>
  <c r="AF13" i="15"/>
  <c r="Y13" i="15"/>
  <c r="W13" i="15"/>
  <c r="M13" i="15"/>
  <c r="L13" i="15"/>
  <c r="K13" i="15"/>
  <c r="J13" i="15"/>
  <c r="N13" i="15" s="1"/>
  <c r="AF12" i="15"/>
  <c r="Y12" i="15"/>
  <c r="W12" i="15"/>
  <c r="M12" i="15"/>
  <c r="L12" i="15"/>
  <c r="K12" i="15"/>
  <c r="J12" i="15"/>
  <c r="N12" i="15" s="1"/>
  <c r="AF11" i="15"/>
  <c r="Y11" i="15"/>
  <c r="W11" i="15"/>
  <c r="M11" i="15"/>
  <c r="L11" i="15"/>
  <c r="K11" i="15"/>
  <c r="J11" i="15"/>
  <c r="AF10" i="15"/>
  <c r="Y10" i="15"/>
  <c r="W10" i="15"/>
  <c r="M10" i="15"/>
  <c r="L10" i="15"/>
  <c r="K10" i="15"/>
  <c r="J10" i="15"/>
  <c r="AF9" i="15"/>
  <c r="Y9" i="15"/>
  <c r="W9" i="15"/>
  <c r="M9" i="15"/>
  <c r="L9" i="15"/>
  <c r="K9" i="15"/>
  <c r="J9" i="15"/>
  <c r="N9" i="15" s="1"/>
  <c r="AF8" i="15"/>
  <c r="Y8" i="15"/>
  <c r="W8" i="15"/>
  <c r="M8" i="15"/>
  <c r="L8" i="15"/>
  <c r="K8" i="15"/>
  <c r="J8" i="15"/>
  <c r="N8" i="15" s="1"/>
  <c r="A8" i="15"/>
  <c r="A9" i="15" s="1"/>
  <c r="M7" i="15"/>
  <c r="L7" i="15"/>
  <c r="K7" i="15"/>
  <c r="J7" i="15"/>
  <c r="N7" i="15" s="1"/>
  <c r="G41" i="15" s="1"/>
  <c r="S5" i="15"/>
  <c r="Q5" i="15"/>
  <c r="AD4" i="15"/>
  <c r="S4" i="15"/>
  <c r="Q4" i="15"/>
  <c r="M3" i="15"/>
  <c r="L3" i="15"/>
  <c r="K3" i="15"/>
  <c r="J3" i="15"/>
  <c r="U2" i="15"/>
  <c r="AA46" i="14"/>
  <c r="G46" i="14"/>
  <c r="AA45" i="14"/>
  <c r="G45" i="14"/>
  <c r="AA44" i="14"/>
  <c r="AA43" i="14"/>
  <c r="AF38" i="14"/>
  <c r="Y38" i="14"/>
  <c r="O38" i="14" s="1"/>
  <c r="W38" i="14"/>
  <c r="M38" i="14"/>
  <c r="L38" i="14"/>
  <c r="K38" i="14"/>
  <c r="J38" i="14"/>
  <c r="AF37" i="14"/>
  <c r="Y37" i="14"/>
  <c r="W37" i="14"/>
  <c r="O37" i="14"/>
  <c r="M37" i="14"/>
  <c r="L37" i="14"/>
  <c r="K37" i="14"/>
  <c r="J37" i="14"/>
  <c r="N37" i="14" s="1"/>
  <c r="A37" i="14"/>
  <c r="AF36" i="14"/>
  <c r="Y36" i="14"/>
  <c r="O36" i="14" s="1"/>
  <c r="W36" i="14"/>
  <c r="M36" i="14"/>
  <c r="L36" i="14"/>
  <c r="K36" i="14"/>
  <c r="J36" i="14"/>
  <c r="N36" i="14" s="1"/>
  <c r="AF35" i="14"/>
  <c r="Y35" i="14"/>
  <c r="W35" i="14"/>
  <c r="M35" i="14"/>
  <c r="L35" i="14"/>
  <c r="K35" i="14"/>
  <c r="J35" i="14"/>
  <c r="N35" i="14" s="1"/>
  <c r="AF34" i="14"/>
  <c r="Y34" i="14"/>
  <c r="W34" i="14"/>
  <c r="M34" i="14"/>
  <c r="L34" i="14"/>
  <c r="K34" i="14"/>
  <c r="J34" i="14"/>
  <c r="AF33" i="14"/>
  <c r="Y33" i="14"/>
  <c r="W33" i="14"/>
  <c r="M33" i="14"/>
  <c r="L33" i="14"/>
  <c r="K33" i="14"/>
  <c r="J33" i="14"/>
  <c r="N33" i="14" s="1"/>
  <c r="AF32" i="14"/>
  <c r="Y32" i="14"/>
  <c r="W32" i="14"/>
  <c r="M32" i="14"/>
  <c r="L32" i="14"/>
  <c r="K32" i="14"/>
  <c r="J32" i="14"/>
  <c r="N32" i="14" s="1"/>
  <c r="AF31" i="14"/>
  <c r="Y31" i="14"/>
  <c r="W31" i="14"/>
  <c r="M31" i="14"/>
  <c r="L31" i="14"/>
  <c r="K31" i="14"/>
  <c r="J31" i="14"/>
  <c r="N31" i="14" s="1"/>
  <c r="AF30" i="14"/>
  <c r="Y30" i="14"/>
  <c r="W30" i="14"/>
  <c r="M30" i="14"/>
  <c r="L30" i="14"/>
  <c r="K30" i="14"/>
  <c r="J30" i="14"/>
  <c r="AF29" i="14"/>
  <c r="Y29" i="14"/>
  <c r="W29" i="14"/>
  <c r="M29" i="14"/>
  <c r="L29" i="14"/>
  <c r="K29" i="14"/>
  <c r="J29" i="14"/>
  <c r="N29" i="14" s="1"/>
  <c r="AF28" i="14"/>
  <c r="Y28" i="14"/>
  <c r="W28" i="14"/>
  <c r="M28" i="14"/>
  <c r="L28" i="14"/>
  <c r="K28" i="14"/>
  <c r="J28" i="14"/>
  <c r="N28" i="14" s="1"/>
  <c r="AF27" i="14"/>
  <c r="Y27" i="14"/>
  <c r="W27" i="14"/>
  <c r="M27" i="14"/>
  <c r="L27" i="14"/>
  <c r="K27" i="14"/>
  <c r="J27" i="14"/>
  <c r="N27" i="14" s="1"/>
  <c r="AF26" i="14"/>
  <c r="Y26" i="14"/>
  <c r="W26" i="14"/>
  <c r="M26" i="14"/>
  <c r="L26" i="14"/>
  <c r="K26" i="14"/>
  <c r="J26" i="14"/>
  <c r="AF25" i="14"/>
  <c r="Y25" i="14"/>
  <c r="W25" i="14"/>
  <c r="M25" i="14"/>
  <c r="L25" i="14"/>
  <c r="K25" i="14"/>
  <c r="J25" i="14"/>
  <c r="N25" i="14" s="1"/>
  <c r="AF24" i="14"/>
  <c r="Y24" i="14"/>
  <c r="W24" i="14"/>
  <c r="M24" i="14"/>
  <c r="L24" i="14"/>
  <c r="K24" i="14"/>
  <c r="J24" i="14"/>
  <c r="N24" i="14" s="1"/>
  <c r="AF23" i="14"/>
  <c r="Y23" i="14"/>
  <c r="W23" i="14"/>
  <c r="M23" i="14"/>
  <c r="L23" i="14"/>
  <c r="K23" i="14"/>
  <c r="J23" i="14"/>
  <c r="N23" i="14" s="1"/>
  <c r="A23" i="14"/>
  <c r="A24" i="14" s="1"/>
  <c r="AF22" i="14"/>
  <c r="Y22" i="14"/>
  <c r="W22" i="14"/>
  <c r="O22" i="14"/>
  <c r="M22" i="14"/>
  <c r="L22" i="14"/>
  <c r="K22" i="14"/>
  <c r="J22" i="14"/>
  <c r="N22" i="14" s="1"/>
  <c r="A22" i="14"/>
  <c r="AF21" i="14"/>
  <c r="Y21" i="14"/>
  <c r="O21" i="14" s="1"/>
  <c r="W21" i="14"/>
  <c r="M21" i="14"/>
  <c r="L21" i="14"/>
  <c r="K21" i="14"/>
  <c r="J21" i="14"/>
  <c r="AF20" i="14"/>
  <c r="Y20" i="14"/>
  <c r="W20" i="14"/>
  <c r="M20" i="14"/>
  <c r="L20" i="14"/>
  <c r="K20" i="14"/>
  <c r="J20" i="14"/>
  <c r="N20" i="14" s="1"/>
  <c r="AF19" i="14"/>
  <c r="Y19" i="14"/>
  <c r="W19" i="14"/>
  <c r="M19" i="14"/>
  <c r="L19" i="14"/>
  <c r="K19" i="14"/>
  <c r="J19" i="14"/>
  <c r="AF18" i="14"/>
  <c r="Y18" i="14"/>
  <c r="W18" i="14"/>
  <c r="M18" i="14"/>
  <c r="L18" i="14"/>
  <c r="K18" i="14"/>
  <c r="J18" i="14"/>
  <c r="N18" i="14" s="1"/>
  <c r="AF17" i="14"/>
  <c r="Y17" i="14"/>
  <c r="W17" i="14"/>
  <c r="M17" i="14"/>
  <c r="L17" i="14"/>
  <c r="K17" i="14"/>
  <c r="J17" i="14"/>
  <c r="N17" i="14" s="1"/>
  <c r="AF16" i="14"/>
  <c r="Y16" i="14"/>
  <c r="W16" i="14"/>
  <c r="M16" i="14"/>
  <c r="L16" i="14"/>
  <c r="K16" i="14"/>
  <c r="J16" i="14"/>
  <c r="N16" i="14" s="1"/>
  <c r="AF15" i="14"/>
  <c r="Y15" i="14"/>
  <c r="W15" i="14"/>
  <c r="M15" i="14"/>
  <c r="L15" i="14"/>
  <c r="K15" i="14"/>
  <c r="J15" i="14"/>
  <c r="AF14" i="14"/>
  <c r="Y14" i="14"/>
  <c r="W14" i="14"/>
  <c r="M14" i="14"/>
  <c r="L14" i="14"/>
  <c r="K14" i="14"/>
  <c r="J14" i="14"/>
  <c r="N14" i="14" s="1"/>
  <c r="AF13" i="14"/>
  <c r="Y13" i="14"/>
  <c r="W13" i="14"/>
  <c r="M13" i="14"/>
  <c r="L13" i="14"/>
  <c r="K13" i="14"/>
  <c r="J13" i="14"/>
  <c r="N13" i="14" s="1"/>
  <c r="AF12" i="14"/>
  <c r="Y12" i="14"/>
  <c r="W12" i="14"/>
  <c r="M12" i="14"/>
  <c r="L12" i="14"/>
  <c r="K12" i="14"/>
  <c r="J12" i="14"/>
  <c r="N12" i="14" s="1"/>
  <c r="AF11" i="14"/>
  <c r="Y11" i="14"/>
  <c r="W11" i="14"/>
  <c r="M11" i="14"/>
  <c r="L11" i="14"/>
  <c r="K11" i="14"/>
  <c r="J11" i="14"/>
  <c r="AF10" i="14"/>
  <c r="Y10" i="14"/>
  <c r="W10" i="14"/>
  <c r="M10" i="14"/>
  <c r="L10" i="14"/>
  <c r="K10" i="14"/>
  <c r="J10" i="14"/>
  <c r="N10" i="14" s="1"/>
  <c r="AF9" i="14"/>
  <c r="Y9" i="14"/>
  <c r="W9" i="14"/>
  <c r="M9" i="14"/>
  <c r="L9" i="14"/>
  <c r="K9" i="14"/>
  <c r="J9" i="14"/>
  <c r="N9" i="14" s="1"/>
  <c r="A9" i="14"/>
  <c r="A10" i="14" s="1"/>
  <c r="AF8" i="14"/>
  <c r="Y8" i="14"/>
  <c r="W8" i="14"/>
  <c r="O8" i="14"/>
  <c r="M8" i="14"/>
  <c r="L8" i="14"/>
  <c r="K8" i="14"/>
  <c r="J8" i="14"/>
  <c r="N8" i="14" s="1"/>
  <c r="A8" i="14"/>
  <c r="M7" i="14"/>
  <c r="L7" i="14"/>
  <c r="K7" i="14"/>
  <c r="J7" i="14"/>
  <c r="S5" i="14"/>
  <c r="Q5" i="14"/>
  <c r="AD4" i="14"/>
  <c r="S4" i="14"/>
  <c r="Q4" i="14"/>
  <c r="M3" i="14"/>
  <c r="L3" i="14"/>
  <c r="K3" i="14"/>
  <c r="J3" i="14"/>
  <c r="U2" i="14"/>
  <c r="AA46" i="13"/>
  <c r="G46" i="13"/>
  <c r="AA45" i="13"/>
  <c r="G45" i="13"/>
  <c r="AA44" i="13"/>
  <c r="AA43" i="13"/>
  <c r="AF38" i="13"/>
  <c r="Y38" i="13"/>
  <c r="O38" i="13" s="1"/>
  <c r="W38" i="13"/>
  <c r="M38" i="13"/>
  <c r="L38" i="13"/>
  <c r="K38" i="13"/>
  <c r="J38" i="13"/>
  <c r="N38" i="13" s="1"/>
  <c r="AF37" i="13"/>
  <c r="Y37" i="13"/>
  <c r="W37" i="13"/>
  <c r="O37" i="13"/>
  <c r="M37" i="13"/>
  <c r="L37" i="13"/>
  <c r="K37" i="13"/>
  <c r="J37" i="13"/>
  <c r="N37" i="13" s="1"/>
  <c r="A37" i="13"/>
  <c r="AF36" i="13"/>
  <c r="Y36" i="13"/>
  <c r="O36" i="13" s="1"/>
  <c r="W36" i="13"/>
  <c r="M36" i="13"/>
  <c r="L36" i="13"/>
  <c r="K36" i="13"/>
  <c r="J36" i="13"/>
  <c r="N36" i="13" s="1"/>
  <c r="AF35" i="13"/>
  <c r="Y35" i="13"/>
  <c r="W35" i="13"/>
  <c r="M35" i="13"/>
  <c r="L35" i="13"/>
  <c r="K35" i="13"/>
  <c r="J35" i="13"/>
  <c r="N35" i="13" s="1"/>
  <c r="AF34" i="13"/>
  <c r="Y34" i="13"/>
  <c r="W34" i="13"/>
  <c r="M34" i="13"/>
  <c r="L34" i="13"/>
  <c r="K34" i="13"/>
  <c r="J34" i="13"/>
  <c r="N34" i="13" s="1"/>
  <c r="AF33" i="13"/>
  <c r="Y33" i="13"/>
  <c r="W33" i="13"/>
  <c r="M33" i="13"/>
  <c r="L33" i="13"/>
  <c r="K33" i="13"/>
  <c r="J33" i="13"/>
  <c r="AF32" i="13"/>
  <c r="Y32" i="13"/>
  <c r="W32" i="13"/>
  <c r="M32" i="13"/>
  <c r="L32" i="13"/>
  <c r="K32" i="13"/>
  <c r="J32" i="13"/>
  <c r="N32" i="13" s="1"/>
  <c r="AF31" i="13"/>
  <c r="Y31" i="13"/>
  <c r="W31" i="13"/>
  <c r="M31" i="13"/>
  <c r="L31" i="13"/>
  <c r="K31" i="13"/>
  <c r="J31" i="13"/>
  <c r="N31" i="13" s="1"/>
  <c r="AF30" i="13"/>
  <c r="Y30" i="13"/>
  <c r="W30" i="13"/>
  <c r="M30" i="13"/>
  <c r="L30" i="13"/>
  <c r="K30" i="13"/>
  <c r="J30" i="13"/>
  <c r="N30" i="13" s="1"/>
  <c r="AF29" i="13"/>
  <c r="Y29" i="13"/>
  <c r="W29" i="13"/>
  <c r="M29" i="13"/>
  <c r="L29" i="13"/>
  <c r="K29" i="13"/>
  <c r="J29" i="13"/>
  <c r="AF28" i="13"/>
  <c r="Y28" i="13"/>
  <c r="W28" i="13"/>
  <c r="M28" i="13"/>
  <c r="L28" i="13"/>
  <c r="K28" i="13"/>
  <c r="J28" i="13"/>
  <c r="N28" i="13" s="1"/>
  <c r="AF27" i="13"/>
  <c r="Y27" i="13"/>
  <c r="W27" i="13"/>
  <c r="M27" i="13"/>
  <c r="L27" i="13"/>
  <c r="K27" i="13"/>
  <c r="J27" i="13"/>
  <c r="N27" i="13" s="1"/>
  <c r="AF26" i="13"/>
  <c r="Y26" i="13"/>
  <c r="W26" i="13"/>
  <c r="M26" i="13"/>
  <c r="L26" i="13"/>
  <c r="K26" i="13"/>
  <c r="J26" i="13"/>
  <c r="N26" i="13" s="1"/>
  <c r="AF25" i="13"/>
  <c r="Y25" i="13"/>
  <c r="W25" i="13"/>
  <c r="M25" i="13"/>
  <c r="L25" i="13"/>
  <c r="K25" i="13"/>
  <c r="J25" i="13"/>
  <c r="AF24" i="13"/>
  <c r="Y24" i="13"/>
  <c r="W24" i="13"/>
  <c r="M24" i="13"/>
  <c r="L24" i="13"/>
  <c r="K24" i="13"/>
  <c r="J24" i="13"/>
  <c r="N24" i="13" s="1"/>
  <c r="AF23" i="13"/>
  <c r="Y23" i="13"/>
  <c r="W23" i="13"/>
  <c r="M23" i="13"/>
  <c r="L23" i="13"/>
  <c r="K23" i="13"/>
  <c r="J23" i="13"/>
  <c r="N23" i="13" s="1"/>
  <c r="A23" i="13"/>
  <c r="A24" i="13" s="1"/>
  <c r="AF22" i="13"/>
  <c r="Y22" i="13"/>
  <c r="W22" i="13"/>
  <c r="O22" i="13"/>
  <c r="M22" i="13"/>
  <c r="L22" i="13"/>
  <c r="K22" i="13"/>
  <c r="J22" i="13"/>
  <c r="N22" i="13" s="1"/>
  <c r="A22" i="13"/>
  <c r="AF21" i="13"/>
  <c r="Y21" i="13"/>
  <c r="W21" i="13"/>
  <c r="M21" i="13"/>
  <c r="L21" i="13"/>
  <c r="K21" i="13"/>
  <c r="J21" i="13"/>
  <c r="N21" i="13" s="1"/>
  <c r="AF20" i="13"/>
  <c r="Y20" i="13"/>
  <c r="W20" i="13"/>
  <c r="M20" i="13"/>
  <c r="L20" i="13"/>
  <c r="K20" i="13"/>
  <c r="J20" i="13"/>
  <c r="N20" i="13" s="1"/>
  <c r="AF19" i="13"/>
  <c r="Y19" i="13"/>
  <c r="W19" i="13"/>
  <c r="M19" i="13"/>
  <c r="L19" i="13"/>
  <c r="K19" i="13"/>
  <c r="J19" i="13"/>
  <c r="N19" i="13" s="1"/>
  <c r="AF18" i="13"/>
  <c r="Y18" i="13"/>
  <c r="W18" i="13"/>
  <c r="M18" i="13"/>
  <c r="L18" i="13"/>
  <c r="K18" i="13"/>
  <c r="J18" i="13"/>
  <c r="AF17" i="13"/>
  <c r="Y17" i="13"/>
  <c r="W17" i="13"/>
  <c r="M17" i="13"/>
  <c r="L17" i="13"/>
  <c r="K17" i="13"/>
  <c r="J17" i="13"/>
  <c r="N17" i="13" s="1"/>
  <c r="AF16" i="13"/>
  <c r="Y16" i="13"/>
  <c r="W16" i="13"/>
  <c r="M16" i="13"/>
  <c r="L16" i="13"/>
  <c r="K16" i="13"/>
  <c r="J16" i="13"/>
  <c r="N16" i="13" s="1"/>
  <c r="AF15" i="13"/>
  <c r="Y15" i="13"/>
  <c r="W15" i="13"/>
  <c r="M15" i="13"/>
  <c r="L15" i="13"/>
  <c r="K15" i="13"/>
  <c r="J15" i="13"/>
  <c r="N15" i="13" s="1"/>
  <c r="AF14" i="13"/>
  <c r="Y14" i="13"/>
  <c r="W14" i="13"/>
  <c r="M14" i="13"/>
  <c r="L14" i="13"/>
  <c r="K14" i="13"/>
  <c r="J14" i="13"/>
  <c r="AF13" i="13"/>
  <c r="Y13" i="13"/>
  <c r="W13" i="13"/>
  <c r="M13" i="13"/>
  <c r="L13" i="13"/>
  <c r="K13" i="13"/>
  <c r="J13" i="13"/>
  <c r="N13" i="13" s="1"/>
  <c r="AF12" i="13"/>
  <c r="Y12" i="13"/>
  <c r="W12" i="13"/>
  <c r="M12" i="13"/>
  <c r="L12" i="13"/>
  <c r="K12" i="13"/>
  <c r="J12" i="13"/>
  <c r="N12" i="13" s="1"/>
  <c r="AF11" i="13"/>
  <c r="Y11" i="13"/>
  <c r="W11" i="13"/>
  <c r="M11" i="13"/>
  <c r="L11" i="13"/>
  <c r="K11" i="13"/>
  <c r="J11" i="13"/>
  <c r="N11" i="13" s="1"/>
  <c r="AF10" i="13"/>
  <c r="Y10" i="13"/>
  <c r="W10" i="13"/>
  <c r="M10" i="13"/>
  <c r="L10" i="13"/>
  <c r="K10" i="13"/>
  <c r="J10" i="13"/>
  <c r="AF9" i="13"/>
  <c r="Y9" i="13"/>
  <c r="W9" i="13"/>
  <c r="M9" i="13"/>
  <c r="L9" i="13"/>
  <c r="K9" i="13"/>
  <c r="J9" i="13"/>
  <c r="N9" i="13" s="1"/>
  <c r="A9" i="13"/>
  <c r="A10" i="13" s="1"/>
  <c r="AF8" i="13"/>
  <c r="Y8" i="13"/>
  <c r="W8" i="13"/>
  <c r="O8" i="13"/>
  <c r="M8" i="13"/>
  <c r="L8" i="13"/>
  <c r="K8" i="13"/>
  <c r="J8" i="13"/>
  <c r="A8" i="13"/>
  <c r="M7" i="13"/>
  <c r="L7" i="13"/>
  <c r="K7" i="13"/>
  <c r="J7" i="13"/>
  <c r="S5" i="13"/>
  <c r="Q5" i="13"/>
  <c r="AD4" i="13"/>
  <c r="S4" i="13"/>
  <c r="Q4" i="13"/>
  <c r="M3" i="13"/>
  <c r="L3" i="13"/>
  <c r="K3" i="13"/>
  <c r="J3" i="13"/>
  <c r="U2" i="13"/>
  <c r="AA46" i="12"/>
  <c r="G46" i="12"/>
  <c r="AA45" i="12"/>
  <c r="G45" i="12"/>
  <c r="AA44" i="12"/>
  <c r="AA43" i="12"/>
  <c r="AF38" i="12"/>
  <c r="Y38" i="12"/>
  <c r="W38" i="12"/>
  <c r="O38" i="12"/>
  <c r="M38" i="12"/>
  <c r="L38" i="12"/>
  <c r="K38" i="12"/>
  <c r="J38" i="12"/>
  <c r="N38" i="12" s="1"/>
  <c r="AF37" i="12"/>
  <c r="Y37" i="12"/>
  <c r="W37" i="12"/>
  <c r="M37" i="12"/>
  <c r="L37" i="12"/>
  <c r="K37" i="12"/>
  <c r="J37" i="12"/>
  <c r="A37" i="12"/>
  <c r="O37" i="12" s="1"/>
  <c r="AF36" i="12"/>
  <c r="Y36" i="12"/>
  <c r="O36" i="12" s="1"/>
  <c r="W36" i="12"/>
  <c r="M36" i="12"/>
  <c r="L36" i="12"/>
  <c r="K36" i="12"/>
  <c r="J36" i="12"/>
  <c r="AF35" i="12"/>
  <c r="Y35" i="12"/>
  <c r="W35" i="12"/>
  <c r="M35" i="12"/>
  <c r="L35" i="12"/>
  <c r="K35" i="12"/>
  <c r="J35" i="12"/>
  <c r="N35" i="12" s="1"/>
  <c r="AF34" i="12"/>
  <c r="Y34" i="12"/>
  <c r="W34" i="12"/>
  <c r="M34" i="12"/>
  <c r="L34" i="12"/>
  <c r="K34" i="12"/>
  <c r="J34" i="12"/>
  <c r="AF33" i="12"/>
  <c r="Y33" i="12"/>
  <c r="W33" i="12"/>
  <c r="M33" i="12"/>
  <c r="L33" i="12"/>
  <c r="K33" i="12"/>
  <c r="J33" i="12"/>
  <c r="N33" i="12" s="1"/>
  <c r="AF32" i="12"/>
  <c r="Y32" i="12"/>
  <c r="W32" i="12"/>
  <c r="M32" i="12"/>
  <c r="L32" i="12"/>
  <c r="K32" i="12"/>
  <c r="J32" i="12"/>
  <c r="AF31" i="12"/>
  <c r="Y31" i="12"/>
  <c r="W31" i="12"/>
  <c r="M31" i="12"/>
  <c r="L31" i="12"/>
  <c r="K31" i="12"/>
  <c r="J31" i="12"/>
  <c r="N31" i="12" s="1"/>
  <c r="AF30" i="12"/>
  <c r="Y30" i="12"/>
  <c r="W30" i="12"/>
  <c r="M30" i="12"/>
  <c r="L30" i="12"/>
  <c r="K30" i="12"/>
  <c r="J30" i="12"/>
  <c r="AF29" i="12"/>
  <c r="Y29" i="12"/>
  <c r="W29" i="12"/>
  <c r="M29" i="12"/>
  <c r="L29" i="12"/>
  <c r="K29" i="12"/>
  <c r="J29" i="12"/>
  <c r="N29" i="12" s="1"/>
  <c r="AF28" i="12"/>
  <c r="Y28" i="12"/>
  <c r="W28" i="12"/>
  <c r="M28" i="12"/>
  <c r="L28" i="12"/>
  <c r="K28" i="12"/>
  <c r="J28" i="12"/>
  <c r="AF27" i="12"/>
  <c r="Y27" i="12"/>
  <c r="W27" i="12"/>
  <c r="M27" i="12"/>
  <c r="L27" i="12"/>
  <c r="K27" i="12"/>
  <c r="J27" i="12"/>
  <c r="N27" i="12" s="1"/>
  <c r="AF26" i="12"/>
  <c r="Y26" i="12"/>
  <c r="W26" i="12"/>
  <c r="M26" i="12"/>
  <c r="L26" i="12"/>
  <c r="K26" i="12"/>
  <c r="J26" i="12"/>
  <c r="AF25" i="12"/>
  <c r="Y25" i="12"/>
  <c r="W25" i="12"/>
  <c r="M25" i="12"/>
  <c r="L25" i="12"/>
  <c r="K25" i="12"/>
  <c r="J25" i="12"/>
  <c r="N25" i="12" s="1"/>
  <c r="AF24" i="12"/>
  <c r="Y24" i="12"/>
  <c r="W24" i="12"/>
  <c r="M24" i="12"/>
  <c r="L24" i="12"/>
  <c r="K24" i="12"/>
  <c r="J24" i="12"/>
  <c r="AF23" i="12"/>
  <c r="Y23" i="12"/>
  <c r="W23" i="12"/>
  <c r="M23" i="12"/>
  <c r="L23" i="12"/>
  <c r="K23" i="12"/>
  <c r="J23" i="12"/>
  <c r="N23" i="12" s="1"/>
  <c r="AF22" i="12"/>
  <c r="Y22" i="12"/>
  <c r="W22" i="12"/>
  <c r="M22" i="12"/>
  <c r="L22" i="12"/>
  <c r="K22" i="12"/>
  <c r="J22" i="12"/>
  <c r="A22" i="12"/>
  <c r="A23" i="12" s="1"/>
  <c r="AF21" i="12"/>
  <c r="Y21" i="12"/>
  <c r="W21" i="12"/>
  <c r="O21" i="12"/>
  <c r="M21" i="12"/>
  <c r="L21" i="12"/>
  <c r="K21" i="12"/>
  <c r="J21" i="12"/>
  <c r="N21" i="12" s="1"/>
  <c r="AF20" i="12"/>
  <c r="Y20" i="12"/>
  <c r="W20" i="12"/>
  <c r="M20" i="12"/>
  <c r="L20" i="12"/>
  <c r="K20" i="12"/>
  <c r="J20" i="12"/>
  <c r="AF19" i="12"/>
  <c r="Y19" i="12"/>
  <c r="W19" i="12"/>
  <c r="M19" i="12"/>
  <c r="L19" i="12"/>
  <c r="K19" i="12"/>
  <c r="J19" i="12"/>
  <c r="N19" i="12" s="1"/>
  <c r="AF18" i="12"/>
  <c r="Y18" i="12"/>
  <c r="W18" i="12"/>
  <c r="M18" i="12"/>
  <c r="L18" i="12"/>
  <c r="K18" i="12"/>
  <c r="J18" i="12"/>
  <c r="AF17" i="12"/>
  <c r="Y17" i="12"/>
  <c r="W17" i="12"/>
  <c r="M17" i="12"/>
  <c r="L17" i="12"/>
  <c r="K17" i="12"/>
  <c r="J17" i="12"/>
  <c r="N17" i="12" s="1"/>
  <c r="AF16" i="12"/>
  <c r="Y16" i="12"/>
  <c r="W16" i="12"/>
  <c r="M16" i="12"/>
  <c r="L16" i="12"/>
  <c r="K16" i="12"/>
  <c r="J16" i="12"/>
  <c r="N16" i="12" s="1"/>
  <c r="AF15" i="12"/>
  <c r="Y15" i="12"/>
  <c r="W15" i="12"/>
  <c r="M15" i="12"/>
  <c r="L15" i="12"/>
  <c r="K15" i="12"/>
  <c r="J15" i="12"/>
  <c r="N15" i="12" s="1"/>
  <c r="AF14" i="12"/>
  <c r="Y14" i="12"/>
  <c r="W14" i="12"/>
  <c r="M14" i="12"/>
  <c r="L14" i="12"/>
  <c r="K14" i="12"/>
  <c r="J14" i="12"/>
  <c r="AF13" i="12"/>
  <c r="Y13" i="12"/>
  <c r="W13" i="12"/>
  <c r="M13" i="12"/>
  <c r="L13" i="12"/>
  <c r="K13" i="12"/>
  <c r="J13" i="12"/>
  <c r="N13" i="12" s="1"/>
  <c r="AF12" i="12"/>
  <c r="Y12" i="12"/>
  <c r="W12" i="12"/>
  <c r="M12" i="12"/>
  <c r="L12" i="12"/>
  <c r="K12" i="12"/>
  <c r="J12" i="12"/>
  <c r="N12" i="12" s="1"/>
  <c r="AF11" i="12"/>
  <c r="Y11" i="12"/>
  <c r="W11" i="12"/>
  <c r="M11" i="12"/>
  <c r="L11" i="12"/>
  <c r="K11" i="12"/>
  <c r="J11" i="12"/>
  <c r="N11" i="12" s="1"/>
  <c r="AF10" i="12"/>
  <c r="Y10" i="12"/>
  <c r="W10" i="12"/>
  <c r="M10" i="12"/>
  <c r="L10" i="12"/>
  <c r="K10" i="12"/>
  <c r="J10" i="12"/>
  <c r="AF9" i="12"/>
  <c r="Y9" i="12"/>
  <c r="W9" i="12"/>
  <c r="M9" i="12"/>
  <c r="L9" i="12"/>
  <c r="K9" i="12"/>
  <c r="J9" i="12"/>
  <c r="N9" i="12" s="1"/>
  <c r="AF8" i="12"/>
  <c r="Y8" i="12"/>
  <c r="W8" i="12"/>
  <c r="M8" i="12"/>
  <c r="L8" i="12"/>
  <c r="K8" i="12"/>
  <c r="J8" i="12"/>
  <c r="N8" i="12" s="1"/>
  <c r="A8" i="12"/>
  <c r="A9" i="12" s="1"/>
  <c r="M7" i="12"/>
  <c r="L7" i="12"/>
  <c r="K7" i="12"/>
  <c r="J7" i="12"/>
  <c r="N7" i="12" s="1"/>
  <c r="G41" i="12" s="1"/>
  <c r="S5" i="12"/>
  <c r="Q5" i="12"/>
  <c r="AD4" i="12"/>
  <c r="S4" i="12"/>
  <c r="Q4" i="12"/>
  <c r="M3" i="12"/>
  <c r="L3" i="12"/>
  <c r="K3" i="12"/>
  <c r="J3" i="12"/>
  <c r="U2" i="12"/>
  <c r="AA46" i="11"/>
  <c r="G46" i="11"/>
  <c r="AA45" i="11"/>
  <c r="G45" i="11"/>
  <c r="AA44" i="11"/>
  <c r="AA43" i="11"/>
  <c r="AF38" i="11"/>
  <c r="Y38" i="11"/>
  <c r="O38" i="11" s="1"/>
  <c r="W38" i="11"/>
  <c r="M38" i="11"/>
  <c r="L38" i="11"/>
  <c r="K38" i="11"/>
  <c r="J38" i="11"/>
  <c r="AF37" i="11"/>
  <c r="Y37" i="11"/>
  <c r="W37" i="11"/>
  <c r="O37" i="11"/>
  <c r="M37" i="11"/>
  <c r="L37" i="11"/>
  <c r="K37" i="11"/>
  <c r="J37" i="11"/>
  <c r="N37" i="11" s="1"/>
  <c r="A37" i="11"/>
  <c r="AF36" i="11"/>
  <c r="Y36" i="11"/>
  <c r="O36" i="11" s="1"/>
  <c r="W36" i="11"/>
  <c r="M36" i="11"/>
  <c r="L36" i="11"/>
  <c r="K36" i="11"/>
  <c r="J36" i="11"/>
  <c r="N36" i="11" s="1"/>
  <c r="AF35" i="11"/>
  <c r="Y35" i="11"/>
  <c r="W35" i="11"/>
  <c r="M35" i="11"/>
  <c r="L35" i="11"/>
  <c r="K35" i="11"/>
  <c r="J35" i="11"/>
  <c r="N35" i="11" s="1"/>
  <c r="AF34" i="11"/>
  <c r="Y34" i="11"/>
  <c r="W34" i="11"/>
  <c r="M34" i="11"/>
  <c r="L34" i="11"/>
  <c r="K34" i="11"/>
  <c r="J34" i="11"/>
  <c r="AF33" i="11"/>
  <c r="Y33" i="11"/>
  <c r="W33" i="11"/>
  <c r="M33" i="11"/>
  <c r="L33" i="11"/>
  <c r="K33" i="11"/>
  <c r="J33" i="11"/>
  <c r="N33" i="11" s="1"/>
  <c r="AF32" i="11"/>
  <c r="Y32" i="11"/>
  <c r="W32" i="11"/>
  <c r="M32" i="11"/>
  <c r="L32" i="11"/>
  <c r="K32" i="11"/>
  <c r="J32" i="11"/>
  <c r="N32" i="11" s="1"/>
  <c r="AF31" i="11"/>
  <c r="Y31" i="11"/>
  <c r="W31" i="11"/>
  <c r="M31" i="11"/>
  <c r="L31" i="11"/>
  <c r="K31" i="11"/>
  <c r="J31" i="11"/>
  <c r="N31" i="11" s="1"/>
  <c r="AF30" i="11"/>
  <c r="Y30" i="11"/>
  <c r="W30" i="11"/>
  <c r="M30" i="11"/>
  <c r="L30" i="11"/>
  <c r="K30" i="11"/>
  <c r="J30" i="11"/>
  <c r="AF29" i="11"/>
  <c r="Y29" i="11"/>
  <c r="W29" i="11"/>
  <c r="M29" i="11"/>
  <c r="L29" i="11"/>
  <c r="K29" i="11"/>
  <c r="J29" i="11"/>
  <c r="N29" i="11" s="1"/>
  <c r="AF28" i="11"/>
  <c r="Y28" i="11"/>
  <c r="W28" i="11"/>
  <c r="M28" i="11"/>
  <c r="L28" i="11"/>
  <c r="K28" i="11"/>
  <c r="J28" i="11"/>
  <c r="N28" i="11" s="1"/>
  <c r="AF27" i="11"/>
  <c r="Y27" i="11"/>
  <c r="W27" i="11"/>
  <c r="M27" i="11"/>
  <c r="L27" i="11"/>
  <c r="K27" i="11"/>
  <c r="J27" i="11"/>
  <c r="N27" i="11" s="1"/>
  <c r="AF26" i="11"/>
  <c r="Y26" i="11"/>
  <c r="W26" i="11"/>
  <c r="M26" i="11"/>
  <c r="L26" i="11"/>
  <c r="K26" i="11"/>
  <c r="J26" i="11"/>
  <c r="AF25" i="11"/>
  <c r="Y25" i="11"/>
  <c r="W25" i="11"/>
  <c r="M25" i="11"/>
  <c r="L25" i="11"/>
  <c r="K25" i="11"/>
  <c r="J25" i="11"/>
  <c r="N25" i="11" s="1"/>
  <c r="AF24" i="11"/>
  <c r="Y24" i="11"/>
  <c r="W24" i="11"/>
  <c r="M24" i="11"/>
  <c r="L24" i="11"/>
  <c r="K24" i="11"/>
  <c r="J24" i="11"/>
  <c r="N24" i="11" s="1"/>
  <c r="AF23" i="11"/>
  <c r="Y23" i="11"/>
  <c r="W23" i="11"/>
  <c r="M23" i="11"/>
  <c r="L23" i="11"/>
  <c r="K23" i="11"/>
  <c r="J23" i="11"/>
  <c r="N23" i="11" s="1"/>
  <c r="A23" i="11"/>
  <c r="A24" i="11" s="1"/>
  <c r="AF22" i="11"/>
  <c r="Y22" i="11"/>
  <c r="W22" i="11"/>
  <c r="O22" i="11"/>
  <c r="M22" i="11"/>
  <c r="L22" i="11"/>
  <c r="K22" i="11"/>
  <c r="J22" i="11"/>
  <c r="N22" i="11" s="1"/>
  <c r="A22" i="11"/>
  <c r="AF21" i="11"/>
  <c r="Y21" i="11"/>
  <c r="O21" i="11" s="1"/>
  <c r="W21" i="11"/>
  <c r="M21" i="11"/>
  <c r="L21" i="11"/>
  <c r="K21" i="11"/>
  <c r="J21" i="11"/>
  <c r="N21" i="11" s="1"/>
  <c r="AF20" i="11"/>
  <c r="Y20" i="11"/>
  <c r="W20" i="11"/>
  <c r="M20" i="11"/>
  <c r="L20" i="11"/>
  <c r="K20" i="11"/>
  <c r="J20" i="11"/>
  <c r="N20" i="11" s="1"/>
  <c r="AF19" i="11"/>
  <c r="Y19" i="11"/>
  <c r="W19" i="11"/>
  <c r="M19" i="11"/>
  <c r="L19" i="11"/>
  <c r="K19" i="11"/>
  <c r="J19" i="11"/>
  <c r="AF18" i="11"/>
  <c r="Y18" i="11"/>
  <c r="W18" i="11"/>
  <c r="M18" i="11"/>
  <c r="L18" i="11"/>
  <c r="K18" i="11"/>
  <c r="J18" i="11"/>
  <c r="N18" i="11" s="1"/>
  <c r="AF17" i="11"/>
  <c r="Y17" i="11"/>
  <c r="W17" i="11"/>
  <c r="M17" i="11"/>
  <c r="L17" i="11"/>
  <c r="K17" i="11"/>
  <c r="J17" i="11"/>
  <c r="N17" i="11" s="1"/>
  <c r="AF16" i="11"/>
  <c r="Y16" i="11"/>
  <c r="W16" i="11"/>
  <c r="M16" i="11"/>
  <c r="L16" i="11"/>
  <c r="K16" i="11"/>
  <c r="J16" i="11"/>
  <c r="N16" i="11" s="1"/>
  <c r="AF15" i="11"/>
  <c r="Y15" i="11"/>
  <c r="W15" i="11"/>
  <c r="M15" i="11"/>
  <c r="L15" i="11"/>
  <c r="K15" i="11"/>
  <c r="J15" i="11"/>
  <c r="AF14" i="11"/>
  <c r="Y14" i="11"/>
  <c r="W14" i="11"/>
  <c r="M14" i="11"/>
  <c r="L14" i="11"/>
  <c r="K14" i="11"/>
  <c r="J14" i="11"/>
  <c r="N14" i="11" s="1"/>
  <c r="AF13" i="11"/>
  <c r="Y13" i="11"/>
  <c r="W13" i="11"/>
  <c r="M13" i="11"/>
  <c r="L13" i="11"/>
  <c r="K13" i="11"/>
  <c r="J13" i="11"/>
  <c r="N13" i="11" s="1"/>
  <c r="AF12" i="11"/>
  <c r="Y12" i="11"/>
  <c r="W12" i="11"/>
  <c r="M12" i="11"/>
  <c r="L12" i="11"/>
  <c r="K12" i="11"/>
  <c r="J12" i="11"/>
  <c r="N12" i="11" s="1"/>
  <c r="AF11" i="11"/>
  <c r="Y11" i="11"/>
  <c r="W11" i="11"/>
  <c r="M11" i="11"/>
  <c r="L11" i="11"/>
  <c r="K11" i="11"/>
  <c r="J11" i="11"/>
  <c r="AF10" i="11"/>
  <c r="Y10" i="11"/>
  <c r="W10" i="11"/>
  <c r="M10" i="11"/>
  <c r="L10" i="11"/>
  <c r="K10" i="11"/>
  <c r="J10" i="11"/>
  <c r="N10" i="11" s="1"/>
  <c r="AF9" i="11"/>
  <c r="Y9" i="11"/>
  <c r="W9" i="11"/>
  <c r="M9" i="11"/>
  <c r="L9" i="11"/>
  <c r="K9" i="11"/>
  <c r="J9" i="11"/>
  <c r="N9" i="11" s="1"/>
  <c r="A9" i="11"/>
  <c r="A10" i="11" s="1"/>
  <c r="AF8" i="11"/>
  <c r="Y8" i="11"/>
  <c r="W8" i="11"/>
  <c r="O8" i="11"/>
  <c r="M8" i="11"/>
  <c r="L8" i="11"/>
  <c r="K8" i="11"/>
  <c r="J8" i="11"/>
  <c r="N8" i="11" s="1"/>
  <c r="A8" i="11"/>
  <c r="M7" i="11"/>
  <c r="L7" i="11"/>
  <c r="K7" i="11"/>
  <c r="J7" i="11"/>
  <c r="S5" i="11"/>
  <c r="Q5" i="11"/>
  <c r="AD4" i="11"/>
  <c r="S4" i="11"/>
  <c r="Q4" i="11"/>
  <c r="M3" i="11"/>
  <c r="L3" i="11"/>
  <c r="K3" i="11"/>
  <c r="J3" i="11"/>
  <c r="U2" i="11"/>
  <c r="AA46" i="10"/>
  <c r="G46" i="10"/>
  <c r="AA45" i="10"/>
  <c r="G45" i="10"/>
  <c r="AA44" i="10"/>
  <c r="AA43" i="10"/>
  <c r="AF38" i="10"/>
  <c r="Y38" i="10"/>
  <c r="O38" i="10" s="1"/>
  <c r="W38" i="10"/>
  <c r="M38" i="10"/>
  <c r="L38" i="10"/>
  <c r="K38" i="10"/>
  <c r="J38" i="10"/>
  <c r="N38" i="10" s="1"/>
  <c r="AF37" i="10"/>
  <c r="Y37" i="10"/>
  <c r="W37" i="10"/>
  <c r="O37" i="10"/>
  <c r="M37" i="10"/>
  <c r="L37" i="10"/>
  <c r="K37" i="10"/>
  <c r="J37" i="10"/>
  <c r="N37" i="10" s="1"/>
  <c r="A37" i="10"/>
  <c r="AF36" i="10"/>
  <c r="Y36" i="10"/>
  <c r="O36" i="10" s="1"/>
  <c r="W36" i="10"/>
  <c r="M36" i="10"/>
  <c r="L36" i="10"/>
  <c r="K36" i="10"/>
  <c r="J36" i="10"/>
  <c r="N36" i="10" s="1"/>
  <c r="AF35" i="10"/>
  <c r="Y35" i="10"/>
  <c r="W35" i="10"/>
  <c r="M35" i="10"/>
  <c r="L35" i="10"/>
  <c r="K35" i="10"/>
  <c r="J35" i="10"/>
  <c r="N35" i="10" s="1"/>
  <c r="AF34" i="10"/>
  <c r="Y34" i="10"/>
  <c r="W34" i="10"/>
  <c r="M34" i="10"/>
  <c r="L34" i="10"/>
  <c r="K34" i="10"/>
  <c r="J34" i="10"/>
  <c r="N34" i="10" s="1"/>
  <c r="AF33" i="10"/>
  <c r="Y33" i="10"/>
  <c r="W33" i="10"/>
  <c r="M33" i="10"/>
  <c r="L33" i="10"/>
  <c r="K33" i="10"/>
  <c r="J33" i="10"/>
  <c r="AF32" i="10"/>
  <c r="Y32" i="10"/>
  <c r="W32" i="10"/>
  <c r="M32" i="10"/>
  <c r="L32" i="10"/>
  <c r="K32" i="10"/>
  <c r="J32" i="10"/>
  <c r="N32" i="10" s="1"/>
  <c r="AF31" i="10"/>
  <c r="Y31" i="10"/>
  <c r="W31" i="10"/>
  <c r="M31" i="10"/>
  <c r="L31" i="10"/>
  <c r="K31" i="10"/>
  <c r="J31" i="10"/>
  <c r="N31" i="10" s="1"/>
  <c r="AF30" i="10"/>
  <c r="Y30" i="10"/>
  <c r="W30" i="10"/>
  <c r="M30" i="10"/>
  <c r="L30" i="10"/>
  <c r="K30" i="10"/>
  <c r="J30" i="10"/>
  <c r="N30" i="10" s="1"/>
  <c r="AF29" i="10"/>
  <c r="Y29" i="10"/>
  <c r="W29" i="10"/>
  <c r="M29" i="10"/>
  <c r="L29" i="10"/>
  <c r="K29" i="10"/>
  <c r="J29" i="10"/>
  <c r="AF28" i="10"/>
  <c r="Y28" i="10"/>
  <c r="W28" i="10"/>
  <c r="M28" i="10"/>
  <c r="L28" i="10"/>
  <c r="K28" i="10"/>
  <c r="J28" i="10"/>
  <c r="N28" i="10" s="1"/>
  <c r="AF27" i="10"/>
  <c r="Y27" i="10"/>
  <c r="W27" i="10"/>
  <c r="M27" i="10"/>
  <c r="L27" i="10"/>
  <c r="K27" i="10"/>
  <c r="J27" i="10"/>
  <c r="N27" i="10" s="1"/>
  <c r="AF26" i="10"/>
  <c r="Y26" i="10"/>
  <c r="W26" i="10"/>
  <c r="M26" i="10"/>
  <c r="L26" i="10"/>
  <c r="K26" i="10"/>
  <c r="J26" i="10"/>
  <c r="N26" i="10" s="1"/>
  <c r="AF25" i="10"/>
  <c r="Y25" i="10"/>
  <c r="W25" i="10"/>
  <c r="M25" i="10"/>
  <c r="L25" i="10"/>
  <c r="K25" i="10"/>
  <c r="J25" i="10"/>
  <c r="AF24" i="10"/>
  <c r="Y24" i="10"/>
  <c r="W24" i="10"/>
  <c r="M24" i="10"/>
  <c r="L24" i="10"/>
  <c r="K24" i="10"/>
  <c r="J24" i="10"/>
  <c r="N24" i="10" s="1"/>
  <c r="AF23" i="10"/>
  <c r="Y23" i="10"/>
  <c r="W23" i="10"/>
  <c r="M23" i="10"/>
  <c r="L23" i="10"/>
  <c r="K23" i="10"/>
  <c r="J23" i="10"/>
  <c r="N23" i="10" s="1"/>
  <c r="A23" i="10"/>
  <c r="A24" i="10" s="1"/>
  <c r="AF22" i="10"/>
  <c r="Y22" i="10"/>
  <c r="W22" i="10"/>
  <c r="O22" i="10"/>
  <c r="M22" i="10"/>
  <c r="L22" i="10"/>
  <c r="K22" i="10"/>
  <c r="J22" i="10"/>
  <c r="N22" i="10" s="1"/>
  <c r="A22" i="10"/>
  <c r="AF21" i="10"/>
  <c r="Y21" i="10"/>
  <c r="O21" i="10" s="1"/>
  <c r="W21" i="10"/>
  <c r="M21" i="10"/>
  <c r="L21" i="10"/>
  <c r="K21" i="10"/>
  <c r="J21" i="10"/>
  <c r="N21" i="10" s="1"/>
  <c r="AF20" i="10"/>
  <c r="Y20" i="10"/>
  <c r="W20" i="10"/>
  <c r="M20" i="10"/>
  <c r="L20" i="10"/>
  <c r="K20" i="10"/>
  <c r="J20" i="10"/>
  <c r="N20" i="10" s="1"/>
  <c r="AF19" i="10"/>
  <c r="Y19" i="10"/>
  <c r="W19" i="10"/>
  <c r="M19" i="10"/>
  <c r="L19" i="10"/>
  <c r="K19" i="10"/>
  <c r="J19" i="10"/>
  <c r="N19" i="10" s="1"/>
  <c r="AF18" i="10"/>
  <c r="Y18" i="10"/>
  <c r="W18" i="10"/>
  <c r="M18" i="10"/>
  <c r="L18" i="10"/>
  <c r="K18" i="10"/>
  <c r="J18" i="10"/>
  <c r="AF17" i="10"/>
  <c r="Y17" i="10"/>
  <c r="W17" i="10"/>
  <c r="M17" i="10"/>
  <c r="L17" i="10"/>
  <c r="K17" i="10"/>
  <c r="J17" i="10"/>
  <c r="N17" i="10" s="1"/>
  <c r="AF16" i="10"/>
  <c r="Y16" i="10"/>
  <c r="W16" i="10"/>
  <c r="M16" i="10"/>
  <c r="L16" i="10"/>
  <c r="K16" i="10"/>
  <c r="J16" i="10"/>
  <c r="N16" i="10" s="1"/>
  <c r="AF15" i="10"/>
  <c r="Y15" i="10"/>
  <c r="W15" i="10"/>
  <c r="M15" i="10"/>
  <c r="L15" i="10"/>
  <c r="K15" i="10"/>
  <c r="J15" i="10"/>
  <c r="N15" i="10" s="1"/>
  <c r="AF14" i="10"/>
  <c r="Y14" i="10"/>
  <c r="W14" i="10"/>
  <c r="M14" i="10"/>
  <c r="L14" i="10"/>
  <c r="K14" i="10"/>
  <c r="J14" i="10"/>
  <c r="AF13" i="10"/>
  <c r="Y13" i="10"/>
  <c r="W13" i="10"/>
  <c r="M13" i="10"/>
  <c r="L13" i="10"/>
  <c r="K13" i="10"/>
  <c r="J13" i="10"/>
  <c r="N13" i="10" s="1"/>
  <c r="AF12" i="10"/>
  <c r="Y12" i="10"/>
  <c r="W12" i="10"/>
  <c r="M12" i="10"/>
  <c r="L12" i="10"/>
  <c r="K12" i="10"/>
  <c r="J12" i="10"/>
  <c r="N12" i="10" s="1"/>
  <c r="AF11" i="10"/>
  <c r="Y11" i="10"/>
  <c r="W11" i="10"/>
  <c r="M11" i="10"/>
  <c r="L11" i="10"/>
  <c r="K11" i="10"/>
  <c r="J11" i="10"/>
  <c r="N11" i="10" s="1"/>
  <c r="AF10" i="10"/>
  <c r="Y10" i="10"/>
  <c r="W10" i="10"/>
  <c r="M10" i="10"/>
  <c r="L10" i="10"/>
  <c r="K10" i="10"/>
  <c r="J10" i="10"/>
  <c r="AF9" i="10"/>
  <c r="Y9" i="10"/>
  <c r="W9" i="10"/>
  <c r="M9" i="10"/>
  <c r="L9" i="10"/>
  <c r="K9" i="10"/>
  <c r="J9" i="10"/>
  <c r="N9" i="10" s="1"/>
  <c r="A9" i="10"/>
  <c r="A10" i="10" s="1"/>
  <c r="AF8" i="10"/>
  <c r="Y8" i="10"/>
  <c r="W8" i="10"/>
  <c r="O8" i="10"/>
  <c r="M8" i="10"/>
  <c r="L8" i="10"/>
  <c r="K8" i="10"/>
  <c r="J8" i="10"/>
  <c r="A8" i="10"/>
  <c r="M7" i="10"/>
  <c r="L7" i="10"/>
  <c r="K7" i="10"/>
  <c r="J7" i="10"/>
  <c r="S5" i="10"/>
  <c r="Q5" i="10"/>
  <c r="AD4" i="10"/>
  <c r="S4" i="10"/>
  <c r="Q4" i="10"/>
  <c r="M3" i="10"/>
  <c r="L3" i="10"/>
  <c r="K3" i="10"/>
  <c r="J3" i="10"/>
  <c r="U2" i="10"/>
  <c r="W38" i="17" l="1"/>
  <c r="W37" i="17"/>
  <c r="N7" i="10"/>
  <c r="G41" i="10" s="1"/>
  <c r="N8" i="10"/>
  <c r="N10" i="10"/>
  <c r="N14" i="10"/>
  <c r="N18" i="10"/>
  <c r="N25" i="10"/>
  <c r="N29" i="10"/>
  <c r="N33" i="10"/>
  <c r="N38" i="11"/>
  <c r="N7" i="11"/>
  <c r="G41" i="11" s="1"/>
  <c r="N11" i="11"/>
  <c r="N15" i="11"/>
  <c r="N19" i="11"/>
  <c r="N26" i="11"/>
  <c r="N30" i="11"/>
  <c r="N34" i="11"/>
  <c r="N20" i="12"/>
  <c r="N22" i="12"/>
  <c r="N26" i="12"/>
  <c r="N30" i="12"/>
  <c r="N34" i="12"/>
  <c r="N10" i="12"/>
  <c r="N14" i="12"/>
  <c r="N18" i="12"/>
  <c r="N24" i="12"/>
  <c r="N28" i="12"/>
  <c r="N32" i="12"/>
  <c r="N36" i="12"/>
  <c r="N37" i="12"/>
  <c r="N7" i="13"/>
  <c r="G41" i="13" s="1"/>
  <c r="N8" i="13"/>
  <c r="N10" i="13"/>
  <c r="N14" i="13"/>
  <c r="N18" i="13"/>
  <c r="N25" i="13"/>
  <c r="N29" i="13"/>
  <c r="N33" i="13"/>
  <c r="N21" i="14"/>
  <c r="N38" i="14"/>
  <c r="N7" i="14"/>
  <c r="G41" i="14" s="1"/>
  <c r="N11" i="14"/>
  <c r="N15" i="14"/>
  <c r="N19" i="14"/>
  <c r="N26" i="14"/>
  <c r="N30" i="14"/>
  <c r="N34" i="14"/>
  <c r="N11" i="15"/>
  <c r="N15" i="15"/>
  <c r="N19" i="15"/>
  <c r="N25" i="15"/>
  <c r="N29" i="15"/>
  <c r="N33" i="15"/>
  <c r="N38" i="15"/>
  <c r="N10" i="15"/>
  <c r="N14" i="15"/>
  <c r="N18" i="15"/>
  <c r="N24" i="15"/>
  <c r="N28" i="15"/>
  <c r="N32" i="15"/>
  <c r="N36" i="15"/>
  <c r="N37" i="15"/>
  <c r="N7" i="16"/>
  <c r="G41" i="16" s="1"/>
  <c r="N8" i="16"/>
  <c r="N10" i="16"/>
  <c r="N14" i="16"/>
  <c r="N18" i="16"/>
  <c r="N25" i="16"/>
  <c r="N29" i="16"/>
  <c r="N33" i="16"/>
  <c r="W33" i="16" s="1"/>
  <c r="N9" i="16"/>
  <c r="N13" i="16"/>
  <c r="N17" i="16"/>
  <c r="N21" i="16"/>
  <c r="N22" i="16"/>
  <c r="N24" i="16"/>
  <c r="N28" i="16"/>
  <c r="N32" i="16"/>
  <c r="N36" i="16"/>
  <c r="W36" i="16" s="1"/>
  <c r="N37" i="16"/>
  <c r="W37" i="16" s="1"/>
  <c r="N38" i="16"/>
  <c r="N7" i="17"/>
  <c r="G41" i="17" s="1"/>
  <c r="N8" i="17"/>
  <c r="W8" i="17" s="1"/>
  <c r="N10" i="17"/>
  <c r="N14" i="17"/>
  <c r="N18" i="17"/>
  <c r="N25" i="17"/>
  <c r="N29" i="17"/>
  <c r="N33" i="17"/>
  <c r="N7" i="18"/>
  <c r="G41" i="18" s="1"/>
  <c r="N11" i="18"/>
  <c r="N15" i="18"/>
  <c r="N19" i="18"/>
  <c r="N25" i="18"/>
  <c r="N29" i="18"/>
  <c r="W29" i="18" s="1"/>
  <c r="N33" i="18"/>
  <c r="W33" i="18" s="1"/>
  <c r="N8" i="19"/>
  <c r="W8" i="19" s="1"/>
  <c r="N10" i="19"/>
  <c r="N14" i="19"/>
  <c r="N18" i="19"/>
  <c r="N25" i="19"/>
  <c r="N29" i="19"/>
  <c r="W29" i="19" s="1"/>
  <c r="N33" i="19"/>
  <c r="W33" i="19" s="1"/>
  <c r="N13" i="19"/>
  <c r="N12" i="19"/>
  <c r="N16" i="19"/>
  <c r="N20" i="19"/>
  <c r="N23" i="19"/>
  <c r="N27" i="19"/>
  <c r="W27" i="19" s="1"/>
  <c r="N31" i="19"/>
  <c r="W31" i="19" s="1"/>
  <c r="N35" i="19"/>
  <c r="W35" i="19" s="1"/>
  <c r="N8" i="20"/>
  <c r="N10" i="20"/>
  <c r="N14" i="20"/>
  <c r="N18" i="20"/>
  <c r="N25" i="20"/>
  <c r="N29" i="20"/>
  <c r="N33" i="20"/>
  <c r="N9" i="20"/>
  <c r="N13" i="20"/>
  <c r="N17" i="20"/>
  <c r="N21" i="20"/>
  <c r="N22" i="20"/>
  <c r="N24" i="20"/>
  <c r="N28" i="20"/>
  <c r="N32" i="20"/>
  <c r="N36" i="20"/>
  <c r="N37" i="20"/>
  <c r="N38" i="20"/>
  <c r="G44" i="20"/>
  <c r="A11" i="20"/>
  <c r="O10" i="20"/>
  <c r="A25" i="20"/>
  <c r="O24" i="20"/>
  <c r="G43" i="20"/>
  <c r="O23" i="20"/>
  <c r="O9" i="20"/>
  <c r="A11" i="19"/>
  <c r="O10" i="19"/>
  <c r="A25" i="19"/>
  <c r="O24" i="19"/>
  <c r="W24" i="19" s="1"/>
  <c r="G43" i="19"/>
  <c r="G43" i="18"/>
  <c r="O23" i="19"/>
  <c r="O9" i="19"/>
  <c r="W9" i="19" s="1"/>
  <c r="A11" i="18"/>
  <c r="O10" i="18"/>
  <c r="W10" i="18" s="1"/>
  <c r="A24" i="18"/>
  <c r="O23" i="18"/>
  <c r="W23" i="18" s="1"/>
  <c r="O22" i="18"/>
  <c r="W22" i="18" s="1"/>
  <c r="G43" i="16"/>
  <c r="O9" i="18"/>
  <c r="W9" i="18" s="1"/>
  <c r="A11" i="17"/>
  <c r="O10" i="17"/>
  <c r="A25" i="17"/>
  <c r="O24" i="17"/>
  <c r="W24" i="17" s="1"/>
  <c r="G43" i="17"/>
  <c r="O23" i="17"/>
  <c r="W23" i="17" s="1"/>
  <c r="O9" i="17"/>
  <c r="W9" i="17" s="1"/>
  <c r="A11" i="16"/>
  <c r="O10" i="16"/>
  <c r="A25" i="16"/>
  <c r="O24" i="16"/>
  <c r="G43" i="13"/>
  <c r="G43" i="15"/>
  <c r="O23" i="16"/>
  <c r="O9" i="16"/>
  <c r="G44" i="15"/>
  <c r="A10" i="15"/>
  <c r="O9" i="15"/>
  <c r="A24" i="15"/>
  <c r="O23" i="15"/>
  <c r="O22" i="15"/>
  <c r="O8" i="15"/>
  <c r="G44" i="14"/>
  <c r="A11" i="14"/>
  <c r="O10" i="14"/>
  <c r="A25" i="14"/>
  <c r="O24" i="14"/>
  <c r="G43" i="14"/>
  <c r="O23" i="14"/>
  <c r="O9" i="14"/>
  <c r="G44" i="13"/>
  <c r="A11" i="13"/>
  <c r="O10" i="13"/>
  <c r="A25" i="13"/>
  <c r="O24" i="13"/>
  <c r="G43" i="12"/>
  <c r="O21" i="13"/>
  <c r="O23" i="13"/>
  <c r="O9" i="13"/>
  <c r="G44" i="12"/>
  <c r="G40" i="12" s="1"/>
  <c r="A10" i="12"/>
  <c r="O9" i="12"/>
  <c r="O23" i="12"/>
  <c r="A24" i="12"/>
  <c r="O22" i="12"/>
  <c r="O8" i="12"/>
  <c r="G44" i="11"/>
  <c r="A11" i="11"/>
  <c r="O10" i="11"/>
  <c r="A25" i="11"/>
  <c r="O24" i="11"/>
  <c r="G43" i="11"/>
  <c r="O23" i="11"/>
  <c r="O9" i="11"/>
  <c r="G44" i="10"/>
  <c r="A11" i="10"/>
  <c r="O10" i="10"/>
  <c r="A25" i="10"/>
  <c r="O24" i="10"/>
  <c r="G43" i="10"/>
  <c r="O23" i="10"/>
  <c r="O9" i="10"/>
  <c r="AA46" i="9"/>
  <c r="G46" i="9"/>
  <c r="AA45" i="9"/>
  <c r="G45" i="9"/>
  <c r="AA44" i="9"/>
  <c r="AA43" i="9"/>
  <c r="AF38" i="9"/>
  <c r="Y38" i="9"/>
  <c r="O38" i="9" s="1"/>
  <c r="M38" i="9"/>
  <c r="L38" i="9"/>
  <c r="K38" i="9"/>
  <c r="J38" i="9"/>
  <c r="AF37" i="9"/>
  <c r="Y37" i="9"/>
  <c r="M37" i="9"/>
  <c r="L37" i="9"/>
  <c r="K37" i="9"/>
  <c r="J37" i="9"/>
  <c r="A37" i="9"/>
  <c r="AF36" i="9"/>
  <c r="Y36" i="9"/>
  <c r="O36" i="9" s="1"/>
  <c r="M36" i="9"/>
  <c r="L36" i="9"/>
  <c r="K36" i="9"/>
  <c r="J36" i="9"/>
  <c r="AF35" i="9"/>
  <c r="Y35" i="9"/>
  <c r="M35" i="9"/>
  <c r="L35" i="9"/>
  <c r="K35" i="9"/>
  <c r="J35" i="9"/>
  <c r="AF34" i="9"/>
  <c r="Y34" i="9"/>
  <c r="M34" i="9"/>
  <c r="L34" i="9"/>
  <c r="K34" i="9"/>
  <c r="J34" i="9"/>
  <c r="AF33" i="9"/>
  <c r="Y33" i="9"/>
  <c r="M33" i="9"/>
  <c r="L33" i="9"/>
  <c r="K33" i="9"/>
  <c r="J33" i="9"/>
  <c r="AF32" i="9"/>
  <c r="Y32" i="9"/>
  <c r="M32" i="9"/>
  <c r="L32" i="9"/>
  <c r="K32" i="9"/>
  <c r="J32" i="9"/>
  <c r="AF31" i="9"/>
  <c r="Y31" i="9"/>
  <c r="M31" i="9"/>
  <c r="L31" i="9"/>
  <c r="K31" i="9"/>
  <c r="J31" i="9"/>
  <c r="AF30" i="9"/>
  <c r="Y30" i="9"/>
  <c r="M30" i="9"/>
  <c r="L30" i="9"/>
  <c r="K30" i="9"/>
  <c r="J30" i="9"/>
  <c r="AF29" i="9"/>
  <c r="Y29" i="9"/>
  <c r="M29" i="9"/>
  <c r="L29" i="9"/>
  <c r="K29" i="9"/>
  <c r="J29" i="9"/>
  <c r="AF28" i="9"/>
  <c r="Y28" i="9"/>
  <c r="M28" i="9"/>
  <c r="L28" i="9"/>
  <c r="K28" i="9"/>
  <c r="J28" i="9"/>
  <c r="AF27" i="9"/>
  <c r="Y27" i="9"/>
  <c r="M27" i="9"/>
  <c r="L27" i="9"/>
  <c r="K27" i="9"/>
  <c r="J27" i="9"/>
  <c r="AF26" i="9"/>
  <c r="Y26" i="9"/>
  <c r="M26" i="9"/>
  <c r="L26" i="9"/>
  <c r="K26" i="9"/>
  <c r="J26" i="9"/>
  <c r="AF25" i="9"/>
  <c r="Y25" i="9"/>
  <c r="M25" i="9"/>
  <c r="L25" i="9"/>
  <c r="K25" i="9"/>
  <c r="J25" i="9"/>
  <c r="AF24" i="9"/>
  <c r="Y24" i="9"/>
  <c r="M24" i="9"/>
  <c r="L24" i="9"/>
  <c r="K24" i="9"/>
  <c r="J24" i="9"/>
  <c r="AF23" i="9"/>
  <c r="Y23" i="9"/>
  <c r="M23" i="9"/>
  <c r="L23" i="9"/>
  <c r="K23" i="9"/>
  <c r="J23" i="9"/>
  <c r="AF22" i="9"/>
  <c r="Y22" i="9"/>
  <c r="M22" i="9"/>
  <c r="L22" i="9"/>
  <c r="K22" i="9"/>
  <c r="J22" i="9"/>
  <c r="A22" i="9"/>
  <c r="A23" i="9" s="1"/>
  <c r="A24" i="9" s="1"/>
  <c r="AF21" i="9"/>
  <c r="Y21" i="9"/>
  <c r="O21" i="9" s="1"/>
  <c r="M21" i="9"/>
  <c r="L21" i="9"/>
  <c r="K21" i="9"/>
  <c r="J21" i="9"/>
  <c r="AF20" i="9"/>
  <c r="Y20" i="9"/>
  <c r="M20" i="9"/>
  <c r="L20" i="9"/>
  <c r="K20" i="9"/>
  <c r="J20" i="9"/>
  <c r="AF19" i="9"/>
  <c r="Y19" i="9"/>
  <c r="M19" i="9"/>
  <c r="L19" i="9"/>
  <c r="K19" i="9"/>
  <c r="J19" i="9"/>
  <c r="AF18" i="9"/>
  <c r="Y18" i="9"/>
  <c r="M18" i="9"/>
  <c r="L18" i="9"/>
  <c r="K18" i="9"/>
  <c r="J18" i="9"/>
  <c r="AF17" i="9"/>
  <c r="Y17" i="9"/>
  <c r="M17" i="9"/>
  <c r="L17" i="9"/>
  <c r="K17" i="9"/>
  <c r="J17" i="9"/>
  <c r="AF16" i="9"/>
  <c r="Y16" i="9"/>
  <c r="M16" i="9"/>
  <c r="L16" i="9"/>
  <c r="K16" i="9"/>
  <c r="J16" i="9"/>
  <c r="AF15" i="9"/>
  <c r="Y15" i="9"/>
  <c r="M15" i="9"/>
  <c r="L15" i="9"/>
  <c r="K15" i="9"/>
  <c r="J15" i="9"/>
  <c r="AF14" i="9"/>
  <c r="Y14" i="9"/>
  <c r="M14" i="9"/>
  <c r="L14" i="9"/>
  <c r="K14" i="9"/>
  <c r="J14" i="9"/>
  <c r="AF13" i="9"/>
  <c r="Y13" i="9"/>
  <c r="M13" i="9"/>
  <c r="L13" i="9"/>
  <c r="K13" i="9"/>
  <c r="J13" i="9"/>
  <c r="AF12" i="9"/>
  <c r="Y12" i="9"/>
  <c r="M12" i="9"/>
  <c r="L12" i="9"/>
  <c r="K12" i="9"/>
  <c r="J12" i="9"/>
  <c r="AF11" i="9"/>
  <c r="Y11" i="9"/>
  <c r="M11" i="9"/>
  <c r="L11" i="9"/>
  <c r="K11" i="9"/>
  <c r="J11" i="9"/>
  <c r="AF10" i="9"/>
  <c r="Y10" i="9"/>
  <c r="M10" i="9"/>
  <c r="L10" i="9"/>
  <c r="K10" i="9"/>
  <c r="J10" i="9"/>
  <c r="AF9" i="9"/>
  <c r="Y9" i="9"/>
  <c r="M9" i="9"/>
  <c r="L9" i="9"/>
  <c r="K9" i="9"/>
  <c r="J9" i="9"/>
  <c r="AF8" i="9"/>
  <c r="Y8" i="9"/>
  <c r="M8" i="9"/>
  <c r="L8" i="9"/>
  <c r="K8" i="9"/>
  <c r="J8" i="9"/>
  <c r="A8" i="9"/>
  <c r="M7" i="9"/>
  <c r="L7" i="9"/>
  <c r="K7" i="9"/>
  <c r="J7" i="9"/>
  <c r="S5" i="9"/>
  <c r="Q5" i="9"/>
  <c r="AD4" i="9"/>
  <c r="S4" i="9"/>
  <c r="Q4" i="9"/>
  <c r="M3" i="9"/>
  <c r="L3" i="9"/>
  <c r="K3" i="9"/>
  <c r="J3" i="9"/>
  <c r="U2" i="9"/>
  <c r="W10" i="19" l="1"/>
  <c r="W23" i="19"/>
  <c r="W10" i="17"/>
  <c r="W38" i="16"/>
  <c r="G44" i="16" s="1"/>
  <c r="G40" i="16" s="1"/>
  <c r="G40" i="14"/>
  <c r="G40" i="20"/>
  <c r="G40" i="15"/>
  <c r="A26" i="20"/>
  <c r="O25" i="20"/>
  <c r="A12" i="20"/>
  <c r="O11" i="20"/>
  <c r="A26" i="19"/>
  <c r="O25" i="19"/>
  <c r="W25" i="19" s="1"/>
  <c r="G40" i="13"/>
  <c r="A12" i="19"/>
  <c r="O11" i="19"/>
  <c r="W11" i="19" s="1"/>
  <c r="A25" i="18"/>
  <c r="O24" i="18"/>
  <c r="W24" i="18" s="1"/>
  <c r="A12" i="18"/>
  <c r="O11" i="18"/>
  <c r="W11" i="18" s="1"/>
  <c r="A26" i="17"/>
  <c r="O25" i="17"/>
  <c r="W25" i="17" s="1"/>
  <c r="A12" i="17"/>
  <c r="O11" i="17"/>
  <c r="W11" i="17" s="1"/>
  <c r="A26" i="16"/>
  <c r="O25" i="16"/>
  <c r="A12" i="16"/>
  <c r="O11" i="16"/>
  <c r="A25" i="15"/>
  <c r="O24" i="15"/>
  <c r="G40" i="10"/>
  <c r="G40" i="11"/>
  <c r="A11" i="15"/>
  <c r="O10" i="15"/>
  <c r="A26" i="14"/>
  <c r="O25" i="14"/>
  <c r="A12" i="14"/>
  <c r="O11" i="14"/>
  <c r="A26" i="13"/>
  <c r="O25" i="13"/>
  <c r="A12" i="13"/>
  <c r="O11" i="13"/>
  <c r="A25" i="12"/>
  <c r="O24" i="12"/>
  <c r="A11" i="12"/>
  <c r="O10" i="12"/>
  <c r="A26" i="11"/>
  <c r="O25" i="11"/>
  <c r="A12" i="11"/>
  <c r="O11" i="11"/>
  <c r="A12" i="10"/>
  <c r="O11" i="10"/>
  <c r="A26" i="10"/>
  <c r="O25" i="10"/>
  <c r="N38" i="9"/>
  <c r="N7" i="9"/>
  <c r="G41" i="9" s="1"/>
  <c r="O8" i="9"/>
  <c r="O37" i="9"/>
  <c r="N23" i="9"/>
  <c r="N25" i="9"/>
  <c r="N27" i="9"/>
  <c r="N29" i="9"/>
  <c r="N35" i="9"/>
  <c r="N22" i="9"/>
  <c r="O22" i="9"/>
  <c r="N31" i="9"/>
  <c r="N33" i="9"/>
  <c r="A9" i="9"/>
  <c r="A10" i="9" s="1"/>
  <c r="A11" i="9" s="1"/>
  <c r="N8" i="9"/>
  <c r="N9" i="9"/>
  <c r="N11" i="9"/>
  <c r="N13" i="9"/>
  <c r="N15" i="9"/>
  <c r="N17" i="9"/>
  <c r="N19" i="9"/>
  <c r="N21" i="9"/>
  <c r="N37" i="9"/>
  <c r="W38" i="9" s="1"/>
  <c r="N24" i="9"/>
  <c r="N26" i="9"/>
  <c r="N28" i="9"/>
  <c r="N30" i="9"/>
  <c r="N32" i="9"/>
  <c r="N34" i="9"/>
  <c r="N36" i="9"/>
  <c r="N10" i="9"/>
  <c r="N12" i="9"/>
  <c r="N14" i="9"/>
  <c r="N16" i="9"/>
  <c r="N18" i="9"/>
  <c r="N20" i="9"/>
  <c r="A25" i="9"/>
  <c r="O24" i="9"/>
  <c r="G43" i="9"/>
  <c r="O23" i="9"/>
  <c r="A13" i="20" l="1"/>
  <c r="O12" i="20"/>
  <c r="A27" i="20"/>
  <c r="O26" i="20"/>
  <c r="A13" i="19"/>
  <c r="O12" i="19"/>
  <c r="W12" i="19" s="1"/>
  <c r="A27" i="19"/>
  <c r="O26" i="19"/>
  <c r="W26" i="19" s="1"/>
  <c r="A13" i="18"/>
  <c r="O12" i="18"/>
  <c r="W12" i="18" s="1"/>
  <c r="A26" i="18"/>
  <c r="O25" i="18"/>
  <c r="W25" i="18" s="1"/>
  <c r="A13" i="17"/>
  <c r="O12" i="17"/>
  <c r="W12" i="17" s="1"/>
  <c r="A27" i="17"/>
  <c r="O26" i="17"/>
  <c r="W26" i="17" s="1"/>
  <c r="A13" i="16"/>
  <c r="O12" i="16"/>
  <c r="A27" i="16"/>
  <c r="O26" i="16"/>
  <c r="A12" i="15"/>
  <c r="O11" i="15"/>
  <c r="A26" i="15"/>
  <c r="O25" i="15"/>
  <c r="A13" i="14"/>
  <c r="O12" i="14"/>
  <c r="A27" i="14"/>
  <c r="O26" i="14"/>
  <c r="A13" i="13"/>
  <c r="O12" i="13"/>
  <c r="A27" i="13"/>
  <c r="O26" i="13"/>
  <c r="A12" i="12"/>
  <c r="O11" i="12"/>
  <c r="O25" i="12"/>
  <c r="A26" i="12"/>
  <c r="A13" i="11"/>
  <c r="O12" i="11"/>
  <c r="A27" i="11"/>
  <c r="O26" i="11"/>
  <c r="A27" i="10"/>
  <c r="O26" i="10"/>
  <c r="A13" i="10"/>
  <c r="O12" i="10"/>
  <c r="O9" i="9"/>
  <c r="O10" i="9"/>
  <c r="W36" i="9"/>
  <c r="W23" i="9"/>
  <c r="W8" i="9"/>
  <c r="W10" i="9"/>
  <c r="W37" i="9"/>
  <c r="W24" i="9"/>
  <c r="W21" i="9"/>
  <c r="W22" i="9"/>
  <c r="W9" i="9"/>
  <c r="A26" i="9"/>
  <c r="O25" i="9"/>
  <c r="W25" i="9" s="1"/>
  <c r="A12" i="9"/>
  <c r="O11" i="9"/>
  <c r="W11" i="9" s="1"/>
  <c r="C32" i="8"/>
  <c r="E32" i="8"/>
  <c r="G32" i="8"/>
  <c r="I32" i="8"/>
  <c r="K32" i="8"/>
  <c r="J32" i="8"/>
  <c r="H32" i="8"/>
  <c r="F32" i="8"/>
  <c r="D32" i="8"/>
  <c r="A28" i="20" l="1"/>
  <c r="O27" i="20"/>
  <c r="A14" i="20"/>
  <c r="O13" i="20"/>
  <c r="A28" i="19"/>
  <c r="O27" i="19"/>
  <c r="A14" i="19"/>
  <c r="O13" i="19"/>
  <c r="W13" i="19" s="1"/>
  <c r="A27" i="18"/>
  <c r="O26" i="18"/>
  <c r="W26" i="18" s="1"/>
  <c r="A14" i="18"/>
  <c r="O13" i="18"/>
  <c r="W13" i="18" s="1"/>
  <c r="A28" i="17"/>
  <c r="O27" i="17"/>
  <c r="W27" i="17" s="1"/>
  <c r="A14" i="17"/>
  <c r="O13" i="17"/>
  <c r="A28" i="16"/>
  <c r="O27" i="16"/>
  <c r="A14" i="16"/>
  <c r="O13" i="16"/>
  <c r="A27" i="15"/>
  <c r="O26" i="15"/>
  <c r="A13" i="15"/>
  <c r="O12" i="15"/>
  <c r="A28" i="14"/>
  <c r="O27" i="14"/>
  <c r="A14" i="14"/>
  <c r="O13" i="14"/>
  <c r="A28" i="13"/>
  <c r="O27" i="13"/>
  <c r="A14" i="13"/>
  <c r="O13" i="13"/>
  <c r="A27" i="12"/>
  <c r="O26" i="12"/>
  <c r="A13" i="12"/>
  <c r="O12" i="12"/>
  <c r="A28" i="11"/>
  <c r="O27" i="11"/>
  <c r="A14" i="11"/>
  <c r="O13" i="11"/>
  <c r="A14" i="10"/>
  <c r="O13" i="10"/>
  <c r="A28" i="10"/>
  <c r="O27" i="10"/>
  <c r="A27" i="9"/>
  <c r="O26" i="9"/>
  <c r="W26" i="9" s="1"/>
  <c r="A13" i="9"/>
  <c r="O12" i="9"/>
  <c r="W12" i="9" s="1"/>
  <c r="M3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" i="8"/>
  <c r="A15" i="20" l="1"/>
  <c r="O14" i="20"/>
  <c r="A29" i="20"/>
  <c r="O28" i="20"/>
  <c r="A15" i="19"/>
  <c r="O14" i="19"/>
  <c r="W14" i="19" s="1"/>
  <c r="A29" i="19"/>
  <c r="O28" i="19"/>
  <c r="A15" i="18"/>
  <c r="O14" i="18"/>
  <c r="W14" i="18" s="1"/>
  <c r="A28" i="18"/>
  <c r="O27" i="18"/>
  <c r="W27" i="18" s="1"/>
  <c r="A15" i="17"/>
  <c r="O14" i="17"/>
  <c r="W14" i="17" s="1"/>
  <c r="A29" i="17"/>
  <c r="O28" i="17"/>
  <c r="W28" i="17" s="1"/>
  <c r="A15" i="16"/>
  <c r="O14" i="16"/>
  <c r="A29" i="16"/>
  <c r="O28" i="16"/>
  <c r="A14" i="15"/>
  <c r="O13" i="15"/>
  <c r="A28" i="15"/>
  <c r="O27" i="15"/>
  <c r="A15" i="14"/>
  <c r="O14" i="14"/>
  <c r="A29" i="14"/>
  <c r="O28" i="14"/>
  <c r="A15" i="13"/>
  <c r="O14" i="13"/>
  <c r="A29" i="13"/>
  <c r="O28" i="13"/>
  <c r="A14" i="12"/>
  <c r="O13" i="12"/>
  <c r="O27" i="12"/>
  <c r="A28" i="12"/>
  <c r="A15" i="11"/>
  <c r="O14" i="11"/>
  <c r="A29" i="11"/>
  <c r="O28" i="11"/>
  <c r="A29" i="10"/>
  <c r="O28" i="10"/>
  <c r="A15" i="10"/>
  <c r="O14" i="10"/>
  <c r="A14" i="9"/>
  <c r="O13" i="9"/>
  <c r="W13" i="9" s="1"/>
  <c r="A28" i="9"/>
  <c r="O27" i="9"/>
  <c r="W27" i="9" s="1"/>
  <c r="A30" i="20" l="1"/>
  <c r="O29" i="20"/>
  <c r="A16" i="20"/>
  <c r="O15" i="20"/>
  <c r="A30" i="19"/>
  <c r="O29" i="19"/>
  <c r="A16" i="19"/>
  <c r="O15" i="19"/>
  <c r="W15" i="19" s="1"/>
  <c r="A29" i="18"/>
  <c r="O28" i="18"/>
  <c r="W28" i="18" s="1"/>
  <c r="A16" i="18"/>
  <c r="O15" i="18"/>
  <c r="W15" i="18" s="1"/>
  <c r="A30" i="17"/>
  <c r="O29" i="17"/>
  <c r="W29" i="17" s="1"/>
  <c r="A16" i="17"/>
  <c r="O15" i="17"/>
  <c r="W15" i="17" s="1"/>
  <c r="A30" i="16"/>
  <c r="O29" i="16"/>
  <c r="A16" i="16"/>
  <c r="O15" i="16"/>
  <c r="A29" i="15"/>
  <c r="O28" i="15"/>
  <c r="A15" i="15"/>
  <c r="O14" i="15"/>
  <c r="A30" i="14"/>
  <c r="O29" i="14"/>
  <c r="A16" i="14"/>
  <c r="O15" i="14"/>
  <c r="A30" i="13"/>
  <c r="O29" i="13"/>
  <c r="A16" i="13"/>
  <c r="O15" i="13"/>
  <c r="A29" i="12"/>
  <c r="O28" i="12"/>
  <c r="A15" i="12"/>
  <c r="O14" i="12"/>
  <c r="A30" i="11"/>
  <c r="O29" i="11"/>
  <c r="A16" i="11"/>
  <c r="O15" i="11"/>
  <c r="A16" i="10"/>
  <c r="O15" i="10"/>
  <c r="A30" i="10"/>
  <c r="O29" i="10"/>
  <c r="A29" i="9"/>
  <c r="O28" i="9"/>
  <c r="W28" i="9" s="1"/>
  <c r="A15" i="9"/>
  <c r="O14" i="9"/>
  <c r="W14" i="9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3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3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3" i="8"/>
  <c r="G3" i="8"/>
  <c r="C4" i="8"/>
  <c r="M4" i="8" s="1"/>
  <c r="C5" i="8"/>
  <c r="M5" i="8" s="1"/>
  <c r="C6" i="8"/>
  <c r="C7" i="8"/>
  <c r="C8" i="8"/>
  <c r="M8" i="8" s="1"/>
  <c r="C9" i="8"/>
  <c r="M9" i="8" s="1"/>
  <c r="C10" i="8"/>
  <c r="C11" i="8"/>
  <c r="C12" i="8"/>
  <c r="M12" i="8" s="1"/>
  <c r="C13" i="8"/>
  <c r="M13" i="8" s="1"/>
  <c r="C14" i="8"/>
  <c r="C15" i="8"/>
  <c r="C16" i="8"/>
  <c r="M16" i="8" s="1"/>
  <c r="C17" i="8"/>
  <c r="M17" i="8" s="1"/>
  <c r="C18" i="8"/>
  <c r="C19" i="8"/>
  <c r="C20" i="8"/>
  <c r="M20" i="8" s="1"/>
  <c r="C21" i="8"/>
  <c r="M21" i="8" s="1"/>
  <c r="C22" i="8"/>
  <c r="C23" i="8"/>
  <c r="C24" i="8"/>
  <c r="M24" i="8" s="1"/>
  <c r="C25" i="8"/>
  <c r="M25" i="8" s="1"/>
  <c r="C26" i="8"/>
  <c r="C27" i="8"/>
  <c r="C28" i="8"/>
  <c r="M28" i="8" s="1"/>
  <c r="C29" i="8"/>
  <c r="M29" i="8" s="1"/>
  <c r="C30" i="8"/>
  <c r="C31" i="8"/>
  <c r="C33" i="8"/>
  <c r="M33" i="8" s="1"/>
  <c r="C3" i="8"/>
  <c r="M3" i="8" s="1"/>
  <c r="A17" i="20" l="1"/>
  <c r="O16" i="20"/>
  <c r="A31" i="20"/>
  <c r="O30" i="20"/>
  <c r="A17" i="19"/>
  <c r="O16" i="19"/>
  <c r="W16" i="19" s="1"/>
  <c r="A31" i="19"/>
  <c r="O30" i="19"/>
  <c r="A17" i="18"/>
  <c r="O16" i="18"/>
  <c r="W16" i="18" s="1"/>
  <c r="A30" i="18"/>
  <c r="O29" i="18"/>
  <c r="A17" i="17"/>
  <c r="O16" i="17"/>
  <c r="W16" i="17" s="1"/>
  <c r="O30" i="17"/>
  <c r="W30" i="17" s="1"/>
  <c r="A31" i="17"/>
  <c r="A17" i="16"/>
  <c r="O16" i="16"/>
  <c r="A31" i="16"/>
  <c r="O30" i="16"/>
  <c r="A16" i="15"/>
  <c r="O15" i="15"/>
  <c r="A30" i="15"/>
  <c r="O29" i="15"/>
  <c r="A17" i="14"/>
  <c r="O16" i="14"/>
  <c r="A31" i="14"/>
  <c r="O30" i="14"/>
  <c r="A17" i="13"/>
  <c r="O16" i="13"/>
  <c r="A31" i="13"/>
  <c r="O30" i="13"/>
  <c r="A16" i="12"/>
  <c r="O15" i="12"/>
  <c r="A30" i="12"/>
  <c r="O29" i="12"/>
  <c r="A17" i="11"/>
  <c r="O16" i="11"/>
  <c r="A31" i="11"/>
  <c r="O30" i="11"/>
  <c r="A31" i="10"/>
  <c r="O30" i="10"/>
  <c r="A17" i="10"/>
  <c r="O16" i="10"/>
  <c r="A16" i="9"/>
  <c r="O15" i="9"/>
  <c r="W15" i="9" s="1"/>
  <c r="A30" i="9"/>
  <c r="O29" i="9"/>
  <c r="W29" i="9" s="1"/>
  <c r="M30" i="8"/>
  <c r="M26" i="8"/>
  <c r="M22" i="8"/>
  <c r="M18" i="8"/>
  <c r="M14" i="8"/>
  <c r="M10" i="8"/>
  <c r="M6" i="8"/>
  <c r="M31" i="8"/>
  <c r="M27" i="8"/>
  <c r="M23" i="8"/>
  <c r="M19" i="8"/>
  <c r="M15" i="8"/>
  <c r="M11" i="8"/>
  <c r="M7" i="8"/>
  <c r="E34" i="8"/>
  <c r="C34" i="8"/>
  <c r="G34" i="8"/>
  <c r="I34" i="8"/>
  <c r="K34" i="8"/>
  <c r="A32" i="20" l="1"/>
  <c r="O31" i="20"/>
  <c r="A18" i="20"/>
  <c r="O17" i="20"/>
  <c r="A32" i="19"/>
  <c r="O31" i="19"/>
  <c r="A18" i="19"/>
  <c r="O17" i="19"/>
  <c r="W17" i="19" s="1"/>
  <c r="A31" i="18"/>
  <c r="O30" i="18"/>
  <c r="A18" i="18"/>
  <c r="O17" i="18"/>
  <c r="W17" i="18" s="1"/>
  <c r="A32" i="17"/>
  <c r="O31" i="17"/>
  <c r="W31" i="17" s="1"/>
  <c r="A18" i="17"/>
  <c r="O17" i="17"/>
  <c r="W17" i="17" s="1"/>
  <c r="A32" i="16"/>
  <c r="O31" i="16"/>
  <c r="A18" i="16"/>
  <c r="O17" i="16"/>
  <c r="A31" i="15"/>
  <c r="O30" i="15"/>
  <c r="A17" i="15"/>
  <c r="O16" i="15"/>
  <c r="A32" i="14"/>
  <c r="O31" i="14"/>
  <c r="A18" i="14"/>
  <c r="O17" i="14"/>
  <c r="A32" i="13"/>
  <c r="O31" i="13"/>
  <c r="A18" i="13"/>
  <c r="O17" i="13"/>
  <c r="A31" i="12"/>
  <c r="O30" i="12"/>
  <c r="A17" i="12"/>
  <c r="O16" i="12"/>
  <c r="A32" i="11"/>
  <c r="O31" i="11"/>
  <c r="A18" i="11"/>
  <c r="O17" i="11"/>
  <c r="A18" i="10"/>
  <c r="O17" i="10"/>
  <c r="A32" i="10"/>
  <c r="O31" i="10"/>
  <c r="A31" i="9"/>
  <c r="O30" i="9"/>
  <c r="W30" i="9" s="1"/>
  <c r="A17" i="9"/>
  <c r="O16" i="9"/>
  <c r="W16" i="9" s="1"/>
  <c r="M34" i="8"/>
  <c r="A19" i="20" l="1"/>
  <c r="O18" i="20"/>
  <c r="A33" i="20"/>
  <c r="O32" i="20"/>
  <c r="A33" i="19"/>
  <c r="O32" i="19"/>
  <c r="A19" i="19"/>
  <c r="O18" i="19"/>
  <c r="W18" i="19" s="1"/>
  <c r="A19" i="18"/>
  <c r="O18" i="18"/>
  <c r="W18" i="18" s="1"/>
  <c r="A32" i="18"/>
  <c r="O31" i="18"/>
  <c r="A19" i="17"/>
  <c r="O18" i="17"/>
  <c r="W18" i="17" s="1"/>
  <c r="A33" i="17"/>
  <c r="O32" i="17"/>
  <c r="W32" i="17" s="1"/>
  <c r="A19" i="16"/>
  <c r="O18" i="16"/>
  <c r="A33" i="16"/>
  <c r="O32" i="16"/>
  <c r="A18" i="15"/>
  <c r="O17" i="15"/>
  <c r="A32" i="15"/>
  <c r="O31" i="15"/>
  <c r="A19" i="14"/>
  <c r="O18" i="14"/>
  <c r="A33" i="14"/>
  <c r="O32" i="14"/>
  <c r="A19" i="13"/>
  <c r="O18" i="13"/>
  <c r="A33" i="13"/>
  <c r="O32" i="13"/>
  <c r="A18" i="12"/>
  <c r="O17" i="12"/>
  <c r="A32" i="12"/>
  <c r="O31" i="12"/>
  <c r="A19" i="11"/>
  <c r="O18" i="11"/>
  <c r="A33" i="11"/>
  <c r="O32" i="11"/>
  <c r="A33" i="10"/>
  <c r="O32" i="10"/>
  <c r="A19" i="10"/>
  <c r="O18" i="10"/>
  <c r="A18" i="9"/>
  <c r="O17" i="9"/>
  <c r="W17" i="9" s="1"/>
  <c r="A32" i="9"/>
  <c r="O31" i="9"/>
  <c r="W31" i="9" s="1"/>
  <c r="A34" i="20" l="1"/>
  <c r="O33" i="20"/>
  <c r="A20" i="20"/>
  <c r="O20" i="20" s="1"/>
  <c r="O19" i="20"/>
  <c r="A20" i="19"/>
  <c r="O20" i="19" s="1"/>
  <c r="W20" i="19" s="1"/>
  <c r="O19" i="19"/>
  <c r="W19" i="19" s="1"/>
  <c r="A34" i="19"/>
  <c r="O33" i="19"/>
  <c r="A33" i="18"/>
  <c r="O32" i="18"/>
  <c r="A20" i="18"/>
  <c r="O20" i="18" s="1"/>
  <c r="W20" i="18" s="1"/>
  <c r="O19" i="18"/>
  <c r="W19" i="18" s="1"/>
  <c r="A34" i="17"/>
  <c r="O33" i="17"/>
  <c r="W33" i="17" s="1"/>
  <c r="A20" i="17"/>
  <c r="O20" i="17" s="1"/>
  <c r="W20" i="17" s="1"/>
  <c r="O19" i="17"/>
  <c r="W19" i="17" s="1"/>
  <c r="A34" i="16"/>
  <c r="O33" i="16"/>
  <c r="A20" i="16"/>
  <c r="O20" i="16" s="1"/>
  <c r="O19" i="16"/>
  <c r="A33" i="15"/>
  <c r="O32" i="15"/>
  <c r="A19" i="15"/>
  <c r="O18" i="15"/>
  <c r="A34" i="14"/>
  <c r="O33" i="14"/>
  <c r="A20" i="14"/>
  <c r="O20" i="14" s="1"/>
  <c r="O19" i="14"/>
  <c r="A34" i="13"/>
  <c r="O33" i="13"/>
  <c r="A20" i="13"/>
  <c r="O20" i="13" s="1"/>
  <c r="O19" i="13"/>
  <c r="A33" i="12"/>
  <c r="O32" i="12"/>
  <c r="A19" i="12"/>
  <c r="O18" i="12"/>
  <c r="A34" i="11"/>
  <c r="O33" i="11"/>
  <c r="A20" i="11"/>
  <c r="O20" i="11" s="1"/>
  <c r="O19" i="11"/>
  <c r="A20" i="10"/>
  <c r="O20" i="10" s="1"/>
  <c r="O19" i="10"/>
  <c r="A34" i="10"/>
  <c r="O33" i="10"/>
  <c r="A33" i="9"/>
  <c r="O32" i="9"/>
  <c r="W32" i="9" s="1"/>
  <c r="A19" i="9"/>
  <c r="O18" i="9"/>
  <c r="W18" i="9" s="1"/>
  <c r="G44" i="19" l="1"/>
  <c r="G40" i="19" s="1"/>
  <c r="G44" i="18"/>
  <c r="G40" i="18" s="1"/>
  <c r="O34" i="20"/>
  <c r="A35" i="20"/>
  <c r="O35" i="20" s="1"/>
  <c r="A35" i="19"/>
  <c r="O35" i="19" s="1"/>
  <c r="O34" i="19"/>
  <c r="A34" i="18"/>
  <c r="O33" i="18"/>
  <c r="A35" i="17"/>
  <c r="O35" i="17" s="1"/>
  <c r="W35" i="17" s="1"/>
  <c r="O34" i="17"/>
  <c r="W34" i="17" s="1"/>
  <c r="A35" i="16"/>
  <c r="O35" i="16" s="1"/>
  <c r="O34" i="16"/>
  <c r="A20" i="15"/>
  <c r="O20" i="15" s="1"/>
  <c r="O19" i="15"/>
  <c r="A34" i="15"/>
  <c r="O33" i="15"/>
  <c r="A35" i="14"/>
  <c r="O35" i="14" s="1"/>
  <c r="O34" i="14"/>
  <c r="O34" i="13"/>
  <c r="A35" i="13"/>
  <c r="O35" i="13" s="1"/>
  <c r="A20" i="12"/>
  <c r="O20" i="12" s="1"/>
  <c r="O19" i="12"/>
  <c r="A34" i="12"/>
  <c r="O33" i="12"/>
  <c r="A35" i="11"/>
  <c r="O35" i="11" s="1"/>
  <c r="O34" i="11"/>
  <c r="A35" i="10"/>
  <c r="O35" i="10" s="1"/>
  <c r="O34" i="10"/>
  <c r="A20" i="9"/>
  <c r="O20" i="9" s="1"/>
  <c r="W20" i="9" s="1"/>
  <c r="O19" i="9"/>
  <c r="W19" i="9" s="1"/>
  <c r="A34" i="9"/>
  <c r="O33" i="9"/>
  <c r="W33" i="9" s="1"/>
  <c r="F4" i="8"/>
  <c r="F3" i="8"/>
  <c r="J5" i="8"/>
  <c r="J3" i="8"/>
  <c r="F5" i="8"/>
  <c r="J33" i="8"/>
  <c r="F33" i="8"/>
  <c r="F6" i="8"/>
  <c r="J6" i="8"/>
  <c r="F31" i="8"/>
  <c r="J31" i="8"/>
  <c r="H31" i="8"/>
  <c r="J7" i="8"/>
  <c r="F7" i="8"/>
  <c r="G44" i="17" l="1"/>
  <c r="G40" i="17" s="1"/>
  <c r="A35" i="18"/>
  <c r="O35" i="18" s="1"/>
  <c r="O34" i="18"/>
  <c r="A35" i="15"/>
  <c r="O35" i="15" s="1"/>
  <c r="O34" i="15"/>
  <c r="A35" i="12"/>
  <c r="O35" i="12" s="1"/>
  <c r="O34" i="12"/>
  <c r="A35" i="9"/>
  <c r="O35" i="9" s="1"/>
  <c r="W35" i="9" s="1"/>
  <c r="O34" i="9"/>
  <c r="W34" i="9" s="1"/>
  <c r="H7" i="8"/>
  <c r="H3" i="8"/>
  <c r="H5" i="8"/>
  <c r="H33" i="8"/>
  <c r="J4" i="8"/>
  <c r="H4" i="8"/>
  <c r="H6" i="8"/>
  <c r="J8" i="8"/>
  <c r="G44" i="9" l="1"/>
  <c r="G40" i="9" s="1"/>
  <c r="H8" i="8"/>
  <c r="J9" i="8"/>
  <c r="H9" i="8"/>
  <c r="F9" i="8"/>
  <c r="F8" i="8" l="1"/>
  <c r="J10" i="8"/>
  <c r="H10" i="8"/>
  <c r="F10" i="8"/>
  <c r="D31" i="8" l="1"/>
  <c r="D6" i="8"/>
  <c r="D8" i="8"/>
  <c r="J11" i="8"/>
  <c r="F11" i="8"/>
  <c r="D4" i="8" l="1"/>
  <c r="D9" i="8"/>
  <c r="D5" i="8"/>
  <c r="D33" i="8"/>
  <c r="D10" i="8"/>
  <c r="H11" i="8"/>
  <c r="D7" i="8"/>
  <c r="D3" i="8"/>
  <c r="D11" i="8"/>
  <c r="J12" i="8"/>
  <c r="H12" i="8"/>
  <c r="F12" i="8"/>
  <c r="D12" i="8"/>
  <c r="J13" i="8" l="1"/>
  <c r="H13" i="8"/>
  <c r="F13" i="8"/>
  <c r="D13" i="8"/>
  <c r="J14" i="8" l="1"/>
  <c r="H14" i="8"/>
  <c r="F14" i="8"/>
  <c r="D14" i="8"/>
  <c r="B33" i="8"/>
  <c r="L33" i="8" s="1"/>
  <c r="B31" i="8" l="1"/>
  <c r="L31" i="8" s="1"/>
  <c r="B32" i="8"/>
  <c r="L32" i="8" s="1"/>
  <c r="J15" i="8"/>
  <c r="H15" i="8"/>
  <c r="F15" i="8"/>
  <c r="D15" i="8"/>
  <c r="B5" i="8"/>
  <c r="L5" i="8" s="1"/>
  <c r="B4" i="8"/>
  <c r="L4" i="8" s="1"/>
  <c r="B6" i="8"/>
  <c r="L6" i="8" s="1"/>
  <c r="B3" i="8"/>
  <c r="L3" i="8" s="1"/>
  <c r="J16" i="8" l="1"/>
  <c r="H16" i="8"/>
  <c r="D16" i="8"/>
  <c r="B7" i="8"/>
  <c r="L7" i="8" s="1"/>
  <c r="F16" i="8" l="1"/>
  <c r="J17" i="8"/>
  <c r="H17" i="8"/>
  <c r="F17" i="8"/>
  <c r="D17" i="8"/>
  <c r="B8" i="8"/>
  <c r="L8" i="8" s="1"/>
  <c r="J18" i="8" l="1"/>
  <c r="H18" i="8"/>
  <c r="F18" i="8"/>
  <c r="D18" i="8"/>
  <c r="J19" i="8" l="1"/>
  <c r="H19" i="8"/>
  <c r="F19" i="8"/>
  <c r="D19" i="8"/>
  <c r="B9" i="8"/>
  <c r="L9" i="8" s="1"/>
  <c r="J20" i="8" l="1"/>
  <c r="H20" i="8"/>
  <c r="F20" i="8"/>
  <c r="D20" i="8"/>
  <c r="B10" i="8"/>
  <c r="L10" i="8" s="1"/>
  <c r="J21" i="8" l="1"/>
  <c r="H21" i="8"/>
  <c r="F21" i="8"/>
  <c r="D21" i="8"/>
  <c r="B11" i="8"/>
  <c r="L11" i="8" s="1"/>
  <c r="J22" i="8" l="1"/>
  <c r="H22" i="8"/>
  <c r="F22" i="8"/>
  <c r="D22" i="8"/>
  <c r="B12" i="8"/>
  <c r="L12" i="8" s="1"/>
  <c r="J23" i="8" l="1"/>
  <c r="H23" i="8"/>
  <c r="F23" i="8"/>
  <c r="D23" i="8"/>
  <c r="B13" i="8"/>
  <c r="L13" i="8" s="1"/>
  <c r="J24" i="8" l="1"/>
  <c r="H24" i="8"/>
  <c r="F24" i="8"/>
  <c r="D24" i="8"/>
  <c r="B14" i="8"/>
  <c r="L14" i="8" s="1"/>
  <c r="J25" i="8" l="1"/>
  <c r="H25" i="8"/>
  <c r="F25" i="8"/>
  <c r="D25" i="8"/>
  <c r="B15" i="8"/>
  <c r="L15" i="8" s="1"/>
  <c r="J26" i="8" l="1"/>
  <c r="H26" i="8"/>
  <c r="F26" i="8"/>
  <c r="D26" i="8"/>
  <c r="B16" i="8"/>
  <c r="L16" i="8" s="1"/>
  <c r="J27" i="8" l="1"/>
  <c r="H27" i="8"/>
  <c r="F27" i="8"/>
  <c r="D27" i="8"/>
  <c r="B17" i="8"/>
  <c r="L17" i="8" s="1"/>
  <c r="J28" i="8" l="1"/>
  <c r="H28" i="8"/>
  <c r="F28" i="8"/>
  <c r="D28" i="8"/>
  <c r="B18" i="8"/>
  <c r="L18" i="8" s="1"/>
  <c r="J29" i="8" l="1"/>
  <c r="H29" i="8"/>
  <c r="F30" i="8"/>
  <c r="F29" i="8"/>
  <c r="D30" i="8"/>
  <c r="D29" i="8"/>
  <c r="B19" i="8"/>
  <c r="L19" i="8" s="1"/>
  <c r="D34" i="8" l="1"/>
  <c r="F34" i="8"/>
  <c r="H30" i="8"/>
  <c r="H34" i="8" s="1"/>
  <c r="J30" i="8"/>
  <c r="J34" i="8" s="1"/>
  <c r="B20" i="8"/>
  <c r="L20" i="8" s="1"/>
  <c r="B21" i="8" l="1"/>
  <c r="L21" i="8" s="1"/>
  <c r="B22" i="8" l="1"/>
  <c r="L22" i="8" s="1"/>
  <c r="B23" i="8" l="1"/>
  <c r="L23" i="8" s="1"/>
  <c r="B24" i="8" l="1"/>
  <c r="L24" i="8" s="1"/>
  <c r="B25" i="8" l="1"/>
  <c r="L25" i="8" s="1"/>
  <c r="B26" i="8" l="1"/>
  <c r="L26" i="8" s="1"/>
  <c r="B27" i="8" l="1"/>
  <c r="L27" i="8" s="1"/>
  <c r="B29" i="8" l="1"/>
  <c r="L29" i="8" s="1"/>
  <c r="B28" i="8"/>
  <c r="L28" i="8" s="1"/>
  <c r="B30" i="8" l="1"/>
  <c r="L30" i="8" s="1"/>
  <c r="L34" i="8" l="1"/>
  <c r="B34" i="8"/>
</calcChain>
</file>

<file path=xl/sharedStrings.xml><?xml version="1.0" encoding="utf-8"?>
<sst xmlns="http://schemas.openxmlformats.org/spreadsheetml/2006/main" count="1267" uniqueCount="122">
  <si>
    <t>Day</t>
  </si>
  <si>
    <t>Water</t>
  </si>
  <si>
    <t>Beginning Stock:</t>
  </si>
  <si>
    <t>Ending Stock:</t>
  </si>
  <si>
    <t>Pipeline Runs:</t>
  </si>
  <si>
    <t>Ft</t>
  </si>
  <si>
    <t>In</t>
  </si>
  <si>
    <t>Bbl/in</t>
  </si>
  <si>
    <t>Size</t>
  </si>
  <si>
    <t>Total</t>
  </si>
  <si>
    <t>Oil</t>
  </si>
  <si>
    <t>Stock</t>
  </si>
  <si>
    <t>Bbl</t>
  </si>
  <si>
    <t>Hours</t>
  </si>
  <si>
    <t>Down</t>
  </si>
  <si>
    <t>Tank</t>
  </si>
  <si>
    <t>Number</t>
  </si>
  <si>
    <t>Bbls</t>
  </si>
  <si>
    <t>Other Disposals:</t>
  </si>
  <si>
    <t>Ticket</t>
  </si>
  <si>
    <t>Monthly Oil Prod:</t>
  </si>
  <si>
    <t>Sales</t>
  </si>
  <si>
    <t>Runs,</t>
  </si>
  <si>
    <t>Run</t>
  </si>
  <si>
    <t>Run,</t>
  </si>
  <si>
    <t>No.</t>
  </si>
  <si>
    <t>Gravity</t>
  </si>
  <si>
    <t>BS&amp;W</t>
  </si>
  <si>
    <t>bbls</t>
  </si>
  <si>
    <t>Code</t>
  </si>
  <si>
    <t>County</t>
  </si>
  <si>
    <t>State</t>
  </si>
  <si>
    <t>Pumper</t>
  </si>
  <si>
    <t>%</t>
  </si>
  <si>
    <t>Temp</t>
  </si>
  <si>
    <t>Seal</t>
  </si>
  <si>
    <t>On</t>
  </si>
  <si>
    <t>Off</t>
  </si>
  <si>
    <t>Days in the Month</t>
  </si>
  <si>
    <t>Beg</t>
  </si>
  <si>
    <t>End</t>
  </si>
  <si>
    <t>Obs.</t>
  </si>
  <si>
    <t>Well</t>
  </si>
  <si>
    <t>Enter Name Here</t>
  </si>
  <si>
    <t>Gas</t>
  </si>
  <si>
    <t>RRC</t>
  </si>
  <si>
    <t>Monthly Water Prod:</t>
  </si>
  <si>
    <t>Monthly Gas Prod:</t>
  </si>
  <si>
    <t>Meter</t>
  </si>
  <si>
    <t>Barrels</t>
  </si>
  <si>
    <t>Lack</t>
  </si>
  <si>
    <t>Apply.</t>
  </si>
  <si>
    <t>Down Code Description</t>
  </si>
  <si>
    <t>SWD</t>
  </si>
  <si>
    <t>Water 1</t>
  </si>
  <si>
    <t>Water 2</t>
  </si>
  <si>
    <t>Skim 1</t>
  </si>
  <si>
    <t>Skim 2</t>
  </si>
  <si>
    <t>Factor</t>
  </si>
  <si>
    <t>Closing</t>
  </si>
  <si>
    <t>Opening</t>
  </si>
  <si>
    <t>Haul</t>
  </si>
  <si>
    <t>Date From</t>
  </si>
  <si>
    <t>Date to</t>
  </si>
  <si>
    <t>Tank #1</t>
  </si>
  <si>
    <t>Tank #2</t>
  </si>
  <si>
    <t>Tank #3</t>
  </si>
  <si>
    <t>Tank #4</t>
  </si>
  <si>
    <t>Wat Tk #1</t>
  </si>
  <si>
    <t>Wat Tk #2</t>
  </si>
  <si>
    <t>Swd Tk1</t>
  </si>
  <si>
    <t>Swd Tk2</t>
  </si>
  <si>
    <t>Hockley</t>
  </si>
  <si>
    <t>Texas</t>
  </si>
  <si>
    <t>SWD METER</t>
  </si>
  <si>
    <t>SWD BPD</t>
  </si>
  <si>
    <t>BO</t>
  </si>
  <si>
    <t>BW</t>
  </si>
  <si>
    <t>DATE</t>
  </si>
  <si>
    <t>SWD TP</t>
  </si>
  <si>
    <t>SWD CP</t>
  </si>
  <si>
    <t xml:space="preserve"> </t>
  </si>
  <si>
    <t>TOTAL</t>
  </si>
  <si>
    <t>Tank #5</t>
  </si>
  <si>
    <t>Test Tank</t>
  </si>
  <si>
    <t>Cochran</t>
  </si>
  <si>
    <t>60763-1</t>
  </si>
  <si>
    <t>60763-2</t>
  </si>
  <si>
    <t>Broyles</t>
  </si>
  <si>
    <t>Dawson</t>
  </si>
  <si>
    <t>Fambrough</t>
  </si>
  <si>
    <t>Terry</t>
  </si>
  <si>
    <t>Mathie</t>
  </si>
  <si>
    <t>Nystel &amp; Tapp</t>
  </si>
  <si>
    <t>Nystel A-B</t>
  </si>
  <si>
    <t>R-1</t>
  </si>
  <si>
    <t>R-2</t>
  </si>
  <si>
    <t>59791-1</t>
  </si>
  <si>
    <t>59791-2</t>
  </si>
  <si>
    <t>Nystel AB</t>
  </si>
  <si>
    <t>Matt Hudson</t>
  </si>
  <si>
    <t xml:space="preserve">           Thelma Cox   </t>
  </si>
  <si>
    <t xml:space="preserve">         Thelma Cox</t>
  </si>
  <si>
    <t xml:space="preserve">           Thelma Cox</t>
  </si>
  <si>
    <t xml:space="preserve">     Thelma Cox</t>
  </si>
  <si>
    <t xml:space="preserve">    Thelma Cox</t>
  </si>
  <si>
    <t xml:space="preserve">    Thelma  Cox</t>
  </si>
  <si>
    <t xml:space="preserve">pin hole leak on treater. </t>
  </si>
  <si>
    <t>empty treater for repair</t>
  </si>
  <si>
    <t>getting treater repaired</t>
  </si>
  <si>
    <t>replaced back pressure valve</t>
  </si>
  <si>
    <t>reoairing treater</t>
  </si>
  <si>
    <t>welded and coated treater</t>
  </si>
  <si>
    <t>Well back on line</t>
  </si>
  <si>
    <t>load rejected. 14% bs&amp;w.</t>
  </si>
  <si>
    <t>oil tank treated. Pulled 19bbls</t>
  </si>
  <si>
    <t>o/c  08681311</t>
  </si>
  <si>
    <t>o/c  109238</t>
  </si>
  <si>
    <t>o/c  112359</t>
  </si>
  <si>
    <t>hot oil well.  6-11</t>
  </si>
  <si>
    <t>making oil back.  9-6</t>
  </si>
  <si>
    <t>o/c 117236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</si>
</sst>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-yy;@"/>
    <numFmt numFmtId="166" formatCode="mm/dd/yy;@"/>
  </numFmts>
  <fonts count="12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EB0D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0" fillId="2" borderId="13" xfId="0" applyFont="1" applyFill="1" applyBorder="1" applyAlignment="1">
      <alignment horizontal="center" shrinkToFit="1"/>
    </xf>
    <xf numFmtId="0" fontId="3" fillId="0" borderId="14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right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16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4" fillId="2" borderId="6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hidden="1"/>
    </xf>
    <xf numFmtId="0" fontId="8" fillId="3" borderId="22" xfId="0" applyNumberFormat="1" applyFont="1" applyFill="1" applyBorder="1" applyAlignment="1" applyProtection="1">
      <alignment horizontal="center" shrinkToFit="1"/>
      <protection locked="0"/>
    </xf>
    <xf numFmtId="0" fontId="8" fillId="3" borderId="22" xfId="0" applyFont="1" applyFill="1" applyBorder="1" applyAlignment="1" applyProtection="1">
      <alignment horizontal="center" shrinkToFit="1"/>
      <protection locked="0"/>
    </xf>
    <xf numFmtId="0" fontId="8" fillId="3" borderId="20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Font="1" applyFill="1" applyBorder="1" applyAlignment="1" applyProtection="1">
      <alignment horizontal="center" shrinkToFit="1"/>
      <protection locked="0"/>
    </xf>
    <xf numFmtId="0" fontId="8" fillId="3" borderId="20" xfId="0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horizontal="center" shrinkToFit="1"/>
      <protection locked="0"/>
    </xf>
    <xf numFmtId="0" fontId="10" fillId="3" borderId="15" xfId="0" applyNumberFormat="1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shrinkToFit="1"/>
      <protection locked="0"/>
    </xf>
    <xf numFmtId="0" fontId="10" fillId="3" borderId="12" xfId="0" applyNumberFormat="1" applyFont="1" applyFill="1" applyBorder="1" applyAlignment="1" applyProtection="1">
      <alignment horizontal="center" shrinkToFit="1"/>
      <protection locked="0"/>
    </xf>
    <xf numFmtId="0" fontId="10" fillId="3" borderId="24" xfId="0" applyFont="1" applyFill="1" applyBorder="1" applyAlignment="1" applyProtection="1">
      <alignment horizontal="center" shrinkToFit="1"/>
      <protection locked="0"/>
    </xf>
    <xf numFmtId="0" fontId="10" fillId="3" borderId="25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locked="0"/>
    </xf>
    <xf numFmtId="0" fontId="10" fillId="3" borderId="21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hidden="1"/>
    </xf>
    <xf numFmtId="0" fontId="10" fillId="3" borderId="26" xfId="0" applyFont="1" applyFill="1" applyBorder="1" applyAlignment="1" applyProtection="1">
      <alignment horizontal="center" shrinkToFit="1"/>
      <protection hidden="1"/>
    </xf>
    <xf numFmtId="0" fontId="8" fillId="3" borderId="17" xfId="0" applyFont="1" applyFill="1" applyBorder="1" applyAlignment="1" applyProtection="1">
      <alignment horizontal="center" shrinkToFit="1"/>
      <protection locked="0"/>
    </xf>
    <xf numFmtId="0" fontId="8" fillId="3" borderId="21" xfId="0" applyFont="1" applyFill="1" applyBorder="1" applyAlignment="1" applyProtection="1">
      <alignment horizontal="center" shrinkToFit="1"/>
      <protection locked="0"/>
    </xf>
    <xf numFmtId="0" fontId="3" fillId="0" borderId="27" xfId="0" applyFont="1" applyBorder="1" applyAlignment="1">
      <alignment vertical="center"/>
    </xf>
    <xf numFmtId="0" fontId="10" fillId="3" borderId="2" xfId="0" applyFont="1" applyFill="1" applyBorder="1" applyAlignment="1" applyProtection="1">
      <alignment horizontal="center" shrinkToFit="1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2" fontId="10" fillId="4" borderId="12" xfId="0" applyNumberFormat="1" applyFont="1" applyFill="1" applyBorder="1" applyAlignment="1" applyProtection="1">
      <alignment horizontal="center" shrinkToFit="1"/>
      <protection hidden="1"/>
    </xf>
    <xf numFmtId="0" fontId="10" fillId="4" borderId="12" xfId="0" applyFont="1" applyFill="1" applyBorder="1" applyAlignment="1" applyProtection="1">
      <alignment horizontal="center" shrinkToFit="1"/>
      <protection hidden="1"/>
    </xf>
    <xf numFmtId="0" fontId="11" fillId="0" borderId="0" xfId="0" applyFont="1" applyAlignment="1"/>
    <xf numFmtId="0" fontId="3" fillId="5" borderId="0" xfId="0" applyFont="1" applyFill="1" applyBorder="1" applyAlignment="1"/>
    <xf numFmtId="0" fontId="0" fillId="0" borderId="6" xfId="0" applyBorder="1"/>
    <xf numFmtId="0" fontId="2" fillId="0" borderId="0" xfId="0" applyFont="1" applyAlignment="1">
      <alignment horizontal="center" shrinkToFi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 shrinkToFit="1"/>
    </xf>
    <xf numFmtId="0" fontId="2" fillId="0" borderId="38" xfId="0" applyFont="1" applyBorder="1" applyAlignment="1">
      <alignment horizontal="center" shrinkToFit="1"/>
    </xf>
    <xf numFmtId="0" fontId="2" fillId="0" borderId="39" xfId="0" applyFont="1" applyBorder="1" applyAlignment="1">
      <alignment horizontal="center" shrinkToFit="1"/>
    </xf>
    <xf numFmtId="0" fontId="2" fillId="0" borderId="40" xfId="0" applyFont="1" applyBorder="1" applyAlignment="1">
      <alignment horizontal="center" shrinkToFit="1"/>
    </xf>
    <xf numFmtId="0" fontId="2" fillId="0" borderId="41" xfId="0" applyFont="1" applyBorder="1" applyAlignment="1">
      <alignment horizontal="center" shrinkToFit="1"/>
    </xf>
    <xf numFmtId="0" fontId="2" fillId="0" borderId="42" xfId="0" applyFont="1" applyBorder="1" applyAlignment="1">
      <alignment horizontal="center" shrinkToFit="1"/>
    </xf>
    <xf numFmtId="0" fontId="8" fillId="3" borderId="12" xfId="0" applyFont="1" applyFill="1" applyBorder="1" applyAlignment="1" applyProtection="1">
      <alignment shrinkToFit="1"/>
      <protection locked="0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71" xfId="0" applyFont="1" applyFill="1" applyBorder="1" applyAlignment="1" applyProtection="1">
      <alignment horizontal="center"/>
      <protection locked="0"/>
    </xf>
    <xf numFmtId="0" fontId="8" fillId="3" borderId="72" xfId="0" applyFont="1" applyFill="1" applyBorder="1" applyAlignment="1" applyProtection="1">
      <alignment horizontal="center"/>
      <protection locked="0"/>
    </xf>
    <xf numFmtId="0" fontId="8" fillId="3" borderId="73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3" fillId="3" borderId="70" xfId="0" applyFont="1" applyFill="1" applyBorder="1" applyAlignment="1" applyProtection="1">
      <alignment horizontal="center"/>
      <protection locked="0"/>
    </xf>
    <xf numFmtId="0" fontId="3" fillId="3" borderId="74" xfId="0" applyFont="1" applyFill="1" applyBorder="1" applyAlignment="1" applyProtection="1">
      <alignment horizontal="left"/>
      <protection locked="0"/>
    </xf>
    <xf numFmtId="0" fontId="3" fillId="3" borderId="76" xfId="0" applyFont="1" applyFill="1" applyBorder="1" applyAlignment="1" applyProtection="1">
      <alignment horizontal="left"/>
      <protection locked="0"/>
    </xf>
    <xf numFmtId="0" fontId="3" fillId="3" borderId="75" xfId="0" applyFont="1" applyFill="1" applyBorder="1" applyAlignment="1" applyProtection="1">
      <alignment horizontal="left"/>
      <protection locked="0"/>
    </xf>
    <xf numFmtId="0" fontId="10" fillId="3" borderId="2" xfId="0" applyNumberFormat="1" applyFont="1" applyFill="1" applyBorder="1" applyAlignment="1" applyProtection="1">
      <alignment horizontal="center" shrinkToFit="1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6" fillId="7" borderId="14" xfId="0" applyNumberFormat="1" applyFont="1" applyFill="1" applyBorder="1"/>
    <xf numFmtId="0" fontId="1" fillId="8" borderId="14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2" fontId="4" fillId="8" borderId="2" xfId="0" quotePrefix="1" applyNumberFormat="1" applyFont="1" applyFill="1" applyBorder="1"/>
    <xf numFmtId="2" fontId="4" fillId="9" borderId="2" xfId="0" quotePrefix="1" applyNumberFormat="1" applyFont="1" applyFill="1" applyBorder="1"/>
    <xf numFmtId="2" fontId="0" fillId="8" borderId="2" xfId="0" applyNumberFormat="1" applyFill="1" applyBorder="1"/>
    <xf numFmtId="2" fontId="0" fillId="9" borderId="2" xfId="0" applyNumberFormat="1" applyFill="1" applyBorder="1"/>
    <xf numFmtId="2" fontId="0" fillId="9" borderId="14" xfId="0" applyNumberFormat="1" applyFill="1" applyBorder="1"/>
    <xf numFmtId="2" fontId="0" fillId="8" borderId="14" xfId="0" applyNumberFormat="1" applyFill="1" applyBorder="1"/>
    <xf numFmtId="0" fontId="10" fillId="3" borderId="2" xfId="0" applyNumberFormat="1" applyFont="1" applyFill="1" applyBorder="1" applyAlignment="1" applyProtection="1">
      <alignment horizontal="center" shrinkToFit="1"/>
      <protection locked="0"/>
    </xf>
    <xf numFmtId="2" fontId="10" fillId="10" borderId="12" xfId="0" applyNumberFormat="1" applyFont="1" applyFill="1" applyBorder="1" applyAlignment="1" applyProtection="1">
      <alignment horizontal="center" shrinkToFit="1"/>
      <protection locked="0" hidden="1"/>
    </xf>
    <xf numFmtId="2" fontId="10" fillId="8" borderId="20" xfId="0" applyNumberFormat="1" applyFont="1" applyFill="1" applyBorder="1" applyAlignment="1" applyProtection="1">
      <alignment horizontal="center" shrinkToFit="1"/>
      <protection hidden="1"/>
    </xf>
    <xf numFmtId="2" fontId="10" fillId="8" borderId="21" xfId="0" applyNumberFormat="1" applyFont="1" applyFill="1" applyBorder="1" applyAlignment="1" applyProtection="1">
      <alignment horizontal="center" shrinkToFit="1"/>
      <protection hidden="1"/>
    </xf>
    <xf numFmtId="0" fontId="10" fillId="8" borderId="20" xfId="0" applyFont="1" applyFill="1" applyBorder="1" applyAlignment="1" applyProtection="1">
      <alignment horizontal="center" shrinkToFit="1"/>
      <protection hidden="1"/>
    </xf>
    <xf numFmtId="0" fontId="10" fillId="8" borderId="21" xfId="0" applyFont="1" applyFill="1" applyBorder="1" applyAlignment="1" applyProtection="1">
      <alignment horizontal="center" shrinkToFit="1"/>
      <protection hidden="1"/>
    </xf>
    <xf numFmtId="2" fontId="10" fillId="8" borderId="12" xfId="0" applyNumberFormat="1" applyFont="1" applyFill="1" applyBorder="1" applyAlignment="1" applyProtection="1">
      <alignment horizontal="center" shrinkToFit="1"/>
      <protection hidden="1"/>
    </xf>
    <xf numFmtId="2" fontId="10" fillId="8" borderId="2" xfId="0" applyNumberFormat="1" applyFont="1" applyFill="1" applyBorder="1" applyAlignment="1" applyProtection="1">
      <alignment horizontal="center" shrinkToFit="1"/>
      <protection hidden="1"/>
    </xf>
    <xf numFmtId="0" fontId="10" fillId="6" borderId="12" xfId="0" applyFont="1" applyFill="1" applyBorder="1" applyAlignment="1" applyProtection="1">
      <alignment horizontal="center" shrinkToFit="1"/>
      <protection hidden="1"/>
    </xf>
    <xf numFmtId="0" fontId="10" fillId="10" borderId="12" xfId="0" applyFont="1" applyFill="1" applyBorder="1" applyAlignment="1" applyProtection="1">
      <alignment horizontal="center" shrinkToFit="1"/>
      <protection locked="0"/>
    </xf>
    <xf numFmtId="0" fontId="10" fillId="8" borderId="15" xfId="0" quotePrefix="1" applyNumberFormat="1" applyFont="1" applyFill="1" applyBorder="1" applyAlignment="1" applyProtection="1">
      <alignment horizontal="center" shrinkToFit="1"/>
      <protection locked="0"/>
    </xf>
    <xf numFmtId="0" fontId="10" fillId="8" borderId="12" xfId="0" applyNumberFormat="1" applyFont="1" applyFill="1" applyBorder="1" applyAlignment="1" applyProtection="1">
      <alignment horizontal="center" shrinkToFit="1"/>
      <protection hidden="1"/>
    </xf>
    <xf numFmtId="14" fontId="8" fillId="3" borderId="16" xfId="0" applyNumberFormat="1" applyFont="1" applyFill="1" applyBorder="1" applyAlignment="1" applyProtection="1">
      <alignment horizontal="center" shrinkToFit="1"/>
      <protection locked="0"/>
    </xf>
    <xf numFmtId="0" fontId="8" fillId="10" borderId="12" xfId="0" applyFont="1" applyFill="1" applyBorder="1" applyAlignment="1" applyProtection="1">
      <alignment horizontal="center" shrinkToFit="1"/>
      <protection locked="0"/>
    </xf>
    <xf numFmtId="164" fontId="1" fillId="8" borderId="14" xfId="0" applyNumberFormat="1" applyFont="1" applyFill="1" applyBorder="1"/>
    <xf numFmtId="164" fontId="1" fillId="9" borderId="14" xfId="0" applyNumberFormat="1" applyFont="1" applyFill="1" applyBorder="1"/>
    <xf numFmtId="0" fontId="8" fillId="3" borderId="15" xfId="0" applyFont="1" applyFill="1" applyBorder="1" applyAlignment="1" applyProtection="1">
      <alignment shrinkToFit="1"/>
      <protection locked="0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8" fillId="3" borderId="20" xfId="0" applyNumberFormat="1" applyFont="1" applyFill="1" applyBorder="1" applyAlignment="1" applyProtection="1">
      <alignment horizontal="center" shrinkToFit="1"/>
      <protection locked="0"/>
    </xf>
    <xf numFmtId="0" fontId="1" fillId="0" borderId="10" xfId="0" applyFont="1" applyBorder="1" applyAlignment="1"/>
    <xf numFmtId="0" fontId="10" fillId="0" borderId="19" xfId="0" applyFont="1" applyBorder="1" applyAlignment="1"/>
    <xf numFmtId="0" fontId="10" fillId="0" borderId="54" xfId="0" applyFont="1" applyBorder="1" applyAlignment="1"/>
    <xf numFmtId="2" fontId="1" fillId="4" borderId="55" xfId="0" applyNumberFormat="1" applyFont="1" applyFill="1" applyBorder="1" applyAlignment="1" applyProtection="1">
      <alignment horizontal="center"/>
      <protection hidden="1"/>
    </xf>
    <xf numFmtId="0" fontId="10" fillId="4" borderId="19" xfId="0" applyFont="1" applyFill="1" applyBorder="1" applyAlignment="1" applyProtection="1">
      <protection hidden="1"/>
    </xf>
    <xf numFmtId="0" fontId="10" fillId="4" borderId="56" xfId="0" applyFont="1" applyFill="1" applyBorder="1" applyAlignment="1" applyProtection="1">
      <protection hidden="1"/>
    </xf>
    <xf numFmtId="2" fontId="8" fillId="4" borderId="74" xfId="0" applyNumberFormat="1" applyFont="1" applyFill="1" applyBorder="1" applyAlignment="1" applyProtection="1">
      <alignment horizontal="center" shrinkToFit="1"/>
      <protection hidden="1"/>
    </xf>
    <xf numFmtId="2" fontId="8" fillId="4" borderId="75" xfId="0" applyNumberFormat="1" applyFont="1" applyFill="1" applyBorder="1" applyAlignment="1" applyProtection="1">
      <alignment horizontal="center" shrinkToFit="1"/>
      <protection hidden="1"/>
    </xf>
    <xf numFmtId="0" fontId="1" fillId="0" borderId="57" xfId="0" applyFont="1" applyBorder="1" applyAlignment="1"/>
    <xf numFmtId="0" fontId="10" fillId="0" borderId="58" xfId="0" applyFont="1" applyBorder="1" applyAlignment="1"/>
    <xf numFmtId="0" fontId="10" fillId="0" borderId="59" xfId="0" applyFont="1" applyBorder="1" applyAlignment="1"/>
    <xf numFmtId="2" fontId="1" fillId="4" borderId="60" xfId="0" applyNumberFormat="1" applyFont="1" applyFill="1" applyBorder="1" applyAlignment="1" applyProtection="1">
      <alignment horizontal="center"/>
      <protection hidden="1"/>
    </xf>
    <xf numFmtId="0" fontId="10" fillId="4" borderId="58" xfId="0" applyFont="1" applyFill="1" applyBorder="1" applyAlignment="1" applyProtection="1">
      <protection hidden="1"/>
    </xf>
    <xf numFmtId="0" fontId="10" fillId="4" borderId="61" xfId="0" applyFont="1" applyFill="1" applyBorder="1" applyAlignment="1" applyProtection="1">
      <protection hidden="1"/>
    </xf>
    <xf numFmtId="0" fontId="8" fillId="3" borderId="26" xfId="0" applyFont="1" applyFill="1" applyBorder="1" applyAlignment="1" applyProtection="1">
      <alignment horizontal="center" shrinkToFit="1"/>
      <protection locked="0"/>
    </xf>
    <xf numFmtId="0" fontId="8" fillId="3" borderId="48" xfId="0" applyFont="1" applyFill="1" applyBorder="1" applyAlignment="1" applyProtection="1">
      <alignment horizontal="center" shrinkToFit="1"/>
      <protection locked="0"/>
    </xf>
    <xf numFmtId="2" fontId="8" fillId="4" borderId="47" xfId="0" applyNumberFormat="1" applyFont="1" applyFill="1" applyBorder="1" applyAlignment="1" applyProtection="1">
      <alignment horizontal="center" shrinkToFit="1"/>
      <protection hidden="1"/>
    </xf>
    <xf numFmtId="2" fontId="8" fillId="4" borderId="46" xfId="0" applyNumberFormat="1" applyFont="1" applyFill="1" applyBorder="1" applyAlignment="1" applyProtection="1">
      <alignment horizontal="center" shrinkToFit="1"/>
      <protection hidden="1"/>
    </xf>
    <xf numFmtId="0" fontId="3" fillId="3" borderId="47" xfId="0" applyFont="1" applyFill="1" applyBorder="1" applyAlignment="1" applyProtection="1">
      <alignment horizontal="left" shrinkToFit="1"/>
      <protection locked="0"/>
    </xf>
    <xf numFmtId="0" fontId="3" fillId="3" borderId="45" xfId="0" applyFont="1" applyFill="1" applyBorder="1" applyAlignment="1" applyProtection="1">
      <alignment horizontal="left" shrinkToFit="1"/>
      <protection locked="0"/>
    </xf>
    <xf numFmtId="0" fontId="3" fillId="3" borderId="46" xfId="0" applyFont="1" applyFill="1" applyBorder="1" applyAlignment="1" applyProtection="1">
      <alignment horizontal="left" shrinkToFit="1"/>
      <protection locked="0"/>
    </xf>
    <xf numFmtId="0" fontId="1" fillId="0" borderId="47" xfId="0" applyFont="1" applyBorder="1" applyAlignment="1"/>
    <xf numFmtId="0" fontId="10" fillId="0" borderId="45" xfId="0" applyFont="1" applyBorder="1" applyAlignment="1"/>
    <xf numFmtId="0" fontId="10" fillId="0" borderId="48" xfId="0" applyFont="1" applyBorder="1" applyAlignment="1"/>
    <xf numFmtId="2" fontId="1" fillId="4" borderId="26" xfId="0" applyNumberFormat="1" applyFont="1" applyFill="1" applyBorder="1" applyAlignment="1" applyProtection="1">
      <alignment horizontal="center"/>
      <protection hidden="1"/>
    </xf>
    <xf numFmtId="0" fontId="10" fillId="4" borderId="45" xfId="0" applyFont="1" applyFill="1" applyBorder="1" applyAlignment="1" applyProtection="1">
      <protection hidden="1"/>
    </xf>
    <xf numFmtId="0" fontId="10" fillId="4" borderId="46" xfId="0" applyFont="1" applyFill="1" applyBorder="1" applyAlignment="1" applyProtection="1">
      <protection hidden="1"/>
    </xf>
    <xf numFmtId="0" fontId="1" fillId="0" borderId="45" xfId="0" applyFont="1" applyBorder="1" applyAlignment="1"/>
    <xf numFmtId="0" fontId="1" fillId="0" borderId="48" xfId="0" applyFont="1" applyBorder="1" applyAlignment="1"/>
    <xf numFmtId="2" fontId="1" fillId="4" borderId="45" xfId="0" applyNumberFormat="1" applyFont="1" applyFill="1" applyBorder="1" applyAlignment="1" applyProtection="1">
      <alignment horizontal="center"/>
      <protection hidden="1"/>
    </xf>
    <xf numFmtId="2" fontId="1" fillId="4" borderId="46" xfId="0" applyNumberFormat="1" applyFont="1" applyFill="1" applyBorder="1" applyAlignment="1" applyProtection="1">
      <alignment horizontal="center"/>
      <protection hidden="1"/>
    </xf>
    <xf numFmtId="0" fontId="8" fillId="3" borderId="52" xfId="0" applyFont="1" applyFill="1" applyBorder="1" applyAlignment="1" applyProtection="1">
      <alignment horizontal="center" shrinkToFit="1"/>
      <protection locked="0"/>
    </xf>
    <xf numFmtId="0" fontId="8" fillId="3" borderId="51" xfId="0" applyFont="1" applyFill="1" applyBorder="1" applyAlignment="1" applyProtection="1">
      <alignment horizontal="center" shrinkToFit="1"/>
      <protection locked="0"/>
    </xf>
    <xf numFmtId="2" fontId="8" fillId="4" borderId="49" xfId="0" applyNumberFormat="1" applyFont="1" applyFill="1" applyBorder="1" applyAlignment="1" applyProtection="1">
      <alignment horizontal="center" shrinkToFit="1"/>
      <protection hidden="1"/>
    </xf>
    <xf numFmtId="2" fontId="8" fillId="4" borderId="18" xfId="0" applyNumberFormat="1" applyFont="1" applyFill="1" applyBorder="1" applyAlignment="1" applyProtection="1">
      <alignment horizontal="center" shrinkToFit="1"/>
      <protection hidden="1"/>
    </xf>
    <xf numFmtId="0" fontId="3" fillId="3" borderId="77" xfId="0" applyFont="1" applyFill="1" applyBorder="1" applyAlignment="1" applyProtection="1">
      <alignment horizontal="left" shrinkToFit="1"/>
      <protection locked="0"/>
    </xf>
    <xf numFmtId="0" fontId="3" fillId="3" borderId="78" xfId="0" applyFont="1" applyFill="1" applyBorder="1" applyAlignment="1" applyProtection="1">
      <alignment horizontal="left" shrinkToFit="1"/>
      <protection locked="0"/>
    </xf>
    <xf numFmtId="0" fontId="3" fillId="3" borderId="79" xfId="0" applyFont="1" applyFill="1" applyBorder="1" applyAlignment="1" applyProtection="1">
      <alignment horizontal="left" shrinkToFit="1"/>
      <protection locked="0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Border="1" applyAlignment="1"/>
    <xf numFmtId="0" fontId="0" fillId="0" borderId="19" xfId="0" applyBorder="1" applyAlignment="1"/>
    <xf numFmtId="0" fontId="0" fillId="0" borderId="56" xfId="0" applyBorder="1" applyAlignment="1"/>
    <xf numFmtId="0" fontId="3" fillId="0" borderId="1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" fillId="0" borderId="49" xfId="0" applyFont="1" applyBorder="1" applyAlignment="1"/>
    <xf numFmtId="0" fontId="10" fillId="0" borderId="50" xfId="0" applyFont="1" applyBorder="1" applyAlignment="1"/>
    <xf numFmtId="0" fontId="10" fillId="0" borderId="51" xfId="0" applyFont="1" applyBorder="1" applyAlignment="1"/>
    <xf numFmtId="2" fontId="1" fillId="4" borderId="52" xfId="0" applyNumberFormat="1" applyFont="1" applyFill="1" applyBorder="1" applyAlignment="1" applyProtection="1">
      <alignment horizontal="center"/>
      <protection hidden="1"/>
    </xf>
    <xf numFmtId="0" fontId="10" fillId="4" borderId="50" xfId="0" applyFont="1" applyFill="1" applyBorder="1" applyAlignment="1" applyProtection="1">
      <protection hidden="1"/>
    </xf>
    <xf numFmtId="0" fontId="10" fillId="4" borderId="18" xfId="0" applyFont="1" applyFill="1" applyBorder="1" applyAlignment="1" applyProtection="1">
      <protection hidden="1"/>
    </xf>
    <xf numFmtId="0" fontId="0" fillId="0" borderId="3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 wrapText="1"/>
      <protection locked="0"/>
    </xf>
    <xf numFmtId="0" fontId="0" fillId="0" borderId="5" xfId="0" applyBorder="1" applyAlignment="1">
      <alignment horizontal="center" wrapText="1"/>
    </xf>
    <xf numFmtId="0" fontId="3" fillId="0" borderId="43" xfId="0" applyFont="1" applyBorder="1" applyAlignment="1" applyProtection="1">
      <alignment horizontal="center"/>
      <protection hidden="1"/>
    </xf>
    <xf numFmtId="0" fontId="3" fillId="0" borderId="69" xfId="0" applyFont="1" applyBorder="1" applyAlignment="1" applyProtection="1">
      <alignment horizontal="center"/>
      <protection hidden="1"/>
    </xf>
    <xf numFmtId="0" fontId="0" fillId="0" borderId="19" xfId="0" applyBorder="1" applyAlignment="1">
      <alignment horizontal="center"/>
    </xf>
    <xf numFmtId="0" fontId="3" fillId="3" borderId="10" xfId="0" applyNumberFormat="1" applyFont="1" applyFill="1" applyBorder="1" applyAlignment="1" applyProtection="1">
      <alignment horizontal="center"/>
      <protection locked="0"/>
    </xf>
    <xf numFmtId="0" fontId="3" fillId="3" borderId="19" xfId="0" applyNumberFormat="1" applyFont="1" applyFill="1" applyBorder="1" applyAlignment="1" applyProtection="1">
      <alignment horizontal="center"/>
      <protection locked="0"/>
    </xf>
    <xf numFmtId="0" fontId="3" fillId="3" borderId="56" xfId="0" applyNumberFormat="1" applyFont="1" applyFill="1" applyBorder="1" applyAlignment="1" applyProtection="1">
      <alignment horizontal="center"/>
      <protection locked="0"/>
    </xf>
    <xf numFmtId="49" fontId="1" fillId="5" borderId="43" xfId="0" applyNumberFormat="1" applyFont="1" applyFill="1" applyBorder="1" applyAlignment="1" applyProtection="1">
      <alignment horizontal="center"/>
      <protection hidden="1"/>
    </xf>
    <xf numFmtId="49" fontId="1" fillId="5" borderId="80" xfId="0" applyNumberFormat="1" applyFont="1" applyFill="1" applyBorder="1" applyAlignment="1" applyProtection="1">
      <alignment horizontal="center"/>
      <protection hidden="1"/>
    </xf>
    <xf numFmtId="49" fontId="1" fillId="5" borderId="69" xfId="0" applyNumberFormat="1" applyFont="1" applyFill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54" xfId="0" applyFont="1" applyBorder="1" applyAlignment="1" applyProtection="1">
      <alignment horizontal="center"/>
      <protection hidden="1"/>
    </xf>
    <xf numFmtId="0" fontId="3" fillId="0" borderId="55" xfId="0" applyFont="1" applyBorder="1" applyAlignment="1" applyProtection="1">
      <alignment horizontal="center"/>
      <protection hidden="1"/>
    </xf>
    <xf numFmtId="0" fontId="3" fillId="0" borderId="56" xfId="0" applyFont="1" applyBorder="1" applyAlignment="1" applyProtection="1">
      <alignment horizontal="center"/>
      <protection hidden="1"/>
    </xf>
    <xf numFmtId="0" fontId="3" fillId="0" borderId="64" xfId="0" applyFont="1" applyBorder="1" applyAlignment="1" applyProtection="1">
      <alignment horizontal="center" shrinkToFit="1"/>
      <protection hidden="1"/>
    </xf>
    <xf numFmtId="0" fontId="3" fillId="0" borderId="65" xfId="0" applyFont="1" applyBorder="1" applyAlignment="1" applyProtection="1">
      <alignment horizontal="center" shrinkToFit="1"/>
      <protection hidden="1"/>
    </xf>
    <xf numFmtId="0" fontId="3" fillId="0" borderId="66" xfId="0" applyFont="1" applyBorder="1" applyAlignment="1" applyProtection="1">
      <alignment horizontal="center" shrinkToFit="1"/>
      <protection hidden="1"/>
    </xf>
    <xf numFmtId="0" fontId="3" fillId="0" borderId="11" xfId="0" applyFont="1" applyBorder="1" applyAlignment="1" applyProtection="1">
      <alignment horizontal="center" shrinkToFit="1"/>
      <protection hidden="1"/>
    </xf>
    <xf numFmtId="0" fontId="3" fillId="0" borderId="67" xfId="0" applyFont="1" applyBorder="1" applyAlignment="1" applyProtection="1">
      <alignment horizontal="center" shrinkToFit="1"/>
      <protection hidden="1"/>
    </xf>
    <xf numFmtId="0" fontId="3" fillId="0" borderId="68" xfId="0" applyFont="1" applyBorder="1" applyAlignment="1" applyProtection="1">
      <alignment horizontal="center" shrinkToFit="1"/>
      <protection hidden="1"/>
    </xf>
    <xf numFmtId="0" fontId="3" fillId="0" borderId="62" xfId="0" applyFont="1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center"/>
      <protection hidden="1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4" xfId="0" applyFont="1" applyBorder="1" applyAlignment="1" applyProtection="1">
      <alignment horizontal="center"/>
      <protection hidden="1"/>
    </xf>
    <xf numFmtId="0" fontId="3" fillId="0" borderId="53" xfId="0" applyFont="1" applyBorder="1" applyAlignment="1" applyProtection="1">
      <alignment horizontal="center"/>
      <protection hidden="1"/>
    </xf>
    <xf numFmtId="0" fontId="3" fillId="0" borderId="63" xfId="0" applyFont="1" applyBorder="1" applyAlignment="1" applyProtection="1">
      <alignment horizontal="center"/>
      <protection hidden="1"/>
    </xf>
    <xf numFmtId="0" fontId="7" fillId="0" borderId="0" xfId="0" applyFont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hidden="1"/>
    </xf>
    <xf numFmtId="0" fontId="3" fillId="3" borderId="19" xfId="0" applyFont="1" applyFill="1" applyBorder="1" applyAlignment="1" applyProtection="1">
      <alignment horizontal="center"/>
      <protection hidden="1"/>
    </xf>
    <xf numFmtId="0" fontId="3" fillId="3" borderId="56" xfId="0" applyFont="1" applyFill="1" applyBorder="1" applyAlignment="1" applyProtection="1">
      <alignment horizontal="center"/>
      <protection hidden="1"/>
    </xf>
    <xf numFmtId="0" fontId="0" fillId="3" borderId="19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166" fontId="3" fillId="3" borderId="10" xfId="0" applyNumberFormat="1" applyFont="1" applyFill="1" applyBorder="1" applyAlignment="1" applyProtection="1">
      <alignment horizontal="center"/>
      <protection locked="0"/>
    </xf>
    <xf numFmtId="166" fontId="3" fillId="3" borderId="19" xfId="0" applyNumberFormat="1" applyFont="1" applyFill="1" applyBorder="1" applyAlignment="1" applyProtection="1">
      <alignment horizontal="center"/>
      <protection locked="0"/>
    </xf>
    <xf numFmtId="166" fontId="3" fillId="3" borderId="56" xfId="0" applyNumberFormat="1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alignment horizontal="center"/>
      <protection locked="0"/>
    </xf>
    <xf numFmtId="0" fontId="9" fillId="3" borderId="19" xfId="0" applyFont="1" applyFill="1" applyBorder="1" applyAlignment="1" applyProtection="1">
      <alignment horizontal="center"/>
      <protection locked="0"/>
    </xf>
    <xf numFmtId="0" fontId="9" fillId="3" borderId="56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 wrapText="1"/>
    </xf>
    <xf numFmtId="0" fontId="1" fillId="7" borderId="69" xfId="0" applyFont="1" applyFill="1" applyBorder="1" applyAlignment="1">
      <alignment horizontal="center" wrapText="1"/>
    </xf>
    <xf numFmtId="0" fontId="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BEB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15BC-F50E-4936-8C0B-77CABBFEF445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8" sqref="B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43800</v>
      </c>
      <c r="Y2" s="228"/>
      <c r="Z2" s="229"/>
      <c r="AA2" s="227">
        <v>43831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5</v>
      </c>
      <c r="C7" s="48">
        <v>7</v>
      </c>
      <c r="D7" s="47"/>
      <c r="E7" s="48"/>
      <c r="F7" s="47"/>
      <c r="G7" s="48"/>
      <c r="H7" s="49"/>
      <c r="I7" s="50"/>
      <c r="J7" s="107">
        <f>(((B7*12)+C7)*$B$5)</f>
        <v>111.89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111.89</v>
      </c>
      <c r="O7" s="113"/>
      <c r="P7" s="47">
        <v>2</v>
      </c>
      <c r="Q7" s="48">
        <v>0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111.89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111.89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A5DC-1BFE-4A59-B692-8732FD7BE373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43525</v>
      </c>
      <c r="Y2" s="228"/>
      <c r="Z2" s="229"/>
      <c r="AA2" s="227">
        <v>43556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2BD3-F692-4278-8F8F-830D17663DC5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8" sqref="B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43497</v>
      </c>
      <c r="Y2" s="228"/>
      <c r="Z2" s="229"/>
      <c r="AA2" s="227">
        <v>43525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28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1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43466</v>
      </c>
      <c r="Y2" s="228"/>
      <c r="Z2" s="229"/>
      <c r="AA2" s="227">
        <v>43497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6" t="s">
        <v>32</v>
      </c>
      <c r="U3" s="125"/>
      <c r="V3" s="126" t="s">
        <v>100</v>
      </c>
      <c r="W3" s="126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2" t="s">
        <v>9</v>
      </c>
      <c r="O5" s="123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2" t="s">
        <v>13</v>
      </c>
      <c r="U5" s="123" t="s">
        <v>14</v>
      </c>
      <c r="V5" s="13" t="s">
        <v>44</v>
      </c>
      <c r="W5" s="123" t="s">
        <v>10</v>
      </c>
      <c r="X5" s="123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23" t="s">
        <v>23</v>
      </c>
      <c r="L40" s="124" t="s">
        <v>51</v>
      </c>
      <c r="M40" s="123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23" t="s">
        <v>40</v>
      </c>
      <c r="X40" s="123" t="s">
        <v>41</v>
      </c>
      <c r="Y40" s="123" t="s">
        <v>41</v>
      </c>
      <c r="Z40" s="123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M41"/>
  <sheetViews>
    <sheetView workbookViewId="0">
      <selection activeCell="A2" sqref="A2"/>
    </sheetView>
  </sheetViews>
  <sheetFormatPr defaultRowHeight="12.75" x14ac:dyDescent="0.2"/>
  <cols>
    <col min="1" max="1" width="32.28515625" customWidth="1"/>
    <col min="2" max="2" width="11.85546875" customWidth="1"/>
    <col min="3" max="3" width="11.28515625" customWidth="1"/>
    <col min="4" max="5" width="10.7109375" customWidth="1"/>
    <col min="6" max="6" width="10.85546875" bestFit="1" customWidth="1"/>
    <col min="7" max="7" width="10.5703125" customWidth="1"/>
    <col min="8" max="8" width="10.85546875" bestFit="1" customWidth="1"/>
    <col min="9" max="9" width="10.85546875" customWidth="1"/>
    <col min="10" max="10" width="10.28515625" customWidth="1"/>
    <col min="11" max="11" width="10.5703125" customWidth="1"/>
    <col min="12" max="12" width="9.28515625" bestFit="1" customWidth="1"/>
    <col min="13" max="13" width="9.5703125" bestFit="1" customWidth="1"/>
  </cols>
  <sheetData>
    <row r="1" spans="1:13" ht="30.75" customHeight="1" thickBot="1" x14ac:dyDescent="0.45">
      <c r="A1" s="96">
        <v>41153</v>
      </c>
      <c r="B1" s="238" t="s">
        <v>88</v>
      </c>
      <c r="C1" s="239"/>
      <c r="D1" s="240" t="s">
        <v>90</v>
      </c>
      <c r="E1" s="241"/>
      <c r="F1" s="238" t="s">
        <v>92</v>
      </c>
      <c r="G1" s="239"/>
      <c r="H1" s="237" t="s">
        <v>93</v>
      </c>
      <c r="I1" s="237"/>
      <c r="J1" s="237" t="s">
        <v>99</v>
      </c>
      <c r="K1" s="237"/>
      <c r="L1" s="237" t="s">
        <v>9</v>
      </c>
      <c r="M1" s="237"/>
    </row>
    <row r="2" spans="1:13" ht="16.5" thickBot="1" x14ac:dyDescent="0.3">
      <c r="A2" s="95" t="s">
        <v>78</v>
      </c>
      <c r="B2" s="97" t="s">
        <v>76</v>
      </c>
      <c r="C2" s="98" t="s">
        <v>77</v>
      </c>
      <c r="D2" s="97" t="s">
        <v>76</v>
      </c>
      <c r="E2" s="98" t="s">
        <v>77</v>
      </c>
      <c r="F2" s="97" t="s">
        <v>76</v>
      </c>
      <c r="G2" s="98" t="s">
        <v>77</v>
      </c>
      <c r="H2" s="97" t="s">
        <v>76</v>
      </c>
      <c r="I2" s="98" t="s">
        <v>77</v>
      </c>
      <c r="J2" s="97" t="s">
        <v>76</v>
      </c>
      <c r="K2" s="98" t="s">
        <v>77</v>
      </c>
      <c r="L2" s="97" t="s">
        <v>76</v>
      </c>
      <c r="M2" s="98" t="s">
        <v>77</v>
      </c>
    </row>
    <row r="3" spans="1:13" x14ac:dyDescent="0.2">
      <c r="A3" s="2">
        <v>2</v>
      </c>
      <c r="B3" s="99" t="e">
        <f>#REF!</f>
        <v>#REF!</v>
      </c>
      <c r="C3" s="100" t="e">
        <f>#REF!</f>
        <v>#REF!</v>
      </c>
      <c r="D3" s="101" t="e">
        <f>#REF!</f>
        <v>#REF!</v>
      </c>
      <c r="E3" s="100" t="e">
        <f>#REF!</f>
        <v>#REF!</v>
      </c>
      <c r="F3" s="101" t="e">
        <f>#REF!</f>
        <v>#REF!</v>
      </c>
      <c r="G3" s="100" t="e">
        <f>#REF!</f>
        <v>#REF!</v>
      </c>
      <c r="H3" s="101" t="e">
        <f>#REF!</f>
        <v>#REF!</v>
      </c>
      <c r="I3" s="100" t="e">
        <f>#REF!</f>
        <v>#REF!</v>
      </c>
      <c r="J3" s="101" t="e">
        <f>#REF!</f>
        <v>#REF!</v>
      </c>
      <c r="K3" s="100" t="e">
        <f>#REF!</f>
        <v>#REF!</v>
      </c>
      <c r="L3" s="101" t="e">
        <f>SUM(B3,D3,F3,H3,J3)</f>
        <v>#REF!</v>
      </c>
      <c r="M3" s="102" t="e">
        <f>SUM(C3,E3,G3,I3,K3)</f>
        <v>#REF!</v>
      </c>
    </row>
    <row r="4" spans="1:13" x14ac:dyDescent="0.2">
      <c r="A4" s="92">
        <v>3</v>
      </c>
      <c r="B4" s="99" t="e">
        <f>#REF!</f>
        <v>#REF!</v>
      </c>
      <c r="C4" s="100" t="e">
        <f>#REF!</f>
        <v>#REF!</v>
      </c>
      <c r="D4" s="101" t="e">
        <f>#REF!</f>
        <v>#REF!</v>
      </c>
      <c r="E4" s="100" t="e">
        <f>#REF!</f>
        <v>#REF!</v>
      </c>
      <c r="F4" s="101" t="e">
        <f>#REF!</f>
        <v>#REF!</v>
      </c>
      <c r="G4" s="100" t="e">
        <f>#REF!</f>
        <v>#REF!</v>
      </c>
      <c r="H4" s="101" t="e">
        <f>#REF!</f>
        <v>#REF!</v>
      </c>
      <c r="I4" s="100" t="e">
        <f>#REF!</f>
        <v>#REF!</v>
      </c>
      <c r="J4" s="101" t="e">
        <f>#REF!</f>
        <v>#REF!</v>
      </c>
      <c r="K4" s="100" t="e">
        <f>#REF!</f>
        <v>#REF!</v>
      </c>
      <c r="L4" s="101" t="e">
        <f t="shared" ref="L4:L33" si="0">SUM(B4,D4,F4,H4,J4)</f>
        <v>#REF!</v>
      </c>
      <c r="M4" s="102" t="e">
        <f t="shared" ref="M4:M33" si="1">SUM(C4,E4,G4,I4,K4)</f>
        <v>#REF!</v>
      </c>
    </row>
    <row r="5" spans="1:13" x14ac:dyDescent="0.2">
      <c r="A5" s="92">
        <v>4</v>
      </c>
      <c r="B5" s="99" t="e">
        <f>#REF!</f>
        <v>#REF!</v>
      </c>
      <c r="C5" s="100" t="e">
        <f>#REF!</f>
        <v>#REF!</v>
      </c>
      <c r="D5" s="101" t="e">
        <f>#REF!</f>
        <v>#REF!</v>
      </c>
      <c r="E5" s="100" t="e">
        <f>#REF!</f>
        <v>#REF!</v>
      </c>
      <c r="F5" s="101" t="e">
        <f>#REF!</f>
        <v>#REF!</v>
      </c>
      <c r="G5" s="100" t="e">
        <f>#REF!</f>
        <v>#REF!</v>
      </c>
      <c r="H5" s="101" t="e">
        <f>#REF!</f>
        <v>#REF!</v>
      </c>
      <c r="I5" s="100" t="e">
        <f>#REF!</f>
        <v>#REF!</v>
      </c>
      <c r="J5" s="101" t="e">
        <f>#REF!</f>
        <v>#REF!</v>
      </c>
      <c r="K5" s="100" t="e">
        <f>#REF!</f>
        <v>#REF!</v>
      </c>
      <c r="L5" s="101" t="e">
        <f t="shared" si="0"/>
        <v>#REF!</v>
      </c>
      <c r="M5" s="102" t="e">
        <f t="shared" si="1"/>
        <v>#REF!</v>
      </c>
    </row>
    <row r="6" spans="1:13" x14ac:dyDescent="0.2">
      <c r="A6" s="92">
        <v>5</v>
      </c>
      <c r="B6" s="99" t="e">
        <f>#REF!</f>
        <v>#REF!</v>
      </c>
      <c r="C6" s="100" t="e">
        <f>#REF!</f>
        <v>#REF!</v>
      </c>
      <c r="D6" s="101" t="e">
        <f>#REF!</f>
        <v>#REF!</v>
      </c>
      <c r="E6" s="100" t="e">
        <f>#REF!</f>
        <v>#REF!</v>
      </c>
      <c r="F6" s="101" t="e">
        <f>#REF!</f>
        <v>#REF!</v>
      </c>
      <c r="G6" s="100" t="e">
        <f>#REF!</f>
        <v>#REF!</v>
      </c>
      <c r="H6" s="101" t="e">
        <f>#REF!</f>
        <v>#REF!</v>
      </c>
      <c r="I6" s="100" t="e">
        <f>#REF!</f>
        <v>#REF!</v>
      </c>
      <c r="J6" s="101" t="e">
        <f>#REF!</f>
        <v>#REF!</v>
      </c>
      <c r="K6" s="100" t="e">
        <f>#REF!</f>
        <v>#REF!</v>
      </c>
      <c r="L6" s="101" t="e">
        <f t="shared" si="0"/>
        <v>#REF!</v>
      </c>
      <c r="M6" s="102" t="e">
        <f t="shared" si="1"/>
        <v>#REF!</v>
      </c>
    </row>
    <row r="7" spans="1:13" x14ac:dyDescent="0.2">
      <c r="A7" s="92">
        <v>6</v>
      </c>
      <c r="B7" s="99" t="e">
        <f>#REF!</f>
        <v>#REF!</v>
      </c>
      <c r="C7" s="100" t="e">
        <f>#REF!</f>
        <v>#REF!</v>
      </c>
      <c r="D7" s="101" t="e">
        <f>#REF!</f>
        <v>#REF!</v>
      </c>
      <c r="E7" s="100" t="e">
        <f>#REF!</f>
        <v>#REF!</v>
      </c>
      <c r="F7" s="101" t="e">
        <f>#REF!</f>
        <v>#REF!</v>
      </c>
      <c r="G7" s="100" t="e">
        <f>#REF!</f>
        <v>#REF!</v>
      </c>
      <c r="H7" s="101" t="e">
        <f>#REF!</f>
        <v>#REF!</v>
      </c>
      <c r="I7" s="100" t="e">
        <f>#REF!</f>
        <v>#REF!</v>
      </c>
      <c r="J7" s="101" t="e">
        <f>#REF!</f>
        <v>#REF!</v>
      </c>
      <c r="K7" s="100" t="e">
        <f>#REF!</f>
        <v>#REF!</v>
      </c>
      <c r="L7" s="101" t="e">
        <f t="shared" si="0"/>
        <v>#REF!</v>
      </c>
      <c r="M7" s="102" t="e">
        <f t="shared" si="1"/>
        <v>#REF!</v>
      </c>
    </row>
    <row r="8" spans="1:13" x14ac:dyDescent="0.2">
      <c r="A8" s="92">
        <v>7</v>
      </c>
      <c r="B8" s="99" t="e">
        <f>#REF!</f>
        <v>#REF!</v>
      </c>
      <c r="C8" s="100" t="e">
        <f>#REF!</f>
        <v>#REF!</v>
      </c>
      <c r="D8" s="101" t="e">
        <f>#REF!</f>
        <v>#REF!</v>
      </c>
      <c r="E8" s="100" t="e">
        <f>#REF!</f>
        <v>#REF!</v>
      </c>
      <c r="F8" s="101" t="e">
        <f>#REF!</f>
        <v>#REF!</v>
      </c>
      <c r="G8" s="100" t="e">
        <f>#REF!</f>
        <v>#REF!</v>
      </c>
      <c r="H8" s="101" t="e">
        <f>#REF!</f>
        <v>#REF!</v>
      </c>
      <c r="I8" s="100" t="e">
        <f>#REF!</f>
        <v>#REF!</v>
      </c>
      <c r="J8" s="101" t="e">
        <f>#REF!</f>
        <v>#REF!</v>
      </c>
      <c r="K8" s="100" t="e">
        <f>#REF!</f>
        <v>#REF!</v>
      </c>
      <c r="L8" s="101" t="e">
        <f t="shared" si="0"/>
        <v>#REF!</v>
      </c>
      <c r="M8" s="102" t="e">
        <f t="shared" si="1"/>
        <v>#REF!</v>
      </c>
    </row>
    <row r="9" spans="1:13" x14ac:dyDescent="0.2">
      <c r="A9" s="92">
        <v>8</v>
      </c>
      <c r="B9" s="99" t="e">
        <f>#REF!</f>
        <v>#REF!</v>
      </c>
      <c r="C9" s="100" t="e">
        <f>#REF!</f>
        <v>#REF!</v>
      </c>
      <c r="D9" s="101" t="e">
        <f>#REF!</f>
        <v>#REF!</v>
      </c>
      <c r="E9" s="100" t="e">
        <f>#REF!</f>
        <v>#REF!</v>
      </c>
      <c r="F9" s="101" t="e">
        <f>#REF!</f>
        <v>#REF!</v>
      </c>
      <c r="G9" s="100" t="e">
        <f>#REF!</f>
        <v>#REF!</v>
      </c>
      <c r="H9" s="101" t="e">
        <f>#REF!</f>
        <v>#REF!</v>
      </c>
      <c r="I9" s="100" t="e">
        <f>#REF!</f>
        <v>#REF!</v>
      </c>
      <c r="J9" s="101" t="e">
        <f>#REF!</f>
        <v>#REF!</v>
      </c>
      <c r="K9" s="100" t="e">
        <f>#REF!</f>
        <v>#REF!</v>
      </c>
      <c r="L9" s="101" t="e">
        <f t="shared" si="0"/>
        <v>#REF!</v>
      </c>
      <c r="M9" s="102" t="e">
        <f t="shared" si="1"/>
        <v>#REF!</v>
      </c>
    </row>
    <row r="10" spans="1:13" x14ac:dyDescent="0.2">
      <c r="A10" s="92">
        <v>9</v>
      </c>
      <c r="B10" s="99" t="e">
        <f>#REF!</f>
        <v>#REF!</v>
      </c>
      <c r="C10" s="100" t="e">
        <f>#REF!</f>
        <v>#REF!</v>
      </c>
      <c r="D10" s="101" t="e">
        <f>#REF!</f>
        <v>#REF!</v>
      </c>
      <c r="E10" s="100" t="e">
        <f>#REF!</f>
        <v>#REF!</v>
      </c>
      <c r="F10" s="101" t="e">
        <f>#REF!</f>
        <v>#REF!</v>
      </c>
      <c r="G10" s="100" t="e">
        <f>#REF!</f>
        <v>#REF!</v>
      </c>
      <c r="H10" s="101" t="e">
        <f>#REF!</f>
        <v>#REF!</v>
      </c>
      <c r="I10" s="100" t="e">
        <f>#REF!</f>
        <v>#REF!</v>
      </c>
      <c r="J10" s="101" t="e">
        <f>#REF!</f>
        <v>#REF!</v>
      </c>
      <c r="K10" s="100" t="e">
        <f>#REF!</f>
        <v>#REF!</v>
      </c>
      <c r="L10" s="101" t="e">
        <f t="shared" si="0"/>
        <v>#REF!</v>
      </c>
      <c r="M10" s="102" t="e">
        <f t="shared" si="1"/>
        <v>#REF!</v>
      </c>
    </row>
    <row r="11" spans="1:13" x14ac:dyDescent="0.2">
      <c r="A11" s="92">
        <v>10</v>
      </c>
      <c r="B11" s="99" t="e">
        <f>#REF!</f>
        <v>#REF!</v>
      </c>
      <c r="C11" s="100" t="e">
        <f>#REF!</f>
        <v>#REF!</v>
      </c>
      <c r="D11" s="101" t="e">
        <f>#REF!</f>
        <v>#REF!</v>
      </c>
      <c r="E11" s="100" t="e">
        <f>#REF!</f>
        <v>#REF!</v>
      </c>
      <c r="F11" s="101" t="e">
        <f>#REF!</f>
        <v>#REF!</v>
      </c>
      <c r="G11" s="100" t="e">
        <f>#REF!</f>
        <v>#REF!</v>
      </c>
      <c r="H11" s="101" t="e">
        <f>#REF!</f>
        <v>#REF!</v>
      </c>
      <c r="I11" s="100" t="e">
        <f>#REF!</f>
        <v>#REF!</v>
      </c>
      <c r="J11" s="101" t="e">
        <f>#REF!</f>
        <v>#REF!</v>
      </c>
      <c r="K11" s="100" t="e">
        <f>#REF!</f>
        <v>#REF!</v>
      </c>
      <c r="L11" s="101" t="e">
        <f t="shared" si="0"/>
        <v>#REF!</v>
      </c>
      <c r="M11" s="102" t="e">
        <f t="shared" si="1"/>
        <v>#REF!</v>
      </c>
    </row>
    <row r="12" spans="1:13" x14ac:dyDescent="0.2">
      <c r="A12" s="92">
        <v>11</v>
      </c>
      <c r="B12" s="99" t="e">
        <f>#REF!</f>
        <v>#REF!</v>
      </c>
      <c r="C12" s="100" t="e">
        <f>#REF!</f>
        <v>#REF!</v>
      </c>
      <c r="D12" s="101" t="e">
        <f>#REF!</f>
        <v>#REF!</v>
      </c>
      <c r="E12" s="100" t="e">
        <f>#REF!</f>
        <v>#REF!</v>
      </c>
      <c r="F12" s="101" t="e">
        <f>#REF!</f>
        <v>#REF!</v>
      </c>
      <c r="G12" s="100" t="e">
        <f>#REF!</f>
        <v>#REF!</v>
      </c>
      <c r="H12" s="101" t="e">
        <f>#REF!</f>
        <v>#REF!</v>
      </c>
      <c r="I12" s="100" t="e">
        <f>#REF!</f>
        <v>#REF!</v>
      </c>
      <c r="J12" s="101" t="e">
        <f>#REF!</f>
        <v>#REF!</v>
      </c>
      <c r="K12" s="100" t="e">
        <f>#REF!</f>
        <v>#REF!</v>
      </c>
      <c r="L12" s="101" t="e">
        <f t="shared" si="0"/>
        <v>#REF!</v>
      </c>
      <c r="M12" s="102" t="e">
        <f t="shared" si="1"/>
        <v>#REF!</v>
      </c>
    </row>
    <row r="13" spans="1:13" x14ac:dyDescent="0.2">
      <c r="A13" s="92">
        <v>12</v>
      </c>
      <c r="B13" s="99" t="e">
        <f>#REF!</f>
        <v>#REF!</v>
      </c>
      <c r="C13" s="100" t="e">
        <f>#REF!</f>
        <v>#REF!</v>
      </c>
      <c r="D13" s="101" t="e">
        <f>#REF!</f>
        <v>#REF!</v>
      </c>
      <c r="E13" s="100" t="e">
        <f>#REF!</f>
        <v>#REF!</v>
      </c>
      <c r="F13" s="101" t="e">
        <f>#REF!</f>
        <v>#REF!</v>
      </c>
      <c r="G13" s="100" t="e">
        <f>#REF!</f>
        <v>#REF!</v>
      </c>
      <c r="H13" s="101" t="e">
        <f>#REF!</f>
        <v>#REF!</v>
      </c>
      <c r="I13" s="100" t="e">
        <f>#REF!</f>
        <v>#REF!</v>
      </c>
      <c r="J13" s="101" t="e">
        <f>#REF!</f>
        <v>#REF!</v>
      </c>
      <c r="K13" s="100" t="e">
        <f>#REF!</f>
        <v>#REF!</v>
      </c>
      <c r="L13" s="101" t="e">
        <f t="shared" si="0"/>
        <v>#REF!</v>
      </c>
      <c r="M13" s="102" t="e">
        <f t="shared" si="1"/>
        <v>#REF!</v>
      </c>
    </row>
    <row r="14" spans="1:13" x14ac:dyDescent="0.2">
      <c r="A14" s="92">
        <v>13</v>
      </c>
      <c r="B14" s="99" t="e">
        <f>#REF!</f>
        <v>#REF!</v>
      </c>
      <c r="C14" s="100" t="e">
        <f>#REF!</f>
        <v>#REF!</v>
      </c>
      <c r="D14" s="101" t="e">
        <f>#REF!</f>
        <v>#REF!</v>
      </c>
      <c r="E14" s="100" t="e">
        <f>#REF!</f>
        <v>#REF!</v>
      </c>
      <c r="F14" s="101" t="e">
        <f>#REF!</f>
        <v>#REF!</v>
      </c>
      <c r="G14" s="100" t="e">
        <f>#REF!</f>
        <v>#REF!</v>
      </c>
      <c r="H14" s="101" t="e">
        <f>#REF!</f>
        <v>#REF!</v>
      </c>
      <c r="I14" s="100" t="e">
        <f>#REF!</f>
        <v>#REF!</v>
      </c>
      <c r="J14" s="101" t="e">
        <f>#REF!</f>
        <v>#REF!</v>
      </c>
      <c r="K14" s="100" t="e">
        <f>#REF!</f>
        <v>#REF!</v>
      </c>
      <c r="L14" s="101" t="e">
        <f t="shared" si="0"/>
        <v>#REF!</v>
      </c>
      <c r="M14" s="102" t="e">
        <f t="shared" si="1"/>
        <v>#REF!</v>
      </c>
    </row>
    <row r="15" spans="1:13" x14ac:dyDescent="0.2">
      <c r="A15" s="92">
        <v>14</v>
      </c>
      <c r="B15" s="99" t="e">
        <f>#REF!</f>
        <v>#REF!</v>
      </c>
      <c r="C15" s="100" t="e">
        <f>#REF!</f>
        <v>#REF!</v>
      </c>
      <c r="D15" s="101" t="e">
        <f>#REF!</f>
        <v>#REF!</v>
      </c>
      <c r="E15" s="100" t="e">
        <f>#REF!</f>
        <v>#REF!</v>
      </c>
      <c r="F15" s="101" t="e">
        <f>#REF!</f>
        <v>#REF!</v>
      </c>
      <c r="G15" s="100" t="e">
        <f>#REF!</f>
        <v>#REF!</v>
      </c>
      <c r="H15" s="101" t="e">
        <f>#REF!</f>
        <v>#REF!</v>
      </c>
      <c r="I15" s="100" t="e">
        <f>#REF!</f>
        <v>#REF!</v>
      </c>
      <c r="J15" s="101" t="e">
        <f>#REF!</f>
        <v>#REF!</v>
      </c>
      <c r="K15" s="100" t="e">
        <f>#REF!</f>
        <v>#REF!</v>
      </c>
      <c r="L15" s="101" t="e">
        <f t="shared" si="0"/>
        <v>#REF!</v>
      </c>
      <c r="M15" s="102" t="e">
        <f t="shared" si="1"/>
        <v>#REF!</v>
      </c>
    </row>
    <row r="16" spans="1:13" x14ac:dyDescent="0.2">
      <c r="A16" s="92">
        <v>15</v>
      </c>
      <c r="B16" s="99" t="e">
        <f>#REF!</f>
        <v>#REF!</v>
      </c>
      <c r="C16" s="100" t="e">
        <f>#REF!</f>
        <v>#REF!</v>
      </c>
      <c r="D16" s="101" t="e">
        <f>#REF!</f>
        <v>#REF!</v>
      </c>
      <c r="E16" s="100" t="e">
        <f>#REF!</f>
        <v>#REF!</v>
      </c>
      <c r="F16" s="101" t="e">
        <f>#REF!</f>
        <v>#REF!</v>
      </c>
      <c r="G16" s="100" t="e">
        <f>#REF!</f>
        <v>#REF!</v>
      </c>
      <c r="H16" s="101" t="e">
        <f>#REF!</f>
        <v>#REF!</v>
      </c>
      <c r="I16" s="100" t="e">
        <f>#REF!</f>
        <v>#REF!</v>
      </c>
      <c r="J16" s="101" t="e">
        <f>#REF!</f>
        <v>#REF!</v>
      </c>
      <c r="K16" s="100" t="e">
        <f>#REF!</f>
        <v>#REF!</v>
      </c>
      <c r="L16" s="101" t="e">
        <f t="shared" si="0"/>
        <v>#REF!</v>
      </c>
      <c r="M16" s="102" t="e">
        <f t="shared" si="1"/>
        <v>#REF!</v>
      </c>
    </row>
    <row r="17" spans="1:13" x14ac:dyDescent="0.2">
      <c r="A17" s="92">
        <v>16</v>
      </c>
      <c r="B17" s="99" t="e">
        <f>#REF!</f>
        <v>#REF!</v>
      </c>
      <c r="C17" s="100" t="e">
        <f>#REF!</f>
        <v>#REF!</v>
      </c>
      <c r="D17" s="101" t="e">
        <f>#REF!</f>
        <v>#REF!</v>
      </c>
      <c r="E17" s="100" t="e">
        <f>#REF!</f>
        <v>#REF!</v>
      </c>
      <c r="F17" s="101" t="e">
        <f>#REF!</f>
        <v>#REF!</v>
      </c>
      <c r="G17" s="100" t="e">
        <f>#REF!</f>
        <v>#REF!</v>
      </c>
      <c r="H17" s="101" t="e">
        <f>#REF!</f>
        <v>#REF!</v>
      </c>
      <c r="I17" s="100" t="e">
        <f>#REF!</f>
        <v>#REF!</v>
      </c>
      <c r="J17" s="101" t="e">
        <f>#REF!</f>
        <v>#REF!</v>
      </c>
      <c r="K17" s="100" t="e">
        <f>#REF!</f>
        <v>#REF!</v>
      </c>
      <c r="L17" s="101" t="e">
        <f t="shared" si="0"/>
        <v>#REF!</v>
      </c>
      <c r="M17" s="102" t="e">
        <f t="shared" si="1"/>
        <v>#REF!</v>
      </c>
    </row>
    <row r="18" spans="1:13" x14ac:dyDescent="0.2">
      <c r="A18" s="92">
        <v>17</v>
      </c>
      <c r="B18" s="99" t="e">
        <f>#REF!</f>
        <v>#REF!</v>
      </c>
      <c r="C18" s="100" t="e">
        <f>#REF!</f>
        <v>#REF!</v>
      </c>
      <c r="D18" s="101" t="e">
        <f>#REF!</f>
        <v>#REF!</v>
      </c>
      <c r="E18" s="100" t="e">
        <f>#REF!</f>
        <v>#REF!</v>
      </c>
      <c r="F18" s="101" t="e">
        <f>#REF!</f>
        <v>#REF!</v>
      </c>
      <c r="G18" s="100" t="e">
        <f>#REF!</f>
        <v>#REF!</v>
      </c>
      <c r="H18" s="101" t="e">
        <f>#REF!</f>
        <v>#REF!</v>
      </c>
      <c r="I18" s="100" t="e">
        <f>#REF!</f>
        <v>#REF!</v>
      </c>
      <c r="J18" s="101" t="e">
        <f>#REF!</f>
        <v>#REF!</v>
      </c>
      <c r="K18" s="100" t="e">
        <f>#REF!</f>
        <v>#REF!</v>
      </c>
      <c r="L18" s="101" t="e">
        <f t="shared" si="0"/>
        <v>#REF!</v>
      </c>
      <c r="M18" s="102" t="e">
        <f t="shared" si="1"/>
        <v>#REF!</v>
      </c>
    </row>
    <row r="19" spans="1:13" x14ac:dyDescent="0.2">
      <c r="A19" s="92">
        <v>18</v>
      </c>
      <c r="B19" s="99" t="e">
        <f>#REF!</f>
        <v>#REF!</v>
      </c>
      <c r="C19" s="100" t="e">
        <f>#REF!</f>
        <v>#REF!</v>
      </c>
      <c r="D19" s="101" t="e">
        <f>#REF!</f>
        <v>#REF!</v>
      </c>
      <c r="E19" s="100" t="e">
        <f>#REF!</f>
        <v>#REF!</v>
      </c>
      <c r="F19" s="101" t="e">
        <f>#REF!</f>
        <v>#REF!</v>
      </c>
      <c r="G19" s="100" t="e">
        <f>#REF!</f>
        <v>#REF!</v>
      </c>
      <c r="H19" s="101" t="e">
        <f>#REF!</f>
        <v>#REF!</v>
      </c>
      <c r="I19" s="100" t="e">
        <f>#REF!</f>
        <v>#REF!</v>
      </c>
      <c r="J19" s="101" t="e">
        <f>#REF!</f>
        <v>#REF!</v>
      </c>
      <c r="K19" s="100" t="e">
        <f>#REF!</f>
        <v>#REF!</v>
      </c>
      <c r="L19" s="101" t="e">
        <f t="shared" si="0"/>
        <v>#REF!</v>
      </c>
      <c r="M19" s="102" t="e">
        <f t="shared" si="1"/>
        <v>#REF!</v>
      </c>
    </row>
    <row r="20" spans="1:13" x14ac:dyDescent="0.2">
      <c r="A20" s="92">
        <v>19</v>
      </c>
      <c r="B20" s="99" t="e">
        <f>#REF!</f>
        <v>#REF!</v>
      </c>
      <c r="C20" s="100" t="e">
        <f>#REF!</f>
        <v>#REF!</v>
      </c>
      <c r="D20" s="101" t="e">
        <f>#REF!</f>
        <v>#REF!</v>
      </c>
      <c r="E20" s="100" t="e">
        <f>#REF!</f>
        <v>#REF!</v>
      </c>
      <c r="F20" s="101" t="e">
        <f>#REF!</f>
        <v>#REF!</v>
      </c>
      <c r="G20" s="100" t="e">
        <f>#REF!</f>
        <v>#REF!</v>
      </c>
      <c r="H20" s="101" t="e">
        <f>#REF!</f>
        <v>#REF!</v>
      </c>
      <c r="I20" s="100" t="e">
        <f>#REF!</f>
        <v>#REF!</v>
      </c>
      <c r="J20" s="101" t="e">
        <f>#REF!</f>
        <v>#REF!</v>
      </c>
      <c r="K20" s="100" t="e">
        <f>#REF!</f>
        <v>#REF!</v>
      </c>
      <c r="L20" s="101" t="e">
        <f t="shared" si="0"/>
        <v>#REF!</v>
      </c>
      <c r="M20" s="102" t="e">
        <f t="shared" si="1"/>
        <v>#REF!</v>
      </c>
    </row>
    <row r="21" spans="1:13" x14ac:dyDescent="0.2">
      <c r="A21" s="92">
        <v>20</v>
      </c>
      <c r="B21" s="99" t="e">
        <f>#REF!</f>
        <v>#REF!</v>
      </c>
      <c r="C21" s="100" t="e">
        <f>#REF!</f>
        <v>#REF!</v>
      </c>
      <c r="D21" s="101" t="e">
        <f>#REF!</f>
        <v>#REF!</v>
      </c>
      <c r="E21" s="100" t="e">
        <f>#REF!</f>
        <v>#REF!</v>
      </c>
      <c r="F21" s="101" t="e">
        <f>#REF!</f>
        <v>#REF!</v>
      </c>
      <c r="G21" s="100" t="e">
        <f>#REF!</f>
        <v>#REF!</v>
      </c>
      <c r="H21" s="101" t="e">
        <f>#REF!</f>
        <v>#REF!</v>
      </c>
      <c r="I21" s="100" t="e">
        <f>#REF!</f>
        <v>#REF!</v>
      </c>
      <c r="J21" s="101" t="e">
        <f>#REF!</f>
        <v>#REF!</v>
      </c>
      <c r="K21" s="100" t="e">
        <f>#REF!</f>
        <v>#REF!</v>
      </c>
      <c r="L21" s="101" t="e">
        <f t="shared" si="0"/>
        <v>#REF!</v>
      </c>
      <c r="M21" s="102" t="e">
        <f t="shared" si="1"/>
        <v>#REF!</v>
      </c>
    </row>
    <row r="22" spans="1:13" x14ac:dyDescent="0.2">
      <c r="A22" s="92">
        <v>21</v>
      </c>
      <c r="B22" s="99" t="e">
        <f>#REF!</f>
        <v>#REF!</v>
      </c>
      <c r="C22" s="100" t="e">
        <f>#REF!</f>
        <v>#REF!</v>
      </c>
      <c r="D22" s="101" t="e">
        <f>#REF!</f>
        <v>#REF!</v>
      </c>
      <c r="E22" s="100" t="e">
        <f>#REF!</f>
        <v>#REF!</v>
      </c>
      <c r="F22" s="101" t="e">
        <f>#REF!</f>
        <v>#REF!</v>
      </c>
      <c r="G22" s="100" t="e">
        <f>#REF!</f>
        <v>#REF!</v>
      </c>
      <c r="H22" s="101" t="e">
        <f>#REF!</f>
        <v>#REF!</v>
      </c>
      <c r="I22" s="100" t="e">
        <f>#REF!</f>
        <v>#REF!</v>
      </c>
      <c r="J22" s="101" t="e">
        <f>#REF!</f>
        <v>#REF!</v>
      </c>
      <c r="K22" s="100" t="e">
        <f>#REF!</f>
        <v>#REF!</v>
      </c>
      <c r="L22" s="101" t="e">
        <f t="shared" si="0"/>
        <v>#REF!</v>
      </c>
      <c r="M22" s="102" t="e">
        <f t="shared" si="1"/>
        <v>#REF!</v>
      </c>
    </row>
    <row r="23" spans="1:13" x14ac:dyDescent="0.2">
      <c r="A23" s="92">
        <v>22</v>
      </c>
      <c r="B23" s="99" t="e">
        <f>#REF!</f>
        <v>#REF!</v>
      </c>
      <c r="C23" s="100" t="e">
        <f>#REF!</f>
        <v>#REF!</v>
      </c>
      <c r="D23" s="101" t="e">
        <f>#REF!</f>
        <v>#REF!</v>
      </c>
      <c r="E23" s="100" t="e">
        <f>#REF!</f>
        <v>#REF!</v>
      </c>
      <c r="F23" s="101" t="e">
        <f>#REF!</f>
        <v>#REF!</v>
      </c>
      <c r="G23" s="100" t="e">
        <f>#REF!</f>
        <v>#REF!</v>
      </c>
      <c r="H23" s="101" t="e">
        <f>#REF!</f>
        <v>#REF!</v>
      </c>
      <c r="I23" s="100" t="e">
        <f>#REF!</f>
        <v>#REF!</v>
      </c>
      <c r="J23" s="101" t="e">
        <f>#REF!</f>
        <v>#REF!</v>
      </c>
      <c r="K23" s="100" t="e">
        <f>#REF!</f>
        <v>#REF!</v>
      </c>
      <c r="L23" s="101" t="e">
        <f t="shared" si="0"/>
        <v>#REF!</v>
      </c>
      <c r="M23" s="102" t="e">
        <f t="shared" si="1"/>
        <v>#REF!</v>
      </c>
    </row>
    <row r="24" spans="1:13" x14ac:dyDescent="0.2">
      <c r="A24" s="92">
        <v>23</v>
      </c>
      <c r="B24" s="99" t="e">
        <f>#REF!</f>
        <v>#REF!</v>
      </c>
      <c r="C24" s="100" t="e">
        <f>#REF!</f>
        <v>#REF!</v>
      </c>
      <c r="D24" s="101" t="e">
        <f>#REF!</f>
        <v>#REF!</v>
      </c>
      <c r="E24" s="100" t="e">
        <f>#REF!</f>
        <v>#REF!</v>
      </c>
      <c r="F24" s="101" t="e">
        <f>#REF!</f>
        <v>#REF!</v>
      </c>
      <c r="G24" s="100" t="e">
        <f>#REF!</f>
        <v>#REF!</v>
      </c>
      <c r="H24" s="101" t="e">
        <f>#REF!</f>
        <v>#REF!</v>
      </c>
      <c r="I24" s="100" t="e">
        <f>#REF!</f>
        <v>#REF!</v>
      </c>
      <c r="J24" s="101" t="e">
        <f>#REF!</f>
        <v>#REF!</v>
      </c>
      <c r="K24" s="100" t="e">
        <f>#REF!</f>
        <v>#REF!</v>
      </c>
      <c r="L24" s="101" t="e">
        <f t="shared" si="0"/>
        <v>#REF!</v>
      </c>
      <c r="M24" s="102" t="e">
        <f t="shared" si="1"/>
        <v>#REF!</v>
      </c>
    </row>
    <row r="25" spans="1:13" x14ac:dyDescent="0.2">
      <c r="A25" s="92">
        <v>24</v>
      </c>
      <c r="B25" s="99" t="e">
        <f>#REF!</f>
        <v>#REF!</v>
      </c>
      <c r="C25" s="100" t="e">
        <f>#REF!</f>
        <v>#REF!</v>
      </c>
      <c r="D25" s="101" t="e">
        <f>#REF!</f>
        <v>#REF!</v>
      </c>
      <c r="E25" s="100" t="e">
        <f>#REF!</f>
        <v>#REF!</v>
      </c>
      <c r="F25" s="101" t="e">
        <f>#REF!</f>
        <v>#REF!</v>
      </c>
      <c r="G25" s="100" t="e">
        <f>#REF!</f>
        <v>#REF!</v>
      </c>
      <c r="H25" s="101" t="e">
        <f>#REF!</f>
        <v>#REF!</v>
      </c>
      <c r="I25" s="100" t="e">
        <f>#REF!</f>
        <v>#REF!</v>
      </c>
      <c r="J25" s="101" t="e">
        <f>#REF!</f>
        <v>#REF!</v>
      </c>
      <c r="K25" s="100" t="e">
        <f>#REF!</f>
        <v>#REF!</v>
      </c>
      <c r="L25" s="101" t="e">
        <f t="shared" si="0"/>
        <v>#REF!</v>
      </c>
      <c r="M25" s="102" t="e">
        <f t="shared" si="1"/>
        <v>#REF!</v>
      </c>
    </row>
    <row r="26" spans="1:13" x14ac:dyDescent="0.2">
      <c r="A26" s="92">
        <v>25</v>
      </c>
      <c r="B26" s="99" t="e">
        <f>#REF!</f>
        <v>#REF!</v>
      </c>
      <c r="C26" s="100" t="e">
        <f>#REF!</f>
        <v>#REF!</v>
      </c>
      <c r="D26" s="101" t="e">
        <f>#REF!</f>
        <v>#REF!</v>
      </c>
      <c r="E26" s="100" t="e">
        <f>#REF!</f>
        <v>#REF!</v>
      </c>
      <c r="F26" s="101" t="e">
        <f>#REF!</f>
        <v>#REF!</v>
      </c>
      <c r="G26" s="100" t="e">
        <f>#REF!</f>
        <v>#REF!</v>
      </c>
      <c r="H26" s="101" t="e">
        <f>#REF!</f>
        <v>#REF!</v>
      </c>
      <c r="I26" s="100" t="e">
        <f>#REF!</f>
        <v>#REF!</v>
      </c>
      <c r="J26" s="101" t="e">
        <f>#REF!</f>
        <v>#REF!</v>
      </c>
      <c r="K26" s="100" t="e">
        <f>#REF!</f>
        <v>#REF!</v>
      </c>
      <c r="L26" s="101" t="e">
        <f t="shared" si="0"/>
        <v>#REF!</v>
      </c>
      <c r="M26" s="102" t="e">
        <f t="shared" si="1"/>
        <v>#REF!</v>
      </c>
    </row>
    <row r="27" spans="1:13" x14ac:dyDescent="0.2">
      <c r="A27" s="92">
        <v>26</v>
      </c>
      <c r="B27" s="99" t="e">
        <f>#REF!</f>
        <v>#REF!</v>
      </c>
      <c r="C27" s="100" t="e">
        <f>#REF!</f>
        <v>#REF!</v>
      </c>
      <c r="D27" s="101" t="e">
        <f>#REF!</f>
        <v>#REF!</v>
      </c>
      <c r="E27" s="100" t="e">
        <f>#REF!</f>
        <v>#REF!</v>
      </c>
      <c r="F27" s="101" t="e">
        <f>#REF!</f>
        <v>#REF!</v>
      </c>
      <c r="G27" s="100" t="e">
        <f>#REF!</f>
        <v>#REF!</v>
      </c>
      <c r="H27" s="101" t="e">
        <f>#REF!</f>
        <v>#REF!</v>
      </c>
      <c r="I27" s="100" t="e">
        <f>#REF!</f>
        <v>#REF!</v>
      </c>
      <c r="J27" s="101" t="e">
        <f>#REF!</f>
        <v>#REF!</v>
      </c>
      <c r="K27" s="100" t="e">
        <f>#REF!</f>
        <v>#REF!</v>
      </c>
      <c r="L27" s="101" t="e">
        <f t="shared" si="0"/>
        <v>#REF!</v>
      </c>
      <c r="M27" s="102" t="e">
        <f t="shared" si="1"/>
        <v>#REF!</v>
      </c>
    </row>
    <row r="28" spans="1:13" x14ac:dyDescent="0.2">
      <c r="A28" s="92">
        <v>27</v>
      </c>
      <c r="B28" s="99" t="e">
        <f>#REF!</f>
        <v>#REF!</v>
      </c>
      <c r="C28" s="100" t="e">
        <f>#REF!</f>
        <v>#REF!</v>
      </c>
      <c r="D28" s="101" t="e">
        <f>#REF!</f>
        <v>#REF!</v>
      </c>
      <c r="E28" s="100" t="e">
        <f>#REF!</f>
        <v>#REF!</v>
      </c>
      <c r="F28" s="101" t="e">
        <f>#REF!</f>
        <v>#REF!</v>
      </c>
      <c r="G28" s="100" t="e">
        <f>#REF!</f>
        <v>#REF!</v>
      </c>
      <c r="H28" s="101" t="e">
        <f>#REF!</f>
        <v>#REF!</v>
      </c>
      <c r="I28" s="100" t="e">
        <f>#REF!</f>
        <v>#REF!</v>
      </c>
      <c r="J28" s="101" t="e">
        <f>#REF!</f>
        <v>#REF!</v>
      </c>
      <c r="K28" s="100" t="e">
        <f>#REF!</f>
        <v>#REF!</v>
      </c>
      <c r="L28" s="101" t="e">
        <f t="shared" si="0"/>
        <v>#REF!</v>
      </c>
      <c r="M28" s="102" t="e">
        <f t="shared" si="1"/>
        <v>#REF!</v>
      </c>
    </row>
    <row r="29" spans="1:13" x14ac:dyDescent="0.2">
      <c r="A29" s="92">
        <v>28</v>
      </c>
      <c r="B29" s="99" t="e">
        <f>#REF!</f>
        <v>#REF!</v>
      </c>
      <c r="C29" s="100" t="e">
        <f>#REF!</f>
        <v>#REF!</v>
      </c>
      <c r="D29" s="101" t="e">
        <f>#REF!</f>
        <v>#REF!</v>
      </c>
      <c r="E29" s="100" t="e">
        <f>#REF!</f>
        <v>#REF!</v>
      </c>
      <c r="F29" s="101" t="e">
        <f>#REF!</f>
        <v>#REF!</v>
      </c>
      <c r="G29" s="100" t="e">
        <f>#REF!</f>
        <v>#REF!</v>
      </c>
      <c r="H29" s="101" t="e">
        <f>#REF!</f>
        <v>#REF!</v>
      </c>
      <c r="I29" s="100" t="e">
        <f>#REF!</f>
        <v>#REF!</v>
      </c>
      <c r="J29" s="101" t="e">
        <f>#REF!</f>
        <v>#REF!</v>
      </c>
      <c r="K29" s="100" t="e">
        <f>#REF!</f>
        <v>#REF!</v>
      </c>
      <c r="L29" s="101" t="e">
        <f t="shared" si="0"/>
        <v>#REF!</v>
      </c>
      <c r="M29" s="102" t="e">
        <f t="shared" si="1"/>
        <v>#REF!</v>
      </c>
    </row>
    <row r="30" spans="1:13" x14ac:dyDescent="0.2">
      <c r="A30" s="92">
        <v>29</v>
      </c>
      <c r="B30" s="99" t="e">
        <f>#REF!</f>
        <v>#REF!</v>
      </c>
      <c r="C30" s="100" t="e">
        <f>#REF!</f>
        <v>#REF!</v>
      </c>
      <c r="D30" s="101" t="e">
        <f>#REF!</f>
        <v>#REF!</v>
      </c>
      <c r="E30" s="100" t="e">
        <f>#REF!</f>
        <v>#REF!</v>
      </c>
      <c r="F30" s="101" t="e">
        <f>#REF!</f>
        <v>#REF!</v>
      </c>
      <c r="G30" s="100" t="e">
        <f>#REF!</f>
        <v>#REF!</v>
      </c>
      <c r="H30" s="101" t="e">
        <f>#REF!</f>
        <v>#REF!</v>
      </c>
      <c r="I30" s="100" t="e">
        <f>#REF!</f>
        <v>#REF!</v>
      </c>
      <c r="J30" s="101" t="e">
        <f>#REF!</f>
        <v>#REF!</v>
      </c>
      <c r="K30" s="100" t="e">
        <f>#REF!</f>
        <v>#REF!</v>
      </c>
      <c r="L30" s="101" t="e">
        <f t="shared" si="0"/>
        <v>#REF!</v>
      </c>
      <c r="M30" s="102" t="e">
        <f t="shared" si="1"/>
        <v>#REF!</v>
      </c>
    </row>
    <row r="31" spans="1:13" x14ac:dyDescent="0.2">
      <c r="A31" s="92">
        <v>30</v>
      </c>
      <c r="B31" s="99" t="e">
        <f>#REF!</f>
        <v>#REF!</v>
      </c>
      <c r="C31" s="100" t="e">
        <f>#REF!</f>
        <v>#REF!</v>
      </c>
      <c r="D31" s="101" t="e">
        <f>#REF!</f>
        <v>#REF!</v>
      </c>
      <c r="E31" s="100" t="e">
        <f>#REF!</f>
        <v>#REF!</v>
      </c>
      <c r="F31" s="101" t="e">
        <f>#REF!</f>
        <v>#REF!</v>
      </c>
      <c r="G31" s="100" t="e">
        <f>#REF!</f>
        <v>#REF!</v>
      </c>
      <c r="H31" s="101" t="e">
        <f>#REF!</f>
        <v>#REF!</v>
      </c>
      <c r="I31" s="100" t="e">
        <f>#REF!</f>
        <v>#REF!</v>
      </c>
      <c r="J31" s="101" t="e">
        <f>#REF!</f>
        <v>#REF!</v>
      </c>
      <c r="K31" s="100" t="e">
        <f>#REF!</f>
        <v>#REF!</v>
      </c>
      <c r="L31" s="101" t="e">
        <f t="shared" si="0"/>
        <v>#REF!</v>
      </c>
      <c r="M31" s="102" t="e">
        <f t="shared" si="1"/>
        <v>#REF!</v>
      </c>
    </row>
    <row r="32" spans="1:13" x14ac:dyDescent="0.2">
      <c r="A32" s="92">
        <v>31</v>
      </c>
      <c r="B32" s="99" t="e">
        <f>#REF!</f>
        <v>#REF!</v>
      </c>
      <c r="C32" s="100" t="e">
        <f>#REF!</f>
        <v>#REF!</v>
      </c>
      <c r="D32" s="101" t="e">
        <f>#REF!</f>
        <v>#REF!</v>
      </c>
      <c r="E32" s="100" t="e">
        <f>#REF!</f>
        <v>#REF!</v>
      </c>
      <c r="F32" s="101" t="e">
        <f>#REF!</f>
        <v>#REF!</v>
      </c>
      <c r="G32" s="100" t="e">
        <f>#REF!</f>
        <v>#REF!</v>
      </c>
      <c r="H32" s="101" t="e">
        <f>#REF!</f>
        <v>#REF!</v>
      </c>
      <c r="I32" s="100" t="e">
        <f>#REF!</f>
        <v>#REF!</v>
      </c>
      <c r="J32" s="101" t="e">
        <f>#REF!</f>
        <v>#REF!</v>
      </c>
      <c r="K32" s="100" t="e">
        <f>#REF!</f>
        <v>#REF!</v>
      </c>
      <c r="L32" s="101" t="e">
        <f t="shared" si="0"/>
        <v>#REF!</v>
      </c>
      <c r="M32" s="102" t="e">
        <f t="shared" si="1"/>
        <v>#REF!</v>
      </c>
    </row>
    <row r="33" spans="1:13" ht="13.5" thickBot="1" x14ac:dyDescent="0.25">
      <c r="A33" s="93">
        <v>1</v>
      </c>
      <c r="B33" s="99" t="e">
        <f>#REF!</f>
        <v>#REF!</v>
      </c>
      <c r="C33" s="100" t="e">
        <f>#REF!</f>
        <v>#REF!</v>
      </c>
      <c r="D33" s="101" t="e">
        <f>#REF!</f>
        <v>#REF!</v>
      </c>
      <c r="E33" s="100" t="e">
        <f>#REF!</f>
        <v>#REF!</v>
      </c>
      <c r="F33" s="101" t="e">
        <f>#REF!</f>
        <v>#REF!</v>
      </c>
      <c r="G33" s="100" t="e">
        <f>#REF!</f>
        <v>#REF!</v>
      </c>
      <c r="H33" s="101" t="e">
        <f>#REF!</f>
        <v>#REF!</v>
      </c>
      <c r="I33" s="100" t="e">
        <f>#REF!</f>
        <v>#REF!</v>
      </c>
      <c r="J33" s="101" t="e">
        <f>#REF!</f>
        <v>#REF!</v>
      </c>
      <c r="K33" s="100" t="e">
        <f>#REF!</f>
        <v>#REF!</v>
      </c>
      <c r="L33" s="101" t="e">
        <f t="shared" si="0"/>
        <v>#REF!</v>
      </c>
      <c r="M33" s="102" t="e">
        <f t="shared" si="1"/>
        <v>#REF!</v>
      </c>
    </row>
    <row r="34" spans="1:13" ht="16.5" thickBot="1" x14ac:dyDescent="0.3">
      <c r="A34" s="94" t="s">
        <v>82</v>
      </c>
      <c r="B34" s="104" t="e">
        <f>SUM(B3:B33)</f>
        <v>#REF!</v>
      </c>
      <c r="C34" s="103" t="e">
        <f>SUM(C3:C33)</f>
        <v>#REF!</v>
      </c>
      <c r="D34" s="104" t="e">
        <f t="shared" ref="D34:M34" si="2">SUM(D3:D33)</f>
        <v>#REF!</v>
      </c>
      <c r="E34" s="103" t="e">
        <f t="shared" si="2"/>
        <v>#REF!</v>
      </c>
      <c r="F34" s="104" t="e">
        <f t="shared" si="2"/>
        <v>#REF!</v>
      </c>
      <c r="G34" s="103" t="e">
        <f t="shared" si="2"/>
        <v>#REF!</v>
      </c>
      <c r="H34" s="104" t="e">
        <f t="shared" si="2"/>
        <v>#REF!</v>
      </c>
      <c r="I34" s="103" t="e">
        <f t="shared" si="2"/>
        <v>#REF!</v>
      </c>
      <c r="J34" s="104" t="e">
        <f t="shared" si="2"/>
        <v>#REF!</v>
      </c>
      <c r="K34" s="103" t="e">
        <f t="shared" si="2"/>
        <v>#REF!</v>
      </c>
      <c r="L34" s="119" t="e">
        <f t="shared" si="2"/>
        <v>#REF!</v>
      </c>
      <c r="M34" s="120" t="e">
        <f t="shared" si="2"/>
        <v>#REF!</v>
      </c>
    </row>
    <row r="35" spans="1:13" x14ac:dyDescent="0.2">
      <c r="A35" s="80"/>
    </row>
    <row r="36" spans="1:13" x14ac:dyDescent="0.2">
      <c r="A36" s="80"/>
    </row>
    <row r="37" spans="1:13" x14ac:dyDescent="0.2">
      <c r="A37" s="80"/>
    </row>
    <row r="38" spans="1:13" x14ac:dyDescent="0.2">
      <c r="A38" s="80"/>
    </row>
    <row r="39" spans="1:13" x14ac:dyDescent="0.2">
      <c r="A39" s="80"/>
    </row>
    <row r="40" spans="1:13" x14ac:dyDescent="0.2">
      <c r="A40" s="80"/>
    </row>
    <row r="41" spans="1:13" x14ac:dyDescent="0.2">
      <c r="A41" s="80"/>
    </row>
  </sheetData>
  <mergeCells count="6">
    <mergeCell ref="L1:M1"/>
    <mergeCell ref="B1:C1"/>
    <mergeCell ref="F1:G1"/>
    <mergeCell ref="H1:I1"/>
    <mergeCell ref="J1:K1"/>
    <mergeCell ref="D1:E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AA61"/>
  <sheetViews>
    <sheetView showGridLines="0" workbookViewId="0">
      <pane xSplit="1" ySplit="2" topLeftCell="B3" activePane="bottomRight" state="frozen"/>
      <selection activeCell="L45" sqref="L45"/>
      <selection pane="topRight" activeCell="L45" sqref="L45"/>
      <selection pane="bottomLeft" activeCell="L45" sqref="L45"/>
      <selection pane="bottomRight" activeCell="H9" sqref="H9"/>
    </sheetView>
  </sheetViews>
  <sheetFormatPr defaultRowHeight="12.75" x14ac:dyDescent="0.2"/>
  <cols>
    <col min="1" max="1" width="19.5703125" style="11" bestFit="1" customWidth="1"/>
    <col min="2" max="2" width="9.140625" style="11" bestFit="1" customWidth="1"/>
    <col min="3" max="5" width="6.140625" style="11" bestFit="1" customWidth="1"/>
    <col min="6" max="6" width="6.85546875" style="11" bestFit="1" customWidth="1"/>
    <col min="7" max="7" width="4" style="11" bestFit="1" customWidth="1"/>
    <col min="8" max="8" width="5.42578125" style="11" bestFit="1" customWidth="1"/>
    <col min="9" max="9" width="6.140625" style="11" bestFit="1" customWidth="1"/>
    <col min="10" max="10" width="4" style="11" bestFit="1" customWidth="1"/>
    <col min="11" max="11" width="5.42578125" style="11" bestFit="1" customWidth="1"/>
    <col min="12" max="12" width="6.140625" style="11" bestFit="1" customWidth="1"/>
    <col min="13" max="13" width="4" style="11" bestFit="1" customWidth="1"/>
    <col min="14" max="14" width="5.42578125" style="11" bestFit="1" customWidth="1"/>
    <col min="15" max="17" width="5.42578125" style="11" customWidth="1"/>
    <col min="18" max="18" width="5.28515625" style="11" bestFit="1" customWidth="1"/>
    <col min="19" max="19" width="4.42578125" style="11" bestFit="1" customWidth="1"/>
    <col min="20" max="20" width="5.42578125" style="11" bestFit="1" customWidth="1"/>
    <col min="21" max="21" width="4.42578125" style="11" bestFit="1" customWidth="1"/>
    <col min="22" max="22" width="5.42578125" style="11" bestFit="1" customWidth="1"/>
    <col min="23" max="23" width="13.28515625" style="11" bestFit="1" customWidth="1"/>
    <col min="24" max="25" width="7.140625" style="11" bestFit="1" customWidth="1"/>
    <col min="26" max="27" width="5.42578125" style="11" bestFit="1" customWidth="1"/>
    <col min="28" max="16384" width="9.140625" style="11"/>
  </cols>
  <sheetData>
    <row r="1" spans="1:27" s="69" customFormat="1" ht="11.25" x14ac:dyDescent="0.2">
      <c r="A1" s="70"/>
      <c r="B1" s="71"/>
      <c r="C1" s="242" t="s">
        <v>64</v>
      </c>
      <c r="D1" s="242"/>
      <c r="E1" s="242"/>
      <c r="F1" s="242" t="s">
        <v>65</v>
      </c>
      <c r="G1" s="242"/>
      <c r="H1" s="242"/>
      <c r="I1" s="242" t="s">
        <v>66</v>
      </c>
      <c r="J1" s="242"/>
      <c r="K1" s="242"/>
      <c r="L1" s="242" t="s">
        <v>67</v>
      </c>
      <c r="M1" s="242"/>
      <c r="N1" s="242"/>
      <c r="O1" s="242" t="s">
        <v>83</v>
      </c>
      <c r="P1" s="242"/>
      <c r="Q1" s="242"/>
      <c r="R1" s="71"/>
      <c r="S1" s="242" t="s">
        <v>68</v>
      </c>
      <c r="T1" s="242"/>
      <c r="U1" s="242" t="s">
        <v>69</v>
      </c>
      <c r="V1" s="242"/>
      <c r="W1" s="71"/>
      <c r="X1" s="71" t="s">
        <v>70</v>
      </c>
      <c r="Y1" s="71" t="s">
        <v>71</v>
      </c>
      <c r="Z1" s="71" t="s">
        <v>56</v>
      </c>
      <c r="AA1" s="72" t="s">
        <v>57</v>
      </c>
    </row>
    <row r="2" spans="1:27" s="61" customFormat="1" ht="12" thickBot="1" x14ac:dyDescent="0.25">
      <c r="A2" s="76" t="s">
        <v>42</v>
      </c>
      <c r="B2" s="77" t="s">
        <v>30</v>
      </c>
      <c r="C2" s="77" t="s">
        <v>25</v>
      </c>
      <c r="D2" s="77" t="s">
        <v>8</v>
      </c>
      <c r="E2" s="77" t="s">
        <v>58</v>
      </c>
      <c r="F2" s="77" t="s">
        <v>25</v>
      </c>
      <c r="G2" s="77" t="s">
        <v>8</v>
      </c>
      <c r="H2" s="77" t="s">
        <v>58</v>
      </c>
      <c r="I2" s="77" t="s">
        <v>25</v>
      </c>
      <c r="J2" s="77" t="s">
        <v>8</v>
      </c>
      <c r="K2" s="77" t="s">
        <v>58</v>
      </c>
      <c r="L2" s="77" t="s">
        <v>25</v>
      </c>
      <c r="M2" s="77" t="s">
        <v>8</v>
      </c>
      <c r="N2" s="77" t="s">
        <v>58</v>
      </c>
      <c r="O2" s="77" t="s">
        <v>25</v>
      </c>
      <c r="P2" s="77" t="s">
        <v>8</v>
      </c>
      <c r="Q2" s="77" t="s">
        <v>58</v>
      </c>
      <c r="R2" s="77" t="s">
        <v>45</v>
      </c>
      <c r="S2" s="77" t="s">
        <v>8</v>
      </c>
      <c r="T2" s="77" t="s">
        <v>58</v>
      </c>
      <c r="U2" s="77" t="s">
        <v>8</v>
      </c>
      <c r="V2" s="77" t="s">
        <v>58</v>
      </c>
      <c r="W2" s="77" t="s">
        <v>53</v>
      </c>
      <c r="X2" s="77" t="s">
        <v>58</v>
      </c>
      <c r="Y2" s="77" t="s">
        <v>58</v>
      </c>
      <c r="Z2" s="77" t="s">
        <v>58</v>
      </c>
      <c r="AA2" s="78" t="s">
        <v>58</v>
      </c>
    </row>
    <row r="3" spans="1:27" s="12" customFormat="1" ht="13.5" thickTop="1" x14ac:dyDescent="0.2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 t="s">
        <v>81</v>
      </c>
      <c r="X3" s="74"/>
      <c r="Y3" s="74"/>
      <c r="Z3" s="74"/>
      <c r="AA3" s="75"/>
    </row>
    <row r="4" spans="1:27" s="12" customFormat="1" x14ac:dyDescent="0.2">
      <c r="A4" s="73" t="s">
        <v>88</v>
      </c>
      <c r="B4" s="74" t="s">
        <v>89</v>
      </c>
      <c r="C4" s="74">
        <v>151303</v>
      </c>
      <c r="D4" s="74">
        <v>500</v>
      </c>
      <c r="E4" s="74">
        <v>2.76</v>
      </c>
      <c r="F4" s="74">
        <v>151308</v>
      </c>
      <c r="G4" s="74">
        <v>500</v>
      </c>
      <c r="H4" s="74">
        <v>2.76</v>
      </c>
      <c r="I4" s="74">
        <v>151304</v>
      </c>
      <c r="J4" s="74">
        <v>500</v>
      </c>
      <c r="K4" s="74">
        <v>2.76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 t="s">
        <v>81</v>
      </c>
      <c r="X4" s="74"/>
      <c r="Y4" s="74"/>
      <c r="Z4" s="74"/>
      <c r="AA4" s="75"/>
    </row>
    <row r="5" spans="1:27" x14ac:dyDescent="0.2">
      <c r="A5" s="62" t="s">
        <v>90</v>
      </c>
      <c r="B5" s="63" t="s">
        <v>91</v>
      </c>
      <c r="C5" s="63">
        <v>122475</v>
      </c>
      <c r="D5" s="63">
        <v>500</v>
      </c>
      <c r="E5" s="63">
        <v>2.76</v>
      </c>
      <c r="F5" s="63"/>
      <c r="G5" s="63"/>
      <c r="H5" s="63"/>
      <c r="I5" s="74"/>
      <c r="J5" s="74"/>
      <c r="K5" s="74"/>
      <c r="L5" s="74"/>
      <c r="M5" s="74"/>
      <c r="N5" s="74"/>
      <c r="O5" s="74"/>
      <c r="P5" s="74"/>
      <c r="Q5" s="74"/>
      <c r="R5" s="63"/>
      <c r="S5" s="63"/>
      <c r="T5" s="63"/>
      <c r="U5" s="63"/>
      <c r="V5" s="63"/>
      <c r="W5" s="63" t="s">
        <v>81</v>
      </c>
      <c r="X5" s="63"/>
      <c r="Y5" s="63"/>
      <c r="Z5" s="63"/>
      <c r="AA5" s="64"/>
    </row>
    <row r="6" spans="1:27" x14ac:dyDescent="0.2">
      <c r="A6" s="62" t="s">
        <v>92</v>
      </c>
      <c r="B6" s="63" t="s">
        <v>91</v>
      </c>
      <c r="C6" s="63">
        <v>120130</v>
      </c>
      <c r="D6" s="63">
        <v>400</v>
      </c>
      <c r="E6" s="63">
        <v>1.67</v>
      </c>
      <c r="F6" s="63">
        <v>120131</v>
      </c>
      <c r="G6" s="63">
        <v>400</v>
      </c>
      <c r="H6" s="63">
        <v>1.67</v>
      </c>
      <c r="I6" s="74"/>
      <c r="J6" s="74"/>
      <c r="K6" s="74"/>
      <c r="L6" s="74"/>
      <c r="M6" s="74"/>
      <c r="N6" s="74"/>
      <c r="O6" s="74"/>
      <c r="P6" s="74"/>
      <c r="Q6" s="74"/>
      <c r="R6" s="63"/>
      <c r="S6" s="63"/>
      <c r="T6" s="63"/>
      <c r="U6" s="63"/>
      <c r="V6" s="63"/>
      <c r="W6" s="63"/>
      <c r="X6" s="63"/>
      <c r="Y6" s="63"/>
      <c r="Z6" s="63"/>
      <c r="AA6" s="64"/>
    </row>
    <row r="7" spans="1:27" x14ac:dyDescent="0.2">
      <c r="A7" s="62" t="s">
        <v>93</v>
      </c>
      <c r="B7" s="63" t="s">
        <v>91</v>
      </c>
      <c r="C7" s="63" t="s">
        <v>95</v>
      </c>
      <c r="D7" s="63">
        <v>500</v>
      </c>
      <c r="E7" s="63">
        <v>2.7650000000000001</v>
      </c>
      <c r="F7" s="63" t="s">
        <v>96</v>
      </c>
      <c r="G7" s="63">
        <v>500</v>
      </c>
      <c r="H7" s="63">
        <v>2.7650000000000001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 t="s">
        <v>81</v>
      </c>
      <c r="X7" s="63"/>
      <c r="Y7" s="63"/>
      <c r="Z7" s="63"/>
      <c r="AA7" s="64"/>
    </row>
    <row r="8" spans="1:27" x14ac:dyDescent="0.2">
      <c r="A8" s="62" t="s">
        <v>94</v>
      </c>
      <c r="B8" s="63" t="s">
        <v>91</v>
      </c>
      <c r="C8" s="63" t="s">
        <v>97</v>
      </c>
      <c r="D8" s="63">
        <v>500</v>
      </c>
      <c r="E8" s="63">
        <v>2.76</v>
      </c>
      <c r="F8" s="63" t="s">
        <v>98</v>
      </c>
      <c r="G8" s="63">
        <v>500</v>
      </c>
      <c r="H8" s="63">
        <v>2.76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27" x14ac:dyDescent="0.2">
      <c r="A9" s="62"/>
      <c r="B9" s="63" t="s">
        <v>72</v>
      </c>
      <c r="C9" s="63">
        <v>32461</v>
      </c>
      <c r="D9" s="63">
        <v>500</v>
      </c>
      <c r="E9" s="63">
        <v>2.75</v>
      </c>
      <c r="F9" s="63">
        <v>32460</v>
      </c>
      <c r="G9" s="63">
        <v>500</v>
      </c>
      <c r="H9" s="63">
        <v>2.75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4"/>
    </row>
    <row r="10" spans="1:27" x14ac:dyDescent="0.2">
      <c r="A10" s="62"/>
      <c r="B10" s="63" t="s">
        <v>72</v>
      </c>
      <c r="C10" s="63" t="s">
        <v>84</v>
      </c>
      <c r="D10" s="63">
        <v>300</v>
      </c>
      <c r="E10" s="63">
        <v>1.167</v>
      </c>
      <c r="F10" s="63">
        <v>2</v>
      </c>
      <c r="G10" s="63">
        <v>500</v>
      </c>
      <c r="H10" s="63">
        <v>2.75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 t="s">
        <v>81</v>
      </c>
      <c r="X10" s="63"/>
      <c r="Y10" s="63"/>
      <c r="Z10" s="63"/>
      <c r="AA10" s="64"/>
    </row>
    <row r="11" spans="1:27" x14ac:dyDescent="0.2">
      <c r="A11" s="62"/>
      <c r="B11" s="63" t="s">
        <v>72</v>
      </c>
      <c r="C11" s="63">
        <v>1</v>
      </c>
      <c r="D11" s="63">
        <v>500</v>
      </c>
      <c r="E11" s="63">
        <v>2.75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</row>
    <row r="12" spans="1:27" x14ac:dyDescent="0.2">
      <c r="A12" s="62"/>
      <c r="B12" s="63" t="s">
        <v>85</v>
      </c>
      <c r="C12" s="63" t="s">
        <v>86</v>
      </c>
      <c r="D12" s="63">
        <v>210</v>
      </c>
      <c r="E12" s="63">
        <v>1.167</v>
      </c>
      <c r="F12" s="63" t="s">
        <v>87</v>
      </c>
      <c r="G12" s="63">
        <v>210</v>
      </c>
      <c r="H12" s="63">
        <v>1.167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 t="s">
        <v>81</v>
      </c>
      <c r="X12" s="63"/>
      <c r="Y12" s="63"/>
      <c r="Z12" s="63"/>
      <c r="AA12" s="64"/>
    </row>
    <row r="13" spans="1:27" x14ac:dyDescent="0.2">
      <c r="A13" s="62"/>
      <c r="B13" s="63" t="s">
        <v>72</v>
      </c>
      <c r="C13" s="63">
        <v>1</v>
      </c>
      <c r="D13" s="63">
        <v>500</v>
      </c>
      <c r="E13" s="63">
        <v>2.75</v>
      </c>
      <c r="F13" s="63">
        <v>2</v>
      </c>
      <c r="G13" s="63">
        <v>500</v>
      </c>
      <c r="H13" s="63">
        <v>2.75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 t="s">
        <v>81</v>
      </c>
      <c r="X13" s="63"/>
      <c r="Y13" s="63"/>
      <c r="Z13" s="63"/>
      <c r="AA13" s="64"/>
    </row>
    <row r="14" spans="1:27" x14ac:dyDescent="0.2">
      <c r="A14" s="62"/>
      <c r="B14" s="63" t="s">
        <v>72</v>
      </c>
      <c r="C14" s="63">
        <v>1</v>
      </c>
      <c r="D14" s="63">
        <v>300</v>
      </c>
      <c r="E14" s="63">
        <v>1.67</v>
      </c>
      <c r="F14" s="63">
        <v>2</v>
      </c>
      <c r="G14" s="63">
        <v>300</v>
      </c>
      <c r="H14" s="63">
        <v>1.67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 t="s">
        <v>81</v>
      </c>
      <c r="X14" s="63"/>
      <c r="Y14" s="63"/>
      <c r="Z14" s="63"/>
      <c r="AA14" s="64"/>
    </row>
    <row r="15" spans="1:27" x14ac:dyDescent="0.2">
      <c r="A15" s="62"/>
      <c r="B15" s="63" t="s">
        <v>85</v>
      </c>
      <c r="C15" s="63">
        <v>1</v>
      </c>
      <c r="D15" s="63">
        <v>500</v>
      </c>
      <c r="E15" s="63">
        <v>2.75</v>
      </c>
      <c r="F15" s="63">
        <v>2</v>
      </c>
      <c r="G15" s="63">
        <v>500</v>
      </c>
      <c r="H15" s="63">
        <v>2.75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 t="s">
        <v>81</v>
      </c>
      <c r="X15" s="63"/>
      <c r="Y15" s="63"/>
      <c r="Z15" s="63"/>
      <c r="AA15" s="64"/>
    </row>
    <row r="16" spans="1:27" x14ac:dyDescent="0.2">
      <c r="A16" s="62"/>
      <c r="B16" s="63" t="s">
        <v>72</v>
      </c>
      <c r="C16" s="63">
        <v>1</v>
      </c>
      <c r="D16" s="63">
        <v>500</v>
      </c>
      <c r="E16" s="63">
        <v>2.75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 t="s">
        <v>81</v>
      </c>
      <c r="X16" s="63"/>
      <c r="Y16" s="63"/>
      <c r="Z16" s="63"/>
      <c r="AA16" s="64"/>
    </row>
    <row r="17" spans="1:27" x14ac:dyDescent="0.2">
      <c r="A17" s="62"/>
      <c r="B17" s="63" t="s">
        <v>85</v>
      </c>
      <c r="C17" s="63">
        <v>1</v>
      </c>
      <c r="D17" s="63">
        <v>210</v>
      </c>
      <c r="E17" s="63">
        <v>1.167</v>
      </c>
      <c r="F17" s="63">
        <v>2</v>
      </c>
      <c r="G17" s="63">
        <v>210</v>
      </c>
      <c r="H17" s="63">
        <v>1.167</v>
      </c>
      <c r="I17" s="63">
        <v>3</v>
      </c>
      <c r="J17" s="63">
        <v>210</v>
      </c>
      <c r="K17" s="63">
        <v>1.167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 t="s">
        <v>81</v>
      </c>
      <c r="X17" s="63"/>
      <c r="Y17" s="63"/>
      <c r="Z17" s="63"/>
      <c r="AA17" s="64"/>
    </row>
    <row r="18" spans="1:27" x14ac:dyDescent="0.2">
      <c r="A18" s="62"/>
      <c r="B18" s="63" t="s">
        <v>72</v>
      </c>
      <c r="C18" s="63">
        <v>119235</v>
      </c>
      <c r="D18" s="63">
        <v>210</v>
      </c>
      <c r="E18" s="63">
        <v>1.167</v>
      </c>
      <c r="F18" s="63">
        <v>119236</v>
      </c>
      <c r="G18" s="63">
        <v>500</v>
      </c>
      <c r="H18" s="63">
        <v>1.167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 t="s">
        <v>81</v>
      </c>
      <c r="X18" s="63"/>
      <c r="Y18" s="63"/>
      <c r="Z18" s="63"/>
      <c r="AA18" s="64"/>
    </row>
    <row r="19" spans="1:27" x14ac:dyDescent="0.2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81</v>
      </c>
      <c r="X19" s="63"/>
      <c r="Y19" s="63"/>
      <c r="Z19" s="63"/>
      <c r="AA19" s="64"/>
    </row>
    <row r="20" spans="1:27" x14ac:dyDescent="0.2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 t="s">
        <v>81</v>
      </c>
      <c r="X20" s="63"/>
      <c r="Y20" s="63"/>
      <c r="Z20" s="63"/>
      <c r="AA20" s="64"/>
    </row>
    <row r="21" spans="1:27" x14ac:dyDescent="0.2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 t="s">
        <v>81</v>
      </c>
      <c r="X21" s="63"/>
      <c r="Y21" s="63"/>
      <c r="Z21" s="63"/>
      <c r="AA21" s="64"/>
    </row>
    <row r="22" spans="1:27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4"/>
    </row>
    <row r="23" spans="1:27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</row>
    <row r="24" spans="1:27" x14ac:dyDescent="0.2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4"/>
    </row>
    <row r="25" spans="1:27" x14ac:dyDescent="0.2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4"/>
    </row>
    <row r="26" spans="1:27" x14ac:dyDescent="0.2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</row>
    <row r="27" spans="1:27" x14ac:dyDescent="0.2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</row>
    <row r="28" spans="1:27" x14ac:dyDescent="0.2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4"/>
    </row>
    <row r="29" spans="1:27" x14ac:dyDescent="0.2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4"/>
    </row>
    <row r="30" spans="1:27" x14ac:dyDescent="0.2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4"/>
    </row>
    <row r="31" spans="1:27" x14ac:dyDescent="0.2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</row>
    <row r="32" spans="1:27" x14ac:dyDescent="0.2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4"/>
    </row>
    <row r="33" spans="1:27" x14ac:dyDescent="0.2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</row>
    <row r="34" spans="1:27" x14ac:dyDescent="0.2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</row>
    <row r="35" spans="1:27" x14ac:dyDescent="0.2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</row>
    <row r="36" spans="1:27" x14ac:dyDescent="0.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4"/>
    </row>
    <row r="37" spans="1:27" x14ac:dyDescent="0.2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4"/>
    </row>
    <row r="38" spans="1:27" x14ac:dyDescent="0.2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4"/>
    </row>
    <row r="39" spans="1:27" x14ac:dyDescent="0.2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4"/>
    </row>
    <row r="40" spans="1:27" x14ac:dyDescent="0.2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4"/>
    </row>
    <row r="41" spans="1:27" x14ac:dyDescent="0.2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4"/>
    </row>
    <row r="42" spans="1:27" x14ac:dyDescent="0.2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4"/>
    </row>
    <row r="43" spans="1:27" x14ac:dyDescent="0.2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4"/>
    </row>
    <row r="44" spans="1:27" x14ac:dyDescent="0.2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4"/>
    </row>
    <row r="45" spans="1:27" x14ac:dyDescent="0.2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4"/>
    </row>
    <row r="46" spans="1:27" x14ac:dyDescent="0.2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4"/>
    </row>
    <row r="47" spans="1:27" x14ac:dyDescent="0.2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4"/>
    </row>
    <row r="48" spans="1:27" x14ac:dyDescent="0.2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4"/>
    </row>
    <row r="49" spans="1:27" x14ac:dyDescent="0.2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4"/>
    </row>
    <row r="50" spans="1:27" x14ac:dyDescent="0.2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4"/>
    </row>
    <row r="51" spans="1:27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/>
    </row>
    <row r="52" spans="1:27" x14ac:dyDescent="0.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4"/>
    </row>
    <row r="53" spans="1:27" x14ac:dyDescent="0.2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4"/>
    </row>
    <row r="54" spans="1:27" x14ac:dyDescent="0.2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5"/>
      <c r="X54" s="63"/>
      <c r="Y54" s="63"/>
      <c r="Z54" s="63"/>
      <c r="AA54" s="64"/>
    </row>
    <row r="55" spans="1:27" x14ac:dyDescent="0.2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4"/>
    </row>
    <row r="56" spans="1:27" x14ac:dyDescent="0.2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4"/>
    </row>
    <row r="57" spans="1:27" x14ac:dyDescent="0.2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4"/>
    </row>
    <row r="58" spans="1:27" x14ac:dyDescent="0.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4"/>
    </row>
    <row r="59" spans="1:27" x14ac:dyDescent="0.2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4"/>
    </row>
    <row r="60" spans="1:27" x14ac:dyDescent="0.2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4"/>
    </row>
    <row r="61" spans="1:27" ht="13.5" thickBot="1" x14ac:dyDescent="0.25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8"/>
    </row>
  </sheetData>
  <mergeCells count="7">
    <mergeCell ref="S1:T1"/>
    <mergeCell ref="U1:V1"/>
    <mergeCell ref="C1:E1"/>
    <mergeCell ref="F1:H1"/>
    <mergeCell ref="I1:K1"/>
    <mergeCell ref="L1:N1"/>
    <mergeCell ref="O1:Q1"/>
  </mergeCells>
  <phoneticPr fontId="0" type="noConversion"/>
  <pageMargins left="0.75" right="0.75" top="1" bottom="1" header="0.5" footer="0.5"/>
  <pageSetup scale="87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204-979A-4BCB-BD87-D5BA7EB59FCF}">
  <sheetPr>
    <pageSetUpPr fitToPage="1"/>
  </sheetPr>
  <dimension ref="A1:AG57"/>
  <sheetViews>
    <sheetView showGridLines="0" tabSelected="1" zoomScale="70" zoomScaleNormal="70" workbookViewId="0">
      <pane xSplit="1" ySplit="6" topLeftCell="B25" activePane="bottomRight" state="frozen"/>
      <selection activeCell="L45" sqref="L45"/>
      <selection pane="topRight" activeCell="L45" sqref="L45"/>
      <selection pane="bottomLeft" activeCell="L45" sqref="L45"/>
      <selection pane="bottomRight" activeCell="B38" sqref="B3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43770</v>
      </c>
      <c r="Y2" s="228"/>
      <c r="Z2" s="229"/>
      <c r="AA2" s="227">
        <v>43800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9329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9329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5</v>
      </c>
      <c r="C7" s="48">
        <v>0</v>
      </c>
      <c r="D7" s="47"/>
      <c r="E7" s="48"/>
      <c r="F7" s="47"/>
      <c r="G7" s="48"/>
      <c r="H7" s="49"/>
      <c r="I7" s="50"/>
      <c r="J7" s="107">
        <f>(((B7*12)+C7)*$B$5)</f>
        <v>100.19999999999999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100.19999999999999</v>
      </c>
      <c r="O7" s="113"/>
      <c r="P7" s="47">
        <v>1</v>
      </c>
      <c r="Q7" s="48">
        <v>3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5</v>
      </c>
      <c r="C8" s="46">
        <v>3</v>
      </c>
      <c r="D8" s="45"/>
      <c r="E8" s="46"/>
      <c r="F8" s="47"/>
      <c r="G8" s="48"/>
      <c r="H8" s="49"/>
      <c r="I8" s="50"/>
      <c r="J8" s="107">
        <f>(((B8*12)+C8)*$B$5)</f>
        <v>105.21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105.21</v>
      </c>
      <c r="O8" s="112">
        <f t="shared" ref="O8:O38" si="0">SUMIF($L$42:$L$46,A8,$AA$42:$AB$46)+Y8</f>
        <v>0</v>
      </c>
      <c r="P8" s="45">
        <v>1</v>
      </c>
      <c r="Q8" s="46">
        <v>5</v>
      </c>
      <c r="R8" s="45"/>
      <c r="S8" s="46"/>
      <c r="T8" s="41"/>
      <c r="U8" s="41"/>
      <c r="V8" s="114"/>
      <c r="W8" s="56">
        <f>IF(ISBLANK(B8),0,N8-N7+O8)</f>
        <v>5.0100000000000051</v>
      </c>
      <c r="X8" s="106">
        <v>5.52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5</v>
      </c>
      <c r="C9" s="48">
        <v>7</v>
      </c>
      <c r="D9" s="47"/>
      <c r="E9" s="48"/>
      <c r="F9" s="47"/>
      <c r="G9" s="48"/>
      <c r="H9" s="49"/>
      <c r="I9" s="50"/>
      <c r="J9" s="107">
        <f t="shared" ref="J9:J38" si="2">(((B9*12)+C9)*$B$5)</f>
        <v>111.89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111.89</v>
      </c>
      <c r="O9" s="112">
        <f t="shared" si="0"/>
        <v>0</v>
      </c>
      <c r="P9" s="45">
        <v>1</v>
      </c>
      <c r="Q9" s="46">
        <v>7</v>
      </c>
      <c r="R9" s="47"/>
      <c r="S9" s="48"/>
      <c r="T9" s="41"/>
      <c r="U9" s="41"/>
      <c r="V9" s="118"/>
      <c r="W9" s="56">
        <f>IF(ISBLANK(B9),0,N9-N8+O9)</f>
        <v>6.6800000000000068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5</v>
      </c>
      <c r="C10" s="48">
        <v>11</v>
      </c>
      <c r="D10" s="47"/>
      <c r="E10" s="48"/>
      <c r="F10" s="47"/>
      <c r="G10" s="48"/>
      <c r="H10" s="49"/>
      <c r="I10" s="50"/>
      <c r="J10" s="107">
        <f t="shared" si="2"/>
        <v>118.57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118.57</v>
      </c>
      <c r="O10" s="112">
        <f t="shared" si="0"/>
        <v>0</v>
      </c>
      <c r="P10" s="45">
        <v>1</v>
      </c>
      <c r="Q10" s="46">
        <v>8</v>
      </c>
      <c r="R10" s="47"/>
      <c r="S10" s="48"/>
      <c r="T10" s="41"/>
      <c r="U10" s="41"/>
      <c r="V10" s="114"/>
      <c r="W10" s="56">
        <f>IF(ISBLANK(B10),0,N10-N9+O10)</f>
        <v>6.6799999999999926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6</v>
      </c>
      <c r="C11" s="48">
        <v>2</v>
      </c>
      <c r="D11" s="47"/>
      <c r="E11" s="48"/>
      <c r="F11" s="47"/>
      <c r="G11" s="48"/>
      <c r="H11" s="49"/>
      <c r="I11" s="50"/>
      <c r="J11" s="107">
        <f t="shared" si="2"/>
        <v>123.58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123.58</v>
      </c>
      <c r="O11" s="112">
        <f t="shared" si="0"/>
        <v>0</v>
      </c>
      <c r="P11" s="45">
        <v>1</v>
      </c>
      <c r="Q11" s="46">
        <v>9</v>
      </c>
      <c r="R11" s="47"/>
      <c r="S11" s="48"/>
      <c r="T11" s="41"/>
      <c r="U11" s="41"/>
      <c r="V11" s="114"/>
      <c r="W11" s="56">
        <f t="shared" ref="W11:W22" si="9">IF(ISBLANK(B11),0,N11-N10+O11)</f>
        <v>5.0100000000000051</v>
      </c>
      <c r="X11" s="106">
        <v>2.76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6</v>
      </c>
      <c r="C12" s="48">
        <v>6</v>
      </c>
      <c r="D12" s="47"/>
      <c r="E12" s="48"/>
      <c r="F12" s="47"/>
      <c r="G12" s="48"/>
      <c r="H12" s="49"/>
      <c r="I12" s="50"/>
      <c r="J12" s="107">
        <f t="shared" si="2"/>
        <v>130.26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130.26</v>
      </c>
      <c r="O12" s="112">
        <f t="shared" si="0"/>
        <v>0</v>
      </c>
      <c r="P12" s="45">
        <v>1</v>
      </c>
      <c r="Q12" s="46">
        <v>10</v>
      </c>
      <c r="R12" s="47"/>
      <c r="S12" s="48"/>
      <c r="T12" s="41"/>
      <c r="U12" s="41"/>
      <c r="V12" s="114"/>
      <c r="W12" s="56">
        <f t="shared" si="9"/>
        <v>6.6799999999999926</v>
      </c>
      <c r="X12" s="106">
        <v>2.76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9</v>
      </c>
      <c r="D13" s="47"/>
      <c r="E13" s="48"/>
      <c r="F13" s="47"/>
      <c r="G13" s="48"/>
      <c r="H13" s="49"/>
      <c r="I13" s="50"/>
      <c r="J13" s="107">
        <f t="shared" si="2"/>
        <v>135.26999999999998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135.26999999999998</v>
      </c>
      <c r="O13" s="112">
        <f t="shared" si="0"/>
        <v>0</v>
      </c>
      <c r="P13" s="45">
        <v>1</v>
      </c>
      <c r="Q13" s="46">
        <v>11</v>
      </c>
      <c r="R13" s="47"/>
      <c r="S13" s="48"/>
      <c r="T13" s="41"/>
      <c r="U13" s="41"/>
      <c r="V13" s="114"/>
      <c r="W13" s="56">
        <f t="shared" si="9"/>
        <v>5.0099999999999909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11</v>
      </c>
      <c r="D14" s="47"/>
      <c r="E14" s="48"/>
      <c r="F14" s="47"/>
      <c r="G14" s="48"/>
      <c r="H14" s="49"/>
      <c r="I14" s="50"/>
      <c r="J14" s="107">
        <f t="shared" si="2"/>
        <v>138.60999999999999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138.60999999999999</v>
      </c>
      <c r="O14" s="112">
        <f t="shared" si="0"/>
        <v>0</v>
      </c>
      <c r="P14" s="45">
        <v>2</v>
      </c>
      <c r="Q14" s="46">
        <v>1</v>
      </c>
      <c r="R14" s="47"/>
      <c r="S14" s="48"/>
      <c r="T14" s="41"/>
      <c r="U14" s="41"/>
      <c r="V14" s="114"/>
      <c r="W14" s="56">
        <f t="shared" si="9"/>
        <v>3.3400000000000034</v>
      </c>
      <c r="X14" s="106">
        <v>5.52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7</v>
      </c>
      <c r="C15" s="48">
        <v>2</v>
      </c>
      <c r="D15" s="47"/>
      <c r="E15" s="48"/>
      <c r="F15" s="47"/>
      <c r="G15" s="48"/>
      <c r="H15" s="49"/>
      <c r="I15" s="50"/>
      <c r="J15" s="107">
        <f t="shared" si="2"/>
        <v>143.62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143.62</v>
      </c>
      <c r="O15" s="112">
        <f t="shared" si="0"/>
        <v>0</v>
      </c>
      <c r="P15" s="45">
        <v>2</v>
      </c>
      <c r="Q15" s="46">
        <v>3</v>
      </c>
      <c r="R15" s="47"/>
      <c r="S15" s="48"/>
      <c r="T15" s="41"/>
      <c r="U15" s="41"/>
      <c r="V15" s="114"/>
      <c r="W15" s="56">
        <f t="shared" si="9"/>
        <v>5.0100000000000193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7</v>
      </c>
      <c r="C16" s="48">
        <v>5</v>
      </c>
      <c r="D16" s="47"/>
      <c r="E16" s="48"/>
      <c r="F16" s="47"/>
      <c r="G16" s="48"/>
      <c r="H16" s="49"/>
      <c r="I16" s="50"/>
      <c r="J16" s="107">
        <f t="shared" si="2"/>
        <v>148.63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148.63</v>
      </c>
      <c r="O16" s="112">
        <f t="shared" si="0"/>
        <v>0</v>
      </c>
      <c r="P16" s="45">
        <v>2</v>
      </c>
      <c r="Q16" s="46">
        <v>4</v>
      </c>
      <c r="R16" s="47"/>
      <c r="S16" s="48"/>
      <c r="T16" s="41"/>
      <c r="U16" s="41"/>
      <c r="V16" s="114"/>
      <c r="W16" s="56">
        <f t="shared" si="9"/>
        <v>5.0099999999999909</v>
      </c>
      <c r="X16" s="106">
        <v>2.76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7</v>
      </c>
      <c r="C17" s="48">
        <v>7</v>
      </c>
      <c r="D17" s="47"/>
      <c r="E17" s="48"/>
      <c r="F17" s="47"/>
      <c r="G17" s="48"/>
      <c r="H17" s="49"/>
      <c r="I17" s="50"/>
      <c r="J17" s="107">
        <f t="shared" si="2"/>
        <v>151.97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151.97</v>
      </c>
      <c r="O17" s="112">
        <f t="shared" si="0"/>
        <v>0</v>
      </c>
      <c r="P17" s="45">
        <v>2</v>
      </c>
      <c r="Q17" s="46">
        <v>5</v>
      </c>
      <c r="R17" s="47"/>
      <c r="S17" s="48"/>
      <c r="T17" s="41"/>
      <c r="U17" s="41"/>
      <c r="V17" s="114"/>
      <c r="W17" s="56">
        <f t="shared" si="9"/>
        <v>3.3400000000000034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7</v>
      </c>
      <c r="C18" s="48">
        <v>11</v>
      </c>
      <c r="D18" s="47"/>
      <c r="E18" s="48"/>
      <c r="F18" s="47"/>
      <c r="G18" s="48"/>
      <c r="H18" s="49"/>
      <c r="I18" s="50"/>
      <c r="J18" s="107">
        <f t="shared" si="2"/>
        <v>158.65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158.65</v>
      </c>
      <c r="O18" s="112">
        <f t="shared" si="0"/>
        <v>0</v>
      </c>
      <c r="P18" s="45">
        <v>2</v>
      </c>
      <c r="Q18" s="46">
        <v>6</v>
      </c>
      <c r="R18" s="47"/>
      <c r="S18" s="48"/>
      <c r="T18" s="41"/>
      <c r="U18" s="41"/>
      <c r="V18" s="114"/>
      <c r="W18" s="56">
        <f t="shared" si="9"/>
        <v>6.6800000000000068</v>
      </c>
      <c r="X18" s="106">
        <v>2.76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8</v>
      </c>
      <c r="C19" s="48">
        <v>3</v>
      </c>
      <c r="D19" s="47"/>
      <c r="E19" s="48"/>
      <c r="F19" s="47"/>
      <c r="G19" s="48"/>
      <c r="H19" s="49"/>
      <c r="I19" s="50"/>
      <c r="J19" s="107">
        <f t="shared" si="2"/>
        <v>165.32999999999998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165.32999999999998</v>
      </c>
      <c r="O19" s="112">
        <f t="shared" si="0"/>
        <v>0</v>
      </c>
      <c r="P19" s="45">
        <v>2</v>
      </c>
      <c r="Q19" s="46">
        <v>7</v>
      </c>
      <c r="R19" s="47"/>
      <c r="S19" s="48"/>
      <c r="T19" s="41"/>
      <c r="U19" s="41"/>
      <c r="V19" s="114"/>
      <c r="W19" s="56">
        <f t="shared" si="9"/>
        <v>6.6799999999999784</v>
      </c>
      <c r="X19" s="106">
        <v>2.76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8</v>
      </c>
      <c r="C20" s="48">
        <v>7</v>
      </c>
      <c r="D20" s="47"/>
      <c r="E20" s="48"/>
      <c r="F20" s="47"/>
      <c r="G20" s="48"/>
      <c r="H20" s="49"/>
      <c r="I20" s="50"/>
      <c r="J20" s="107">
        <f t="shared" si="2"/>
        <v>172.01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172.01</v>
      </c>
      <c r="O20" s="112">
        <f t="shared" si="0"/>
        <v>0</v>
      </c>
      <c r="P20" s="45">
        <v>2</v>
      </c>
      <c r="Q20" s="46">
        <v>8</v>
      </c>
      <c r="R20" s="47"/>
      <c r="S20" s="48"/>
      <c r="T20" s="41"/>
      <c r="U20" s="41"/>
      <c r="V20" s="114"/>
      <c r="W20" s="56">
        <f t="shared" si="9"/>
        <v>6.6800000000000068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8</v>
      </c>
      <c r="C21" s="48">
        <v>10</v>
      </c>
      <c r="D21" s="47"/>
      <c r="E21" s="48"/>
      <c r="F21" s="47"/>
      <c r="G21" s="48"/>
      <c r="H21" s="49"/>
      <c r="I21" s="50"/>
      <c r="J21" s="107">
        <f t="shared" si="2"/>
        <v>177.01999999999998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177.01999999999998</v>
      </c>
      <c r="O21" s="112">
        <f t="shared" si="0"/>
        <v>0</v>
      </c>
      <c r="P21" s="45">
        <v>2</v>
      </c>
      <c r="Q21" s="46">
        <v>10</v>
      </c>
      <c r="R21" s="47"/>
      <c r="S21" s="48"/>
      <c r="T21" s="41"/>
      <c r="U21" s="41"/>
      <c r="V21" s="114"/>
      <c r="W21" s="56">
        <f t="shared" si="9"/>
        <v>5.0099999999999909</v>
      </c>
      <c r="X21" s="106">
        <v>5.52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9</v>
      </c>
      <c r="C22" s="48">
        <v>1</v>
      </c>
      <c r="D22" s="47"/>
      <c r="E22" s="48"/>
      <c r="F22" s="47"/>
      <c r="G22" s="48"/>
      <c r="H22" s="49"/>
      <c r="I22" s="50"/>
      <c r="J22" s="107">
        <f t="shared" si="2"/>
        <v>182.03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182.03</v>
      </c>
      <c r="O22" s="112">
        <f t="shared" si="0"/>
        <v>0</v>
      </c>
      <c r="P22" s="45">
        <v>3</v>
      </c>
      <c r="Q22" s="46">
        <v>0</v>
      </c>
      <c r="R22" s="47"/>
      <c r="S22" s="48"/>
      <c r="T22" s="41"/>
      <c r="U22" s="41"/>
      <c r="V22" s="114"/>
      <c r="W22" s="56">
        <f t="shared" si="9"/>
        <v>5.0100000000000193</v>
      </c>
      <c r="X22" s="106">
        <v>5.52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9</v>
      </c>
      <c r="C23" s="48">
        <v>5</v>
      </c>
      <c r="D23" s="40"/>
      <c r="E23" s="48"/>
      <c r="F23" s="47"/>
      <c r="G23" s="48"/>
      <c r="H23" s="49"/>
      <c r="I23" s="50"/>
      <c r="J23" s="107">
        <f t="shared" si="2"/>
        <v>188.70999999999998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188.70999999999998</v>
      </c>
      <c r="O23" s="112">
        <f t="shared" si="0"/>
        <v>0</v>
      </c>
      <c r="P23" s="47">
        <v>3</v>
      </c>
      <c r="Q23" s="48">
        <v>2</v>
      </c>
      <c r="R23" s="47"/>
      <c r="S23" s="48"/>
      <c r="T23" s="41"/>
      <c r="U23" s="41"/>
      <c r="V23" s="114"/>
      <c r="W23" s="56">
        <f>IF(ISBLANK(B23),0,N23-N22+O23)</f>
        <v>6.6799999999999784</v>
      </c>
      <c r="X23" s="106">
        <v>5.52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9</v>
      </c>
      <c r="C24" s="48">
        <v>10</v>
      </c>
      <c r="D24" s="47"/>
      <c r="E24" s="48"/>
      <c r="F24" s="47"/>
      <c r="G24" s="48"/>
      <c r="H24" s="49"/>
      <c r="I24" s="50"/>
      <c r="J24" s="107">
        <f t="shared" si="2"/>
        <v>197.06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197.06</v>
      </c>
      <c r="O24" s="112">
        <f t="shared" si="0"/>
        <v>0</v>
      </c>
      <c r="P24" s="47">
        <v>3</v>
      </c>
      <c r="Q24" s="48">
        <v>6</v>
      </c>
      <c r="R24" s="47"/>
      <c r="S24" s="48"/>
      <c r="T24" s="41"/>
      <c r="U24" s="41"/>
      <c r="V24" s="114"/>
      <c r="W24" s="56">
        <f t="shared" ref="W24:W38" si="10">IF(ISBLANK(B24),0,N24-N23+O24)</f>
        <v>8.3500000000000227</v>
      </c>
      <c r="X24" s="106">
        <v>11.04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 t="s">
        <v>119</v>
      </c>
    </row>
    <row r="25" spans="1:33" ht="18.95" customHeight="1" x14ac:dyDescent="0.25">
      <c r="A25" s="15">
        <f t="shared" si="1"/>
        <v>19</v>
      </c>
      <c r="B25" s="47">
        <v>9</v>
      </c>
      <c r="C25" s="48">
        <v>10</v>
      </c>
      <c r="D25" s="47"/>
      <c r="E25" s="48"/>
      <c r="F25" s="47"/>
      <c r="G25" s="48"/>
      <c r="H25" s="49"/>
      <c r="I25" s="50"/>
      <c r="J25" s="107">
        <f t="shared" si="2"/>
        <v>197.06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197.06</v>
      </c>
      <c r="O25" s="112">
        <f t="shared" si="0"/>
        <v>0</v>
      </c>
      <c r="P25" s="47">
        <v>3</v>
      </c>
      <c r="Q25" s="48">
        <v>7</v>
      </c>
      <c r="R25" s="47"/>
      <c r="S25" s="48"/>
      <c r="T25" s="41"/>
      <c r="U25" s="41"/>
      <c r="V25" s="114"/>
      <c r="W25" s="56">
        <f t="shared" si="10"/>
        <v>0</v>
      </c>
      <c r="X25" s="106">
        <v>2.76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 t="s">
        <v>120</v>
      </c>
    </row>
    <row r="26" spans="1:33" ht="18.95" customHeight="1" x14ac:dyDescent="0.25">
      <c r="A26" s="15">
        <f t="shared" si="1"/>
        <v>20</v>
      </c>
      <c r="B26" s="47">
        <v>10</v>
      </c>
      <c r="C26" s="48">
        <v>0</v>
      </c>
      <c r="D26" s="47"/>
      <c r="E26" s="48"/>
      <c r="F26" s="47"/>
      <c r="G26" s="48"/>
      <c r="H26" s="49"/>
      <c r="I26" s="50"/>
      <c r="J26" s="107">
        <f t="shared" si="2"/>
        <v>200.39999999999998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200.39999999999998</v>
      </c>
      <c r="O26" s="112">
        <f t="shared" si="0"/>
        <v>0</v>
      </c>
      <c r="P26" s="47">
        <v>3</v>
      </c>
      <c r="Q26" s="48">
        <v>8</v>
      </c>
      <c r="R26" s="47"/>
      <c r="S26" s="48"/>
      <c r="T26" s="41"/>
      <c r="U26" s="41"/>
      <c r="V26" s="114"/>
      <c r="W26" s="56">
        <f t="shared" si="10"/>
        <v>3.339999999999975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 t="s">
        <v>121</v>
      </c>
    </row>
    <row r="27" spans="1:33" ht="18.95" customHeight="1" x14ac:dyDescent="0.25">
      <c r="A27" s="15">
        <f t="shared" si="1"/>
        <v>21</v>
      </c>
      <c r="B27" s="47">
        <v>2</v>
      </c>
      <c r="C27" s="48">
        <v>2</v>
      </c>
      <c r="D27" s="47"/>
      <c r="E27" s="48"/>
      <c r="F27" s="47"/>
      <c r="G27" s="48"/>
      <c r="H27" s="49"/>
      <c r="I27" s="50"/>
      <c r="J27" s="107">
        <f t="shared" si="2"/>
        <v>43.42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43.42</v>
      </c>
      <c r="O27" s="112">
        <f t="shared" si="0"/>
        <v>169.5</v>
      </c>
      <c r="P27" s="47">
        <v>1</v>
      </c>
      <c r="Q27" s="48">
        <v>0</v>
      </c>
      <c r="R27" s="47"/>
      <c r="S27" s="48"/>
      <c r="T27" s="41"/>
      <c r="U27" s="41"/>
      <c r="V27" s="114"/>
      <c r="W27" s="56">
        <f t="shared" si="10"/>
        <v>12.520000000000039</v>
      </c>
      <c r="X27" s="106">
        <v>2.76</v>
      </c>
      <c r="Y27" s="57">
        <f t="shared" si="7"/>
        <v>0</v>
      </c>
      <c r="Z27" s="41"/>
      <c r="AA27" s="41">
        <v>120</v>
      </c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2</v>
      </c>
      <c r="C28" s="48">
        <v>5</v>
      </c>
      <c r="D28" s="47"/>
      <c r="E28" s="48"/>
      <c r="F28" s="47"/>
      <c r="G28" s="48"/>
      <c r="H28" s="49"/>
      <c r="I28" s="50"/>
      <c r="J28" s="107">
        <f t="shared" si="2"/>
        <v>48.43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48.43</v>
      </c>
      <c r="O28" s="112">
        <f t="shared" si="0"/>
        <v>0</v>
      </c>
      <c r="P28" s="47">
        <v>1</v>
      </c>
      <c r="Q28" s="48">
        <v>1</v>
      </c>
      <c r="R28" s="47"/>
      <c r="S28" s="48"/>
      <c r="T28" s="41"/>
      <c r="U28" s="41"/>
      <c r="V28" s="114"/>
      <c r="W28" s="56">
        <f t="shared" si="10"/>
        <v>5.009999999999998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2</v>
      </c>
      <c r="C29" s="48">
        <v>8</v>
      </c>
      <c r="D29" s="47"/>
      <c r="E29" s="48"/>
      <c r="F29" s="47"/>
      <c r="G29" s="48"/>
      <c r="H29" s="49"/>
      <c r="I29" s="50"/>
      <c r="J29" s="107">
        <f t="shared" si="2"/>
        <v>53.44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53.44</v>
      </c>
      <c r="O29" s="112">
        <f t="shared" si="0"/>
        <v>0</v>
      </c>
      <c r="P29" s="47">
        <v>1</v>
      </c>
      <c r="Q29" s="48">
        <v>2</v>
      </c>
      <c r="R29" s="47"/>
      <c r="S29" s="48"/>
      <c r="T29" s="41"/>
      <c r="U29" s="41"/>
      <c r="V29" s="114"/>
      <c r="W29" s="56">
        <f t="shared" si="10"/>
        <v>5.009999999999998</v>
      </c>
      <c r="X29" s="106">
        <v>2.76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3</v>
      </c>
      <c r="C30" s="48">
        <v>0</v>
      </c>
      <c r="D30" s="47"/>
      <c r="E30" s="48"/>
      <c r="F30" s="47"/>
      <c r="G30" s="48"/>
      <c r="H30" s="49"/>
      <c r="I30" s="50"/>
      <c r="J30" s="107">
        <f t="shared" si="2"/>
        <v>60.12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60.12</v>
      </c>
      <c r="O30" s="112">
        <f t="shared" si="0"/>
        <v>0</v>
      </c>
      <c r="P30" s="47">
        <v>1</v>
      </c>
      <c r="Q30" s="48">
        <v>3</v>
      </c>
      <c r="R30" s="47"/>
      <c r="S30" s="48"/>
      <c r="T30" s="41"/>
      <c r="U30" s="41"/>
      <c r="V30" s="114"/>
      <c r="W30" s="56">
        <f t="shared" si="10"/>
        <v>6.68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3</v>
      </c>
      <c r="C31" s="48">
        <v>6</v>
      </c>
      <c r="D31" s="47"/>
      <c r="E31" s="48"/>
      <c r="F31" s="47"/>
      <c r="G31" s="48"/>
      <c r="H31" s="49"/>
      <c r="I31" s="50"/>
      <c r="J31" s="107">
        <f t="shared" si="2"/>
        <v>70.14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70.14</v>
      </c>
      <c r="O31" s="112">
        <f t="shared" si="0"/>
        <v>0</v>
      </c>
      <c r="P31" s="47">
        <v>1</v>
      </c>
      <c r="Q31" s="48">
        <v>5</v>
      </c>
      <c r="R31" s="47"/>
      <c r="S31" s="48"/>
      <c r="T31" s="41"/>
      <c r="U31" s="41"/>
      <c r="V31" s="114"/>
      <c r="W31" s="56">
        <f t="shared" si="10"/>
        <v>10.020000000000003</v>
      </c>
      <c r="X31" s="106">
        <v>5.52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4</v>
      </c>
      <c r="C32" s="48">
        <v>0</v>
      </c>
      <c r="D32" s="47"/>
      <c r="E32" s="48"/>
      <c r="F32" s="47"/>
      <c r="G32" s="48"/>
      <c r="H32" s="49"/>
      <c r="I32" s="50"/>
      <c r="J32" s="107">
        <f t="shared" si="2"/>
        <v>80.16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80.16</v>
      </c>
      <c r="O32" s="112">
        <f t="shared" si="0"/>
        <v>0</v>
      </c>
      <c r="P32" s="47">
        <v>1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10.019999999999996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4</v>
      </c>
      <c r="C33" s="48">
        <v>5</v>
      </c>
      <c r="D33" s="47"/>
      <c r="E33" s="48"/>
      <c r="F33" s="47"/>
      <c r="G33" s="48"/>
      <c r="H33" s="49"/>
      <c r="I33" s="50"/>
      <c r="J33" s="107">
        <f t="shared" si="2"/>
        <v>88.509999999999991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88.509999999999991</v>
      </c>
      <c r="O33" s="112">
        <f t="shared" si="0"/>
        <v>0</v>
      </c>
      <c r="P33" s="47">
        <v>1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8.3499999999999943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4</v>
      </c>
      <c r="C34" s="48">
        <v>8</v>
      </c>
      <c r="D34" s="47"/>
      <c r="E34" s="48"/>
      <c r="F34" s="47"/>
      <c r="G34" s="48"/>
      <c r="H34" s="49"/>
      <c r="I34" s="50"/>
      <c r="J34" s="107">
        <f t="shared" si="2"/>
        <v>93.52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93.52</v>
      </c>
      <c r="O34" s="112">
        <f t="shared" si="0"/>
        <v>0</v>
      </c>
      <c r="P34" s="47">
        <v>1</v>
      </c>
      <c r="Q34" s="48">
        <v>9</v>
      </c>
      <c r="R34" s="47"/>
      <c r="S34" s="48"/>
      <c r="T34" s="41"/>
      <c r="U34" s="41"/>
      <c r="V34" s="114"/>
      <c r="W34" s="56">
        <f t="shared" si="10"/>
        <v>5.0100000000000051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5</v>
      </c>
      <c r="C35" s="48">
        <v>0</v>
      </c>
      <c r="D35" s="47"/>
      <c r="E35" s="48"/>
      <c r="F35" s="47"/>
      <c r="G35" s="48"/>
      <c r="H35" s="49"/>
      <c r="I35" s="50"/>
      <c r="J35" s="107">
        <f t="shared" si="2"/>
        <v>100.19999999999999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100.19999999999999</v>
      </c>
      <c r="O35" s="112">
        <f t="shared" si="0"/>
        <v>0</v>
      </c>
      <c r="P35" s="47">
        <v>1</v>
      </c>
      <c r="Q35" s="48">
        <v>10</v>
      </c>
      <c r="R35" s="47"/>
      <c r="S35" s="48"/>
      <c r="T35" s="41"/>
      <c r="U35" s="41"/>
      <c r="V35" s="114"/>
      <c r="W35" s="56">
        <f t="shared" si="10"/>
        <v>6.6799999999999926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5</v>
      </c>
      <c r="C36" s="48">
        <v>3</v>
      </c>
      <c r="D36" s="47"/>
      <c r="E36" s="48"/>
      <c r="F36" s="47"/>
      <c r="G36" s="48"/>
      <c r="H36" s="49"/>
      <c r="I36" s="50"/>
      <c r="J36" s="107">
        <f>(((B36*12)+C36)*$B$5)</f>
        <v>105.21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105.21</v>
      </c>
      <c r="O36" s="112">
        <f t="shared" si="0"/>
        <v>0</v>
      </c>
      <c r="P36" s="47">
        <v>1</v>
      </c>
      <c r="Q36" s="48">
        <v>11</v>
      </c>
      <c r="R36" s="47"/>
      <c r="S36" s="48"/>
      <c r="T36" s="41"/>
      <c r="U36" s="41"/>
      <c r="V36" s="114"/>
      <c r="W36" s="56">
        <f t="shared" si="10"/>
        <v>5.0100000000000051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5</v>
      </c>
      <c r="C37" s="48">
        <v>3</v>
      </c>
      <c r="D37" s="47"/>
      <c r="E37" s="48"/>
      <c r="F37" s="47"/>
      <c r="G37" s="48"/>
      <c r="H37" s="49"/>
      <c r="I37" s="50"/>
      <c r="J37" s="107">
        <f t="shared" ref="J37" si="12">(((B37*12)+C37)*$B$5)</f>
        <v>105.21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105.21</v>
      </c>
      <c r="O37" s="112">
        <f t="shared" si="0"/>
        <v>0</v>
      </c>
      <c r="P37" s="47">
        <v>1</v>
      </c>
      <c r="Q37" s="48">
        <v>11</v>
      </c>
      <c r="R37" s="47"/>
      <c r="S37" s="48"/>
      <c r="T37" s="41"/>
      <c r="U37" s="41"/>
      <c r="V37" s="114"/>
      <c r="W37" s="56">
        <f t="shared" si="10"/>
        <v>0</v>
      </c>
      <c r="X37" s="106">
        <v>2.76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5</v>
      </c>
      <c r="C38" s="48">
        <v>7</v>
      </c>
      <c r="D38" s="47"/>
      <c r="E38" s="48"/>
      <c r="F38" s="47"/>
      <c r="G38" s="48"/>
      <c r="H38" s="49"/>
      <c r="I38" s="50"/>
      <c r="J38" s="107">
        <f t="shared" si="2"/>
        <v>111.89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111.89</v>
      </c>
      <c r="O38" s="112">
        <f t="shared" si="0"/>
        <v>0</v>
      </c>
      <c r="P38" s="47">
        <v>2</v>
      </c>
      <c r="Q38" s="48">
        <v>0</v>
      </c>
      <c r="R38" s="47"/>
      <c r="S38" s="48"/>
      <c r="T38" s="41"/>
      <c r="U38" s="41"/>
      <c r="V38" s="114"/>
      <c r="W38" s="56">
        <f t="shared" si="10"/>
        <v>6.6800000000000068</v>
      </c>
      <c r="X38" s="106">
        <v>2.76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111.89000000000004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100.19999999999999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>
        <v>43790</v>
      </c>
      <c r="L42" s="35">
        <v>21</v>
      </c>
      <c r="M42" s="36">
        <v>9329</v>
      </c>
      <c r="N42" s="164">
        <v>117236101</v>
      </c>
      <c r="O42" s="165"/>
      <c r="P42" s="36">
        <v>10</v>
      </c>
      <c r="Q42" s="36">
        <v>7</v>
      </c>
      <c r="R42" s="36">
        <v>2</v>
      </c>
      <c r="S42" s="36">
        <v>2</v>
      </c>
      <c r="T42" s="36"/>
      <c r="U42" s="36"/>
      <c r="V42" s="36">
        <v>62</v>
      </c>
      <c r="W42" s="36">
        <v>62</v>
      </c>
      <c r="X42" s="36">
        <v>62</v>
      </c>
      <c r="Y42" s="36">
        <v>39</v>
      </c>
      <c r="Z42" s="51">
        <v>0.2</v>
      </c>
      <c r="AA42" s="166">
        <v>169.5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169.5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181.19000000000005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115.92000000000004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F6C5-116D-4AE8-802C-C3DD16D2B5C5}">
  <sheetPr>
    <pageSetUpPr fitToPage="1"/>
  </sheetPr>
  <dimension ref="A1:AG57"/>
  <sheetViews>
    <sheetView showGridLines="0" zoomScale="70" zoomScaleNormal="70" workbookViewId="0">
      <pane xSplit="1" ySplit="6" topLeftCell="B19" activePane="bottomRight" state="frozen"/>
      <selection activeCell="L45" sqref="L45"/>
      <selection pane="topRight" activeCell="L45" sqref="L45"/>
      <selection pane="bottomLeft" activeCell="L45" sqref="L45"/>
      <selection pane="bottomRight" activeCell="T8" sqref="T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43739</v>
      </c>
      <c r="Y2" s="228"/>
      <c r="Z2" s="229"/>
      <c r="AA2" s="227">
        <v>43770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9329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9329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300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1.67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12</v>
      </c>
      <c r="C7" s="48">
        <v>8</v>
      </c>
      <c r="D7" s="47"/>
      <c r="E7" s="48"/>
      <c r="F7" s="47"/>
      <c r="G7" s="48"/>
      <c r="H7" s="49"/>
      <c r="I7" s="50"/>
      <c r="J7" s="107">
        <f>(((B7*12)+C7)*$B$5)</f>
        <v>253.83999999999997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253.83999999999997</v>
      </c>
      <c r="O7" s="113"/>
      <c r="P7" s="47">
        <v>3</v>
      </c>
      <c r="Q7" s="48">
        <v>11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4</v>
      </c>
      <c r="C8" s="46">
        <v>10</v>
      </c>
      <c r="D8" s="45"/>
      <c r="E8" s="46"/>
      <c r="F8" s="47"/>
      <c r="G8" s="48"/>
      <c r="H8" s="49"/>
      <c r="I8" s="50"/>
      <c r="J8" s="107">
        <f>(((B8*12)+C8)*$B$5)</f>
        <v>96.86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96.86</v>
      </c>
      <c r="O8" s="112">
        <f t="shared" ref="O8:O38" si="0">SUMIF($L$42:$L$46,A8,$AA$42:$AB$46)+Y8</f>
        <v>164.08</v>
      </c>
      <c r="P8" s="45">
        <v>4</v>
      </c>
      <c r="Q8" s="46">
        <v>1</v>
      </c>
      <c r="R8" s="45"/>
      <c r="S8" s="46"/>
      <c r="T8" s="41"/>
      <c r="U8" s="41"/>
      <c r="V8" s="114"/>
      <c r="W8" s="56">
        <f>IF(ISBLANK(B8),0,N8-N7+O8)</f>
        <v>7.1000000000000512</v>
      </c>
      <c r="X8" s="106">
        <v>5.52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5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101.86999999999999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101.86999999999999</v>
      </c>
      <c r="O9" s="112">
        <f t="shared" si="0"/>
        <v>0</v>
      </c>
      <c r="P9" s="45">
        <v>4</v>
      </c>
      <c r="Q9" s="46">
        <v>2</v>
      </c>
      <c r="R9" s="47"/>
      <c r="S9" s="48"/>
      <c r="T9" s="41"/>
      <c r="U9" s="41"/>
      <c r="V9" s="118"/>
      <c r="W9" s="56">
        <f>IF(ISBLANK(B9),0,N9-N8+O9)</f>
        <v>5.0099999999999909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5</v>
      </c>
      <c r="C10" s="48">
        <v>5</v>
      </c>
      <c r="D10" s="47"/>
      <c r="E10" s="48"/>
      <c r="F10" s="47"/>
      <c r="G10" s="48"/>
      <c r="H10" s="49"/>
      <c r="I10" s="50"/>
      <c r="J10" s="107">
        <f t="shared" si="2"/>
        <v>108.55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108.55</v>
      </c>
      <c r="O10" s="112">
        <f t="shared" si="0"/>
        <v>0</v>
      </c>
      <c r="P10" s="45">
        <v>4</v>
      </c>
      <c r="Q10" s="46">
        <v>3</v>
      </c>
      <c r="R10" s="47"/>
      <c r="S10" s="48"/>
      <c r="T10" s="41"/>
      <c r="U10" s="41"/>
      <c r="V10" s="114"/>
      <c r="W10" s="56">
        <f>IF(ISBLANK(B10),0,N10-N9+O10)</f>
        <v>6.6800000000000068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5</v>
      </c>
      <c r="C11" s="48">
        <v>9</v>
      </c>
      <c r="D11" s="47"/>
      <c r="E11" s="48"/>
      <c r="F11" s="47"/>
      <c r="G11" s="48"/>
      <c r="H11" s="49"/>
      <c r="I11" s="50"/>
      <c r="J11" s="107">
        <f t="shared" si="2"/>
        <v>115.22999999999999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115.22999999999999</v>
      </c>
      <c r="O11" s="112">
        <f t="shared" si="0"/>
        <v>0</v>
      </c>
      <c r="P11" s="45">
        <v>1</v>
      </c>
      <c r="Q11" s="46">
        <v>2</v>
      </c>
      <c r="R11" s="47"/>
      <c r="S11" s="48"/>
      <c r="T11" s="41"/>
      <c r="U11" s="41"/>
      <c r="V11" s="114"/>
      <c r="W11" s="56">
        <f t="shared" ref="W11:W22" si="9">IF(ISBLANK(B11),0,N11-N10+O11)</f>
        <v>6.6799999999999926</v>
      </c>
      <c r="X11" s="106">
        <v>2.76</v>
      </c>
      <c r="Y11" s="57">
        <f t="shared" si="7"/>
        <v>0</v>
      </c>
      <c r="Z11" s="41"/>
      <c r="AA11" s="41">
        <v>120</v>
      </c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6</v>
      </c>
      <c r="C12" s="48">
        <v>2</v>
      </c>
      <c r="D12" s="47"/>
      <c r="E12" s="48"/>
      <c r="F12" s="47"/>
      <c r="G12" s="48"/>
      <c r="H12" s="49"/>
      <c r="I12" s="50"/>
      <c r="J12" s="107">
        <f t="shared" si="2"/>
        <v>123.58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123.58</v>
      </c>
      <c r="O12" s="112">
        <f t="shared" si="0"/>
        <v>0</v>
      </c>
      <c r="P12" s="45">
        <v>1</v>
      </c>
      <c r="Q12" s="46">
        <v>4</v>
      </c>
      <c r="R12" s="47"/>
      <c r="S12" s="48"/>
      <c r="T12" s="41"/>
      <c r="U12" s="41"/>
      <c r="V12" s="114"/>
      <c r="W12" s="56">
        <f t="shared" si="9"/>
        <v>8.3500000000000085</v>
      </c>
      <c r="X12" s="106">
        <v>5.52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4</v>
      </c>
      <c r="D13" s="47"/>
      <c r="E13" s="48"/>
      <c r="F13" s="47"/>
      <c r="G13" s="48"/>
      <c r="H13" s="49"/>
      <c r="I13" s="50"/>
      <c r="J13" s="107">
        <f t="shared" si="2"/>
        <v>126.91999999999999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126.91999999999999</v>
      </c>
      <c r="O13" s="112">
        <f t="shared" si="0"/>
        <v>0</v>
      </c>
      <c r="P13" s="45">
        <v>1</v>
      </c>
      <c r="Q13" s="46">
        <v>5</v>
      </c>
      <c r="R13" s="47"/>
      <c r="S13" s="48"/>
      <c r="T13" s="41"/>
      <c r="U13" s="41"/>
      <c r="V13" s="114"/>
      <c r="W13" s="56">
        <f t="shared" si="9"/>
        <v>3.3399999999999892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8</v>
      </c>
      <c r="D14" s="47"/>
      <c r="E14" s="48"/>
      <c r="F14" s="47"/>
      <c r="G14" s="48"/>
      <c r="H14" s="49"/>
      <c r="I14" s="50"/>
      <c r="J14" s="107">
        <f t="shared" si="2"/>
        <v>133.6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133.6</v>
      </c>
      <c r="O14" s="112">
        <f t="shared" si="0"/>
        <v>0</v>
      </c>
      <c r="P14" s="45">
        <v>1</v>
      </c>
      <c r="Q14" s="46">
        <v>6</v>
      </c>
      <c r="R14" s="47"/>
      <c r="S14" s="48"/>
      <c r="T14" s="41"/>
      <c r="U14" s="41"/>
      <c r="V14" s="114"/>
      <c r="W14" s="56">
        <f t="shared" si="9"/>
        <v>6.6800000000000068</v>
      </c>
      <c r="X14" s="106">
        <v>2.76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7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140.28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140.28</v>
      </c>
      <c r="O15" s="112">
        <f t="shared" si="0"/>
        <v>0</v>
      </c>
      <c r="P15" s="45">
        <v>1</v>
      </c>
      <c r="Q15" s="46">
        <v>8</v>
      </c>
      <c r="R15" s="47"/>
      <c r="S15" s="48"/>
      <c r="T15" s="41"/>
      <c r="U15" s="41"/>
      <c r="V15" s="114"/>
      <c r="W15" s="56">
        <f t="shared" si="9"/>
        <v>6.6800000000000068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7</v>
      </c>
      <c r="C16" s="48">
        <v>4</v>
      </c>
      <c r="D16" s="47"/>
      <c r="E16" s="48"/>
      <c r="F16" s="47"/>
      <c r="G16" s="48"/>
      <c r="H16" s="49"/>
      <c r="I16" s="50"/>
      <c r="J16" s="107">
        <f t="shared" si="2"/>
        <v>146.95999999999998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146.95999999999998</v>
      </c>
      <c r="O16" s="112">
        <f t="shared" si="0"/>
        <v>0</v>
      </c>
      <c r="P16" s="45">
        <v>1</v>
      </c>
      <c r="Q16" s="46">
        <v>9</v>
      </c>
      <c r="R16" s="47"/>
      <c r="S16" s="48"/>
      <c r="T16" s="41"/>
      <c r="U16" s="41"/>
      <c r="V16" s="114"/>
      <c r="W16" s="56">
        <f t="shared" si="9"/>
        <v>6.6799999999999784</v>
      </c>
      <c r="X16" s="106">
        <v>2.76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7</v>
      </c>
      <c r="C17" s="48">
        <v>8</v>
      </c>
      <c r="D17" s="47"/>
      <c r="E17" s="48"/>
      <c r="F17" s="47"/>
      <c r="G17" s="48"/>
      <c r="H17" s="49"/>
      <c r="I17" s="50"/>
      <c r="J17" s="107">
        <f t="shared" si="2"/>
        <v>153.63999999999999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153.63999999999999</v>
      </c>
      <c r="O17" s="112">
        <f t="shared" si="0"/>
        <v>0</v>
      </c>
      <c r="P17" s="45">
        <v>1</v>
      </c>
      <c r="Q17" s="46">
        <v>10</v>
      </c>
      <c r="R17" s="47"/>
      <c r="S17" s="48"/>
      <c r="T17" s="41"/>
      <c r="U17" s="41"/>
      <c r="V17" s="114"/>
      <c r="W17" s="56">
        <f t="shared" si="9"/>
        <v>6.6800000000000068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7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156.97999999999999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156.97999999999999</v>
      </c>
      <c r="O18" s="112">
        <f t="shared" si="0"/>
        <v>0</v>
      </c>
      <c r="P18" s="45">
        <v>1</v>
      </c>
      <c r="Q18" s="46">
        <v>11</v>
      </c>
      <c r="R18" s="47"/>
      <c r="S18" s="48"/>
      <c r="T18" s="41"/>
      <c r="U18" s="41"/>
      <c r="V18" s="114"/>
      <c r="W18" s="56">
        <f t="shared" si="9"/>
        <v>3.3400000000000034</v>
      </c>
      <c r="X18" s="106">
        <v>2.76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8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161.98999999999998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161.98999999999998</v>
      </c>
      <c r="O19" s="112">
        <f t="shared" si="0"/>
        <v>0</v>
      </c>
      <c r="P19" s="45">
        <v>2</v>
      </c>
      <c r="Q19" s="46">
        <v>1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5.52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8</v>
      </c>
      <c r="C20" s="48">
        <v>5</v>
      </c>
      <c r="D20" s="47"/>
      <c r="E20" s="48"/>
      <c r="F20" s="47"/>
      <c r="G20" s="48"/>
      <c r="H20" s="49"/>
      <c r="I20" s="50"/>
      <c r="J20" s="107">
        <f t="shared" si="2"/>
        <v>168.67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168.67</v>
      </c>
      <c r="O20" s="112">
        <f t="shared" si="0"/>
        <v>0</v>
      </c>
      <c r="P20" s="45">
        <v>2</v>
      </c>
      <c r="Q20" s="46">
        <v>3</v>
      </c>
      <c r="R20" s="47"/>
      <c r="S20" s="48"/>
      <c r="T20" s="41"/>
      <c r="U20" s="41"/>
      <c r="V20" s="114"/>
      <c r="W20" s="56">
        <f t="shared" si="9"/>
        <v>6.6800000000000068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8</v>
      </c>
      <c r="C21" s="48">
        <v>9</v>
      </c>
      <c r="D21" s="47"/>
      <c r="E21" s="48"/>
      <c r="F21" s="47"/>
      <c r="G21" s="48"/>
      <c r="H21" s="49"/>
      <c r="I21" s="50"/>
      <c r="J21" s="107">
        <f t="shared" si="2"/>
        <v>175.35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175.35</v>
      </c>
      <c r="O21" s="112">
        <f t="shared" si="0"/>
        <v>0</v>
      </c>
      <c r="P21" s="45">
        <v>2</v>
      </c>
      <c r="Q21" s="46">
        <v>4</v>
      </c>
      <c r="R21" s="47"/>
      <c r="S21" s="48"/>
      <c r="T21" s="41"/>
      <c r="U21" s="41"/>
      <c r="V21" s="114"/>
      <c r="W21" s="56">
        <f t="shared" si="9"/>
        <v>6.6800000000000068</v>
      </c>
      <c r="X21" s="106">
        <v>2.76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9</v>
      </c>
      <c r="C22" s="48">
        <v>1</v>
      </c>
      <c r="D22" s="47"/>
      <c r="E22" s="48"/>
      <c r="F22" s="47"/>
      <c r="G22" s="48"/>
      <c r="H22" s="49"/>
      <c r="I22" s="50"/>
      <c r="J22" s="107">
        <f t="shared" si="2"/>
        <v>182.03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182.03</v>
      </c>
      <c r="O22" s="112">
        <f t="shared" si="0"/>
        <v>0</v>
      </c>
      <c r="P22" s="45">
        <v>2</v>
      </c>
      <c r="Q22" s="46">
        <v>5</v>
      </c>
      <c r="R22" s="47"/>
      <c r="S22" s="48"/>
      <c r="T22" s="41"/>
      <c r="U22" s="41"/>
      <c r="V22" s="114"/>
      <c r="W22" s="56">
        <f t="shared" si="9"/>
        <v>6.6800000000000068</v>
      </c>
      <c r="X22" s="106">
        <v>2.76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9</v>
      </c>
      <c r="C23" s="48">
        <v>5</v>
      </c>
      <c r="D23" s="40"/>
      <c r="E23" s="48"/>
      <c r="F23" s="47"/>
      <c r="G23" s="48"/>
      <c r="H23" s="49"/>
      <c r="I23" s="50"/>
      <c r="J23" s="107">
        <f t="shared" si="2"/>
        <v>188.70999999999998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188.70999999999998</v>
      </c>
      <c r="O23" s="112">
        <f t="shared" si="0"/>
        <v>0</v>
      </c>
      <c r="P23" s="47">
        <v>2</v>
      </c>
      <c r="Q23" s="48">
        <v>6</v>
      </c>
      <c r="R23" s="47"/>
      <c r="S23" s="48"/>
      <c r="T23" s="41"/>
      <c r="U23" s="41"/>
      <c r="V23" s="114"/>
      <c r="W23" s="56">
        <f>IF(ISBLANK(B23),0,N23-N22+O23)</f>
        <v>6.6799999999999784</v>
      </c>
      <c r="X23" s="106">
        <v>2.76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9</v>
      </c>
      <c r="C24" s="48">
        <v>8</v>
      </c>
      <c r="D24" s="47"/>
      <c r="E24" s="48"/>
      <c r="F24" s="47"/>
      <c r="G24" s="48"/>
      <c r="H24" s="49"/>
      <c r="I24" s="50"/>
      <c r="J24" s="107">
        <f t="shared" si="2"/>
        <v>193.72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193.72</v>
      </c>
      <c r="O24" s="112">
        <f t="shared" si="0"/>
        <v>0</v>
      </c>
      <c r="P24" s="47">
        <v>2</v>
      </c>
      <c r="Q24" s="48">
        <v>8</v>
      </c>
      <c r="R24" s="47"/>
      <c r="S24" s="48"/>
      <c r="T24" s="41"/>
      <c r="U24" s="41"/>
      <c r="V24" s="114"/>
      <c r="W24" s="56">
        <f t="shared" ref="W24:W38" si="10">IF(ISBLANK(B24),0,N24-N23+O24)</f>
        <v>5.0100000000000193</v>
      </c>
      <c r="X24" s="106">
        <v>5.52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10</v>
      </c>
      <c r="C25" s="48">
        <v>0</v>
      </c>
      <c r="D25" s="47"/>
      <c r="E25" s="48"/>
      <c r="F25" s="47"/>
      <c r="G25" s="48"/>
      <c r="H25" s="49"/>
      <c r="I25" s="50"/>
      <c r="J25" s="107">
        <f t="shared" si="2"/>
        <v>200.39999999999998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200.39999999999998</v>
      </c>
      <c r="O25" s="112">
        <f t="shared" si="0"/>
        <v>0</v>
      </c>
      <c r="P25" s="47">
        <v>2</v>
      </c>
      <c r="Q25" s="48">
        <v>10</v>
      </c>
      <c r="R25" s="47"/>
      <c r="S25" s="48"/>
      <c r="T25" s="41"/>
      <c r="U25" s="41"/>
      <c r="V25" s="114"/>
      <c r="W25" s="56">
        <f t="shared" si="10"/>
        <v>6.6799999999999784</v>
      </c>
      <c r="X25" s="106">
        <v>5.52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10</v>
      </c>
      <c r="C26" s="48">
        <v>4</v>
      </c>
      <c r="D26" s="47"/>
      <c r="E26" s="48"/>
      <c r="F26" s="47"/>
      <c r="G26" s="48"/>
      <c r="H26" s="49"/>
      <c r="I26" s="50"/>
      <c r="J26" s="107">
        <f t="shared" si="2"/>
        <v>207.07999999999998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207.07999999999998</v>
      </c>
      <c r="O26" s="112">
        <f t="shared" si="0"/>
        <v>0</v>
      </c>
      <c r="P26" s="47">
        <v>2</v>
      </c>
      <c r="Q26" s="48">
        <v>11</v>
      </c>
      <c r="R26" s="47"/>
      <c r="S26" s="48"/>
      <c r="T26" s="41"/>
      <c r="U26" s="41"/>
      <c r="V26" s="114"/>
      <c r="W26" s="56">
        <f t="shared" si="10"/>
        <v>6.6800000000000068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10</v>
      </c>
      <c r="C27" s="48">
        <v>7</v>
      </c>
      <c r="D27" s="47"/>
      <c r="E27" s="48"/>
      <c r="F27" s="47"/>
      <c r="G27" s="48"/>
      <c r="H27" s="49"/>
      <c r="I27" s="50"/>
      <c r="J27" s="107">
        <f t="shared" si="2"/>
        <v>212.09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212.09</v>
      </c>
      <c r="O27" s="112">
        <f t="shared" si="0"/>
        <v>0</v>
      </c>
      <c r="P27" s="47">
        <v>3</v>
      </c>
      <c r="Q27" s="48">
        <v>0</v>
      </c>
      <c r="R27" s="47"/>
      <c r="S27" s="48"/>
      <c r="T27" s="41"/>
      <c r="U27" s="41"/>
      <c r="V27" s="114"/>
      <c r="W27" s="56">
        <f t="shared" si="10"/>
        <v>5.0100000000000193</v>
      </c>
      <c r="X27" s="106">
        <v>2.76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 t="s">
        <v>118</v>
      </c>
    </row>
    <row r="28" spans="1:33" ht="18.95" customHeight="1" x14ac:dyDescent="0.25">
      <c r="A28" s="15">
        <f t="shared" si="1"/>
        <v>22</v>
      </c>
      <c r="B28" s="47">
        <v>10</v>
      </c>
      <c r="C28" s="48">
        <v>10</v>
      </c>
      <c r="D28" s="47"/>
      <c r="E28" s="48"/>
      <c r="F28" s="47"/>
      <c r="G28" s="48"/>
      <c r="H28" s="49"/>
      <c r="I28" s="50"/>
      <c r="J28" s="107">
        <f t="shared" si="2"/>
        <v>217.1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217.1</v>
      </c>
      <c r="O28" s="112">
        <f t="shared" si="0"/>
        <v>0</v>
      </c>
      <c r="P28" s="47">
        <v>3</v>
      </c>
      <c r="Q28" s="48">
        <v>1</v>
      </c>
      <c r="R28" s="47"/>
      <c r="S28" s="48"/>
      <c r="T28" s="41"/>
      <c r="U28" s="41"/>
      <c r="V28" s="114"/>
      <c r="W28" s="56">
        <f t="shared" si="10"/>
        <v>5.0099999999999909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2</v>
      </c>
      <c r="C29" s="48">
        <v>7</v>
      </c>
      <c r="D29" s="47"/>
      <c r="E29" s="48"/>
      <c r="F29" s="47"/>
      <c r="G29" s="48"/>
      <c r="H29" s="49"/>
      <c r="I29" s="50"/>
      <c r="J29" s="107">
        <f t="shared" si="2"/>
        <v>51.769999999999996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51.769999999999996</v>
      </c>
      <c r="O29" s="112">
        <f t="shared" si="0"/>
        <v>170.34</v>
      </c>
      <c r="P29" s="47">
        <v>3</v>
      </c>
      <c r="Q29" s="48">
        <v>3</v>
      </c>
      <c r="R29" s="47"/>
      <c r="S29" s="48"/>
      <c r="T29" s="41"/>
      <c r="U29" s="41"/>
      <c r="V29" s="114"/>
      <c r="W29" s="56">
        <f t="shared" si="10"/>
        <v>5.0100000000000193</v>
      </c>
      <c r="X29" s="106">
        <v>5.52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2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56.78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56.78</v>
      </c>
      <c r="O30" s="112">
        <f t="shared" si="0"/>
        <v>0</v>
      </c>
      <c r="P30" s="47">
        <v>3</v>
      </c>
      <c r="Q30" s="48">
        <v>4</v>
      </c>
      <c r="R30" s="47"/>
      <c r="S30" s="48"/>
      <c r="T30" s="41"/>
      <c r="U30" s="41"/>
      <c r="V30" s="114"/>
      <c r="W30" s="56">
        <f t="shared" si="10"/>
        <v>5.0100000000000051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3</v>
      </c>
      <c r="C31" s="48">
        <v>2</v>
      </c>
      <c r="D31" s="47"/>
      <c r="E31" s="48"/>
      <c r="F31" s="47"/>
      <c r="G31" s="48"/>
      <c r="H31" s="49"/>
      <c r="I31" s="50"/>
      <c r="J31" s="107">
        <f t="shared" si="2"/>
        <v>63.459999999999994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63.459999999999994</v>
      </c>
      <c r="O31" s="112">
        <f t="shared" si="0"/>
        <v>0</v>
      </c>
      <c r="P31" s="47">
        <v>3</v>
      </c>
      <c r="Q31" s="48">
        <v>5</v>
      </c>
      <c r="R31" s="47"/>
      <c r="S31" s="48"/>
      <c r="T31" s="41"/>
      <c r="U31" s="41"/>
      <c r="V31" s="114"/>
      <c r="W31" s="56">
        <f t="shared" si="10"/>
        <v>6.6799999999999926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3</v>
      </c>
      <c r="C32" s="48">
        <v>5</v>
      </c>
      <c r="D32" s="47"/>
      <c r="E32" s="48"/>
      <c r="F32" s="47"/>
      <c r="G32" s="48"/>
      <c r="H32" s="49"/>
      <c r="I32" s="50"/>
      <c r="J32" s="107">
        <f t="shared" si="2"/>
        <v>68.47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68.47</v>
      </c>
      <c r="O32" s="112">
        <f t="shared" si="0"/>
        <v>0</v>
      </c>
      <c r="P32" s="47">
        <v>3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5.0100000000000051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3</v>
      </c>
      <c r="C33" s="48">
        <v>8</v>
      </c>
      <c r="D33" s="47"/>
      <c r="E33" s="48"/>
      <c r="F33" s="47"/>
      <c r="G33" s="48"/>
      <c r="H33" s="49"/>
      <c r="I33" s="50"/>
      <c r="J33" s="107">
        <f t="shared" si="2"/>
        <v>73.47999999999999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73.47999999999999</v>
      </c>
      <c r="O33" s="112">
        <f t="shared" si="0"/>
        <v>0</v>
      </c>
      <c r="P33" s="47">
        <v>3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5.0099999999999909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3</v>
      </c>
      <c r="C34" s="48">
        <v>11</v>
      </c>
      <c r="D34" s="47"/>
      <c r="E34" s="48"/>
      <c r="F34" s="47"/>
      <c r="G34" s="48"/>
      <c r="H34" s="49"/>
      <c r="I34" s="50"/>
      <c r="J34" s="107">
        <f t="shared" si="2"/>
        <v>78.489999999999995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78.489999999999995</v>
      </c>
      <c r="O34" s="112">
        <f t="shared" si="0"/>
        <v>0</v>
      </c>
      <c r="P34" s="47">
        <v>3</v>
      </c>
      <c r="Q34" s="48">
        <v>9</v>
      </c>
      <c r="R34" s="47"/>
      <c r="S34" s="48"/>
      <c r="T34" s="41"/>
      <c r="U34" s="41"/>
      <c r="V34" s="114"/>
      <c r="W34" s="56">
        <f t="shared" si="10"/>
        <v>5.0100000000000051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4</v>
      </c>
      <c r="C35" s="48">
        <v>2</v>
      </c>
      <c r="D35" s="47"/>
      <c r="E35" s="48"/>
      <c r="F35" s="47"/>
      <c r="G35" s="48"/>
      <c r="H35" s="49"/>
      <c r="I35" s="50"/>
      <c r="J35" s="107">
        <f t="shared" si="2"/>
        <v>83.5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83.5</v>
      </c>
      <c r="O35" s="112">
        <f t="shared" si="0"/>
        <v>0</v>
      </c>
      <c r="P35" s="47">
        <v>3</v>
      </c>
      <c r="Q35" s="48">
        <v>10</v>
      </c>
      <c r="R35" s="47"/>
      <c r="S35" s="48"/>
      <c r="T35" s="41"/>
      <c r="U35" s="41"/>
      <c r="V35" s="114"/>
      <c r="W35" s="56">
        <f t="shared" si="10"/>
        <v>5.0100000000000051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4</v>
      </c>
      <c r="C36" s="48">
        <v>4</v>
      </c>
      <c r="D36" s="47"/>
      <c r="E36" s="48"/>
      <c r="F36" s="47"/>
      <c r="G36" s="48"/>
      <c r="H36" s="49"/>
      <c r="I36" s="50"/>
      <c r="J36" s="107">
        <f>(((B36*12)+C36)*$B$5)</f>
        <v>86.84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86.84</v>
      </c>
      <c r="O36" s="112">
        <f t="shared" si="0"/>
        <v>0</v>
      </c>
      <c r="P36" s="47">
        <v>1</v>
      </c>
      <c r="Q36" s="48">
        <v>0</v>
      </c>
      <c r="R36" s="47"/>
      <c r="S36" s="48"/>
      <c r="T36" s="41"/>
      <c r="U36" s="41"/>
      <c r="V36" s="114"/>
      <c r="W36" s="56">
        <f t="shared" si="10"/>
        <v>3.3400000000000034</v>
      </c>
      <c r="X36" s="106">
        <v>5.52</v>
      </c>
      <c r="Y36" s="57">
        <f t="shared" si="7"/>
        <v>0</v>
      </c>
      <c r="Z36" s="41"/>
      <c r="AA36" s="41">
        <v>120</v>
      </c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4</v>
      </c>
      <c r="C37" s="48">
        <v>8</v>
      </c>
      <c r="D37" s="47"/>
      <c r="E37" s="48"/>
      <c r="F37" s="47"/>
      <c r="G37" s="48"/>
      <c r="H37" s="49"/>
      <c r="I37" s="50"/>
      <c r="J37" s="107">
        <f t="shared" ref="J37" si="12">(((B37*12)+C37)*$B$5)</f>
        <v>93.52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93.52</v>
      </c>
      <c r="O37" s="112">
        <f t="shared" si="0"/>
        <v>0</v>
      </c>
      <c r="P37" s="47">
        <v>1</v>
      </c>
      <c r="Q37" s="48">
        <v>1</v>
      </c>
      <c r="R37" s="47"/>
      <c r="S37" s="48"/>
      <c r="T37" s="41"/>
      <c r="U37" s="41"/>
      <c r="V37" s="114"/>
      <c r="W37" s="56">
        <f t="shared" si="10"/>
        <v>6.6799999999999926</v>
      </c>
      <c r="X37" s="106">
        <v>2.76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5</v>
      </c>
      <c r="C38" s="48">
        <v>0</v>
      </c>
      <c r="D38" s="47"/>
      <c r="E38" s="48"/>
      <c r="F38" s="47"/>
      <c r="G38" s="48"/>
      <c r="H38" s="49"/>
      <c r="I38" s="50"/>
      <c r="J38" s="107">
        <f t="shared" si="2"/>
        <v>100.19999999999999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100.19999999999999</v>
      </c>
      <c r="O38" s="112">
        <f t="shared" si="0"/>
        <v>0</v>
      </c>
      <c r="P38" s="47">
        <v>1</v>
      </c>
      <c r="Q38" s="48">
        <v>3</v>
      </c>
      <c r="R38" s="47"/>
      <c r="S38" s="48"/>
      <c r="T38" s="41"/>
      <c r="U38" s="41"/>
      <c r="V38" s="114"/>
      <c r="W38" s="56">
        <f t="shared" si="10"/>
        <v>6.6799999999999926</v>
      </c>
      <c r="X38" s="106">
        <v>5.52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100.19999999999999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253.83999999999997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>
        <v>43739</v>
      </c>
      <c r="L42" s="35">
        <v>2</v>
      </c>
      <c r="M42" s="36">
        <v>9329</v>
      </c>
      <c r="N42" s="164">
        <v>109238101</v>
      </c>
      <c r="O42" s="165"/>
      <c r="P42" s="36">
        <v>12</v>
      </c>
      <c r="Q42" s="36">
        <v>8</v>
      </c>
      <c r="R42" s="36">
        <v>4</v>
      </c>
      <c r="S42" s="36">
        <v>6</v>
      </c>
      <c r="T42" s="36"/>
      <c r="U42" s="36"/>
      <c r="V42" s="36">
        <v>75</v>
      </c>
      <c r="W42" s="36">
        <v>72</v>
      </c>
      <c r="X42" s="36">
        <v>75</v>
      </c>
      <c r="Y42" s="36">
        <v>40</v>
      </c>
      <c r="Z42" s="51">
        <v>0.3</v>
      </c>
      <c r="AA42" s="166">
        <v>164.08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334.42</v>
      </c>
      <c r="H43" s="158"/>
      <c r="I43" s="159"/>
      <c r="J43" s="20"/>
      <c r="K43" s="132">
        <v>43761</v>
      </c>
      <c r="L43" s="38">
        <v>23</v>
      </c>
      <c r="M43" s="39">
        <v>9329</v>
      </c>
      <c r="N43" s="147">
        <v>4129516</v>
      </c>
      <c r="O43" s="148"/>
      <c r="P43" s="39">
        <v>11</v>
      </c>
      <c r="Q43" s="39">
        <v>0</v>
      </c>
      <c r="R43" s="39">
        <v>2</v>
      </c>
      <c r="S43" s="39">
        <v>6</v>
      </c>
      <c r="T43" s="39"/>
      <c r="U43" s="39"/>
      <c r="V43" s="39">
        <v>71</v>
      </c>
      <c r="W43" s="39">
        <v>71</v>
      </c>
      <c r="X43" s="39">
        <v>71</v>
      </c>
      <c r="Y43" s="39">
        <v>38.200000000000003</v>
      </c>
      <c r="Z43" s="52">
        <v>0.4</v>
      </c>
      <c r="AA43" s="149">
        <f>IF(ISBLANK(L43),0,(P43*12+Q43)*(HLOOKUP(M43,Tank,3,0))-((R43*12+S43)*(HLOOKUP(M43,Tank,3,0))))</f>
        <v>170.34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180.78000000000003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113.16000000000001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E10-00A6-490E-9324-AC417FCC3093}">
  <sheetPr>
    <pageSetUpPr fitToPage="1"/>
  </sheetPr>
  <dimension ref="A1:AG57"/>
  <sheetViews>
    <sheetView showGridLines="0" zoomScale="70" zoomScaleNormal="70" workbookViewId="0">
      <pane xSplit="1" ySplit="6" topLeftCell="B27" activePane="bottomRight" state="frozen"/>
      <selection activeCell="L45" sqref="L45"/>
      <selection pane="topRight" activeCell="L45" sqref="L45"/>
      <selection pane="bottomLeft" activeCell="L45" sqref="L45"/>
      <selection pane="bottomRight" activeCell="K42" sqref="K42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43709</v>
      </c>
      <c r="Y2" s="228"/>
      <c r="Z2" s="229"/>
      <c r="AA2" s="227">
        <v>43739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300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2.76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1</v>
      </c>
      <c r="C7" s="48">
        <v>0</v>
      </c>
      <c r="D7" s="47"/>
      <c r="E7" s="48"/>
      <c r="F7" s="47"/>
      <c r="G7" s="48"/>
      <c r="H7" s="49"/>
      <c r="I7" s="50"/>
      <c r="J7" s="107">
        <f>(((B7*12)+C7)*$B$5)</f>
        <v>20.04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20.04</v>
      </c>
      <c r="O7" s="113"/>
      <c r="P7" s="47">
        <v>0</v>
      </c>
      <c r="Q7" s="48">
        <v>9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1</v>
      </c>
      <c r="C8" s="46">
        <v>0</v>
      </c>
      <c r="D8" s="45"/>
      <c r="E8" s="46"/>
      <c r="F8" s="47"/>
      <c r="G8" s="48"/>
      <c r="H8" s="49"/>
      <c r="I8" s="50"/>
      <c r="J8" s="107">
        <f>(((B8*12)+C8)*$B$5)</f>
        <v>20.04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20.04</v>
      </c>
      <c r="O8" s="112">
        <f t="shared" ref="O8:O38" si="0">SUMIF($L$42:$L$46,A8,$AA$42:$AB$46)+Y8</f>
        <v>0</v>
      </c>
      <c r="P8" s="45">
        <v>0</v>
      </c>
      <c r="Q8" s="46">
        <v>9</v>
      </c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 t="s">
        <v>111</v>
      </c>
    </row>
    <row r="9" spans="1:33" ht="18.95" customHeight="1" x14ac:dyDescent="0.25">
      <c r="A9" s="15">
        <f t="shared" ref="A9:A34" si="1">+A8+1</f>
        <v>3</v>
      </c>
      <c r="B9" s="47">
        <v>1</v>
      </c>
      <c r="C9" s="48">
        <v>0</v>
      </c>
      <c r="D9" s="47"/>
      <c r="E9" s="48"/>
      <c r="F9" s="47"/>
      <c r="G9" s="48"/>
      <c r="H9" s="49"/>
      <c r="I9" s="50"/>
      <c r="J9" s="107">
        <f t="shared" ref="J9:J38" si="2">(((B9*12)+C9)*$B$5)</f>
        <v>20.04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20.04</v>
      </c>
      <c r="O9" s="112">
        <f t="shared" si="0"/>
        <v>0</v>
      </c>
      <c r="P9" s="45">
        <v>0</v>
      </c>
      <c r="Q9" s="46">
        <v>9</v>
      </c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 t="s">
        <v>112</v>
      </c>
    </row>
    <row r="10" spans="1:33" ht="18.95" customHeight="1" x14ac:dyDescent="0.25">
      <c r="A10" s="15">
        <f t="shared" si="1"/>
        <v>4</v>
      </c>
      <c r="B10" s="47">
        <v>1</v>
      </c>
      <c r="C10" s="48">
        <v>0</v>
      </c>
      <c r="D10" s="47"/>
      <c r="E10" s="48"/>
      <c r="F10" s="47"/>
      <c r="G10" s="48"/>
      <c r="H10" s="49"/>
      <c r="I10" s="50"/>
      <c r="J10" s="107">
        <f t="shared" si="2"/>
        <v>20.04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20.04</v>
      </c>
      <c r="O10" s="112">
        <f t="shared" si="0"/>
        <v>0</v>
      </c>
      <c r="P10" s="45">
        <v>0</v>
      </c>
      <c r="Q10" s="46">
        <v>9</v>
      </c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 t="s">
        <v>113</v>
      </c>
    </row>
    <row r="11" spans="1:33" ht="18.95" customHeight="1" x14ac:dyDescent="0.25">
      <c r="A11" s="15">
        <f t="shared" si="1"/>
        <v>5</v>
      </c>
      <c r="B11" s="47">
        <v>1</v>
      </c>
      <c r="C11" s="48">
        <v>1</v>
      </c>
      <c r="D11" s="47"/>
      <c r="E11" s="48"/>
      <c r="F11" s="47"/>
      <c r="G11" s="48"/>
      <c r="H11" s="49"/>
      <c r="I11" s="50"/>
      <c r="J11" s="107">
        <f t="shared" si="2"/>
        <v>21.71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21.71</v>
      </c>
      <c r="O11" s="112">
        <f t="shared" si="0"/>
        <v>0</v>
      </c>
      <c r="P11" s="45">
        <v>4</v>
      </c>
      <c r="Q11" s="46">
        <v>2</v>
      </c>
      <c r="R11" s="47"/>
      <c r="S11" s="48"/>
      <c r="T11" s="41"/>
      <c r="U11" s="41"/>
      <c r="V11" s="114"/>
      <c r="W11" s="56">
        <f t="shared" ref="W11:W22" si="9">IF(ISBLANK(B11),0,N11-N10+O11)</f>
        <v>1.6700000000000017</v>
      </c>
      <c r="X11" s="106">
        <v>113.16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1</v>
      </c>
      <c r="C12" s="48">
        <v>9</v>
      </c>
      <c r="D12" s="47"/>
      <c r="E12" s="48"/>
      <c r="F12" s="47"/>
      <c r="G12" s="48"/>
      <c r="H12" s="49"/>
      <c r="I12" s="50"/>
      <c r="J12" s="107">
        <f t="shared" si="2"/>
        <v>35.07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35.07</v>
      </c>
      <c r="O12" s="112">
        <f t="shared" si="0"/>
        <v>0</v>
      </c>
      <c r="P12" s="45">
        <v>1</v>
      </c>
      <c r="Q12" s="46">
        <v>10</v>
      </c>
      <c r="R12" s="47"/>
      <c r="S12" s="48"/>
      <c r="T12" s="41"/>
      <c r="U12" s="41"/>
      <c r="V12" s="114"/>
      <c r="W12" s="56">
        <f t="shared" si="9"/>
        <v>13.36</v>
      </c>
      <c r="X12" s="106">
        <v>35.880000000000003</v>
      </c>
      <c r="Y12" s="57">
        <f t="shared" si="7"/>
        <v>0</v>
      </c>
      <c r="Z12" s="41"/>
      <c r="AA12" s="41">
        <v>120</v>
      </c>
      <c r="AB12" s="90"/>
      <c r="AC12" s="105"/>
      <c r="AD12" s="44"/>
      <c r="AE12" s="44"/>
      <c r="AF12" s="116">
        <f t="shared" si="8"/>
        <v>0</v>
      </c>
      <c r="AG12" s="79" t="s">
        <v>110</v>
      </c>
    </row>
    <row r="13" spans="1:33" ht="18.95" customHeight="1" x14ac:dyDescent="0.25">
      <c r="A13" s="15">
        <f t="shared" si="1"/>
        <v>7</v>
      </c>
      <c r="B13" s="47">
        <v>2</v>
      </c>
      <c r="C13" s="48">
        <v>5</v>
      </c>
      <c r="D13" s="47"/>
      <c r="E13" s="48"/>
      <c r="F13" s="47"/>
      <c r="G13" s="48"/>
      <c r="H13" s="49"/>
      <c r="I13" s="50"/>
      <c r="J13" s="107">
        <f t="shared" si="2"/>
        <v>48.43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48.43</v>
      </c>
      <c r="O13" s="112">
        <f t="shared" si="0"/>
        <v>0</v>
      </c>
      <c r="P13" s="45">
        <v>2</v>
      </c>
      <c r="Q13" s="46">
        <v>0</v>
      </c>
      <c r="R13" s="47"/>
      <c r="S13" s="48"/>
      <c r="T13" s="41"/>
      <c r="U13" s="41"/>
      <c r="V13" s="114"/>
      <c r="W13" s="56">
        <v>13.36</v>
      </c>
      <c r="X13" s="106">
        <v>5.52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3</v>
      </c>
      <c r="C14" s="48">
        <v>1</v>
      </c>
      <c r="D14" s="47"/>
      <c r="E14" s="48"/>
      <c r="F14" s="47"/>
      <c r="G14" s="48"/>
      <c r="H14" s="49"/>
      <c r="I14" s="50"/>
      <c r="J14" s="107">
        <f t="shared" si="2"/>
        <v>61.79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61.79</v>
      </c>
      <c r="O14" s="112">
        <f t="shared" si="0"/>
        <v>0</v>
      </c>
      <c r="P14" s="45">
        <v>2</v>
      </c>
      <c r="Q14" s="46">
        <v>5</v>
      </c>
      <c r="R14" s="47"/>
      <c r="S14" s="48"/>
      <c r="T14" s="41"/>
      <c r="U14" s="41"/>
      <c r="V14" s="114"/>
      <c r="W14" s="56">
        <f t="shared" si="9"/>
        <v>13.36</v>
      </c>
      <c r="X14" s="106">
        <v>13.8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3</v>
      </c>
      <c r="C15" s="48">
        <v>8</v>
      </c>
      <c r="D15" s="47"/>
      <c r="E15" s="48"/>
      <c r="F15" s="47"/>
      <c r="G15" s="48"/>
      <c r="H15" s="49"/>
      <c r="I15" s="50"/>
      <c r="J15" s="107">
        <f t="shared" si="2"/>
        <v>73.47999999999999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73.47999999999999</v>
      </c>
      <c r="O15" s="112">
        <f t="shared" si="0"/>
        <v>0</v>
      </c>
      <c r="P15" s="45">
        <v>2</v>
      </c>
      <c r="Q15" s="46">
        <v>6</v>
      </c>
      <c r="R15" s="47"/>
      <c r="S15" s="48"/>
      <c r="T15" s="41"/>
      <c r="U15" s="41"/>
      <c r="V15" s="114"/>
      <c r="W15" s="56">
        <f t="shared" si="9"/>
        <v>11.689999999999991</v>
      </c>
      <c r="X15" s="106">
        <v>2.76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4</v>
      </c>
      <c r="C16" s="48">
        <v>4</v>
      </c>
      <c r="D16" s="47"/>
      <c r="E16" s="48"/>
      <c r="F16" s="47"/>
      <c r="G16" s="48"/>
      <c r="H16" s="49"/>
      <c r="I16" s="50"/>
      <c r="J16" s="107">
        <f t="shared" si="2"/>
        <v>86.84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86.84</v>
      </c>
      <c r="O16" s="112">
        <f t="shared" si="0"/>
        <v>0</v>
      </c>
      <c r="P16" s="45">
        <v>2</v>
      </c>
      <c r="Q16" s="46">
        <v>9</v>
      </c>
      <c r="R16" s="47"/>
      <c r="S16" s="48"/>
      <c r="T16" s="41"/>
      <c r="U16" s="41"/>
      <c r="V16" s="114"/>
      <c r="W16" s="56">
        <f t="shared" si="9"/>
        <v>13.360000000000014</v>
      </c>
      <c r="X16" s="106">
        <v>8.2799999999999994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5</v>
      </c>
      <c r="C17" s="48">
        <v>0</v>
      </c>
      <c r="D17" s="47"/>
      <c r="E17" s="48"/>
      <c r="F17" s="47"/>
      <c r="G17" s="48"/>
      <c r="H17" s="49"/>
      <c r="I17" s="50"/>
      <c r="J17" s="107">
        <f t="shared" si="2"/>
        <v>100.19999999999999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100.19999999999999</v>
      </c>
      <c r="O17" s="112">
        <f t="shared" si="0"/>
        <v>0</v>
      </c>
      <c r="P17" s="45">
        <v>3</v>
      </c>
      <c r="Q17" s="46">
        <v>0</v>
      </c>
      <c r="R17" s="47"/>
      <c r="S17" s="48"/>
      <c r="T17" s="41"/>
      <c r="U17" s="41"/>
      <c r="V17" s="114"/>
      <c r="W17" s="56">
        <f t="shared" si="9"/>
        <v>13.359999999999985</v>
      </c>
      <c r="X17" s="106">
        <v>8.2799999999999994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5</v>
      </c>
      <c r="C18" s="48">
        <v>5</v>
      </c>
      <c r="D18" s="47"/>
      <c r="E18" s="48"/>
      <c r="F18" s="47"/>
      <c r="G18" s="48"/>
      <c r="H18" s="49"/>
      <c r="I18" s="50"/>
      <c r="J18" s="107">
        <f t="shared" si="2"/>
        <v>108.55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108.55</v>
      </c>
      <c r="O18" s="112">
        <f t="shared" si="0"/>
        <v>0</v>
      </c>
      <c r="P18" s="45">
        <v>3</v>
      </c>
      <c r="Q18" s="46">
        <v>2</v>
      </c>
      <c r="R18" s="47"/>
      <c r="S18" s="48"/>
      <c r="T18" s="41"/>
      <c r="U18" s="41"/>
      <c r="V18" s="114"/>
      <c r="W18" s="56">
        <f t="shared" si="9"/>
        <v>8.3500000000000085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5</v>
      </c>
      <c r="C19" s="48">
        <v>10</v>
      </c>
      <c r="D19" s="47"/>
      <c r="E19" s="48"/>
      <c r="F19" s="47"/>
      <c r="G19" s="48"/>
      <c r="H19" s="49"/>
      <c r="I19" s="50"/>
      <c r="J19" s="107">
        <f t="shared" si="2"/>
        <v>116.89999999999999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116.89999999999999</v>
      </c>
      <c r="O19" s="112">
        <f t="shared" si="0"/>
        <v>0</v>
      </c>
      <c r="P19" s="45">
        <v>3</v>
      </c>
      <c r="Q19" s="46">
        <v>4</v>
      </c>
      <c r="R19" s="47"/>
      <c r="S19" s="48"/>
      <c r="T19" s="41"/>
      <c r="U19" s="41"/>
      <c r="V19" s="114"/>
      <c r="W19" s="56">
        <f t="shared" si="9"/>
        <v>8.3499999999999943</v>
      </c>
      <c r="X19" s="106">
        <v>5.52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6</v>
      </c>
      <c r="C20" s="48">
        <v>5</v>
      </c>
      <c r="D20" s="47"/>
      <c r="E20" s="48"/>
      <c r="F20" s="47"/>
      <c r="G20" s="48"/>
      <c r="H20" s="49"/>
      <c r="I20" s="50"/>
      <c r="J20" s="107">
        <f t="shared" si="2"/>
        <v>128.59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128.59</v>
      </c>
      <c r="O20" s="112">
        <f t="shared" si="0"/>
        <v>0</v>
      </c>
      <c r="P20" s="45">
        <v>3</v>
      </c>
      <c r="Q20" s="46">
        <v>6</v>
      </c>
      <c r="R20" s="47"/>
      <c r="S20" s="48"/>
      <c r="T20" s="41"/>
      <c r="U20" s="41"/>
      <c r="V20" s="114"/>
      <c r="W20" s="56">
        <f t="shared" si="9"/>
        <v>11.690000000000012</v>
      </c>
      <c r="X20" s="106">
        <v>5.52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7</v>
      </c>
      <c r="C21" s="48">
        <v>0</v>
      </c>
      <c r="D21" s="47"/>
      <c r="E21" s="48"/>
      <c r="F21" s="47"/>
      <c r="G21" s="48"/>
      <c r="H21" s="49"/>
      <c r="I21" s="50"/>
      <c r="J21" s="107">
        <f t="shared" si="2"/>
        <v>140.28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140.28</v>
      </c>
      <c r="O21" s="112">
        <f t="shared" si="0"/>
        <v>0</v>
      </c>
      <c r="P21" s="45">
        <v>1</v>
      </c>
      <c r="Q21" s="46">
        <v>1</v>
      </c>
      <c r="R21" s="47"/>
      <c r="S21" s="48"/>
      <c r="T21" s="41"/>
      <c r="U21" s="41"/>
      <c r="V21" s="114"/>
      <c r="W21" s="56">
        <f t="shared" si="9"/>
        <v>11.689999999999998</v>
      </c>
      <c r="X21" s="106">
        <v>5.52</v>
      </c>
      <c r="Y21" s="57">
        <f t="shared" si="7"/>
        <v>0</v>
      </c>
      <c r="Z21" s="41"/>
      <c r="AA21" s="41">
        <v>120</v>
      </c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7</v>
      </c>
      <c r="C22" s="48">
        <v>6</v>
      </c>
      <c r="D22" s="47"/>
      <c r="E22" s="48"/>
      <c r="F22" s="47"/>
      <c r="G22" s="48"/>
      <c r="H22" s="49"/>
      <c r="I22" s="50"/>
      <c r="J22" s="107">
        <f t="shared" si="2"/>
        <v>150.29999999999998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150.29999999999998</v>
      </c>
      <c r="O22" s="112">
        <f t="shared" si="0"/>
        <v>0</v>
      </c>
      <c r="P22" s="45">
        <v>1</v>
      </c>
      <c r="Q22" s="46">
        <v>3</v>
      </c>
      <c r="R22" s="47"/>
      <c r="S22" s="48"/>
      <c r="T22" s="41"/>
      <c r="U22" s="41"/>
      <c r="V22" s="114"/>
      <c r="W22" s="56">
        <f t="shared" si="9"/>
        <v>10.019999999999982</v>
      </c>
      <c r="X22" s="106">
        <v>5.52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7</v>
      </c>
      <c r="C23" s="48">
        <v>11</v>
      </c>
      <c r="D23" s="40"/>
      <c r="E23" s="48"/>
      <c r="F23" s="47"/>
      <c r="G23" s="48"/>
      <c r="H23" s="49"/>
      <c r="I23" s="50"/>
      <c r="J23" s="107">
        <f t="shared" si="2"/>
        <v>158.65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158.65</v>
      </c>
      <c r="O23" s="112">
        <f t="shared" si="0"/>
        <v>0</v>
      </c>
      <c r="P23" s="47">
        <v>1</v>
      </c>
      <c r="Q23" s="48">
        <v>5</v>
      </c>
      <c r="R23" s="47"/>
      <c r="S23" s="48"/>
      <c r="T23" s="41"/>
      <c r="U23" s="41"/>
      <c r="V23" s="114"/>
      <c r="W23" s="56">
        <f>IF(ISBLANK(B23),0,N23-N22+O23)</f>
        <v>8.3500000000000227</v>
      </c>
      <c r="X23" s="106">
        <v>5.52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8</v>
      </c>
      <c r="C24" s="48">
        <v>5</v>
      </c>
      <c r="D24" s="47"/>
      <c r="E24" s="48"/>
      <c r="F24" s="47"/>
      <c r="G24" s="48"/>
      <c r="H24" s="49"/>
      <c r="I24" s="50"/>
      <c r="J24" s="107">
        <f t="shared" si="2"/>
        <v>168.67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168.67</v>
      </c>
      <c r="O24" s="112">
        <f t="shared" si="0"/>
        <v>0</v>
      </c>
      <c r="P24" s="47">
        <v>1</v>
      </c>
      <c r="Q24" s="48">
        <v>7</v>
      </c>
      <c r="R24" s="47"/>
      <c r="S24" s="48"/>
      <c r="T24" s="41"/>
      <c r="U24" s="41"/>
      <c r="V24" s="114"/>
      <c r="W24" s="56">
        <f t="shared" ref="W24:W38" si="10">IF(ISBLANK(B24),0,N24-N23+O24)</f>
        <v>10.019999999999982</v>
      </c>
      <c r="X24" s="106">
        <v>5.52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8</v>
      </c>
      <c r="C25" s="48">
        <v>11</v>
      </c>
      <c r="D25" s="47"/>
      <c r="E25" s="48"/>
      <c r="F25" s="47"/>
      <c r="G25" s="48"/>
      <c r="H25" s="49"/>
      <c r="I25" s="50"/>
      <c r="J25" s="107">
        <f t="shared" si="2"/>
        <v>178.69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178.69</v>
      </c>
      <c r="O25" s="112">
        <f t="shared" si="0"/>
        <v>0</v>
      </c>
      <c r="P25" s="47">
        <v>1</v>
      </c>
      <c r="Q25" s="48">
        <v>8</v>
      </c>
      <c r="R25" s="47"/>
      <c r="S25" s="48"/>
      <c r="T25" s="41"/>
      <c r="U25" s="41"/>
      <c r="V25" s="114"/>
      <c r="W25" s="56">
        <f t="shared" si="10"/>
        <v>10.02000000000001</v>
      </c>
      <c r="X25" s="106">
        <v>2.76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9</v>
      </c>
      <c r="C26" s="48">
        <v>4</v>
      </c>
      <c r="D26" s="47"/>
      <c r="E26" s="48"/>
      <c r="F26" s="47"/>
      <c r="G26" s="48"/>
      <c r="H26" s="49"/>
      <c r="I26" s="50"/>
      <c r="J26" s="107">
        <f t="shared" si="2"/>
        <v>187.04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187.04</v>
      </c>
      <c r="O26" s="112">
        <f t="shared" si="0"/>
        <v>0</v>
      </c>
      <c r="P26" s="47">
        <v>1</v>
      </c>
      <c r="Q26" s="48">
        <v>10</v>
      </c>
      <c r="R26" s="47"/>
      <c r="S26" s="48"/>
      <c r="T26" s="41"/>
      <c r="U26" s="41"/>
      <c r="V26" s="114"/>
      <c r="W26" s="56">
        <f t="shared" si="10"/>
        <v>8.3499999999999943</v>
      </c>
      <c r="X26" s="106">
        <v>5.52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9</v>
      </c>
      <c r="C27" s="48">
        <v>10</v>
      </c>
      <c r="D27" s="47"/>
      <c r="E27" s="48"/>
      <c r="F27" s="47"/>
      <c r="G27" s="48"/>
      <c r="H27" s="49"/>
      <c r="I27" s="50"/>
      <c r="J27" s="107">
        <f t="shared" si="2"/>
        <v>197.06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197.06</v>
      </c>
      <c r="O27" s="112">
        <f t="shared" si="0"/>
        <v>0</v>
      </c>
      <c r="P27" s="47">
        <v>2</v>
      </c>
      <c r="Q27" s="48">
        <v>0</v>
      </c>
      <c r="R27" s="47"/>
      <c r="S27" s="48"/>
      <c r="T27" s="41"/>
      <c r="U27" s="41"/>
      <c r="V27" s="114"/>
      <c r="W27" s="56">
        <f t="shared" si="10"/>
        <v>10.02000000000001</v>
      </c>
      <c r="X27" s="106">
        <v>5.52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10</v>
      </c>
      <c r="C28" s="48">
        <v>3</v>
      </c>
      <c r="D28" s="47"/>
      <c r="E28" s="48"/>
      <c r="F28" s="47"/>
      <c r="G28" s="48"/>
      <c r="H28" s="49"/>
      <c r="I28" s="50"/>
      <c r="J28" s="107">
        <f t="shared" si="2"/>
        <v>205.41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205.41</v>
      </c>
      <c r="O28" s="112">
        <f t="shared" si="0"/>
        <v>0</v>
      </c>
      <c r="P28" s="47">
        <v>2</v>
      </c>
      <c r="Q28" s="48">
        <v>4</v>
      </c>
      <c r="R28" s="47"/>
      <c r="S28" s="48"/>
      <c r="T28" s="41"/>
      <c r="U28" s="41"/>
      <c r="V28" s="114"/>
      <c r="W28" s="56">
        <f t="shared" si="10"/>
        <v>8.3499999999999943</v>
      </c>
      <c r="X28" s="106">
        <v>5.52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10</v>
      </c>
      <c r="C29" s="48">
        <v>8</v>
      </c>
      <c r="D29" s="47"/>
      <c r="E29" s="48"/>
      <c r="F29" s="47"/>
      <c r="G29" s="48"/>
      <c r="H29" s="49"/>
      <c r="I29" s="50"/>
      <c r="J29" s="107">
        <f t="shared" si="2"/>
        <v>213.76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213.76</v>
      </c>
      <c r="O29" s="112">
        <f t="shared" si="0"/>
        <v>0</v>
      </c>
      <c r="P29" s="47">
        <v>2</v>
      </c>
      <c r="Q29" s="48">
        <v>6</v>
      </c>
      <c r="R29" s="47"/>
      <c r="S29" s="48"/>
      <c r="T29" s="41"/>
      <c r="U29" s="41"/>
      <c r="V29" s="114"/>
      <c r="W29" s="56">
        <f t="shared" si="10"/>
        <v>8.3499999999999943</v>
      </c>
      <c r="X29" s="106">
        <v>5.52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11</v>
      </c>
      <c r="C30" s="48">
        <v>1</v>
      </c>
      <c r="D30" s="47"/>
      <c r="E30" s="48"/>
      <c r="F30" s="47"/>
      <c r="G30" s="48"/>
      <c r="H30" s="49"/>
      <c r="I30" s="50"/>
      <c r="J30" s="107">
        <f t="shared" si="2"/>
        <v>222.10999999999999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222.10999999999999</v>
      </c>
      <c r="O30" s="112">
        <f t="shared" si="0"/>
        <v>0</v>
      </c>
      <c r="P30" s="47">
        <v>2</v>
      </c>
      <c r="Q30" s="48">
        <v>7</v>
      </c>
      <c r="R30" s="47"/>
      <c r="S30" s="48"/>
      <c r="T30" s="41"/>
      <c r="U30" s="41"/>
      <c r="V30" s="114"/>
      <c r="W30" s="56">
        <f t="shared" si="10"/>
        <v>8.3499999999999943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11</v>
      </c>
      <c r="C31" s="48">
        <v>5</v>
      </c>
      <c r="D31" s="47"/>
      <c r="E31" s="48"/>
      <c r="F31" s="47"/>
      <c r="G31" s="48"/>
      <c r="H31" s="49"/>
      <c r="I31" s="50"/>
      <c r="J31" s="107">
        <f t="shared" si="2"/>
        <v>228.79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228.79</v>
      </c>
      <c r="O31" s="112">
        <f t="shared" si="0"/>
        <v>0</v>
      </c>
      <c r="P31" s="47">
        <v>2</v>
      </c>
      <c r="Q31" s="48">
        <v>8</v>
      </c>
      <c r="R31" s="47"/>
      <c r="S31" s="48"/>
      <c r="T31" s="41"/>
      <c r="U31" s="41"/>
      <c r="V31" s="114"/>
      <c r="W31" s="56">
        <f t="shared" si="10"/>
        <v>6.6800000000000068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11</v>
      </c>
      <c r="C32" s="48">
        <v>10</v>
      </c>
      <c r="D32" s="47"/>
      <c r="E32" s="48"/>
      <c r="F32" s="47"/>
      <c r="G32" s="48"/>
      <c r="H32" s="49"/>
      <c r="I32" s="50"/>
      <c r="J32" s="107">
        <f t="shared" si="2"/>
        <v>237.14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237.14</v>
      </c>
      <c r="O32" s="112">
        <f t="shared" si="0"/>
        <v>0</v>
      </c>
      <c r="P32" s="47">
        <v>2</v>
      </c>
      <c r="Q32" s="48">
        <v>10</v>
      </c>
      <c r="R32" s="47"/>
      <c r="S32" s="48"/>
      <c r="T32" s="41"/>
      <c r="U32" s="41"/>
      <c r="V32" s="114"/>
      <c r="W32" s="56">
        <f>IF(ISBLANK(B32),0,N32-N31+O32)</f>
        <v>8.3499999999999943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 t="s">
        <v>116</v>
      </c>
    </row>
    <row r="33" spans="1:33" ht="18.95" customHeight="1" x14ac:dyDescent="0.25">
      <c r="A33" s="15">
        <f t="shared" si="1"/>
        <v>27</v>
      </c>
      <c r="B33" s="47">
        <v>12</v>
      </c>
      <c r="C33" s="48">
        <v>2</v>
      </c>
      <c r="D33" s="47"/>
      <c r="E33" s="48"/>
      <c r="F33" s="47"/>
      <c r="G33" s="48"/>
      <c r="H33" s="49"/>
      <c r="I33" s="50"/>
      <c r="J33" s="107">
        <f t="shared" si="2"/>
        <v>243.82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243.82</v>
      </c>
      <c r="O33" s="112">
        <f t="shared" si="0"/>
        <v>0</v>
      </c>
      <c r="P33" s="47">
        <v>2</v>
      </c>
      <c r="Q33" s="48">
        <v>11</v>
      </c>
      <c r="R33" s="47"/>
      <c r="S33" s="48"/>
      <c r="T33" s="41"/>
      <c r="U33" s="41"/>
      <c r="V33" s="114"/>
      <c r="W33" s="56">
        <f>IF(ISBLANK(B33),0,N33-N32+O33)</f>
        <v>6.6800000000000068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 t="s">
        <v>114</v>
      </c>
    </row>
    <row r="34" spans="1:33" ht="18.95" customHeight="1" x14ac:dyDescent="0.25">
      <c r="A34" s="15">
        <f t="shared" si="1"/>
        <v>28</v>
      </c>
      <c r="B34" s="47">
        <v>12</v>
      </c>
      <c r="C34" s="48">
        <v>6</v>
      </c>
      <c r="D34" s="47"/>
      <c r="E34" s="48"/>
      <c r="F34" s="47"/>
      <c r="G34" s="48"/>
      <c r="H34" s="49"/>
      <c r="I34" s="50"/>
      <c r="J34" s="107">
        <f t="shared" si="2"/>
        <v>250.5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250.5</v>
      </c>
      <c r="O34" s="112">
        <f t="shared" si="0"/>
        <v>0</v>
      </c>
      <c r="P34" s="47">
        <v>3</v>
      </c>
      <c r="Q34" s="48">
        <v>1</v>
      </c>
      <c r="R34" s="47"/>
      <c r="S34" s="48"/>
      <c r="T34" s="41"/>
      <c r="U34" s="41"/>
      <c r="V34" s="114"/>
      <c r="W34" s="56">
        <f t="shared" si="10"/>
        <v>6.6800000000000068</v>
      </c>
      <c r="X34" s="106">
        <v>5.52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12</v>
      </c>
      <c r="C35" s="48">
        <v>10</v>
      </c>
      <c r="D35" s="47"/>
      <c r="E35" s="48"/>
      <c r="F35" s="47"/>
      <c r="G35" s="48"/>
      <c r="H35" s="49"/>
      <c r="I35" s="50"/>
      <c r="J35" s="107">
        <f t="shared" si="2"/>
        <v>257.18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257.18</v>
      </c>
      <c r="O35" s="112">
        <f t="shared" si="0"/>
        <v>0</v>
      </c>
      <c r="P35" s="47">
        <v>3</v>
      </c>
      <c r="Q35" s="48">
        <v>3</v>
      </c>
      <c r="R35" s="47"/>
      <c r="S35" s="48"/>
      <c r="T35" s="41"/>
      <c r="U35" s="41"/>
      <c r="V35" s="114"/>
      <c r="W35" s="56">
        <f t="shared" si="10"/>
        <v>6.6800000000000068</v>
      </c>
      <c r="X35" s="106">
        <v>5.52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12</v>
      </c>
      <c r="C36" s="48">
        <v>3</v>
      </c>
      <c r="D36" s="47"/>
      <c r="E36" s="48"/>
      <c r="F36" s="47"/>
      <c r="G36" s="48"/>
      <c r="H36" s="49"/>
      <c r="I36" s="50"/>
      <c r="J36" s="107">
        <f>(((B36*12)+C36)*$B$5)</f>
        <v>245.48999999999998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245.48999999999998</v>
      </c>
      <c r="O36" s="112">
        <f t="shared" si="0"/>
        <v>0</v>
      </c>
      <c r="P36" s="47">
        <v>3</v>
      </c>
      <c r="Q36" s="48">
        <v>4</v>
      </c>
      <c r="R36" s="47"/>
      <c r="S36" s="48"/>
      <c r="T36" s="41"/>
      <c r="U36" s="41"/>
      <c r="V36" s="114"/>
      <c r="W36" s="56">
        <f t="shared" si="10"/>
        <v>-11.690000000000026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 t="s">
        <v>115</v>
      </c>
    </row>
    <row r="37" spans="1:33" ht="18.95" customHeight="1" x14ac:dyDescent="0.25">
      <c r="A37" s="15">
        <f t="shared" ref="A37" si="11">+A36+1</f>
        <v>31</v>
      </c>
      <c r="B37" s="47">
        <v>12</v>
      </c>
      <c r="C37" s="48">
        <v>3</v>
      </c>
      <c r="D37" s="47"/>
      <c r="E37" s="48"/>
      <c r="F37" s="47"/>
      <c r="G37" s="48"/>
      <c r="H37" s="49"/>
      <c r="I37" s="50"/>
      <c r="J37" s="107">
        <f t="shared" ref="J37" si="12">(((B37*12)+C37)*$B$5)</f>
        <v>245.48999999999998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245.48999999999998</v>
      </c>
      <c r="O37" s="112">
        <f t="shared" si="0"/>
        <v>0</v>
      </c>
      <c r="P37" s="47">
        <v>3</v>
      </c>
      <c r="Q37" s="48">
        <v>4</v>
      </c>
      <c r="R37" s="47"/>
      <c r="S37" s="48"/>
      <c r="T37" s="41"/>
      <c r="U37" s="41"/>
      <c r="V37" s="114"/>
      <c r="W37" s="56">
        <f t="shared" si="10"/>
        <v>0</v>
      </c>
      <c r="X37" s="106">
        <v>0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12</v>
      </c>
      <c r="C38" s="48">
        <v>8</v>
      </c>
      <c r="D38" s="47"/>
      <c r="E38" s="48"/>
      <c r="F38" s="47"/>
      <c r="G38" s="48"/>
      <c r="H38" s="49"/>
      <c r="I38" s="50"/>
      <c r="J38" s="107">
        <f t="shared" si="2"/>
        <v>253.83999999999997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253.83999999999997</v>
      </c>
      <c r="O38" s="112">
        <f t="shared" si="0"/>
        <v>0</v>
      </c>
      <c r="P38" s="47">
        <v>3</v>
      </c>
      <c r="Q38" s="48">
        <v>11</v>
      </c>
      <c r="R38" s="47"/>
      <c r="S38" s="48"/>
      <c r="T38" s="41"/>
      <c r="U38" s="41"/>
      <c r="V38" s="114"/>
      <c r="W38" s="56">
        <f t="shared" si="10"/>
        <v>8.3499999999999943</v>
      </c>
      <c r="X38" s="106">
        <v>19.32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 t="s">
        <v>117</v>
      </c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253.83999999999997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20.04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233.79999999999998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298.08000000000004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1AC-08F3-49A1-AB33-F85346C29D0C}">
  <sheetPr>
    <pageSetUpPr fitToPage="1"/>
  </sheetPr>
  <dimension ref="A1:AG57"/>
  <sheetViews>
    <sheetView showGridLines="0" zoomScale="70" zoomScaleNormal="70" workbookViewId="0">
      <pane xSplit="1" ySplit="6" topLeftCell="B26" activePane="bottomRight" state="frozen"/>
      <selection activeCell="L45" sqref="L45"/>
      <selection pane="topRight" activeCell="L45" sqref="L45"/>
      <selection pane="bottomLeft" activeCell="L45" sqref="L45"/>
      <selection pane="bottomRight" activeCell="A35" sqref="A35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43678</v>
      </c>
      <c r="Y2" s="228"/>
      <c r="Z2" s="229"/>
      <c r="AA2" s="227">
        <v>43709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0</v>
      </c>
      <c r="C33" s="48">
        <v>10</v>
      </c>
      <c r="D33" s="47"/>
      <c r="E33" s="48"/>
      <c r="F33" s="47"/>
      <c r="G33" s="48"/>
      <c r="H33" s="49"/>
      <c r="I33" s="50"/>
      <c r="J33" s="107">
        <f t="shared" si="2"/>
        <v>16.7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16.7</v>
      </c>
      <c r="O33" s="112">
        <f t="shared" si="0"/>
        <v>0</v>
      </c>
      <c r="P33" s="47">
        <v>0</v>
      </c>
      <c r="Q33" s="48">
        <v>6</v>
      </c>
      <c r="R33" s="47"/>
      <c r="S33" s="48"/>
      <c r="T33" s="41"/>
      <c r="U33" s="41"/>
      <c r="V33" s="114"/>
      <c r="W33" s="56">
        <f>IF(ISBLANK(B33),0,N33-N32+O33)</f>
        <v>16.7</v>
      </c>
      <c r="X33" s="106">
        <v>17.760000000000002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1</v>
      </c>
      <c r="C34" s="48">
        <v>0</v>
      </c>
      <c r="D34" s="47"/>
      <c r="E34" s="48"/>
      <c r="F34" s="47"/>
      <c r="G34" s="48"/>
      <c r="H34" s="49"/>
      <c r="I34" s="50"/>
      <c r="J34" s="107">
        <f t="shared" si="2"/>
        <v>20.04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20.04</v>
      </c>
      <c r="O34" s="112">
        <f t="shared" si="0"/>
        <v>0</v>
      </c>
      <c r="P34" s="47">
        <v>0</v>
      </c>
      <c r="Q34" s="48">
        <v>9</v>
      </c>
      <c r="R34" s="47"/>
      <c r="S34" s="48"/>
      <c r="T34" s="41"/>
      <c r="U34" s="41"/>
      <c r="V34" s="114"/>
      <c r="W34" s="56">
        <f t="shared" si="10"/>
        <v>3.34</v>
      </c>
      <c r="X34" s="106">
        <v>8.8800000000000008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 t="s">
        <v>107</v>
      </c>
    </row>
    <row r="35" spans="1:33" ht="18.95" customHeight="1" x14ac:dyDescent="0.25">
      <c r="A35" s="16">
        <f>IF(A34=$AA$4,1,A34+1)</f>
        <v>29</v>
      </c>
      <c r="B35" s="47">
        <v>1</v>
      </c>
      <c r="C35" s="48">
        <v>0</v>
      </c>
      <c r="D35" s="47"/>
      <c r="E35" s="48"/>
      <c r="F35" s="47"/>
      <c r="G35" s="48"/>
      <c r="H35" s="49"/>
      <c r="I35" s="50"/>
      <c r="J35" s="107">
        <f t="shared" si="2"/>
        <v>20.04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20.04</v>
      </c>
      <c r="O35" s="112">
        <f t="shared" si="0"/>
        <v>0</v>
      </c>
      <c r="P35" s="47">
        <v>0</v>
      </c>
      <c r="Q35" s="48">
        <v>9</v>
      </c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 t="s">
        <v>108</v>
      </c>
    </row>
    <row r="36" spans="1:33" ht="18.95" customHeight="1" x14ac:dyDescent="0.25">
      <c r="A36" s="16">
        <v>30</v>
      </c>
      <c r="B36" s="47">
        <v>1</v>
      </c>
      <c r="C36" s="48">
        <v>0</v>
      </c>
      <c r="D36" s="47"/>
      <c r="E36" s="48"/>
      <c r="F36" s="47"/>
      <c r="G36" s="48"/>
      <c r="H36" s="49"/>
      <c r="I36" s="50"/>
      <c r="J36" s="107">
        <f>(((B36*12)+C36)*$B$5)</f>
        <v>20.04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20.04</v>
      </c>
      <c r="O36" s="112">
        <f t="shared" si="0"/>
        <v>0</v>
      </c>
      <c r="P36" s="47">
        <v>0</v>
      </c>
      <c r="Q36" s="48">
        <v>9</v>
      </c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1</v>
      </c>
      <c r="C37" s="48">
        <v>0</v>
      </c>
      <c r="D37" s="47"/>
      <c r="E37" s="48"/>
      <c r="F37" s="47"/>
      <c r="G37" s="48"/>
      <c r="H37" s="49"/>
      <c r="I37" s="50"/>
      <c r="J37" s="107">
        <f t="shared" ref="J37" si="12">(((B37*12)+C37)*$B$5)</f>
        <v>20.04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20.04</v>
      </c>
      <c r="O37" s="112">
        <f t="shared" si="0"/>
        <v>0</v>
      </c>
      <c r="P37" s="47">
        <v>0</v>
      </c>
      <c r="Q37" s="48">
        <v>9</v>
      </c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</v>
      </c>
      <c r="C38" s="48">
        <v>0</v>
      </c>
      <c r="D38" s="47"/>
      <c r="E38" s="48"/>
      <c r="F38" s="47"/>
      <c r="G38" s="48"/>
      <c r="H38" s="49"/>
      <c r="I38" s="50"/>
      <c r="J38" s="107">
        <f t="shared" si="2"/>
        <v>20.04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20.04</v>
      </c>
      <c r="O38" s="112">
        <f t="shared" si="0"/>
        <v>0</v>
      </c>
      <c r="P38" s="47">
        <v>0</v>
      </c>
      <c r="Q38" s="48">
        <v>9</v>
      </c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 t="s">
        <v>109</v>
      </c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20.04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20.04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26.64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3748-BB4E-4BA7-9719-192F4B80A58C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43647</v>
      </c>
      <c r="Y2" s="228"/>
      <c r="Z2" s="229"/>
      <c r="AA2" s="227">
        <v>43678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F4D8-B1B1-44D4-ADFF-AA4BE6F5257E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43617</v>
      </c>
      <c r="Y2" s="228"/>
      <c r="Z2" s="229"/>
      <c r="AA2" s="227">
        <v>43647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7A69-A033-4A52-92ED-D3D598AB38A9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9" sqref="B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43586</v>
      </c>
      <c r="Y2" s="228"/>
      <c r="Z2" s="229"/>
      <c r="AA2" s="227">
        <v>43617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>
        <v>300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07E8-474C-496A-968B-3A69A1A59483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/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43556</v>
      </c>
      <c r="Y2" s="228"/>
      <c r="Z2" s="229"/>
      <c r="AA2" s="227">
        <v>43586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 Dec</vt:lpstr>
      <vt:lpstr> Nov</vt:lpstr>
      <vt:lpstr> Oct</vt:lpstr>
      <vt:lpstr> Sept</vt:lpstr>
      <vt:lpstr>Aug</vt:lpstr>
      <vt:lpstr> July</vt:lpstr>
      <vt:lpstr> June</vt:lpstr>
      <vt:lpstr> May</vt:lpstr>
      <vt:lpstr> April</vt:lpstr>
      <vt:lpstr> March</vt:lpstr>
      <vt:lpstr> Feb</vt:lpstr>
      <vt:lpstr> Jan </vt:lpstr>
      <vt:lpstr>Total</vt:lpstr>
      <vt:lpstr>Data</vt:lpstr>
      <vt:lpstr>Data</vt:lpstr>
      <vt:lpstr>' April'!Print_Area</vt:lpstr>
      <vt:lpstr>' Dec'!Print_Area</vt:lpstr>
      <vt:lpstr>' Feb'!Print_Area</vt:lpstr>
      <vt:lpstr>' Jan '!Print_Area</vt:lpstr>
      <vt:lpstr>' July'!Print_Area</vt:lpstr>
      <vt:lpstr>' June'!Print_Area</vt:lpstr>
      <vt:lpstr>' March'!Print_Area</vt:lpstr>
      <vt:lpstr>' May'!Print_Area</vt:lpstr>
      <vt:lpstr>' Nov'!Print_Area</vt:lpstr>
      <vt:lpstr>' Oct'!Print_Area</vt:lpstr>
      <vt:lpstr>' Sept'!Print_Area</vt:lpstr>
      <vt:lpstr>Aug!Print_Area</vt:lpstr>
      <vt:lpstr>Data!Print_Area</vt:lpstr>
      <vt:lpstr>' April'!Tank</vt:lpstr>
      <vt:lpstr>' Dec'!Tank</vt:lpstr>
      <vt:lpstr>' Feb'!Tank</vt:lpstr>
      <vt:lpstr>' Jan '!Tank</vt:lpstr>
      <vt:lpstr>' July'!Tank</vt:lpstr>
      <vt:lpstr>' June'!Tank</vt:lpstr>
      <vt:lpstr>' March'!Tank</vt:lpstr>
      <vt:lpstr>' May'!Tank</vt:lpstr>
      <vt:lpstr>' Nov'!Tank</vt:lpstr>
      <vt:lpstr>' Oct'!Tank</vt:lpstr>
      <vt:lpstr>' Sept'!Tank</vt:lpstr>
      <vt:lpstr>Aug!Tank</vt:lpstr>
      <vt:lpstr>Well</vt:lpstr>
    </vt:vector>
  </TitlesOfParts>
  <Manager>John Sellers</Manager>
  <Company>J&amp;S Pumping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Production Report</dc:title>
  <dc:subject>Daily Reporting</dc:subject>
  <dc:creator>Scott Sellers</dc:creator>
  <cp:lastModifiedBy>Matt Hudson</cp:lastModifiedBy>
  <cp:lastPrinted>2018-12-29T00:13:41Z</cp:lastPrinted>
  <dcterms:created xsi:type="dcterms:W3CDTF">1998-07-10T13:07:46Z</dcterms:created>
  <dcterms:modified xsi:type="dcterms:W3CDTF">2019-12-01T21:48:53Z</dcterms:modified>
</cp:coreProperties>
</file>