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8535D21-82CF-44E7-AEC7-732CEDC305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2 Month Business Budget" sheetId="1" r:id="rId1"/>
    <sheet name="COPERATE" sheetId="6" r:id="rId2"/>
    <sheet name="HR DEPT" sheetId="5" r:id="rId3"/>
    <sheet name="FACILITY" sheetId="4" r:id="rId4"/>
    <sheet name="IKOTA BRA." sheetId="3" r:id="rId5"/>
    <sheet name="SALES DEPT" sheetId="2" r:id="rId6"/>
  </sheets>
  <calcPr calcId="191029"/>
</workbook>
</file>

<file path=xl/calcChain.xml><?xml version="1.0" encoding="utf-8"?>
<calcChain xmlns="http://schemas.openxmlformats.org/spreadsheetml/2006/main">
  <c r="K166" i="1" l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8" i="1"/>
  <c r="G158" i="1"/>
  <c r="K22" i="6"/>
  <c r="I22" i="6"/>
  <c r="G22" i="6"/>
  <c r="F22" i="6"/>
  <c r="E22" i="6"/>
  <c r="D22" i="6"/>
  <c r="K21" i="6"/>
  <c r="K20" i="6"/>
  <c r="K19" i="6"/>
  <c r="G17" i="6"/>
  <c r="F17" i="6"/>
  <c r="E17" i="6"/>
  <c r="D17" i="6"/>
  <c r="K17" i="6" s="1"/>
  <c r="K16" i="6"/>
  <c r="K15" i="6"/>
  <c r="K14" i="6"/>
  <c r="J12" i="6"/>
  <c r="F12" i="6"/>
  <c r="D12" i="6"/>
  <c r="K12" i="6" s="1"/>
  <c r="K11" i="6"/>
  <c r="K10" i="6"/>
  <c r="K9" i="6"/>
  <c r="J7" i="6"/>
  <c r="F7" i="6"/>
  <c r="D7" i="6"/>
  <c r="C7" i="6"/>
  <c r="K7" i="6" s="1"/>
  <c r="K5" i="6"/>
  <c r="K4" i="6"/>
  <c r="F152" i="1" l="1"/>
  <c r="K141" i="1"/>
  <c r="K142" i="1"/>
  <c r="K145" i="1"/>
  <c r="K146" i="1"/>
  <c r="K149" i="1"/>
  <c r="K150" i="1"/>
  <c r="K153" i="1"/>
  <c r="K155" i="1"/>
  <c r="K156" i="1"/>
  <c r="J152" i="1"/>
  <c r="J151" i="1"/>
  <c r="F151" i="1"/>
  <c r="J148" i="1"/>
  <c r="F148" i="1"/>
  <c r="J147" i="1"/>
  <c r="F147" i="1"/>
  <c r="F144" i="1"/>
  <c r="K144" i="1" s="1"/>
  <c r="F143" i="1"/>
  <c r="K143" i="1" s="1"/>
  <c r="J140" i="1"/>
  <c r="F140" i="1"/>
  <c r="J139" i="1"/>
  <c r="F139" i="1"/>
  <c r="K139" i="1" s="1"/>
  <c r="J136" i="1"/>
  <c r="F136" i="1"/>
  <c r="J135" i="1"/>
  <c r="F135" i="1"/>
  <c r="K135" i="1" s="1"/>
  <c r="R21" i="5"/>
  <c r="N21" i="5"/>
  <c r="J21" i="5"/>
  <c r="F21" i="5"/>
  <c r="S21" i="5" s="1"/>
  <c r="R20" i="5"/>
  <c r="N20" i="5"/>
  <c r="J20" i="5"/>
  <c r="F20" i="5"/>
  <c r="S20" i="5" s="1"/>
  <c r="R17" i="5"/>
  <c r="N17" i="5"/>
  <c r="J17" i="5"/>
  <c r="F17" i="5"/>
  <c r="S17" i="5" s="1"/>
  <c r="R16" i="5"/>
  <c r="N16" i="5"/>
  <c r="J16" i="5"/>
  <c r="F16" i="5"/>
  <c r="S16" i="5" s="1"/>
  <c r="N13" i="5"/>
  <c r="J13" i="5"/>
  <c r="F13" i="5"/>
  <c r="S13" i="5" s="1"/>
  <c r="N12" i="5"/>
  <c r="J12" i="5"/>
  <c r="F12" i="5"/>
  <c r="S12" i="5" s="1"/>
  <c r="R9" i="5"/>
  <c r="N9" i="5"/>
  <c r="J9" i="5"/>
  <c r="F9" i="5"/>
  <c r="S9" i="5" s="1"/>
  <c r="R8" i="5"/>
  <c r="N8" i="5"/>
  <c r="J8" i="5"/>
  <c r="F8" i="5"/>
  <c r="S8" i="5" s="1"/>
  <c r="R5" i="5"/>
  <c r="N5" i="5"/>
  <c r="J5" i="5"/>
  <c r="F5" i="5"/>
  <c r="S5" i="5" s="1"/>
  <c r="R4" i="5"/>
  <c r="N4" i="5"/>
  <c r="J4" i="5"/>
  <c r="F4" i="5"/>
  <c r="S4" i="5" s="1"/>
  <c r="K148" i="1" l="1"/>
  <c r="K147" i="1"/>
  <c r="K151" i="1"/>
  <c r="K136" i="1"/>
  <c r="K140" i="1"/>
  <c r="K152" i="1"/>
  <c r="D15" i="1"/>
  <c r="H10" i="4"/>
  <c r="G10" i="4"/>
  <c r="F10" i="4"/>
  <c r="D10" i="4"/>
  <c r="C10" i="4"/>
  <c r="B10" i="4"/>
  <c r="I9" i="4"/>
  <c r="E9" i="4"/>
  <c r="J9" i="4" s="1"/>
  <c r="I8" i="4"/>
  <c r="E8" i="4"/>
  <c r="J8" i="4" s="1"/>
  <c r="J7" i="4"/>
  <c r="I7" i="4"/>
  <c r="E7" i="4"/>
  <c r="I6" i="4"/>
  <c r="J6" i="4" s="1"/>
  <c r="E6" i="4"/>
  <c r="I5" i="4"/>
  <c r="I10" i="4" s="1"/>
  <c r="E5" i="4"/>
  <c r="J5" i="4" s="1"/>
  <c r="E10" i="4" l="1"/>
  <c r="J10" i="4" s="1"/>
  <c r="J132" i="1" l="1"/>
  <c r="K132" i="1"/>
  <c r="I132" i="1" s="1"/>
  <c r="G132" i="1" s="1"/>
  <c r="E132" i="1" s="1"/>
  <c r="C132" i="1" s="1"/>
  <c r="H132" i="1"/>
  <c r="F132" i="1" s="1"/>
  <c r="D132" i="1" s="1"/>
  <c r="F97" i="1"/>
  <c r="J96" i="1"/>
  <c r="F96" i="1"/>
  <c r="E6" i="3"/>
  <c r="I5" i="3"/>
  <c r="E5" i="3"/>
  <c r="E7" i="2"/>
  <c r="I6" i="2"/>
  <c r="E6" i="2"/>
  <c r="K70" i="1"/>
  <c r="K76" i="1"/>
  <c r="K82" i="1"/>
  <c r="K89" i="1"/>
  <c r="K92" i="1"/>
  <c r="K93" i="1"/>
  <c r="K94" i="1"/>
  <c r="K52" i="1"/>
  <c r="K58" i="1"/>
  <c r="K64" i="1"/>
  <c r="K46" i="1"/>
  <c r="K34" i="1"/>
  <c r="K40" i="1"/>
  <c r="K28" i="1"/>
  <c r="K22" i="1"/>
  <c r="F91" i="1"/>
  <c r="K91" i="1" s="1"/>
  <c r="J90" i="1"/>
  <c r="F90" i="1"/>
  <c r="K90" i="1" s="1"/>
  <c r="C7" i="1"/>
  <c r="C9" i="1"/>
  <c r="C13" i="1"/>
  <c r="C15" i="1"/>
  <c r="C19" i="1"/>
  <c r="C21" i="1"/>
  <c r="C25" i="1"/>
  <c r="C27" i="1"/>
  <c r="C31" i="1"/>
  <c r="C33" i="1"/>
  <c r="C37" i="1"/>
  <c r="C39" i="1"/>
  <c r="C43" i="1"/>
  <c r="C45" i="1"/>
  <c r="C49" i="1"/>
  <c r="C51" i="1"/>
  <c r="C55" i="1"/>
  <c r="C57" i="1"/>
  <c r="C61" i="1"/>
  <c r="C63" i="1"/>
  <c r="C67" i="1"/>
  <c r="C69" i="1"/>
  <c r="C73" i="1"/>
  <c r="C75" i="1"/>
  <c r="C79" i="1"/>
  <c r="C81" i="1"/>
  <c r="C85" i="1"/>
  <c r="C87" i="1"/>
  <c r="D7" i="1"/>
  <c r="D9" i="1"/>
  <c r="D13" i="1"/>
  <c r="D19" i="1"/>
  <c r="D21" i="1"/>
  <c r="D25" i="1"/>
  <c r="D27" i="1"/>
  <c r="D31" i="1"/>
  <c r="D33" i="1"/>
  <c r="D37" i="1"/>
  <c r="D39" i="1"/>
  <c r="D43" i="1"/>
  <c r="D45" i="1"/>
  <c r="D49" i="1"/>
  <c r="D51" i="1"/>
  <c r="D55" i="1"/>
  <c r="D57" i="1"/>
  <c r="D61" i="1"/>
  <c r="D63" i="1"/>
  <c r="D67" i="1"/>
  <c r="D69" i="1"/>
  <c r="D73" i="1"/>
  <c r="D75" i="1"/>
  <c r="D79" i="1"/>
  <c r="D81" i="1"/>
  <c r="D85" i="1"/>
  <c r="D87" i="1"/>
  <c r="I87" i="1"/>
  <c r="H87" i="1"/>
  <c r="G87" i="1"/>
  <c r="E87" i="1"/>
  <c r="J86" i="1"/>
  <c r="F86" i="1"/>
  <c r="I85" i="1"/>
  <c r="H85" i="1"/>
  <c r="G85" i="1"/>
  <c r="E85" i="1"/>
  <c r="J84" i="1"/>
  <c r="F84" i="1"/>
  <c r="J83" i="1"/>
  <c r="F83" i="1"/>
  <c r="K83" i="1" s="1"/>
  <c r="K86" i="1" l="1"/>
  <c r="K84" i="1"/>
  <c r="J87" i="1"/>
  <c r="F87" i="1"/>
  <c r="J85" i="1"/>
  <c r="F85" i="1"/>
  <c r="K87" i="1" l="1"/>
  <c r="K85" i="1"/>
  <c r="I81" i="1"/>
  <c r="H81" i="1"/>
  <c r="G81" i="1"/>
  <c r="E81" i="1"/>
  <c r="J80" i="1"/>
  <c r="F80" i="1"/>
  <c r="K80" i="1" s="1"/>
  <c r="I79" i="1"/>
  <c r="H79" i="1"/>
  <c r="G79" i="1"/>
  <c r="E79" i="1"/>
  <c r="J78" i="1"/>
  <c r="F78" i="1"/>
  <c r="J77" i="1"/>
  <c r="F77" i="1"/>
  <c r="K77" i="1" s="1"/>
  <c r="I75" i="1"/>
  <c r="H75" i="1"/>
  <c r="G75" i="1"/>
  <c r="E75" i="1"/>
  <c r="J74" i="1"/>
  <c r="F74" i="1"/>
  <c r="K74" i="1" s="1"/>
  <c r="I73" i="1"/>
  <c r="H73" i="1"/>
  <c r="G73" i="1"/>
  <c r="E73" i="1"/>
  <c r="J72" i="1"/>
  <c r="F72" i="1"/>
  <c r="J71" i="1"/>
  <c r="F71" i="1"/>
  <c r="K71" i="1" s="1"/>
  <c r="I69" i="1"/>
  <c r="H69" i="1"/>
  <c r="G69" i="1"/>
  <c r="E69" i="1"/>
  <c r="J68" i="1"/>
  <c r="F68" i="1"/>
  <c r="K68" i="1" s="1"/>
  <c r="I67" i="1"/>
  <c r="H67" i="1"/>
  <c r="G67" i="1"/>
  <c r="E67" i="1"/>
  <c r="J66" i="1"/>
  <c r="F66" i="1"/>
  <c r="J65" i="1"/>
  <c r="F65" i="1"/>
  <c r="K65" i="1" s="1"/>
  <c r="I63" i="1"/>
  <c r="H63" i="1"/>
  <c r="G63" i="1"/>
  <c r="E63" i="1"/>
  <c r="J62" i="1"/>
  <c r="F62" i="1"/>
  <c r="K62" i="1" s="1"/>
  <c r="I61" i="1"/>
  <c r="H61" i="1"/>
  <c r="G61" i="1"/>
  <c r="E61" i="1"/>
  <c r="J60" i="1"/>
  <c r="F60" i="1"/>
  <c r="J59" i="1"/>
  <c r="F59" i="1"/>
  <c r="K59" i="1" s="1"/>
  <c r="I57" i="1"/>
  <c r="H57" i="1"/>
  <c r="G57" i="1"/>
  <c r="E57" i="1"/>
  <c r="J56" i="1"/>
  <c r="F56" i="1"/>
  <c r="K56" i="1" s="1"/>
  <c r="I55" i="1"/>
  <c r="H55" i="1"/>
  <c r="G55" i="1"/>
  <c r="E55" i="1"/>
  <c r="J54" i="1"/>
  <c r="F54" i="1"/>
  <c r="J53" i="1"/>
  <c r="F53" i="1"/>
  <c r="K53" i="1" s="1"/>
  <c r="I51" i="1"/>
  <c r="H51" i="1"/>
  <c r="G51" i="1"/>
  <c r="E51" i="1"/>
  <c r="J50" i="1"/>
  <c r="F50" i="1"/>
  <c r="K50" i="1" s="1"/>
  <c r="I49" i="1"/>
  <c r="H49" i="1"/>
  <c r="G49" i="1"/>
  <c r="E49" i="1"/>
  <c r="J48" i="1"/>
  <c r="F48" i="1"/>
  <c r="J47" i="1"/>
  <c r="F47" i="1"/>
  <c r="K47" i="1" s="1"/>
  <c r="I45" i="1"/>
  <c r="H45" i="1"/>
  <c r="G45" i="1"/>
  <c r="E45" i="1"/>
  <c r="J44" i="1"/>
  <c r="F44" i="1"/>
  <c r="K44" i="1" s="1"/>
  <c r="I43" i="1"/>
  <c r="H43" i="1"/>
  <c r="G43" i="1"/>
  <c r="E43" i="1"/>
  <c r="J42" i="1"/>
  <c r="F42" i="1"/>
  <c r="J41" i="1"/>
  <c r="F41" i="1"/>
  <c r="K41" i="1" s="1"/>
  <c r="K78" i="1" l="1"/>
  <c r="K72" i="1"/>
  <c r="K66" i="1"/>
  <c r="K60" i="1"/>
  <c r="K54" i="1"/>
  <c r="K48" i="1"/>
  <c r="K42" i="1"/>
  <c r="J51" i="1"/>
  <c r="J69" i="1"/>
  <c r="J81" i="1"/>
  <c r="F55" i="1"/>
  <c r="J55" i="1"/>
  <c r="F81" i="1"/>
  <c r="F51" i="1"/>
  <c r="J73" i="1"/>
  <c r="J61" i="1"/>
  <c r="J43" i="1"/>
  <c r="F63" i="1"/>
  <c r="F61" i="1"/>
  <c r="K61" i="1" s="1"/>
  <c r="F45" i="1"/>
  <c r="F43" i="1"/>
  <c r="K43" i="1" s="1"/>
  <c r="J63" i="1"/>
  <c r="F75" i="1"/>
  <c r="F73" i="1"/>
  <c r="J45" i="1"/>
  <c r="F57" i="1"/>
  <c r="J75" i="1"/>
  <c r="F49" i="1"/>
  <c r="J49" i="1"/>
  <c r="J57" i="1"/>
  <c r="F69" i="1"/>
  <c r="K69" i="1" s="1"/>
  <c r="F67" i="1"/>
  <c r="F79" i="1"/>
  <c r="J79" i="1"/>
  <c r="J67" i="1"/>
  <c r="K55" i="1" l="1"/>
  <c r="K51" i="1"/>
  <c r="K81" i="1"/>
  <c r="K79" i="1"/>
  <c r="K57" i="1"/>
  <c r="K63" i="1"/>
  <c r="K75" i="1"/>
  <c r="K67" i="1"/>
  <c r="K49" i="1"/>
  <c r="K73" i="1"/>
  <c r="K45" i="1"/>
  <c r="F36" i="1"/>
  <c r="F38" i="1"/>
  <c r="J36" i="1"/>
  <c r="J38" i="1"/>
  <c r="I39" i="1"/>
  <c r="H39" i="1"/>
  <c r="G39" i="1"/>
  <c r="E39" i="1"/>
  <c r="F35" i="1"/>
  <c r="J35" i="1"/>
  <c r="I37" i="1"/>
  <c r="H37" i="1"/>
  <c r="G37" i="1"/>
  <c r="E37" i="1"/>
  <c r="F30" i="1"/>
  <c r="F32" i="1"/>
  <c r="J30" i="1"/>
  <c r="J32" i="1"/>
  <c r="I33" i="1"/>
  <c r="H33" i="1"/>
  <c r="G33" i="1"/>
  <c r="E33" i="1"/>
  <c r="F29" i="1"/>
  <c r="J29" i="1"/>
  <c r="I31" i="1"/>
  <c r="H31" i="1"/>
  <c r="G31" i="1"/>
  <c r="E31" i="1"/>
  <c r="F24" i="1"/>
  <c r="F26" i="1"/>
  <c r="J24" i="1"/>
  <c r="J26" i="1"/>
  <c r="I27" i="1"/>
  <c r="H27" i="1"/>
  <c r="G27" i="1"/>
  <c r="E27" i="1"/>
  <c r="F23" i="1"/>
  <c r="J23" i="1"/>
  <c r="I25" i="1"/>
  <c r="H25" i="1"/>
  <c r="G25" i="1"/>
  <c r="E25" i="1"/>
  <c r="F18" i="1"/>
  <c r="F20" i="1"/>
  <c r="J18" i="1"/>
  <c r="J20" i="1"/>
  <c r="I21" i="1"/>
  <c r="H21" i="1"/>
  <c r="G21" i="1"/>
  <c r="E21" i="1"/>
  <c r="F17" i="1"/>
  <c r="J17" i="1"/>
  <c r="I19" i="1"/>
  <c r="H19" i="1"/>
  <c r="G19" i="1"/>
  <c r="E19" i="1"/>
  <c r="F12" i="1"/>
  <c r="F14" i="1"/>
  <c r="J12" i="1"/>
  <c r="J14" i="1"/>
  <c r="I15" i="1"/>
  <c r="H15" i="1"/>
  <c r="G15" i="1"/>
  <c r="E15" i="1"/>
  <c r="F11" i="1"/>
  <c r="J11" i="1"/>
  <c r="I13" i="1"/>
  <c r="H13" i="1"/>
  <c r="G13" i="1"/>
  <c r="E13" i="1"/>
  <c r="F6" i="1"/>
  <c r="J6" i="1"/>
  <c r="F5" i="1"/>
  <c r="J5" i="1"/>
  <c r="F8" i="1"/>
  <c r="J8" i="1"/>
  <c r="I9" i="1"/>
  <c r="H9" i="1"/>
  <c r="G9" i="1"/>
  <c r="E9" i="1"/>
  <c r="I7" i="1"/>
  <c r="H7" i="1"/>
  <c r="G7" i="1"/>
  <c r="E7" i="1"/>
  <c r="K20" i="1" l="1"/>
  <c r="K32" i="1"/>
  <c r="K5" i="1"/>
  <c r="K23" i="1"/>
  <c r="K35" i="1"/>
  <c r="K29" i="1"/>
  <c r="K24" i="1"/>
  <c r="K36" i="1"/>
  <c r="K18" i="1"/>
  <c r="K30" i="1"/>
  <c r="K26" i="1"/>
  <c r="K38" i="1"/>
  <c r="K8" i="1"/>
  <c r="K6" i="1"/>
  <c r="K17" i="1"/>
  <c r="K14" i="1"/>
  <c r="K11" i="1"/>
  <c r="K12" i="1"/>
  <c r="F7" i="1"/>
  <c r="F15" i="1"/>
  <c r="J13" i="1"/>
  <c r="F13" i="1"/>
  <c r="J37" i="1"/>
  <c r="J39" i="1"/>
  <c r="F25" i="1"/>
  <c r="J25" i="1"/>
  <c r="F33" i="1"/>
  <c r="J15" i="1"/>
  <c r="J31" i="1"/>
  <c r="J27" i="1"/>
  <c r="J19" i="1"/>
  <c r="J21" i="1"/>
  <c r="F31" i="1"/>
  <c r="K31" i="1" s="1"/>
  <c r="J9" i="1"/>
  <c r="J33" i="1"/>
  <c r="J7" i="1"/>
  <c r="F37" i="1"/>
  <c r="K37" i="1" s="1"/>
  <c r="F39" i="1"/>
  <c r="F9" i="1"/>
  <c r="F19" i="1"/>
  <c r="K19" i="1" s="1"/>
  <c r="F21" i="1"/>
  <c r="F27" i="1"/>
  <c r="K27" i="1" s="1"/>
  <c r="K9" i="1" l="1"/>
  <c r="K15" i="1"/>
  <c r="K33" i="1"/>
  <c r="K39" i="1"/>
  <c r="K21" i="1"/>
  <c r="K25" i="1"/>
  <c r="K13" i="1"/>
  <c r="K7" i="1"/>
</calcChain>
</file>

<file path=xl/sharedStrings.xml><?xml version="1.0" encoding="utf-8"?>
<sst xmlns="http://schemas.openxmlformats.org/spreadsheetml/2006/main" count="336" uniqueCount="109">
  <si>
    <t xml:space="preserve"> </t>
  </si>
  <si>
    <t>MAY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</si>
  <si>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</si>
  <si>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</si>
  <si>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</si>
  <si>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</si>
  <si>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</si>
  <si>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</si>
  <si>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</si>
  <si>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</si>
  <si>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</si>
  <si>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BUDGET</t>
  </si>
  <si>
    <t>ACTUAL</t>
  </si>
  <si>
    <t>VARIANCE</t>
  </si>
  <si>
    <t>PREVIOUS YEAR ACTUAL</t>
  </si>
  <si>
    <t>PREVIOUS YEAR VARIANCE</t>
  </si>
  <si>
    <t>OFFICE REPAIRS &amp; MAINTENANCE</t>
  </si>
  <si>
    <t>STATIONERY</t>
  </si>
  <si>
    <t>INTERNET</t>
  </si>
  <si>
    <t>RECHARGE CARDS</t>
  </si>
  <si>
    <t>BULK SMS</t>
  </si>
  <si>
    <t>TOLIETRIES &amp; CLEANING MATERIALS</t>
  </si>
  <si>
    <t>ELECTRICITY</t>
  </si>
  <si>
    <t>WATER</t>
  </si>
  <si>
    <t>SERVICING OF GENERATOR</t>
  </si>
  <si>
    <t>DSTV SUBSCRIPTION</t>
  </si>
  <si>
    <t>FUEL &amp; VEHICLE MAINTENANCE</t>
  </si>
  <si>
    <t>OTHER EXPENSES</t>
  </si>
  <si>
    <t>DIESEL/FUEL</t>
  </si>
  <si>
    <t>ADVERT</t>
  </si>
  <si>
    <t>CATEGORY</t>
  </si>
  <si>
    <t>Sales Department Market Storm For Marketers</t>
  </si>
  <si>
    <t>Market Storm(D.J,CALOPY,REFRESHMENT,PAYMENT FOR SPACE)</t>
  </si>
  <si>
    <t>SALES DEPARTMENT BUDEGT FOR THE SECOND QUARTER</t>
  </si>
  <si>
    <t>IKOTA BRANCH BUDEGT FOR THE SECOND QUARTER</t>
  </si>
  <si>
    <t>RECHARGE CARDS For Land line</t>
  </si>
  <si>
    <t>TOILETRIES</t>
  </si>
  <si>
    <t>FUEL</t>
  </si>
  <si>
    <t>ENGINE OIL</t>
  </si>
  <si>
    <t>BUDGET (5 PACKS)</t>
  </si>
  <si>
    <t>ACTUAL (4 PACKS)</t>
  </si>
  <si>
    <t>OTHER EXPENSES (AC, DISPENSER, TOILET, PRINTER, LIGHT)</t>
  </si>
  <si>
    <t>OTHERS (LOCKS FOR LOCKERS)</t>
  </si>
  <si>
    <t xml:space="preserve">IKOTA OFFICE RENT </t>
  </si>
  <si>
    <t>RENT</t>
  </si>
  <si>
    <r>
      <t>FACILITY BUDGET - 2021 (</t>
    </r>
    <r>
      <rPr>
        <i/>
        <sz val="14"/>
        <color theme="4" tint="-0.499984740745262"/>
        <rFont val="Century Gothic"/>
        <family val="2"/>
      </rPr>
      <t>This covers HO, Alaba, Owerri &amp; Ikota</t>
    </r>
    <r>
      <rPr>
        <b/>
        <sz val="22"/>
        <color theme="4" tint="-0.499984740745262"/>
        <rFont val="Century Gothic"/>
        <family val="1"/>
      </rPr>
      <t>)</t>
    </r>
  </si>
  <si>
    <t>Total</t>
  </si>
  <si>
    <t>Diesel - Generator</t>
  </si>
  <si>
    <t xml:space="preserve"> Fuel - Vehicles</t>
  </si>
  <si>
    <t>Office repairs and mainatenance</t>
  </si>
  <si>
    <t>Generator Maintenance</t>
  </si>
  <si>
    <t>Vehicle Maintenance</t>
  </si>
  <si>
    <t>HUMAN RESOURCES 2021 ANNUAL BUDGET</t>
  </si>
  <si>
    <t>S/N</t>
  </si>
  <si>
    <t>JANUARY</t>
  </si>
  <si>
    <t>FEBRUARY</t>
  </si>
  <si>
    <t>MARCH</t>
  </si>
  <si>
    <t>Q1</t>
  </si>
  <si>
    <t>APRIL</t>
  </si>
  <si>
    <t>JUNE</t>
  </si>
  <si>
    <t>Q2</t>
  </si>
  <si>
    <t>JULY</t>
  </si>
  <si>
    <t>AUGUST</t>
  </si>
  <si>
    <t>SEPTEMBER</t>
  </si>
  <si>
    <t>Q3</t>
  </si>
  <si>
    <t>OCTOBER</t>
  </si>
  <si>
    <t>NOVEMBER</t>
  </si>
  <si>
    <t>DECEMBER</t>
  </si>
  <si>
    <t>Q4</t>
  </si>
  <si>
    <t>GRAND TOTAL</t>
  </si>
  <si>
    <t>ONLINE RECRUITMENT AD</t>
  </si>
  <si>
    <t>TRAINING &amp; DEVT</t>
  </si>
  <si>
    <t>CONSULTING</t>
  </si>
  <si>
    <t>INCENTIVES</t>
  </si>
  <si>
    <t>WELFARE</t>
  </si>
  <si>
    <t>PAYROLL</t>
  </si>
  <si>
    <t>24,000.000.00</t>
  </si>
  <si>
    <t>HR DEPARTMENT.</t>
  </si>
  <si>
    <r>
      <t>BRIT PROPERTY BUDGET - 2021 (</t>
    </r>
    <r>
      <rPr>
        <i/>
        <sz val="14"/>
        <color theme="4" tint="-0.499984740745262"/>
        <rFont val="Century Gothic"/>
        <family val="2"/>
      </rPr>
      <t>This covers HO, Alaba, Owerri &amp; Ikota</t>
    </r>
    <r>
      <rPr>
        <b/>
        <sz val="22"/>
        <color theme="4" tint="-0.499984740745262"/>
        <rFont val="Century Gothic"/>
        <family val="1"/>
      </rPr>
      <t>)</t>
    </r>
  </si>
  <si>
    <t>MARKETING &amp; COMMUNICATION BUDGET FOR 2021</t>
  </si>
  <si>
    <t>First Quarter</t>
  </si>
  <si>
    <t>Month</t>
  </si>
  <si>
    <t>Event</t>
  </si>
  <si>
    <t>Branding</t>
  </si>
  <si>
    <t xml:space="preserve">Campaigns </t>
  </si>
  <si>
    <t>Sponsorship</t>
  </si>
  <si>
    <t>Advertisement</t>
  </si>
  <si>
    <t>Promotional Items</t>
  </si>
  <si>
    <t>CSR</t>
  </si>
  <si>
    <t>IT</t>
  </si>
  <si>
    <t>Miscellaneous</t>
  </si>
  <si>
    <t>Sub - Total</t>
  </si>
  <si>
    <t>January</t>
  </si>
  <si>
    <t>February</t>
  </si>
  <si>
    <t>March</t>
  </si>
  <si>
    <t>Second Quarter</t>
  </si>
  <si>
    <t>April</t>
  </si>
  <si>
    <t>May</t>
  </si>
  <si>
    <t>June</t>
  </si>
  <si>
    <t>Third Quarter</t>
  </si>
  <si>
    <t>July</t>
  </si>
  <si>
    <t>August</t>
  </si>
  <si>
    <t>Septmber</t>
  </si>
  <si>
    <t>Fourth Quarter</t>
  </si>
  <si>
    <t>October</t>
  </si>
  <si>
    <t>Novemeber</t>
  </si>
  <si>
    <t>December</t>
  </si>
  <si>
    <t>COPERATE DEPARTMENT.</t>
  </si>
  <si>
    <t xml:space="preserve">IKOTA OFFICE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</si>
</sst>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₦-469]\ #,##0.00"/>
    <numFmt numFmtId="165" formatCode="_(* #,##0.00_);_(* \(#,##0.00\);_(* &quot;-&quot;??_);_(@_)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sz val="12"/>
      <color theme="0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22"/>
      <color theme="4" tint="-0.499984740745262"/>
      <name val="Century Gothic"/>
      <family val="1"/>
    </font>
    <font>
      <sz val="10"/>
      <color rgb="FFFF0000"/>
      <name val="Calibri"/>
      <family val="2"/>
      <scheme val="minor"/>
    </font>
    <font>
      <sz val="10"/>
      <color rgb="FFFF0000"/>
      <name val="Century Gothic"/>
      <family val="1"/>
    </font>
    <font>
      <sz val="12"/>
      <color rgb="FFFF0000"/>
      <name val="Calibri"/>
      <family val="2"/>
      <scheme val="minor"/>
    </font>
    <font>
      <i/>
      <sz val="14"/>
      <color theme="4" tint="-0.499984740745262"/>
      <name val="Century Gothic"/>
      <family val="2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entury Gothic"/>
      <family val="2"/>
    </font>
    <font>
      <b/>
      <sz val="18"/>
      <color theme="6"/>
      <name val="Calibri"/>
      <family val="2"/>
      <scheme val="minor"/>
    </font>
    <font>
      <sz val="18"/>
      <color theme="3" tint="0.3999755851924192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8" tint="0.79995117038483843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7D1F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7" fillId="11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64" fontId="4" fillId="0" borderId="1" xfId="0" applyNumberFormat="1" applyFont="1" applyFill="1" applyBorder="1" applyAlignment="1">
      <alignment vertical="center"/>
    </xf>
    <xf numFmtId="164" fontId="4" fillId="7" borderId="3" xfId="0" applyNumberFormat="1" applyFont="1" applyFill="1" applyBorder="1" applyAlignment="1">
      <alignment vertical="center"/>
    </xf>
    <xf numFmtId="164" fontId="4" fillId="7" borderId="1" xfId="0" applyNumberFormat="1" applyFont="1" applyFill="1" applyBorder="1" applyAlignment="1">
      <alignment vertical="center"/>
    </xf>
    <xf numFmtId="164" fontId="4" fillId="9" borderId="3" xfId="0" applyNumberFormat="1" applyFont="1" applyFill="1" applyBorder="1" applyAlignment="1">
      <alignment vertical="center"/>
    </xf>
    <xf numFmtId="164" fontId="4" fillId="9" borderId="1" xfId="0" applyNumberFormat="1" applyFont="1" applyFill="1" applyBorder="1" applyAlignment="1">
      <alignment vertical="center"/>
    </xf>
    <xf numFmtId="164" fontId="6" fillId="11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4" fontId="4" fillId="8" borderId="6" xfId="0" applyNumberFormat="1" applyFont="1" applyFill="1" applyBorder="1" applyAlignment="1">
      <alignment vertical="center"/>
    </xf>
    <xf numFmtId="164" fontId="4" fillId="8" borderId="4" xfId="0" applyNumberFormat="1" applyFont="1" applyFill="1" applyBorder="1" applyAlignment="1">
      <alignment vertical="center"/>
    </xf>
    <xf numFmtId="164" fontId="4" fillId="10" borderId="6" xfId="0" applyNumberFormat="1" applyFont="1" applyFill="1" applyBorder="1" applyAlignment="1">
      <alignment vertical="center"/>
    </xf>
    <xf numFmtId="164" fontId="4" fillId="10" borderId="4" xfId="0" applyNumberFormat="1" applyFont="1" applyFill="1" applyBorder="1" applyAlignment="1">
      <alignment vertical="center"/>
    </xf>
    <xf numFmtId="164" fontId="6" fillId="11" borderId="6" xfId="0" applyNumberFormat="1" applyFont="1" applyFill="1" applyBorder="1" applyAlignment="1">
      <alignment vertical="center"/>
    </xf>
    <xf numFmtId="164" fontId="5" fillId="12" borderId="3" xfId="0" applyNumberFormat="1" applyFont="1" applyFill="1" applyBorder="1" applyAlignment="1">
      <alignment vertical="center"/>
    </xf>
    <xf numFmtId="164" fontId="5" fillId="12" borderId="1" xfId="0" applyNumberFormat="1" applyFont="1" applyFill="1" applyBorder="1" applyAlignment="1">
      <alignment vertical="center"/>
    </xf>
    <xf numFmtId="164" fontId="5" fillId="14" borderId="3" xfId="0" applyNumberFormat="1" applyFont="1" applyFill="1" applyBorder="1" applyAlignment="1">
      <alignment vertical="center"/>
    </xf>
    <xf numFmtId="164" fontId="5" fillId="14" borderId="1" xfId="0" applyNumberFormat="1" applyFont="1" applyFill="1" applyBorder="1" applyAlignment="1">
      <alignment vertical="center"/>
    </xf>
    <xf numFmtId="164" fontId="5" fillId="16" borderId="3" xfId="0" applyNumberFormat="1" applyFont="1" applyFill="1" applyBorder="1" applyAlignment="1">
      <alignment vertical="center"/>
    </xf>
    <xf numFmtId="0" fontId="11" fillId="0" borderId="0" xfId="0" applyFont="1"/>
    <xf numFmtId="0" fontId="9" fillId="13" borderId="2" xfId="0" applyFont="1" applyFill="1" applyBorder="1" applyAlignment="1">
      <alignment vertical="center"/>
    </xf>
    <xf numFmtId="164" fontId="10" fillId="8" borderId="2" xfId="0" applyNumberFormat="1" applyFont="1" applyFill="1" applyBorder="1" applyAlignment="1">
      <alignment vertical="center"/>
    </xf>
    <xf numFmtId="164" fontId="10" fillId="8" borderId="5" xfId="0" applyNumberFormat="1" applyFont="1" applyFill="1" applyBorder="1" applyAlignment="1">
      <alignment vertical="center"/>
    </xf>
    <xf numFmtId="164" fontId="9" fillId="13" borderId="2" xfId="0" applyNumberFormat="1" applyFont="1" applyFill="1" applyBorder="1" applyAlignment="1">
      <alignment vertical="center"/>
    </xf>
    <xf numFmtId="0" fontId="9" fillId="15" borderId="2" xfId="0" applyFont="1" applyFill="1" applyBorder="1" applyAlignment="1">
      <alignment vertical="center"/>
    </xf>
    <xf numFmtId="164" fontId="10" fillId="10" borderId="2" xfId="0" applyNumberFormat="1" applyFont="1" applyFill="1" applyBorder="1" applyAlignment="1">
      <alignment vertical="center"/>
    </xf>
    <xf numFmtId="164" fontId="10" fillId="10" borderId="5" xfId="0" applyNumberFormat="1" applyFont="1" applyFill="1" applyBorder="1" applyAlignment="1">
      <alignment vertical="center"/>
    </xf>
    <xf numFmtId="164" fontId="9" fillId="15" borderId="2" xfId="0" applyNumberFormat="1" applyFont="1" applyFill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16" fillId="6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18" fillId="0" borderId="0" xfId="0" applyFont="1"/>
    <xf numFmtId="0" fontId="0" fillId="0" borderId="8" xfId="0" applyBorder="1"/>
    <xf numFmtId="0" fontId="15" fillId="0" borderId="8" xfId="0" applyFont="1" applyBorder="1"/>
    <xf numFmtId="3" fontId="15" fillId="0" borderId="8" xfId="0" applyNumberFormat="1" applyFont="1" applyBorder="1"/>
    <xf numFmtId="0" fontId="19" fillId="0" borderId="8" xfId="0" applyFont="1" applyBorder="1"/>
    <xf numFmtId="0" fontId="19" fillId="0" borderId="9" xfId="0" applyFont="1" applyBorder="1"/>
    <xf numFmtId="0" fontId="20" fillId="0" borderId="8" xfId="0" applyFont="1" applyBorder="1"/>
    <xf numFmtId="43" fontId="0" fillId="0" borderId="8" xfId="1" applyFont="1" applyBorder="1" applyAlignment="1">
      <alignment horizontal="center"/>
    </xf>
    <xf numFmtId="43" fontId="0" fillId="0" borderId="8" xfId="1" applyFont="1" applyBorder="1"/>
    <xf numFmtId="3" fontId="0" fillId="0" borderId="8" xfId="0" applyNumberFormat="1" applyBorder="1"/>
    <xf numFmtId="43" fontId="21" fillId="0" borderId="8" xfId="1" applyFont="1" applyBorder="1"/>
    <xf numFmtId="43" fontId="21" fillId="0" borderId="9" xfId="1" applyFont="1" applyBorder="1"/>
    <xf numFmtId="0" fontId="22" fillId="0" borderId="8" xfId="0" applyFont="1" applyBorder="1"/>
    <xf numFmtId="165" fontId="0" fillId="0" borderId="8" xfId="0" applyNumberFormat="1" applyBorder="1"/>
    <xf numFmtId="0" fontId="23" fillId="0" borderId="8" xfId="0" applyFont="1" applyBorder="1"/>
    <xf numFmtId="0" fontId="21" fillId="0" borderId="9" xfId="0" applyFont="1" applyBorder="1"/>
    <xf numFmtId="0" fontId="21" fillId="0" borderId="8" xfId="0" applyFont="1" applyBorder="1"/>
    <xf numFmtId="43" fontId="0" fillId="0" borderId="8" xfId="1" applyFont="1" applyFill="1" applyBorder="1"/>
    <xf numFmtId="165" fontId="21" fillId="0" borderId="8" xfId="0" applyNumberFormat="1" applyFont="1" applyBorder="1"/>
    <xf numFmtId="165" fontId="21" fillId="0" borderId="9" xfId="0" applyNumberFormat="1" applyFont="1" applyBorder="1"/>
    <xf numFmtId="0" fontId="0" fillId="0" borderId="9" xfId="0" applyBorder="1"/>
    <xf numFmtId="0" fontId="14" fillId="0" borderId="8" xfId="0" applyFont="1" applyBorder="1"/>
    <xf numFmtId="3" fontId="21" fillId="0" borderId="8" xfId="0" applyNumberFormat="1" applyFont="1" applyBorder="1"/>
    <xf numFmtId="3" fontId="21" fillId="0" borderId="9" xfId="0" applyNumberFormat="1" applyFont="1" applyBorder="1"/>
    <xf numFmtId="0" fontId="7" fillId="11" borderId="1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15" fillId="0" borderId="0" xfId="0" applyFont="1" applyBorder="1"/>
    <xf numFmtId="0" fontId="25" fillId="17" borderId="14" xfId="0" applyFont="1" applyFill="1" applyBorder="1"/>
    <xf numFmtId="43" fontId="25" fillId="17" borderId="0" xfId="1" applyFont="1" applyFill="1" applyBorder="1"/>
    <xf numFmtId="43" fontId="13" fillId="17" borderId="0" xfId="1" applyFont="1" applyFill="1" applyBorder="1"/>
    <xf numFmtId="43" fontId="13" fillId="17" borderId="15" xfId="1" applyFont="1" applyFill="1" applyBorder="1"/>
    <xf numFmtId="0" fontId="13" fillId="18" borderId="16" xfId="0" applyFont="1" applyFill="1" applyBorder="1" applyAlignment="1">
      <alignment horizontal="center" vertical="center"/>
    </xf>
    <xf numFmtId="43" fontId="13" fillId="18" borderId="8" xfId="1" applyFont="1" applyFill="1" applyBorder="1" applyAlignment="1">
      <alignment horizontal="center" vertical="center"/>
    </xf>
    <xf numFmtId="43" fontId="13" fillId="18" borderId="17" xfId="1" applyFont="1" applyFill="1" applyBorder="1" applyAlignment="1">
      <alignment horizontal="center" vertical="center"/>
    </xf>
    <xf numFmtId="0" fontId="13" fillId="19" borderId="16" xfId="0" applyFont="1" applyFill="1" applyBorder="1"/>
    <xf numFmtId="43" fontId="26" fillId="19" borderId="8" xfId="1" applyFont="1" applyFill="1" applyBorder="1" applyAlignment="1">
      <alignment horizontal="left"/>
    </xf>
    <xf numFmtId="43" fontId="13" fillId="19" borderId="8" xfId="1" applyFont="1" applyFill="1" applyBorder="1" applyAlignment="1">
      <alignment horizontal="left"/>
    </xf>
    <xf numFmtId="43" fontId="13" fillId="19" borderId="17" xfId="1" applyFont="1" applyFill="1" applyBorder="1" applyAlignment="1">
      <alignment horizontal="left"/>
    </xf>
    <xf numFmtId="0" fontId="25" fillId="19" borderId="16" xfId="0" applyFont="1" applyFill="1" applyBorder="1"/>
    <xf numFmtId="43" fontId="25" fillId="19" borderId="8" xfId="1" applyFont="1" applyFill="1" applyBorder="1" applyAlignment="1">
      <alignment horizontal="left"/>
    </xf>
    <xf numFmtId="43" fontId="25" fillId="19" borderId="17" xfId="1" applyFont="1" applyFill="1" applyBorder="1" applyAlignment="1">
      <alignment horizontal="left"/>
    </xf>
    <xf numFmtId="43" fontId="25" fillId="17" borderId="0" xfId="1" applyFont="1" applyFill="1" applyBorder="1" applyAlignment="1">
      <alignment horizontal="center"/>
    </xf>
    <xf numFmtId="43" fontId="13" fillId="17" borderId="0" xfId="1" applyFont="1" applyFill="1" applyBorder="1" applyAlignment="1">
      <alignment horizontal="center"/>
    </xf>
    <xf numFmtId="43" fontId="13" fillId="17" borderId="15" xfId="1" applyFont="1" applyFill="1" applyBorder="1" applyAlignment="1">
      <alignment horizontal="center"/>
    </xf>
    <xf numFmtId="0" fontId="13" fillId="20" borderId="16" xfId="0" applyFont="1" applyFill="1" applyBorder="1" applyAlignment="1">
      <alignment horizontal="left"/>
    </xf>
    <xf numFmtId="43" fontId="13" fillId="20" borderId="8" xfId="1" applyFont="1" applyFill="1" applyBorder="1" applyAlignment="1">
      <alignment horizontal="left"/>
    </xf>
    <xf numFmtId="43" fontId="13" fillId="20" borderId="17" xfId="1" applyFont="1" applyFill="1" applyBorder="1" applyAlignment="1">
      <alignment horizontal="left"/>
    </xf>
    <xf numFmtId="0" fontId="25" fillId="20" borderId="16" xfId="0" applyFont="1" applyFill="1" applyBorder="1" applyAlignment="1">
      <alignment horizontal="left"/>
    </xf>
    <xf numFmtId="43" fontId="25" fillId="20" borderId="8" xfId="1" applyFont="1" applyFill="1" applyBorder="1" applyAlignment="1">
      <alignment horizontal="left"/>
    </xf>
    <xf numFmtId="43" fontId="25" fillId="20" borderId="17" xfId="1" applyFont="1" applyFill="1" applyBorder="1" applyAlignment="1">
      <alignment horizontal="left"/>
    </xf>
    <xf numFmtId="0" fontId="13" fillId="21" borderId="16" xfId="0" applyFont="1" applyFill="1" applyBorder="1" applyAlignment="1">
      <alignment horizontal="left"/>
    </xf>
    <xf numFmtId="43" fontId="13" fillId="21" borderId="8" xfId="1" applyFont="1" applyFill="1" applyBorder="1" applyAlignment="1">
      <alignment horizontal="left"/>
    </xf>
    <xf numFmtId="0" fontId="25" fillId="21" borderId="16" xfId="0" applyFont="1" applyFill="1" applyBorder="1" applyAlignment="1">
      <alignment horizontal="left"/>
    </xf>
    <xf numFmtId="43" fontId="25" fillId="21" borderId="8" xfId="1" applyFont="1" applyFill="1" applyBorder="1" applyAlignment="1">
      <alignment horizontal="left"/>
    </xf>
    <xf numFmtId="0" fontId="25" fillId="17" borderId="14" xfId="0" applyFont="1" applyFill="1" applyBorder="1" applyAlignment="1">
      <alignment horizontal="left"/>
    </xf>
    <xf numFmtId="43" fontId="25" fillId="17" borderId="0" xfId="1" applyFont="1" applyFill="1" applyBorder="1" applyAlignment="1">
      <alignment horizontal="left"/>
    </xf>
    <xf numFmtId="43" fontId="13" fillId="17" borderId="0" xfId="1" applyFont="1" applyFill="1" applyBorder="1" applyAlignment="1">
      <alignment horizontal="left"/>
    </xf>
    <xf numFmtId="43" fontId="13" fillId="17" borderId="15" xfId="1" applyFont="1" applyFill="1" applyBorder="1" applyAlignment="1">
      <alignment horizontal="left"/>
    </xf>
    <xf numFmtId="0" fontId="13" fillId="22" borderId="16" xfId="0" applyFont="1" applyFill="1" applyBorder="1" applyAlignment="1">
      <alignment horizontal="left"/>
    </xf>
    <xf numFmtId="43" fontId="13" fillId="22" borderId="8" xfId="1" applyFont="1" applyFill="1" applyBorder="1" applyAlignment="1">
      <alignment horizontal="left"/>
    </xf>
    <xf numFmtId="0" fontId="25" fillId="22" borderId="18" xfId="0" applyFont="1" applyFill="1" applyBorder="1" applyAlignment="1">
      <alignment horizontal="left"/>
    </xf>
    <xf numFmtId="43" fontId="25" fillId="22" borderId="19" xfId="1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164" fontId="4" fillId="8" borderId="20" xfId="0" applyNumberFormat="1" applyFont="1" applyFill="1" applyBorder="1" applyAlignment="1">
      <alignment vertical="center"/>
    </xf>
    <xf numFmtId="164" fontId="4" fillId="8" borderId="10" xfId="0" applyNumberFormat="1" applyFont="1" applyFill="1" applyBorder="1" applyAlignment="1">
      <alignment vertical="center"/>
    </xf>
    <xf numFmtId="164" fontId="10" fillId="8" borderId="21" xfId="0" applyNumberFormat="1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164" fontId="4" fillId="10" borderId="10" xfId="0" applyNumberFormat="1" applyFont="1" applyFill="1" applyBorder="1" applyAlignment="1">
      <alignment vertical="center"/>
    </xf>
    <xf numFmtId="164" fontId="10" fillId="10" borderId="21" xfId="0" applyNumberFormat="1" applyFont="1" applyFill="1" applyBorder="1" applyAlignment="1">
      <alignment vertical="center"/>
    </xf>
    <xf numFmtId="0" fontId="27" fillId="0" borderId="10" xfId="0" applyFont="1" applyBorder="1" applyAlignment="1">
      <alignment horizontal="left" vertical="center" indent="1"/>
    </xf>
    <xf numFmtId="43" fontId="0" fillId="18" borderId="8" xfId="1" applyFont="1" applyFill="1" applyBorder="1" applyAlignment="1">
      <alignment horizontal="center" vertical="center"/>
    </xf>
    <xf numFmtId="43" fontId="13" fillId="23" borderId="8" xfId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K166"/>
  <sheetViews>
    <sheetView showGridLines="0" tabSelected="1" view="pageBreakPreview" zoomScale="85" zoomScaleNormal="100" zoomScaleSheet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2" sqref="D142"/>
    </sheetView>
  </sheetViews>
  <sheetFormatPr defaultColWidth="11" defaultRowHeight="15.75" x14ac:dyDescent="0.25"/>
  <cols>
    <col min="1" max="1" width="1.375" customWidth="1"/>
    <col min="2" max="2" width="47.875" customWidth="1"/>
    <col min="3" max="5" width="15" customWidth="1"/>
    <col min="6" max="6" width="15" style="36" customWidth="1"/>
    <col min="7" max="9" width="15" customWidth="1"/>
    <col min="10" max="10" width="15" style="36" customWidth="1"/>
    <col min="11" max="11" width="15" customWidth="1"/>
  </cols>
  <sheetData>
    <row r="1" spans="1:11" s="1" customFormat="1" ht="42" customHeight="1" x14ac:dyDescent="0.2">
      <c r="A1" s="1" t="s">
        <v>0</v>
      </c>
      <c r="B1" s="113" t="s">
        <v>78</v>
      </c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customHeight="1" x14ac:dyDescent="0.25"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 s="2" customFormat="1" ht="24" customHeight="1" x14ac:dyDescent="0.25">
      <c r="B3" s="18" t="s">
        <v>30</v>
      </c>
      <c r="C3" s="13" t="s">
        <v>3</v>
      </c>
      <c r="D3" s="3" t="s">
        <v>4</v>
      </c>
      <c r="E3" s="3" t="s">
        <v>5</v>
      </c>
      <c r="F3" s="12" t="s">
        <v>2</v>
      </c>
      <c r="G3" s="10" t="s">
        <v>7</v>
      </c>
      <c r="H3" s="4" t="s">
        <v>8</v>
      </c>
      <c r="I3" s="4" t="s">
        <v>9</v>
      </c>
      <c r="J3" s="9" t="s">
        <v>6</v>
      </c>
      <c r="K3" s="7" t="s">
        <v>10</v>
      </c>
    </row>
    <row r="4" spans="1:11" ht="18" customHeight="1" x14ac:dyDescent="0.25">
      <c r="B4" s="17" t="s">
        <v>28</v>
      </c>
      <c r="C4" s="14"/>
      <c r="D4" s="5"/>
      <c r="E4" s="5"/>
      <c r="F4" s="37"/>
      <c r="G4" s="11"/>
      <c r="H4" s="6"/>
      <c r="I4" s="6"/>
      <c r="J4" s="41"/>
      <c r="K4" s="8"/>
    </row>
    <row r="5" spans="1:11" ht="18" customHeight="1" x14ac:dyDescent="0.25">
      <c r="B5" s="15" t="s">
        <v>11</v>
      </c>
      <c r="C5" s="20">
        <v>300000</v>
      </c>
      <c r="D5" s="21">
        <v>300000</v>
      </c>
      <c r="E5" s="21">
        <v>300000</v>
      </c>
      <c r="F5" s="38">
        <f>SUM(C5:E5)</f>
        <v>900000</v>
      </c>
      <c r="G5" s="22">
        <v>300000</v>
      </c>
      <c r="H5" s="23">
        <v>300000</v>
      </c>
      <c r="I5" s="23">
        <v>300000</v>
      </c>
      <c r="J5" s="42">
        <f>SUM(G5:I5)</f>
        <v>900000</v>
      </c>
      <c r="K5" s="24">
        <f>SUM(F5,J5)</f>
        <v>1800000</v>
      </c>
    </row>
    <row r="6" spans="1:11" ht="18" customHeight="1" x14ac:dyDescent="0.25">
      <c r="B6" s="15" t="s">
        <v>12</v>
      </c>
      <c r="C6" s="20">
        <v>290000</v>
      </c>
      <c r="D6" s="21"/>
      <c r="E6" s="21"/>
      <c r="F6" s="38">
        <f>SUM(C6:E6)</f>
        <v>290000</v>
      </c>
      <c r="G6" s="22"/>
      <c r="H6" s="23"/>
      <c r="I6" s="23"/>
      <c r="J6" s="42">
        <f>SUM(G6:I6)</f>
        <v>0</v>
      </c>
      <c r="K6" s="24">
        <f t="shared" ref="K6:K9" si="0">SUM(F6,J6)</f>
        <v>290000</v>
      </c>
    </row>
    <row r="7" spans="1:11" ht="18" customHeight="1" x14ac:dyDescent="0.25">
      <c r="B7" s="15" t="s">
        <v>13</v>
      </c>
      <c r="C7" s="25">
        <f t="shared" ref="C7:J7" si="1">C6-C5</f>
        <v>-10000</v>
      </c>
      <c r="D7" s="19">
        <f t="shared" si="1"/>
        <v>-300000</v>
      </c>
      <c r="E7" s="19">
        <f t="shared" si="1"/>
        <v>-300000</v>
      </c>
      <c r="F7" s="38">
        <f t="shared" si="1"/>
        <v>-610000</v>
      </c>
      <c r="G7" s="25">
        <f t="shared" si="1"/>
        <v>-300000</v>
      </c>
      <c r="H7" s="19">
        <f t="shared" si="1"/>
        <v>-300000</v>
      </c>
      <c r="I7" s="19">
        <f t="shared" si="1"/>
        <v>-300000</v>
      </c>
      <c r="J7" s="42">
        <f t="shared" si="1"/>
        <v>-900000</v>
      </c>
      <c r="K7" s="24">
        <f t="shared" si="0"/>
        <v>-1510000</v>
      </c>
    </row>
    <row r="8" spans="1:11" ht="18" customHeight="1" x14ac:dyDescent="0.25">
      <c r="B8" s="15" t="s">
        <v>14</v>
      </c>
      <c r="C8" s="20">
        <v>0</v>
      </c>
      <c r="D8" s="21">
        <v>124000</v>
      </c>
      <c r="E8" s="21">
        <v>200000</v>
      </c>
      <c r="F8" s="38">
        <f>SUM(C8:E8)</f>
        <v>324000</v>
      </c>
      <c r="G8" s="22">
        <v>0</v>
      </c>
      <c r="H8" s="23">
        <v>0</v>
      </c>
      <c r="I8" s="23">
        <v>205000</v>
      </c>
      <c r="J8" s="42">
        <f>SUM(G8:I8)</f>
        <v>205000</v>
      </c>
      <c r="K8" s="24">
        <f t="shared" si="0"/>
        <v>529000</v>
      </c>
    </row>
    <row r="9" spans="1:11" ht="18" customHeight="1" thickBot="1" x14ac:dyDescent="0.3">
      <c r="B9" s="16" t="s">
        <v>15</v>
      </c>
      <c r="C9" s="26">
        <f t="shared" ref="C9:J9" si="2">C6-C8</f>
        <v>290000</v>
      </c>
      <c r="D9" s="27">
        <f t="shared" si="2"/>
        <v>-124000</v>
      </c>
      <c r="E9" s="27">
        <f t="shared" si="2"/>
        <v>-200000</v>
      </c>
      <c r="F9" s="39">
        <f t="shared" si="2"/>
        <v>-34000</v>
      </c>
      <c r="G9" s="28">
        <f t="shared" si="2"/>
        <v>0</v>
      </c>
      <c r="H9" s="29">
        <f t="shared" si="2"/>
        <v>0</v>
      </c>
      <c r="I9" s="29">
        <f t="shared" si="2"/>
        <v>-205000</v>
      </c>
      <c r="J9" s="43">
        <f t="shared" si="2"/>
        <v>-205000</v>
      </c>
      <c r="K9" s="24">
        <f t="shared" si="0"/>
        <v>-239000</v>
      </c>
    </row>
    <row r="10" spans="1:11" ht="18" customHeight="1" x14ac:dyDescent="0.25">
      <c r="B10" s="17" t="s">
        <v>16</v>
      </c>
      <c r="C10" s="31"/>
      <c r="D10" s="32"/>
      <c r="E10" s="32"/>
      <c r="F10" s="40"/>
      <c r="G10" s="33"/>
      <c r="H10" s="34"/>
      <c r="I10" s="34"/>
      <c r="J10" s="44"/>
      <c r="K10" s="35"/>
    </row>
    <row r="11" spans="1:11" ht="18" customHeight="1" x14ac:dyDescent="0.25">
      <c r="B11" s="15" t="s">
        <v>11</v>
      </c>
      <c r="C11" s="20">
        <v>200000</v>
      </c>
      <c r="D11" s="20">
        <v>200000</v>
      </c>
      <c r="E11" s="20">
        <v>200000</v>
      </c>
      <c r="F11" s="38">
        <f>SUM(C11:E11)</f>
        <v>600000</v>
      </c>
      <c r="G11" s="22">
        <v>200000</v>
      </c>
      <c r="H11" s="22">
        <v>200000</v>
      </c>
      <c r="I11" s="22">
        <v>200000</v>
      </c>
      <c r="J11" s="42">
        <f>SUM(G11:I11)</f>
        <v>600000</v>
      </c>
      <c r="K11" s="24">
        <f>SUM(F11,J11)</f>
        <v>1200000</v>
      </c>
    </row>
    <row r="12" spans="1:11" ht="18" customHeight="1" x14ac:dyDescent="0.25">
      <c r="B12" s="15" t="s">
        <v>12</v>
      </c>
      <c r="C12" s="20">
        <v>145000</v>
      </c>
      <c r="D12" s="21"/>
      <c r="E12" s="21"/>
      <c r="F12" s="38">
        <f>SUM(C12:E12)</f>
        <v>145000</v>
      </c>
      <c r="G12" s="22"/>
      <c r="H12" s="23"/>
      <c r="I12" s="23"/>
      <c r="J12" s="42">
        <f>SUM(G12:I12)</f>
        <v>0</v>
      </c>
      <c r="K12" s="24">
        <f t="shared" ref="K12:K15" si="3">SUM(F12,J12)</f>
        <v>145000</v>
      </c>
    </row>
    <row r="13" spans="1:11" ht="18" customHeight="1" x14ac:dyDescent="0.25">
      <c r="B13" s="15" t="s">
        <v>13</v>
      </c>
      <c r="C13" s="25">
        <f t="shared" ref="C13:J13" si="4">C12-C11</f>
        <v>-55000</v>
      </c>
      <c r="D13" s="19">
        <f t="shared" si="4"/>
        <v>-200000</v>
      </c>
      <c r="E13" s="19">
        <f t="shared" si="4"/>
        <v>-200000</v>
      </c>
      <c r="F13" s="38">
        <f t="shared" si="4"/>
        <v>-455000</v>
      </c>
      <c r="G13" s="25">
        <f t="shared" si="4"/>
        <v>-200000</v>
      </c>
      <c r="H13" s="19">
        <f t="shared" si="4"/>
        <v>-200000</v>
      </c>
      <c r="I13" s="19">
        <f t="shared" si="4"/>
        <v>-200000</v>
      </c>
      <c r="J13" s="42">
        <f t="shared" si="4"/>
        <v>-600000</v>
      </c>
      <c r="K13" s="24">
        <f t="shared" si="3"/>
        <v>-1055000</v>
      </c>
    </row>
    <row r="14" spans="1:11" ht="18" customHeight="1" x14ac:dyDescent="0.25">
      <c r="B14" s="15" t="s">
        <v>14</v>
      </c>
      <c r="C14" s="20">
        <v>453700</v>
      </c>
      <c r="D14" s="21">
        <v>6900</v>
      </c>
      <c r="E14" s="21">
        <v>30000</v>
      </c>
      <c r="F14" s="38">
        <f>SUM(C14:E14)</f>
        <v>490600</v>
      </c>
      <c r="G14" s="22">
        <v>42500</v>
      </c>
      <c r="H14" s="23">
        <v>183750</v>
      </c>
      <c r="I14" s="23">
        <v>20000</v>
      </c>
      <c r="J14" s="42">
        <f>SUM(G14:I14)</f>
        <v>246250</v>
      </c>
      <c r="K14" s="24">
        <f t="shared" si="3"/>
        <v>736850</v>
      </c>
    </row>
    <row r="15" spans="1:11" ht="18" customHeight="1" thickBot="1" x14ac:dyDescent="0.3">
      <c r="B15" s="16" t="s">
        <v>15</v>
      </c>
      <c r="C15" s="26">
        <f t="shared" ref="C15:J15" si="5">C12-C14</f>
        <v>-308700</v>
      </c>
      <c r="D15" s="27">
        <f>D12-D14</f>
        <v>-6900</v>
      </c>
      <c r="E15" s="27">
        <f t="shared" si="5"/>
        <v>-30000</v>
      </c>
      <c r="F15" s="39">
        <f t="shared" si="5"/>
        <v>-345600</v>
      </c>
      <c r="G15" s="28">
        <f t="shared" si="5"/>
        <v>-42500</v>
      </c>
      <c r="H15" s="29">
        <f t="shared" si="5"/>
        <v>-183750</v>
      </c>
      <c r="I15" s="29">
        <f t="shared" si="5"/>
        <v>-20000</v>
      </c>
      <c r="J15" s="43">
        <f t="shared" si="5"/>
        <v>-246250</v>
      </c>
      <c r="K15" s="24">
        <f t="shared" si="3"/>
        <v>-591850</v>
      </c>
    </row>
    <row r="16" spans="1:11" ht="18" customHeight="1" x14ac:dyDescent="0.25">
      <c r="B16" s="17" t="s">
        <v>17</v>
      </c>
      <c r="C16" s="31"/>
      <c r="D16" s="32"/>
      <c r="E16" s="32"/>
      <c r="F16" s="40"/>
      <c r="G16" s="33"/>
      <c r="H16" s="34"/>
      <c r="I16" s="34"/>
      <c r="J16" s="44"/>
      <c r="K16" s="35"/>
    </row>
    <row r="17" spans="2:11" ht="18" customHeight="1" x14ac:dyDescent="0.25">
      <c r="B17" s="15" t="s">
        <v>11</v>
      </c>
      <c r="C17" s="20">
        <v>50000</v>
      </c>
      <c r="D17" s="21">
        <v>50000</v>
      </c>
      <c r="E17" s="21">
        <v>50000</v>
      </c>
      <c r="F17" s="38">
        <f>SUM(C17:E17)</f>
        <v>150000</v>
      </c>
      <c r="G17" s="22">
        <v>50000</v>
      </c>
      <c r="H17" s="23">
        <v>50000</v>
      </c>
      <c r="I17" s="23">
        <v>50000</v>
      </c>
      <c r="J17" s="42">
        <f>SUM(G17:I17)</f>
        <v>150000</v>
      </c>
      <c r="K17" s="24">
        <f>SUM(F17,J17)</f>
        <v>300000</v>
      </c>
    </row>
    <row r="18" spans="2:11" ht="18" customHeight="1" x14ac:dyDescent="0.25">
      <c r="B18" s="15" t="s">
        <v>12</v>
      </c>
      <c r="C18" s="20">
        <v>30000</v>
      </c>
      <c r="D18" s="21"/>
      <c r="E18" s="21"/>
      <c r="F18" s="38">
        <f>SUM(C18:E18)</f>
        <v>30000</v>
      </c>
      <c r="G18" s="22"/>
      <c r="H18" s="23"/>
      <c r="I18" s="23"/>
      <c r="J18" s="42">
        <f>SUM(G18:I18)</f>
        <v>0</v>
      </c>
      <c r="K18" s="24">
        <f t="shared" ref="K18:K21" si="6">SUM(F18,J18)</f>
        <v>30000</v>
      </c>
    </row>
    <row r="19" spans="2:11" ht="18" customHeight="1" x14ac:dyDescent="0.25">
      <c r="B19" s="15" t="s">
        <v>13</v>
      </c>
      <c r="C19" s="25">
        <f t="shared" ref="C19:J19" si="7">C18-C17</f>
        <v>-20000</v>
      </c>
      <c r="D19" s="19">
        <f t="shared" si="7"/>
        <v>-50000</v>
      </c>
      <c r="E19" s="19">
        <f t="shared" si="7"/>
        <v>-50000</v>
      </c>
      <c r="F19" s="38">
        <f t="shared" si="7"/>
        <v>-120000</v>
      </c>
      <c r="G19" s="25">
        <f t="shared" si="7"/>
        <v>-50000</v>
      </c>
      <c r="H19" s="19">
        <f t="shared" si="7"/>
        <v>-50000</v>
      </c>
      <c r="I19" s="19">
        <f t="shared" si="7"/>
        <v>-50000</v>
      </c>
      <c r="J19" s="42">
        <f t="shared" si="7"/>
        <v>-150000</v>
      </c>
      <c r="K19" s="24">
        <f t="shared" si="6"/>
        <v>-270000</v>
      </c>
    </row>
    <row r="20" spans="2:11" ht="18" customHeight="1" x14ac:dyDescent="0.25">
      <c r="B20" s="15" t="s">
        <v>14</v>
      </c>
      <c r="C20" s="20">
        <v>45800</v>
      </c>
      <c r="D20" s="21">
        <v>26400</v>
      </c>
      <c r="E20" s="21">
        <v>25000</v>
      </c>
      <c r="F20" s="38">
        <f>SUM(C20:E20)</f>
        <v>97200</v>
      </c>
      <c r="G20" s="22">
        <v>18000</v>
      </c>
      <c r="H20" s="23">
        <v>7500</v>
      </c>
      <c r="I20" s="23">
        <v>0</v>
      </c>
      <c r="J20" s="42">
        <f>SUM(G20:I20)</f>
        <v>25500</v>
      </c>
      <c r="K20" s="24">
        <f t="shared" si="6"/>
        <v>122700</v>
      </c>
    </row>
    <row r="21" spans="2:11" ht="18" customHeight="1" thickBot="1" x14ac:dyDescent="0.3">
      <c r="B21" s="16" t="s">
        <v>15</v>
      </c>
      <c r="C21" s="26">
        <f t="shared" ref="C21:J21" si="8">C18-C20</f>
        <v>-15800</v>
      </c>
      <c r="D21" s="27">
        <f t="shared" si="8"/>
        <v>-26400</v>
      </c>
      <c r="E21" s="27">
        <f t="shared" si="8"/>
        <v>-25000</v>
      </c>
      <c r="F21" s="39">
        <f t="shared" si="8"/>
        <v>-67200</v>
      </c>
      <c r="G21" s="28">
        <f t="shared" si="8"/>
        <v>-18000</v>
      </c>
      <c r="H21" s="29">
        <f t="shared" si="8"/>
        <v>-7500</v>
      </c>
      <c r="I21" s="29">
        <f t="shared" si="8"/>
        <v>0</v>
      </c>
      <c r="J21" s="43">
        <f t="shared" si="8"/>
        <v>-25500</v>
      </c>
      <c r="K21" s="24">
        <f t="shared" si="6"/>
        <v>-92700</v>
      </c>
    </row>
    <row r="22" spans="2:11" ht="18" customHeight="1" x14ac:dyDescent="0.25">
      <c r="B22" s="17" t="s">
        <v>18</v>
      </c>
      <c r="C22" s="31"/>
      <c r="D22" s="32"/>
      <c r="E22" s="32"/>
      <c r="F22" s="40"/>
      <c r="G22" s="33"/>
      <c r="H22" s="34"/>
      <c r="I22" s="34"/>
      <c r="J22" s="44"/>
      <c r="K22" s="24">
        <f>SUM(F22,J22)</f>
        <v>0</v>
      </c>
    </row>
    <row r="23" spans="2:11" ht="18" customHeight="1" x14ac:dyDescent="0.25">
      <c r="B23" s="15" t="s">
        <v>11</v>
      </c>
      <c r="C23" s="20">
        <v>170000</v>
      </c>
      <c r="D23" s="21">
        <v>170000</v>
      </c>
      <c r="E23" s="21">
        <v>170000</v>
      </c>
      <c r="F23" s="38">
        <f>SUM(C23:E23)</f>
        <v>510000</v>
      </c>
      <c r="G23" s="22">
        <v>170000</v>
      </c>
      <c r="H23" s="23">
        <v>170000</v>
      </c>
      <c r="I23" s="23">
        <v>170000</v>
      </c>
      <c r="J23" s="42">
        <f>SUM(G23:I23)</f>
        <v>510000</v>
      </c>
      <c r="K23" s="24">
        <f t="shared" ref="K23:K31" si="9">SUM(F23,J23)</f>
        <v>1020000</v>
      </c>
    </row>
    <row r="24" spans="2:11" ht="18" customHeight="1" x14ac:dyDescent="0.25">
      <c r="B24" s="15" t="s">
        <v>12</v>
      </c>
      <c r="C24" s="20">
        <v>160000</v>
      </c>
      <c r="D24" s="21"/>
      <c r="E24" s="21"/>
      <c r="F24" s="38">
        <f>SUM(C24:E24)</f>
        <v>160000</v>
      </c>
      <c r="G24" s="22"/>
      <c r="H24" s="23"/>
      <c r="I24" s="23"/>
      <c r="J24" s="42">
        <f>SUM(G24:I24)</f>
        <v>0</v>
      </c>
      <c r="K24" s="24">
        <f t="shared" si="9"/>
        <v>160000</v>
      </c>
    </row>
    <row r="25" spans="2:11" ht="18" customHeight="1" x14ac:dyDescent="0.25">
      <c r="B25" s="15" t="s">
        <v>13</v>
      </c>
      <c r="C25" s="25">
        <f t="shared" ref="C25:J25" si="10">C24-C23</f>
        <v>-10000</v>
      </c>
      <c r="D25" s="19">
        <f t="shared" si="10"/>
        <v>-170000</v>
      </c>
      <c r="E25" s="19">
        <f t="shared" si="10"/>
        <v>-170000</v>
      </c>
      <c r="F25" s="38">
        <f t="shared" si="10"/>
        <v>-350000</v>
      </c>
      <c r="G25" s="25">
        <f t="shared" si="10"/>
        <v>-170000</v>
      </c>
      <c r="H25" s="19">
        <f t="shared" si="10"/>
        <v>-170000</v>
      </c>
      <c r="I25" s="19">
        <f t="shared" si="10"/>
        <v>-170000</v>
      </c>
      <c r="J25" s="42">
        <f t="shared" si="10"/>
        <v>-510000</v>
      </c>
      <c r="K25" s="24">
        <f t="shared" si="9"/>
        <v>-860000</v>
      </c>
    </row>
    <row r="26" spans="2:11" ht="18" customHeight="1" x14ac:dyDescent="0.25">
      <c r="B26" s="15" t="s">
        <v>14</v>
      </c>
      <c r="C26" s="20">
        <v>74000</v>
      </c>
      <c r="D26" s="21">
        <v>85600</v>
      </c>
      <c r="E26" s="21">
        <v>85600</v>
      </c>
      <c r="F26" s="38">
        <f>SUM(C26:E26)</f>
        <v>245200</v>
      </c>
      <c r="G26" s="22">
        <v>114000</v>
      </c>
      <c r="H26" s="23">
        <v>114000</v>
      </c>
      <c r="I26" s="23">
        <v>114000</v>
      </c>
      <c r="J26" s="42">
        <f>SUM(G26:I26)</f>
        <v>342000</v>
      </c>
      <c r="K26" s="24">
        <f t="shared" si="9"/>
        <v>587200</v>
      </c>
    </row>
    <row r="27" spans="2:11" ht="18" customHeight="1" thickBot="1" x14ac:dyDescent="0.3">
      <c r="B27" s="16" t="s">
        <v>15</v>
      </c>
      <c r="C27" s="26">
        <f t="shared" ref="C27:J27" si="11">C24-C26</f>
        <v>86000</v>
      </c>
      <c r="D27" s="27">
        <f t="shared" si="11"/>
        <v>-85600</v>
      </c>
      <c r="E27" s="27">
        <f t="shared" si="11"/>
        <v>-85600</v>
      </c>
      <c r="F27" s="39">
        <f t="shared" si="11"/>
        <v>-85200</v>
      </c>
      <c r="G27" s="28">
        <f t="shared" si="11"/>
        <v>-114000</v>
      </c>
      <c r="H27" s="29">
        <f t="shared" si="11"/>
        <v>-114000</v>
      </c>
      <c r="I27" s="29">
        <f t="shared" si="11"/>
        <v>-114000</v>
      </c>
      <c r="J27" s="43">
        <f t="shared" si="11"/>
        <v>-342000</v>
      </c>
      <c r="K27" s="24">
        <f t="shared" si="9"/>
        <v>-427200</v>
      </c>
    </row>
    <row r="28" spans="2:11" ht="18" customHeight="1" x14ac:dyDescent="0.25">
      <c r="B28" s="17" t="s">
        <v>19</v>
      </c>
      <c r="C28" s="31"/>
      <c r="D28" s="32"/>
      <c r="E28" s="32"/>
      <c r="F28" s="40"/>
      <c r="G28" s="33"/>
      <c r="H28" s="34"/>
      <c r="I28" s="34"/>
      <c r="J28" s="44"/>
      <c r="K28" s="24">
        <f t="shared" si="9"/>
        <v>0</v>
      </c>
    </row>
    <row r="29" spans="2:11" ht="18" customHeight="1" x14ac:dyDescent="0.25">
      <c r="B29" s="15" t="s">
        <v>11</v>
      </c>
      <c r="C29" s="20">
        <v>40000</v>
      </c>
      <c r="D29" s="21">
        <v>40000</v>
      </c>
      <c r="E29" s="21">
        <v>40000</v>
      </c>
      <c r="F29" s="38">
        <f>SUM(C29:E29)</f>
        <v>120000</v>
      </c>
      <c r="G29" s="22">
        <v>40000</v>
      </c>
      <c r="H29" s="23">
        <v>40000</v>
      </c>
      <c r="I29" s="23">
        <v>40000</v>
      </c>
      <c r="J29" s="42">
        <f>SUM(G29:I29)</f>
        <v>120000</v>
      </c>
      <c r="K29" s="24">
        <f t="shared" si="9"/>
        <v>240000</v>
      </c>
    </row>
    <row r="30" spans="2:11" ht="18" customHeight="1" x14ac:dyDescent="0.25">
      <c r="B30" s="15" t="s">
        <v>12</v>
      </c>
      <c r="C30" s="20">
        <v>30000</v>
      </c>
      <c r="D30" s="21"/>
      <c r="E30" s="21"/>
      <c r="F30" s="38">
        <f>SUM(C30:E30)</f>
        <v>30000</v>
      </c>
      <c r="G30" s="22"/>
      <c r="H30" s="23"/>
      <c r="I30" s="23"/>
      <c r="J30" s="42">
        <f>SUM(G30:I30)</f>
        <v>0</v>
      </c>
      <c r="K30" s="24">
        <f t="shared" si="9"/>
        <v>30000</v>
      </c>
    </row>
    <row r="31" spans="2:11" ht="18" customHeight="1" x14ac:dyDescent="0.25">
      <c r="B31" s="15" t="s">
        <v>13</v>
      </c>
      <c r="C31" s="25">
        <f t="shared" ref="C31:J31" si="12">C30-C29</f>
        <v>-10000</v>
      </c>
      <c r="D31" s="19">
        <f t="shared" si="12"/>
        <v>-40000</v>
      </c>
      <c r="E31" s="19">
        <f t="shared" si="12"/>
        <v>-40000</v>
      </c>
      <c r="F31" s="38">
        <f t="shared" si="12"/>
        <v>-90000</v>
      </c>
      <c r="G31" s="25">
        <f t="shared" si="12"/>
        <v>-40000</v>
      </c>
      <c r="H31" s="19">
        <f t="shared" si="12"/>
        <v>-40000</v>
      </c>
      <c r="I31" s="19">
        <f t="shared" si="12"/>
        <v>-40000</v>
      </c>
      <c r="J31" s="42">
        <f t="shared" si="12"/>
        <v>-120000</v>
      </c>
      <c r="K31" s="24">
        <f t="shared" si="9"/>
        <v>-210000</v>
      </c>
    </row>
    <row r="32" spans="2:11" ht="18" customHeight="1" x14ac:dyDescent="0.25">
      <c r="B32" s="15" t="s">
        <v>14</v>
      </c>
      <c r="C32" s="20">
        <v>10000</v>
      </c>
      <c r="D32" s="21">
        <v>20000</v>
      </c>
      <c r="E32" s="21">
        <v>20000</v>
      </c>
      <c r="F32" s="38">
        <f>SUM(C32:E32)</f>
        <v>50000</v>
      </c>
      <c r="G32" s="22">
        <v>20000</v>
      </c>
      <c r="H32" s="23">
        <v>19000</v>
      </c>
      <c r="I32" s="23">
        <v>20000</v>
      </c>
      <c r="J32" s="42">
        <f>SUM(G32:I32)</f>
        <v>59000</v>
      </c>
      <c r="K32" s="24">
        <f>SUM(F32,J32)</f>
        <v>109000</v>
      </c>
    </row>
    <row r="33" spans="2:11" ht="18" customHeight="1" thickBot="1" x14ac:dyDescent="0.3">
      <c r="B33" s="16" t="s">
        <v>15</v>
      </c>
      <c r="C33" s="26">
        <f t="shared" ref="C33:J33" si="13">C30-C32</f>
        <v>20000</v>
      </c>
      <c r="D33" s="27">
        <f t="shared" si="13"/>
        <v>-20000</v>
      </c>
      <c r="E33" s="27">
        <f t="shared" si="13"/>
        <v>-20000</v>
      </c>
      <c r="F33" s="39">
        <f t="shared" si="13"/>
        <v>-20000</v>
      </c>
      <c r="G33" s="28">
        <f t="shared" si="13"/>
        <v>-20000</v>
      </c>
      <c r="H33" s="29">
        <f t="shared" si="13"/>
        <v>-19000</v>
      </c>
      <c r="I33" s="29">
        <f t="shared" si="13"/>
        <v>-20000</v>
      </c>
      <c r="J33" s="43">
        <f t="shared" si="13"/>
        <v>-59000</v>
      </c>
      <c r="K33" s="24">
        <f t="shared" ref="K33:K94" si="14">SUM(F33,J33)</f>
        <v>-79000</v>
      </c>
    </row>
    <row r="34" spans="2:11" ht="18" customHeight="1" x14ac:dyDescent="0.25">
      <c r="B34" s="17" t="s">
        <v>20</v>
      </c>
      <c r="C34" s="31"/>
      <c r="D34" s="32"/>
      <c r="E34" s="32"/>
      <c r="F34" s="40"/>
      <c r="G34" s="33"/>
      <c r="H34" s="34"/>
      <c r="I34" s="34"/>
      <c r="J34" s="44"/>
      <c r="K34" s="24">
        <f t="shared" si="14"/>
        <v>0</v>
      </c>
    </row>
    <row r="35" spans="2:11" ht="18" customHeight="1" x14ac:dyDescent="0.25">
      <c r="B35" s="15" t="s">
        <v>11</v>
      </c>
      <c r="C35" s="20">
        <v>6000</v>
      </c>
      <c r="D35" s="21">
        <v>6000</v>
      </c>
      <c r="E35" s="21">
        <v>6000</v>
      </c>
      <c r="F35" s="38">
        <f>SUM(C35:E35)</f>
        <v>18000</v>
      </c>
      <c r="G35" s="22">
        <v>6000</v>
      </c>
      <c r="H35" s="23">
        <v>6000</v>
      </c>
      <c r="I35" s="23">
        <v>6000</v>
      </c>
      <c r="J35" s="42">
        <f>SUM(G35:I35)</f>
        <v>18000</v>
      </c>
      <c r="K35" s="24">
        <f t="shared" si="14"/>
        <v>36000</v>
      </c>
    </row>
    <row r="36" spans="2:11" ht="18" customHeight="1" x14ac:dyDescent="0.25">
      <c r="B36" s="15" t="s">
        <v>12</v>
      </c>
      <c r="C36" s="20">
        <v>5000</v>
      </c>
      <c r="D36" s="21"/>
      <c r="E36" s="21"/>
      <c r="F36" s="38">
        <f>SUM(C36:E36)</f>
        <v>5000</v>
      </c>
      <c r="G36" s="22"/>
      <c r="H36" s="23"/>
      <c r="I36" s="23"/>
      <c r="J36" s="42">
        <f>SUM(G36:I36)</f>
        <v>0</v>
      </c>
      <c r="K36" s="24">
        <f t="shared" si="14"/>
        <v>5000</v>
      </c>
    </row>
    <row r="37" spans="2:11" ht="18" customHeight="1" x14ac:dyDescent="0.25">
      <c r="B37" s="15" t="s">
        <v>13</v>
      </c>
      <c r="C37" s="25">
        <f t="shared" ref="C37:J37" si="15">C36-C35</f>
        <v>-1000</v>
      </c>
      <c r="D37" s="19">
        <f t="shared" si="15"/>
        <v>-6000</v>
      </c>
      <c r="E37" s="19">
        <f t="shared" si="15"/>
        <v>-6000</v>
      </c>
      <c r="F37" s="38">
        <f t="shared" si="15"/>
        <v>-13000</v>
      </c>
      <c r="G37" s="25">
        <f t="shared" si="15"/>
        <v>-6000</v>
      </c>
      <c r="H37" s="19">
        <f t="shared" si="15"/>
        <v>-6000</v>
      </c>
      <c r="I37" s="19">
        <f t="shared" si="15"/>
        <v>-6000</v>
      </c>
      <c r="J37" s="42">
        <f t="shared" si="15"/>
        <v>-18000</v>
      </c>
      <c r="K37" s="24">
        <f t="shared" si="14"/>
        <v>-31000</v>
      </c>
    </row>
    <row r="38" spans="2:11" ht="18" customHeight="1" x14ac:dyDescent="0.25">
      <c r="B38" s="15" t="s">
        <v>14</v>
      </c>
      <c r="C38" s="20">
        <v>3000</v>
      </c>
      <c r="D38" s="21">
        <v>3000</v>
      </c>
      <c r="E38" s="21">
        <v>3000</v>
      </c>
      <c r="F38" s="38">
        <f>SUM(C38:E38)</f>
        <v>9000</v>
      </c>
      <c r="G38" s="22">
        <v>6000</v>
      </c>
      <c r="H38" s="23">
        <v>3000</v>
      </c>
      <c r="I38" s="23">
        <v>6000</v>
      </c>
      <c r="J38" s="42">
        <f>SUM(G38:I38)</f>
        <v>15000</v>
      </c>
      <c r="K38" s="24">
        <f t="shared" si="14"/>
        <v>24000</v>
      </c>
    </row>
    <row r="39" spans="2:11" ht="18" customHeight="1" thickBot="1" x14ac:dyDescent="0.3">
      <c r="B39" s="16" t="s">
        <v>15</v>
      </c>
      <c r="C39" s="26">
        <f t="shared" ref="C39:J39" si="16">C36-C38</f>
        <v>2000</v>
      </c>
      <c r="D39" s="27">
        <f t="shared" si="16"/>
        <v>-3000</v>
      </c>
      <c r="E39" s="27">
        <f t="shared" si="16"/>
        <v>-3000</v>
      </c>
      <c r="F39" s="39">
        <f t="shared" si="16"/>
        <v>-4000</v>
      </c>
      <c r="G39" s="28">
        <f t="shared" si="16"/>
        <v>-6000</v>
      </c>
      <c r="H39" s="29">
        <f t="shared" si="16"/>
        <v>-3000</v>
      </c>
      <c r="I39" s="29">
        <f t="shared" si="16"/>
        <v>-6000</v>
      </c>
      <c r="J39" s="43">
        <f t="shared" si="16"/>
        <v>-15000</v>
      </c>
      <c r="K39" s="24">
        <f t="shared" si="14"/>
        <v>-19000</v>
      </c>
    </row>
    <row r="40" spans="2:11" ht="18" customHeight="1" x14ac:dyDescent="0.25">
      <c r="B40" s="17" t="s">
        <v>21</v>
      </c>
      <c r="C40" s="31"/>
      <c r="D40" s="32"/>
      <c r="E40" s="32"/>
      <c r="F40" s="40"/>
      <c r="G40" s="33"/>
      <c r="H40" s="34"/>
      <c r="I40" s="34"/>
      <c r="J40" s="44"/>
      <c r="K40" s="24">
        <f t="shared" si="14"/>
        <v>0</v>
      </c>
    </row>
    <row r="41" spans="2:11" ht="18" customHeight="1" x14ac:dyDescent="0.25">
      <c r="B41" s="15" t="s">
        <v>11</v>
      </c>
      <c r="C41" s="20">
        <v>80000</v>
      </c>
      <c r="D41" s="21">
        <v>80000</v>
      </c>
      <c r="E41" s="21">
        <v>80000</v>
      </c>
      <c r="F41" s="38">
        <f>SUM(C41:E41)</f>
        <v>240000</v>
      </c>
      <c r="G41" s="22">
        <v>80000</v>
      </c>
      <c r="H41" s="23">
        <v>80000</v>
      </c>
      <c r="I41" s="23">
        <v>80000</v>
      </c>
      <c r="J41" s="42">
        <f>SUM(G41:I41)</f>
        <v>240000</v>
      </c>
      <c r="K41" s="24">
        <f t="shared" si="14"/>
        <v>480000</v>
      </c>
    </row>
    <row r="42" spans="2:11" ht="18" customHeight="1" x14ac:dyDescent="0.25">
      <c r="B42" s="15" t="s">
        <v>12</v>
      </c>
      <c r="C42" s="20">
        <v>70000</v>
      </c>
      <c r="D42" s="21"/>
      <c r="E42" s="21"/>
      <c r="F42" s="38">
        <f>SUM(C42:E42)</f>
        <v>70000</v>
      </c>
      <c r="G42" s="22"/>
      <c r="H42" s="23"/>
      <c r="I42" s="23"/>
      <c r="J42" s="42">
        <f>SUM(G42:I42)</f>
        <v>0</v>
      </c>
      <c r="K42" s="24">
        <f>SUM(F42,J42)</f>
        <v>70000</v>
      </c>
    </row>
    <row r="43" spans="2:11" ht="18" customHeight="1" x14ac:dyDescent="0.25">
      <c r="B43" s="15" t="s">
        <v>13</v>
      </c>
      <c r="C43" s="25">
        <f t="shared" ref="C43:J43" si="17">C42-C41</f>
        <v>-10000</v>
      </c>
      <c r="D43" s="19">
        <f t="shared" si="17"/>
        <v>-80000</v>
      </c>
      <c r="E43" s="19">
        <f t="shared" si="17"/>
        <v>-80000</v>
      </c>
      <c r="F43" s="38">
        <f t="shared" si="17"/>
        <v>-170000</v>
      </c>
      <c r="G43" s="25">
        <f t="shared" si="17"/>
        <v>-80000</v>
      </c>
      <c r="H43" s="19">
        <f t="shared" si="17"/>
        <v>-80000</v>
      </c>
      <c r="I43" s="19">
        <f t="shared" si="17"/>
        <v>-80000</v>
      </c>
      <c r="J43" s="42">
        <f t="shared" si="17"/>
        <v>-240000</v>
      </c>
      <c r="K43" s="24">
        <f t="shared" si="14"/>
        <v>-410000</v>
      </c>
    </row>
    <row r="44" spans="2:11" ht="18" customHeight="1" x14ac:dyDescent="0.25">
      <c r="B44" s="15" t="s">
        <v>14</v>
      </c>
      <c r="C44" s="20">
        <v>41500</v>
      </c>
      <c r="D44" s="21">
        <v>42300</v>
      </c>
      <c r="E44" s="21">
        <v>48200</v>
      </c>
      <c r="F44" s="38">
        <f>SUM(C44:E44)</f>
        <v>132000</v>
      </c>
      <c r="G44" s="22">
        <v>41100</v>
      </c>
      <c r="H44" s="23">
        <v>44100</v>
      </c>
      <c r="I44" s="23">
        <v>43900</v>
      </c>
      <c r="J44" s="42">
        <f>SUM(G44:I44)</f>
        <v>129100</v>
      </c>
      <c r="K44" s="24">
        <f t="shared" si="14"/>
        <v>261100</v>
      </c>
    </row>
    <row r="45" spans="2:11" ht="18" customHeight="1" thickBot="1" x14ac:dyDescent="0.3">
      <c r="B45" s="16" t="s">
        <v>15</v>
      </c>
      <c r="C45" s="26">
        <f t="shared" ref="C45:J45" si="18">C42-C44</f>
        <v>28500</v>
      </c>
      <c r="D45" s="27">
        <f t="shared" si="18"/>
        <v>-42300</v>
      </c>
      <c r="E45" s="27">
        <f t="shared" si="18"/>
        <v>-48200</v>
      </c>
      <c r="F45" s="39">
        <f t="shared" si="18"/>
        <v>-62000</v>
      </c>
      <c r="G45" s="28">
        <f t="shared" si="18"/>
        <v>-41100</v>
      </c>
      <c r="H45" s="29">
        <f t="shared" si="18"/>
        <v>-44100</v>
      </c>
      <c r="I45" s="29">
        <f t="shared" si="18"/>
        <v>-43900</v>
      </c>
      <c r="J45" s="43">
        <f t="shared" si="18"/>
        <v>-129100</v>
      </c>
      <c r="K45" s="24">
        <f t="shared" si="14"/>
        <v>-191100</v>
      </c>
    </row>
    <row r="46" spans="2:11" ht="18" customHeight="1" x14ac:dyDescent="0.25">
      <c r="B46" s="17" t="s">
        <v>22</v>
      </c>
      <c r="C46" s="31"/>
      <c r="D46" s="32"/>
      <c r="E46" s="32"/>
      <c r="F46" s="40"/>
      <c r="G46" s="33"/>
      <c r="H46" s="34"/>
      <c r="I46" s="34"/>
      <c r="J46" s="44"/>
      <c r="K46" s="24">
        <f t="shared" si="14"/>
        <v>0</v>
      </c>
    </row>
    <row r="47" spans="2:11" ht="18" customHeight="1" x14ac:dyDescent="0.25">
      <c r="B47" s="15" t="s">
        <v>11</v>
      </c>
      <c r="C47" s="20">
        <v>280000</v>
      </c>
      <c r="D47" s="21">
        <v>280000</v>
      </c>
      <c r="E47" s="21">
        <v>280000</v>
      </c>
      <c r="F47" s="38">
        <f>SUM(C47:E47)</f>
        <v>840000</v>
      </c>
      <c r="G47" s="22">
        <v>280000</v>
      </c>
      <c r="H47" s="23">
        <v>280000</v>
      </c>
      <c r="I47" s="23">
        <v>280000</v>
      </c>
      <c r="J47" s="42">
        <f>SUM(G47:I47)</f>
        <v>840000</v>
      </c>
      <c r="K47" s="24">
        <f t="shared" si="14"/>
        <v>1680000</v>
      </c>
    </row>
    <row r="48" spans="2:11" ht="18" customHeight="1" x14ac:dyDescent="0.25">
      <c r="B48" s="15" t="s">
        <v>12</v>
      </c>
      <c r="C48" s="20">
        <v>250000</v>
      </c>
      <c r="D48" s="21"/>
      <c r="E48" s="21"/>
      <c r="F48" s="38">
        <f>SUM(C48:E48)</f>
        <v>250000</v>
      </c>
      <c r="G48" s="22"/>
      <c r="H48" s="23"/>
      <c r="I48" s="23"/>
      <c r="J48" s="42">
        <f>SUM(G48:I48)</f>
        <v>0</v>
      </c>
      <c r="K48" s="24">
        <f t="shared" si="14"/>
        <v>250000</v>
      </c>
    </row>
    <row r="49" spans="2:11" ht="18" customHeight="1" x14ac:dyDescent="0.25">
      <c r="B49" s="15" t="s">
        <v>13</v>
      </c>
      <c r="C49" s="25">
        <f t="shared" ref="C49:J49" si="19">C48-C47</f>
        <v>-30000</v>
      </c>
      <c r="D49" s="19">
        <f t="shared" si="19"/>
        <v>-280000</v>
      </c>
      <c r="E49" s="19">
        <f t="shared" si="19"/>
        <v>-280000</v>
      </c>
      <c r="F49" s="38">
        <f t="shared" si="19"/>
        <v>-590000</v>
      </c>
      <c r="G49" s="25">
        <f t="shared" si="19"/>
        <v>-280000</v>
      </c>
      <c r="H49" s="19">
        <f t="shared" si="19"/>
        <v>-280000</v>
      </c>
      <c r="I49" s="19">
        <f t="shared" si="19"/>
        <v>-280000</v>
      </c>
      <c r="J49" s="42">
        <f t="shared" si="19"/>
        <v>-840000</v>
      </c>
      <c r="K49" s="24">
        <f t="shared" si="14"/>
        <v>-1430000</v>
      </c>
    </row>
    <row r="50" spans="2:11" ht="18" customHeight="1" x14ac:dyDescent="0.25">
      <c r="B50" s="15" t="s">
        <v>14</v>
      </c>
      <c r="C50" s="20">
        <v>34394.629999999997</v>
      </c>
      <c r="D50" s="21">
        <v>121838.77</v>
      </c>
      <c r="E50" s="21">
        <v>97123.96</v>
      </c>
      <c r="F50" s="38">
        <f>SUM(C50:E50)</f>
        <v>253357.36</v>
      </c>
      <c r="G50" s="22">
        <v>112093</v>
      </c>
      <c r="H50" s="23">
        <v>78198</v>
      </c>
      <c r="I50" s="23">
        <v>32539.5</v>
      </c>
      <c r="J50" s="42">
        <f>SUM(G50:I50)</f>
        <v>222830.5</v>
      </c>
      <c r="K50" s="24">
        <f t="shared" si="14"/>
        <v>476187.86</v>
      </c>
    </row>
    <row r="51" spans="2:11" ht="18" customHeight="1" thickBot="1" x14ac:dyDescent="0.3">
      <c r="B51" s="16" t="s">
        <v>15</v>
      </c>
      <c r="C51" s="26">
        <f t="shared" ref="C51:J51" si="20">C48-C50</f>
        <v>215605.37</v>
      </c>
      <c r="D51" s="27">
        <f t="shared" si="20"/>
        <v>-121838.77</v>
      </c>
      <c r="E51" s="27">
        <f t="shared" si="20"/>
        <v>-97123.96</v>
      </c>
      <c r="F51" s="39">
        <f t="shared" si="20"/>
        <v>-3357.359999999986</v>
      </c>
      <c r="G51" s="28">
        <f t="shared" si="20"/>
        <v>-112093</v>
      </c>
      <c r="H51" s="29">
        <f t="shared" si="20"/>
        <v>-78198</v>
      </c>
      <c r="I51" s="29">
        <f t="shared" si="20"/>
        <v>-32539.5</v>
      </c>
      <c r="J51" s="43">
        <f t="shared" si="20"/>
        <v>-222830.5</v>
      </c>
      <c r="K51" s="24">
        <f>SUM(F51,J51)</f>
        <v>-226187.86</v>
      </c>
    </row>
    <row r="52" spans="2:11" ht="18" customHeight="1" x14ac:dyDescent="0.25">
      <c r="B52" s="17" t="s">
        <v>23</v>
      </c>
      <c r="C52" s="31"/>
      <c r="D52" s="32"/>
      <c r="E52" s="32"/>
      <c r="F52" s="40"/>
      <c r="G52" s="33"/>
      <c r="H52" s="34"/>
      <c r="I52" s="34"/>
      <c r="J52" s="44"/>
      <c r="K52" s="24">
        <f t="shared" si="14"/>
        <v>0</v>
      </c>
    </row>
    <row r="53" spans="2:11" ht="18" customHeight="1" x14ac:dyDescent="0.25">
      <c r="B53" s="15" t="s">
        <v>11</v>
      </c>
      <c r="C53" s="20">
        <v>30000</v>
      </c>
      <c r="D53" s="21">
        <v>30000</v>
      </c>
      <c r="E53" s="21">
        <v>30000</v>
      </c>
      <c r="F53" s="38">
        <f>SUM(C53:E53)</f>
        <v>90000</v>
      </c>
      <c r="G53" s="22">
        <v>30000</v>
      </c>
      <c r="H53" s="23">
        <v>30000</v>
      </c>
      <c r="I53" s="23">
        <v>30000</v>
      </c>
      <c r="J53" s="42">
        <f>SUM(G53:I53)</f>
        <v>90000</v>
      </c>
      <c r="K53" s="24">
        <f t="shared" si="14"/>
        <v>180000</v>
      </c>
    </row>
    <row r="54" spans="2:11" ht="18" customHeight="1" x14ac:dyDescent="0.25">
      <c r="B54" s="15" t="s">
        <v>12</v>
      </c>
      <c r="C54" s="20">
        <v>25000</v>
      </c>
      <c r="D54" s="21"/>
      <c r="E54" s="21"/>
      <c r="F54" s="38">
        <f>SUM(C54:E54)</f>
        <v>25000</v>
      </c>
      <c r="G54" s="22"/>
      <c r="H54" s="23"/>
      <c r="I54" s="23"/>
      <c r="J54" s="42">
        <f>SUM(G54:I54)</f>
        <v>0</v>
      </c>
      <c r="K54" s="24">
        <f t="shared" si="14"/>
        <v>25000</v>
      </c>
    </row>
    <row r="55" spans="2:11" ht="18" customHeight="1" x14ac:dyDescent="0.25">
      <c r="B55" s="15" t="s">
        <v>13</v>
      </c>
      <c r="C55" s="25">
        <f t="shared" ref="C55:J55" si="21">C54-C53</f>
        <v>-5000</v>
      </c>
      <c r="D55" s="19">
        <f t="shared" si="21"/>
        <v>-30000</v>
      </c>
      <c r="E55" s="19">
        <f t="shared" si="21"/>
        <v>-30000</v>
      </c>
      <c r="F55" s="38">
        <f t="shared" si="21"/>
        <v>-65000</v>
      </c>
      <c r="G55" s="25">
        <f t="shared" si="21"/>
        <v>-30000</v>
      </c>
      <c r="H55" s="19">
        <f t="shared" si="21"/>
        <v>-30000</v>
      </c>
      <c r="I55" s="19">
        <f t="shared" si="21"/>
        <v>-30000</v>
      </c>
      <c r="J55" s="42">
        <f t="shared" si="21"/>
        <v>-90000</v>
      </c>
      <c r="K55" s="24">
        <f t="shared" si="14"/>
        <v>-155000</v>
      </c>
    </row>
    <row r="56" spans="2:11" ht="18" customHeight="1" x14ac:dyDescent="0.25">
      <c r="B56" s="15" t="s">
        <v>14</v>
      </c>
      <c r="C56" s="20">
        <v>15900</v>
      </c>
      <c r="D56" s="21">
        <v>15900</v>
      </c>
      <c r="E56" s="21">
        <v>15900</v>
      </c>
      <c r="F56" s="38">
        <f>SUM(C56:E56)</f>
        <v>47700</v>
      </c>
      <c r="G56" s="22">
        <v>21900</v>
      </c>
      <c r="H56" s="23">
        <v>21900</v>
      </c>
      <c r="I56" s="23">
        <v>21900</v>
      </c>
      <c r="J56" s="42">
        <f>SUM(G56:I56)</f>
        <v>65700</v>
      </c>
      <c r="K56" s="24">
        <f t="shared" si="14"/>
        <v>113400</v>
      </c>
    </row>
    <row r="57" spans="2:11" ht="18" customHeight="1" thickBot="1" x14ac:dyDescent="0.3">
      <c r="B57" s="16" t="s">
        <v>15</v>
      </c>
      <c r="C57" s="26">
        <f t="shared" ref="C57:J57" si="22">C54-C56</f>
        <v>9100</v>
      </c>
      <c r="D57" s="27">
        <f t="shared" si="22"/>
        <v>-15900</v>
      </c>
      <c r="E57" s="27">
        <f t="shared" si="22"/>
        <v>-15900</v>
      </c>
      <c r="F57" s="39">
        <f t="shared" si="22"/>
        <v>-22700</v>
      </c>
      <c r="G57" s="28">
        <f t="shared" si="22"/>
        <v>-21900</v>
      </c>
      <c r="H57" s="29">
        <f t="shared" si="22"/>
        <v>-21900</v>
      </c>
      <c r="I57" s="29">
        <f t="shared" si="22"/>
        <v>-21900</v>
      </c>
      <c r="J57" s="43">
        <f t="shared" si="22"/>
        <v>-65700</v>
      </c>
      <c r="K57" s="24">
        <f t="shared" si="14"/>
        <v>-88400</v>
      </c>
    </row>
    <row r="58" spans="2:11" ht="18" customHeight="1" x14ac:dyDescent="0.25">
      <c r="B58" s="17" t="s">
        <v>24</v>
      </c>
      <c r="C58" s="31"/>
      <c r="D58" s="32"/>
      <c r="E58" s="32"/>
      <c r="F58" s="40"/>
      <c r="G58" s="33"/>
      <c r="H58" s="34"/>
      <c r="I58" s="34"/>
      <c r="J58" s="44"/>
      <c r="K58" s="24">
        <f t="shared" si="14"/>
        <v>0</v>
      </c>
    </row>
    <row r="59" spans="2:11" ht="18" customHeight="1" x14ac:dyDescent="0.25">
      <c r="B59" s="15" t="s">
        <v>11</v>
      </c>
      <c r="C59" s="20">
        <v>50000</v>
      </c>
      <c r="D59" s="21">
        <v>50000</v>
      </c>
      <c r="E59" s="21">
        <v>50000</v>
      </c>
      <c r="F59" s="38">
        <f>SUM(C59:E59)</f>
        <v>150000</v>
      </c>
      <c r="G59" s="22">
        <v>50000</v>
      </c>
      <c r="H59" s="23">
        <v>50000</v>
      </c>
      <c r="I59" s="23">
        <v>50000</v>
      </c>
      <c r="J59" s="42">
        <f>SUM(G59:I59)</f>
        <v>150000</v>
      </c>
      <c r="K59" s="24">
        <f t="shared" si="14"/>
        <v>300000</v>
      </c>
    </row>
    <row r="60" spans="2:11" ht="18" customHeight="1" x14ac:dyDescent="0.25">
      <c r="B60" s="15" t="s">
        <v>12</v>
      </c>
      <c r="C60" s="20">
        <v>40000</v>
      </c>
      <c r="D60" s="21"/>
      <c r="E60" s="21"/>
      <c r="F60" s="38">
        <f>SUM(C60:E60)</f>
        <v>40000</v>
      </c>
      <c r="G60" s="22"/>
      <c r="H60" s="23"/>
      <c r="I60" s="23"/>
      <c r="J60" s="42">
        <f>SUM(G60:I60)</f>
        <v>0</v>
      </c>
      <c r="K60" s="24">
        <f t="shared" si="14"/>
        <v>40000</v>
      </c>
    </row>
    <row r="61" spans="2:11" ht="18" customHeight="1" x14ac:dyDescent="0.25">
      <c r="B61" s="15" t="s">
        <v>13</v>
      </c>
      <c r="C61" s="25">
        <f t="shared" ref="C61:J61" si="23">C60-C59</f>
        <v>-10000</v>
      </c>
      <c r="D61" s="19">
        <f t="shared" si="23"/>
        <v>-50000</v>
      </c>
      <c r="E61" s="19">
        <f t="shared" si="23"/>
        <v>-50000</v>
      </c>
      <c r="F61" s="38">
        <f t="shared" si="23"/>
        <v>-110000</v>
      </c>
      <c r="G61" s="25">
        <f t="shared" si="23"/>
        <v>-50000</v>
      </c>
      <c r="H61" s="19">
        <f t="shared" si="23"/>
        <v>-50000</v>
      </c>
      <c r="I61" s="19">
        <f t="shared" si="23"/>
        <v>-50000</v>
      </c>
      <c r="J61" s="42">
        <f t="shared" si="23"/>
        <v>-150000</v>
      </c>
      <c r="K61" s="24">
        <f>SUM(F61,J61)</f>
        <v>-260000</v>
      </c>
    </row>
    <row r="62" spans="2:11" ht="18" customHeight="1" x14ac:dyDescent="0.25">
      <c r="B62" s="15" t="s">
        <v>14</v>
      </c>
      <c r="C62" s="20">
        <v>35000</v>
      </c>
      <c r="D62" s="21">
        <v>0</v>
      </c>
      <c r="E62" s="21">
        <v>35000</v>
      </c>
      <c r="F62" s="38">
        <f>SUM(C62:E62)</f>
        <v>70000</v>
      </c>
      <c r="G62" s="22">
        <v>0</v>
      </c>
      <c r="H62" s="23">
        <v>0</v>
      </c>
      <c r="I62" s="23">
        <v>40000</v>
      </c>
      <c r="J62" s="42">
        <f>SUM(G62:I62)</f>
        <v>40000</v>
      </c>
      <c r="K62" s="24">
        <f t="shared" si="14"/>
        <v>110000</v>
      </c>
    </row>
    <row r="63" spans="2:11" ht="18" customHeight="1" thickBot="1" x14ac:dyDescent="0.3">
      <c r="B63" s="16" t="s">
        <v>15</v>
      </c>
      <c r="C63" s="26">
        <f t="shared" ref="C63:J63" si="24">C60-C62</f>
        <v>5000</v>
      </c>
      <c r="D63" s="27">
        <f t="shared" si="24"/>
        <v>0</v>
      </c>
      <c r="E63" s="27">
        <f t="shared" si="24"/>
        <v>-35000</v>
      </c>
      <c r="F63" s="39">
        <f t="shared" si="24"/>
        <v>-30000</v>
      </c>
      <c r="G63" s="28">
        <f t="shared" si="24"/>
        <v>0</v>
      </c>
      <c r="H63" s="29">
        <f t="shared" si="24"/>
        <v>0</v>
      </c>
      <c r="I63" s="29">
        <f t="shared" si="24"/>
        <v>-40000</v>
      </c>
      <c r="J63" s="43">
        <f t="shared" si="24"/>
        <v>-40000</v>
      </c>
      <c r="K63" s="24">
        <f t="shared" si="14"/>
        <v>-70000</v>
      </c>
    </row>
    <row r="64" spans="2:11" ht="18" customHeight="1" x14ac:dyDescent="0.25">
      <c r="B64" s="17" t="s">
        <v>25</v>
      </c>
      <c r="C64" s="31"/>
      <c r="D64" s="32"/>
      <c r="E64" s="32"/>
      <c r="F64" s="40"/>
      <c r="G64" s="33"/>
      <c r="H64" s="34"/>
      <c r="I64" s="34"/>
      <c r="J64" s="44"/>
      <c r="K64" s="24">
        <f t="shared" si="14"/>
        <v>0</v>
      </c>
    </row>
    <row r="65" spans="2:11" ht="18" customHeight="1" x14ac:dyDescent="0.25">
      <c r="B65" s="15" t="s">
        <v>11</v>
      </c>
      <c r="C65" s="20">
        <v>8000</v>
      </c>
      <c r="D65" s="21">
        <v>8000</v>
      </c>
      <c r="E65" s="21">
        <v>8000</v>
      </c>
      <c r="F65" s="38">
        <f>SUM(C65:E65)</f>
        <v>24000</v>
      </c>
      <c r="G65" s="22">
        <v>8000</v>
      </c>
      <c r="H65" s="23">
        <v>8000</v>
      </c>
      <c r="I65" s="23">
        <v>8000</v>
      </c>
      <c r="J65" s="42">
        <f>SUM(G65:I65)</f>
        <v>24000</v>
      </c>
      <c r="K65" s="24">
        <f t="shared" si="14"/>
        <v>48000</v>
      </c>
    </row>
    <row r="66" spans="2:11" ht="18" customHeight="1" x14ac:dyDescent="0.25">
      <c r="B66" s="15" t="s">
        <v>12</v>
      </c>
      <c r="C66" s="20">
        <v>7200</v>
      </c>
      <c r="D66" s="21"/>
      <c r="E66" s="21"/>
      <c r="F66" s="38">
        <f>SUM(C66:E66)</f>
        <v>7200</v>
      </c>
      <c r="G66" s="22"/>
      <c r="H66" s="23"/>
      <c r="I66" s="23"/>
      <c r="J66" s="42">
        <f>SUM(G66:I66)</f>
        <v>0</v>
      </c>
      <c r="K66" s="24">
        <f t="shared" si="14"/>
        <v>7200</v>
      </c>
    </row>
    <row r="67" spans="2:11" ht="18" customHeight="1" x14ac:dyDescent="0.25">
      <c r="B67" s="15" t="s">
        <v>13</v>
      </c>
      <c r="C67" s="25">
        <f t="shared" ref="C67:J67" si="25">C66-C65</f>
        <v>-800</v>
      </c>
      <c r="D67" s="19">
        <f t="shared" si="25"/>
        <v>-8000</v>
      </c>
      <c r="E67" s="19">
        <f t="shared" si="25"/>
        <v>-8000</v>
      </c>
      <c r="F67" s="38">
        <f t="shared" si="25"/>
        <v>-16800</v>
      </c>
      <c r="G67" s="25">
        <f t="shared" si="25"/>
        <v>-8000</v>
      </c>
      <c r="H67" s="19">
        <f t="shared" si="25"/>
        <v>-8000</v>
      </c>
      <c r="I67" s="19">
        <f t="shared" si="25"/>
        <v>-8000</v>
      </c>
      <c r="J67" s="42">
        <f t="shared" si="25"/>
        <v>-24000</v>
      </c>
      <c r="K67" s="24">
        <f t="shared" si="14"/>
        <v>-40800</v>
      </c>
    </row>
    <row r="68" spans="2:11" ht="18" customHeight="1" x14ac:dyDescent="0.25">
      <c r="B68" s="15" t="s">
        <v>14</v>
      </c>
      <c r="C68" s="20">
        <v>7000</v>
      </c>
      <c r="D68" s="21">
        <v>7000</v>
      </c>
      <c r="E68" s="21">
        <v>0</v>
      </c>
      <c r="F68" s="38">
        <f>SUM(C68:E68)</f>
        <v>14000</v>
      </c>
      <c r="G68" s="22">
        <v>7000</v>
      </c>
      <c r="H68" s="23">
        <v>7200</v>
      </c>
      <c r="I68" s="23">
        <v>7200</v>
      </c>
      <c r="J68" s="42">
        <f>SUM(G68:I68)</f>
        <v>21400</v>
      </c>
      <c r="K68" s="24">
        <f t="shared" si="14"/>
        <v>35400</v>
      </c>
    </row>
    <row r="69" spans="2:11" ht="18" customHeight="1" thickBot="1" x14ac:dyDescent="0.3">
      <c r="B69" s="16" t="s">
        <v>15</v>
      </c>
      <c r="C69" s="26">
        <f t="shared" ref="C69:J69" si="26">C66-C68</f>
        <v>200</v>
      </c>
      <c r="D69" s="27">
        <f t="shared" si="26"/>
        <v>-7000</v>
      </c>
      <c r="E69" s="27">
        <f t="shared" si="26"/>
        <v>0</v>
      </c>
      <c r="F69" s="39">
        <f t="shared" si="26"/>
        <v>-6800</v>
      </c>
      <c r="G69" s="28">
        <f t="shared" si="26"/>
        <v>-7000</v>
      </c>
      <c r="H69" s="29">
        <f t="shared" si="26"/>
        <v>-7200</v>
      </c>
      <c r="I69" s="29">
        <f t="shared" si="26"/>
        <v>-7200</v>
      </c>
      <c r="J69" s="43">
        <f t="shared" si="26"/>
        <v>-21400</v>
      </c>
      <c r="K69" s="24">
        <f t="shared" si="14"/>
        <v>-28200</v>
      </c>
    </row>
    <row r="70" spans="2:11" ht="18" customHeight="1" x14ac:dyDescent="0.25">
      <c r="B70" s="17" t="s">
        <v>26</v>
      </c>
      <c r="C70" s="31"/>
      <c r="D70" s="32"/>
      <c r="E70" s="32"/>
      <c r="F70" s="40"/>
      <c r="G70" s="33"/>
      <c r="H70" s="34"/>
      <c r="I70" s="34"/>
      <c r="J70" s="44"/>
      <c r="K70" s="24">
        <f t="shared" si="14"/>
        <v>0</v>
      </c>
    </row>
    <row r="71" spans="2:11" ht="18" customHeight="1" x14ac:dyDescent="0.25">
      <c r="B71" s="15" t="s">
        <v>11</v>
      </c>
      <c r="C71" s="20">
        <v>250000</v>
      </c>
      <c r="D71" s="21">
        <v>250000</v>
      </c>
      <c r="E71" s="21">
        <v>250000</v>
      </c>
      <c r="F71" s="38">
        <f>SUM(C71:E71)</f>
        <v>750000</v>
      </c>
      <c r="G71" s="22">
        <v>250000</v>
      </c>
      <c r="H71" s="23">
        <v>250000</v>
      </c>
      <c r="I71" s="23">
        <v>250000</v>
      </c>
      <c r="J71" s="42">
        <f>SUM(G71:I71)</f>
        <v>750000</v>
      </c>
      <c r="K71" s="24">
        <f t="shared" si="14"/>
        <v>1500000</v>
      </c>
    </row>
    <row r="72" spans="2:11" ht="18" customHeight="1" x14ac:dyDescent="0.25">
      <c r="B72" s="15" t="s">
        <v>12</v>
      </c>
      <c r="C72" s="20">
        <v>200000</v>
      </c>
      <c r="D72" s="21"/>
      <c r="E72" s="21"/>
      <c r="F72" s="38">
        <f>SUM(C72:E72)</f>
        <v>200000</v>
      </c>
      <c r="G72" s="22"/>
      <c r="H72" s="23"/>
      <c r="I72" s="23"/>
      <c r="J72" s="42">
        <f>SUM(G72:I72)</f>
        <v>0</v>
      </c>
      <c r="K72" s="24">
        <f t="shared" si="14"/>
        <v>200000</v>
      </c>
    </row>
    <row r="73" spans="2:11" ht="18" customHeight="1" x14ac:dyDescent="0.25">
      <c r="B73" s="15" t="s">
        <v>13</v>
      </c>
      <c r="C73" s="25">
        <f t="shared" ref="C73:J73" si="27">C72-C71</f>
        <v>-50000</v>
      </c>
      <c r="D73" s="19">
        <f t="shared" si="27"/>
        <v>-250000</v>
      </c>
      <c r="E73" s="19">
        <f t="shared" si="27"/>
        <v>-250000</v>
      </c>
      <c r="F73" s="38">
        <f t="shared" si="27"/>
        <v>-550000</v>
      </c>
      <c r="G73" s="25">
        <f t="shared" si="27"/>
        <v>-250000</v>
      </c>
      <c r="H73" s="19">
        <f t="shared" si="27"/>
        <v>-250000</v>
      </c>
      <c r="I73" s="19">
        <f t="shared" si="27"/>
        <v>-250000</v>
      </c>
      <c r="J73" s="42">
        <f t="shared" si="27"/>
        <v>-750000</v>
      </c>
      <c r="K73" s="24">
        <f t="shared" si="14"/>
        <v>-1300000</v>
      </c>
    </row>
    <row r="74" spans="2:11" ht="18" customHeight="1" x14ac:dyDescent="0.25">
      <c r="B74" s="15" t="s">
        <v>14</v>
      </c>
      <c r="C74" s="20">
        <v>38000</v>
      </c>
      <c r="D74" s="21">
        <v>910000</v>
      </c>
      <c r="E74" s="21">
        <v>234000</v>
      </c>
      <c r="F74" s="38">
        <f>SUM(C74:E74)</f>
        <v>1182000</v>
      </c>
      <c r="G74" s="22">
        <v>0</v>
      </c>
      <c r="H74" s="23">
        <v>231500</v>
      </c>
      <c r="I74" s="23">
        <v>0</v>
      </c>
      <c r="J74" s="42">
        <f>SUM(G74:I74)</f>
        <v>231500</v>
      </c>
      <c r="K74" s="24">
        <f t="shared" si="14"/>
        <v>1413500</v>
      </c>
    </row>
    <row r="75" spans="2:11" ht="18" customHeight="1" thickBot="1" x14ac:dyDescent="0.3">
      <c r="B75" s="16" t="s">
        <v>15</v>
      </c>
      <c r="C75" s="26">
        <f t="shared" ref="C75:J75" si="28">C72-C74</f>
        <v>162000</v>
      </c>
      <c r="D75" s="27">
        <f t="shared" si="28"/>
        <v>-910000</v>
      </c>
      <c r="E75" s="27">
        <f t="shared" si="28"/>
        <v>-234000</v>
      </c>
      <c r="F75" s="39">
        <f t="shared" si="28"/>
        <v>-982000</v>
      </c>
      <c r="G75" s="28">
        <f t="shared" si="28"/>
        <v>0</v>
      </c>
      <c r="H75" s="29">
        <f t="shared" si="28"/>
        <v>-231500</v>
      </c>
      <c r="I75" s="29">
        <f t="shared" si="28"/>
        <v>0</v>
      </c>
      <c r="J75" s="43">
        <f t="shared" si="28"/>
        <v>-231500</v>
      </c>
      <c r="K75" s="24">
        <f t="shared" si="14"/>
        <v>-1213500</v>
      </c>
    </row>
    <row r="76" spans="2:11" ht="18" customHeight="1" x14ac:dyDescent="0.25">
      <c r="B76" s="17" t="s">
        <v>27</v>
      </c>
      <c r="C76" s="31"/>
      <c r="D76" s="32"/>
      <c r="E76" s="32"/>
      <c r="F76" s="40"/>
      <c r="G76" s="33"/>
      <c r="H76" s="34"/>
      <c r="I76" s="34"/>
      <c r="J76" s="44"/>
      <c r="K76" s="24">
        <f t="shared" si="14"/>
        <v>0</v>
      </c>
    </row>
    <row r="77" spans="2:11" ht="18" customHeight="1" x14ac:dyDescent="0.25">
      <c r="B77" s="15" t="s">
        <v>11</v>
      </c>
      <c r="C77" s="20">
        <v>500000</v>
      </c>
      <c r="D77" s="21">
        <v>500000</v>
      </c>
      <c r="E77" s="21">
        <v>500000</v>
      </c>
      <c r="F77" s="38">
        <f>SUM(C77:E77)</f>
        <v>1500000</v>
      </c>
      <c r="G77" s="22">
        <v>500000</v>
      </c>
      <c r="H77" s="23">
        <v>500000</v>
      </c>
      <c r="I77" s="23">
        <v>500000</v>
      </c>
      <c r="J77" s="42">
        <f>SUM(G77:I77)</f>
        <v>1500000</v>
      </c>
      <c r="K77" s="24">
        <f t="shared" si="14"/>
        <v>3000000</v>
      </c>
    </row>
    <row r="78" spans="2:11" ht="18" customHeight="1" x14ac:dyDescent="0.25">
      <c r="B78" s="15" t="s">
        <v>12</v>
      </c>
      <c r="C78" s="20">
        <v>450000</v>
      </c>
      <c r="D78" s="21"/>
      <c r="E78" s="21"/>
      <c r="F78" s="38">
        <f>SUM(C78:E78)</f>
        <v>450000</v>
      </c>
      <c r="G78" s="22"/>
      <c r="H78" s="23"/>
      <c r="I78" s="23"/>
      <c r="J78" s="42">
        <f>SUM(G78:I78)</f>
        <v>0</v>
      </c>
      <c r="K78" s="24">
        <f t="shared" si="14"/>
        <v>450000</v>
      </c>
    </row>
    <row r="79" spans="2:11" ht="18" customHeight="1" x14ac:dyDescent="0.25">
      <c r="B79" s="15" t="s">
        <v>13</v>
      </c>
      <c r="C79" s="25">
        <f t="shared" ref="C79:J79" si="29">C78-C77</f>
        <v>-50000</v>
      </c>
      <c r="D79" s="19">
        <f t="shared" si="29"/>
        <v>-500000</v>
      </c>
      <c r="E79" s="19">
        <f t="shared" si="29"/>
        <v>-500000</v>
      </c>
      <c r="F79" s="38">
        <f t="shared" si="29"/>
        <v>-1050000</v>
      </c>
      <c r="G79" s="25">
        <f t="shared" si="29"/>
        <v>-500000</v>
      </c>
      <c r="H79" s="19">
        <f t="shared" si="29"/>
        <v>-500000</v>
      </c>
      <c r="I79" s="19">
        <f t="shared" si="29"/>
        <v>-500000</v>
      </c>
      <c r="J79" s="42">
        <f t="shared" si="29"/>
        <v>-1500000</v>
      </c>
      <c r="K79" s="24">
        <f t="shared" si="14"/>
        <v>-2550000</v>
      </c>
    </row>
    <row r="80" spans="2:11" ht="18" customHeight="1" x14ac:dyDescent="0.25">
      <c r="B80" s="15" t="s">
        <v>14</v>
      </c>
      <c r="C80" s="20">
        <v>1189000</v>
      </c>
      <c r="D80" s="21">
        <v>272000</v>
      </c>
      <c r="E80" s="21">
        <v>563950</v>
      </c>
      <c r="F80" s="38">
        <f>SUM(C80:E80)</f>
        <v>2024950</v>
      </c>
      <c r="G80" s="22">
        <v>0</v>
      </c>
      <c r="H80" s="23">
        <v>1702849.8</v>
      </c>
      <c r="I80" s="23">
        <v>1203700</v>
      </c>
      <c r="J80" s="42">
        <f>SUM(G80:I80)</f>
        <v>2906549.8</v>
      </c>
      <c r="K80" s="24">
        <f t="shared" si="14"/>
        <v>4931499.8</v>
      </c>
    </row>
    <row r="81" spans="2:11" ht="18" customHeight="1" thickBot="1" x14ac:dyDescent="0.3">
      <c r="B81" s="16" t="s">
        <v>15</v>
      </c>
      <c r="C81" s="26">
        <f t="shared" ref="C81:J81" si="30">C78-C80</f>
        <v>-739000</v>
      </c>
      <c r="D81" s="27">
        <f t="shared" si="30"/>
        <v>-272000</v>
      </c>
      <c r="E81" s="27">
        <f t="shared" si="30"/>
        <v>-563950</v>
      </c>
      <c r="F81" s="39">
        <f t="shared" si="30"/>
        <v>-1574950</v>
      </c>
      <c r="G81" s="28">
        <f t="shared" si="30"/>
        <v>0</v>
      </c>
      <c r="H81" s="29">
        <f t="shared" si="30"/>
        <v>-1702849.8</v>
      </c>
      <c r="I81" s="29">
        <f t="shared" si="30"/>
        <v>-1203700</v>
      </c>
      <c r="J81" s="43">
        <f t="shared" si="30"/>
        <v>-2906549.8</v>
      </c>
      <c r="K81" s="24">
        <f t="shared" si="14"/>
        <v>-4481499.8</v>
      </c>
    </row>
    <row r="82" spans="2:11" ht="18" customHeight="1" x14ac:dyDescent="0.25">
      <c r="B82" s="17" t="s">
        <v>29</v>
      </c>
      <c r="C82" s="31"/>
      <c r="D82" s="32"/>
      <c r="E82" s="32"/>
      <c r="F82" s="40"/>
      <c r="G82" s="33"/>
      <c r="H82" s="34"/>
      <c r="I82" s="34"/>
      <c r="J82" s="44"/>
      <c r="K82" s="24">
        <f t="shared" si="14"/>
        <v>0</v>
      </c>
    </row>
    <row r="83" spans="2:11" ht="18" customHeight="1" x14ac:dyDescent="0.25">
      <c r="B83" s="15" t="s">
        <v>11</v>
      </c>
      <c r="C83" s="20">
        <v>230000</v>
      </c>
      <c r="D83" s="21">
        <v>230000</v>
      </c>
      <c r="E83" s="21">
        <v>230000</v>
      </c>
      <c r="F83" s="38">
        <f>SUM(C83:E83)</f>
        <v>690000</v>
      </c>
      <c r="G83" s="22">
        <v>230000</v>
      </c>
      <c r="H83" s="23">
        <v>230000</v>
      </c>
      <c r="I83" s="23">
        <v>230000</v>
      </c>
      <c r="J83" s="42">
        <f>SUM(G83:I83)</f>
        <v>690000</v>
      </c>
      <c r="K83" s="24">
        <f t="shared" si="14"/>
        <v>1380000</v>
      </c>
    </row>
    <row r="84" spans="2:11" ht="18" customHeight="1" x14ac:dyDescent="0.25">
      <c r="B84" s="15" t="s">
        <v>12</v>
      </c>
      <c r="C84" s="20">
        <v>200000</v>
      </c>
      <c r="D84" s="21"/>
      <c r="E84" s="21"/>
      <c r="F84" s="38">
        <f>SUM(C84:E84)</f>
        <v>200000</v>
      </c>
      <c r="G84" s="22"/>
      <c r="H84" s="23"/>
      <c r="I84" s="23"/>
      <c r="J84" s="42">
        <f>SUM(G84:I84)</f>
        <v>0</v>
      </c>
      <c r="K84" s="24">
        <f t="shared" si="14"/>
        <v>200000</v>
      </c>
    </row>
    <row r="85" spans="2:11" ht="18" customHeight="1" x14ac:dyDescent="0.25">
      <c r="B85" s="15" t="s">
        <v>13</v>
      </c>
      <c r="C85" s="25">
        <f t="shared" ref="C85" si="31">C84-C83</f>
        <v>-30000</v>
      </c>
      <c r="D85" s="19">
        <f t="shared" ref="D85" si="32">D84-D83</f>
        <v>-230000</v>
      </c>
      <c r="E85" s="19">
        <f t="shared" ref="E85" si="33">E84-E83</f>
        <v>-230000</v>
      </c>
      <c r="F85" s="38">
        <f t="shared" ref="F85" si="34">F84-F83</f>
        <v>-490000</v>
      </c>
      <c r="G85" s="25">
        <f t="shared" ref="G85" si="35">G84-G83</f>
        <v>-230000</v>
      </c>
      <c r="H85" s="19">
        <f t="shared" ref="H85" si="36">H84-H83</f>
        <v>-230000</v>
      </c>
      <c r="I85" s="19">
        <f t="shared" ref="I85" si="37">I84-I83</f>
        <v>-230000</v>
      </c>
      <c r="J85" s="42">
        <f t="shared" ref="J85" si="38">J84-J83</f>
        <v>-690000</v>
      </c>
      <c r="K85" s="24">
        <f t="shared" si="14"/>
        <v>-1180000</v>
      </c>
    </row>
    <row r="86" spans="2:11" ht="18" customHeight="1" x14ac:dyDescent="0.25">
      <c r="B86" s="15" t="s">
        <v>14</v>
      </c>
      <c r="C86" s="20">
        <v>180000</v>
      </c>
      <c r="D86" s="21">
        <v>482500</v>
      </c>
      <c r="E86" s="21">
        <v>718200</v>
      </c>
      <c r="F86" s="38">
        <f>SUM(C86:E86)</f>
        <v>1380700</v>
      </c>
      <c r="G86" s="22">
        <v>134500</v>
      </c>
      <c r="H86" s="23">
        <v>453500</v>
      </c>
      <c r="I86" s="23">
        <v>609000</v>
      </c>
      <c r="J86" s="42">
        <f>SUM(G86:I86)</f>
        <v>1197000</v>
      </c>
      <c r="K86" s="24">
        <f t="shared" si="14"/>
        <v>2577700</v>
      </c>
    </row>
    <row r="87" spans="2:11" ht="18" customHeight="1" thickBot="1" x14ac:dyDescent="0.3">
      <c r="B87" s="16" t="s">
        <v>15</v>
      </c>
      <c r="C87" s="26">
        <f t="shared" ref="C87" si="39">C84-C86</f>
        <v>20000</v>
      </c>
      <c r="D87" s="27">
        <f t="shared" ref="D87" si="40">D84-D86</f>
        <v>-482500</v>
      </c>
      <c r="E87" s="27">
        <f t="shared" ref="E87" si="41">E84-E86</f>
        <v>-718200</v>
      </c>
      <c r="F87" s="39">
        <f t="shared" ref="F87" si="42">F84-F86</f>
        <v>-1180700</v>
      </c>
      <c r="G87" s="28">
        <f t="shared" ref="G87" si="43">G84-G86</f>
        <v>-134500</v>
      </c>
      <c r="H87" s="29">
        <f t="shared" ref="H87" si="44">H84-H86</f>
        <v>-453500</v>
      </c>
      <c r="I87" s="29">
        <f t="shared" ref="I87" si="45">I84-I86</f>
        <v>-609000</v>
      </c>
      <c r="J87" s="43">
        <f t="shared" ref="J87" si="46">J84-J86</f>
        <v>-1197000</v>
      </c>
      <c r="K87" s="24">
        <f t="shared" si="14"/>
        <v>-2377700</v>
      </c>
    </row>
    <row r="88" spans="2:11" ht="18" customHeight="1" x14ac:dyDescent="0.25">
      <c r="B88" s="124" t="s">
        <v>108</v>
      </c>
      <c r="C88" s="118"/>
      <c r="D88" s="119"/>
      <c r="E88" s="119"/>
      <c r="F88" s="120"/>
      <c r="G88" s="121"/>
      <c r="H88" s="122"/>
      <c r="I88" s="122"/>
      <c r="J88" s="123"/>
      <c r="K88" s="24"/>
    </row>
    <row r="89" spans="2:11" x14ac:dyDescent="0.25">
      <c r="B89" s="17" t="s">
        <v>32</v>
      </c>
      <c r="C89" s="31"/>
      <c r="D89" s="32"/>
      <c r="E89" s="32"/>
      <c r="F89" s="40"/>
      <c r="G89" s="33"/>
      <c r="H89" s="34"/>
      <c r="I89" s="34"/>
      <c r="J89" s="44"/>
      <c r="K89" s="24">
        <f t="shared" si="14"/>
        <v>0</v>
      </c>
    </row>
    <row r="90" spans="2:11" x14ac:dyDescent="0.25">
      <c r="B90" s="15" t="s">
        <v>11</v>
      </c>
      <c r="C90" s="20">
        <v>90000</v>
      </c>
      <c r="D90" s="20">
        <v>90000</v>
      </c>
      <c r="E90" s="20">
        <v>90000</v>
      </c>
      <c r="F90" s="38">
        <f>SUM(C90:E90)</f>
        <v>270000</v>
      </c>
      <c r="G90" s="20">
        <v>90000</v>
      </c>
      <c r="H90" s="20">
        <v>90000</v>
      </c>
      <c r="I90" s="20">
        <v>90000</v>
      </c>
      <c r="J90" s="42">
        <f>SUM(G90:I90)</f>
        <v>270000</v>
      </c>
      <c r="K90" s="24">
        <f t="shared" si="14"/>
        <v>540000</v>
      </c>
    </row>
    <row r="91" spans="2:11" x14ac:dyDescent="0.25">
      <c r="B91" s="15" t="s">
        <v>12</v>
      </c>
      <c r="C91" s="20">
        <v>0</v>
      </c>
      <c r="D91" s="20">
        <v>0</v>
      </c>
      <c r="E91" s="20">
        <v>0</v>
      </c>
      <c r="F91" s="38">
        <f>SUM(C91:E91)</f>
        <v>0</v>
      </c>
      <c r="G91" s="22">
        <v>0</v>
      </c>
      <c r="H91" s="23">
        <v>0</v>
      </c>
      <c r="I91" s="23">
        <v>0</v>
      </c>
      <c r="J91" s="42">
        <v>0</v>
      </c>
      <c r="K91" s="24">
        <f t="shared" si="14"/>
        <v>0</v>
      </c>
    </row>
    <row r="92" spans="2:11" x14ac:dyDescent="0.25">
      <c r="B92" s="15" t="s">
        <v>13</v>
      </c>
      <c r="C92" s="45">
        <v>0</v>
      </c>
      <c r="D92" s="46">
        <v>0</v>
      </c>
      <c r="E92" s="46">
        <v>0</v>
      </c>
      <c r="F92" s="38">
        <v>0</v>
      </c>
      <c r="G92" s="45">
        <v>0</v>
      </c>
      <c r="H92" s="46">
        <v>0</v>
      </c>
      <c r="I92" s="46">
        <v>0</v>
      </c>
      <c r="J92" s="42">
        <v>0</v>
      </c>
      <c r="K92" s="24">
        <f t="shared" si="14"/>
        <v>0</v>
      </c>
    </row>
    <row r="93" spans="2:11" x14ac:dyDescent="0.25">
      <c r="B93" s="15" t="s">
        <v>14</v>
      </c>
      <c r="C93" s="20">
        <v>0</v>
      </c>
      <c r="D93" s="21">
        <v>0</v>
      </c>
      <c r="E93" s="21">
        <v>0</v>
      </c>
      <c r="F93" s="38">
        <v>0</v>
      </c>
      <c r="G93" s="22">
        <v>0</v>
      </c>
      <c r="H93" s="23">
        <v>0</v>
      </c>
      <c r="I93" s="23">
        <v>0</v>
      </c>
      <c r="J93" s="42">
        <v>0</v>
      </c>
      <c r="K93" s="24">
        <f t="shared" si="14"/>
        <v>0</v>
      </c>
    </row>
    <row r="94" spans="2:11" ht="16.5" thickBot="1" x14ac:dyDescent="0.3">
      <c r="B94" s="16" t="s">
        <v>15</v>
      </c>
      <c r="C94" s="26">
        <v>0</v>
      </c>
      <c r="D94" s="27">
        <v>0</v>
      </c>
      <c r="E94" s="27">
        <v>0</v>
      </c>
      <c r="F94" s="39">
        <v>0</v>
      </c>
      <c r="G94" s="28">
        <v>0</v>
      </c>
      <c r="H94" s="29">
        <v>0</v>
      </c>
      <c r="I94" s="29">
        <v>0</v>
      </c>
      <c r="J94" s="43">
        <v>0</v>
      </c>
      <c r="K94" s="24">
        <f t="shared" si="14"/>
        <v>0</v>
      </c>
    </row>
    <row r="95" spans="2:11" x14ac:dyDescent="0.25">
      <c r="B95" s="17" t="s">
        <v>35</v>
      </c>
      <c r="C95" s="31"/>
      <c r="D95" s="32"/>
      <c r="E95" s="32"/>
      <c r="F95" s="40"/>
      <c r="G95" s="33"/>
      <c r="H95" s="34"/>
      <c r="I95" s="34"/>
      <c r="J95" s="44"/>
      <c r="K95" s="35"/>
    </row>
    <row r="96" spans="2:11" x14ac:dyDescent="0.25">
      <c r="B96" s="15" t="s">
        <v>11</v>
      </c>
      <c r="C96" s="20">
        <v>3000</v>
      </c>
      <c r="D96" s="20">
        <v>3000</v>
      </c>
      <c r="E96" s="20">
        <v>3000</v>
      </c>
      <c r="F96" s="38">
        <f>SUM(C96:E96)</f>
        <v>9000</v>
      </c>
      <c r="G96" s="20">
        <v>3000</v>
      </c>
      <c r="H96" s="20">
        <v>3000</v>
      </c>
      <c r="I96" s="20">
        <v>3000</v>
      </c>
      <c r="J96" s="42">
        <f>SUM(G96:I96)</f>
        <v>9000</v>
      </c>
      <c r="K96" s="24">
        <v>18000</v>
      </c>
    </row>
    <row r="97" spans="2:11" x14ac:dyDescent="0.25">
      <c r="B97" s="15" t="s">
        <v>12</v>
      </c>
      <c r="C97" s="20">
        <v>2000</v>
      </c>
      <c r="D97" s="20"/>
      <c r="E97" s="20"/>
      <c r="F97" s="38">
        <f>SUM(C97:E97)</f>
        <v>2000</v>
      </c>
      <c r="G97" s="22"/>
      <c r="H97" s="23"/>
      <c r="I97" s="23"/>
      <c r="J97" s="42">
        <v>6000</v>
      </c>
      <c r="K97" s="24">
        <v>12000</v>
      </c>
    </row>
    <row r="98" spans="2:11" x14ac:dyDescent="0.25">
      <c r="B98" s="15" t="s">
        <v>13</v>
      </c>
      <c r="C98" s="45">
        <v>1000</v>
      </c>
      <c r="D98" s="46">
        <v>1000</v>
      </c>
      <c r="E98" s="46">
        <v>1000</v>
      </c>
      <c r="F98" s="38">
        <v>3000</v>
      </c>
      <c r="G98" s="45">
        <v>1000</v>
      </c>
      <c r="H98" s="46">
        <v>1000</v>
      </c>
      <c r="I98" s="46">
        <v>1000</v>
      </c>
      <c r="J98" s="42">
        <v>3000</v>
      </c>
      <c r="K98" s="24">
        <v>6000</v>
      </c>
    </row>
    <row r="99" spans="2:11" x14ac:dyDescent="0.25">
      <c r="B99" s="15" t="s">
        <v>14</v>
      </c>
      <c r="C99" s="20">
        <v>0</v>
      </c>
      <c r="D99" s="21">
        <v>0</v>
      </c>
      <c r="E99" s="21">
        <v>0</v>
      </c>
      <c r="F99" s="38">
        <v>0</v>
      </c>
      <c r="G99" s="22">
        <v>0</v>
      </c>
      <c r="H99" s="23">
        <v>0</v>
      </c>
      <c r="I99" s="23">
        <v>0</v>
      </c>
      <c r="J99" s="42">
        <v>0</v>
      </c>
      <c r="K99" s="24">
        <v>0</v>
      </c>
    </row>
    <row r="100" spans="2:11" ht="16.5" thickBot="1" x14ac:dyDescent="0.3">
      <c r="B100" s="16" t="s">
        <v>15</v>
      </c>
      <c r="C100" s="26">
        <v>0</v>
      </c>
      <c r="D100" s="27">
        <v>0</v>
      </c>
      <c r="E100" s="27">
        <v>0</v>
      </c>
      <c r="F100" s="39">
        <v>0</v>
      </c>
      <c r="G100" s="28">
        <v>0</v>
      </c>
      <c r="H100" s="29">
        <v>0</v>
      </c>
      <c r="I100" s="29">
        <v>0</v>
      </c>
      <c r="J100" s="43">
        <v>0</v>
      </c>
      <c r="K100" s="30">
        <v>0</v>
      </c>
    </row>
    <row r="101" spans="2:11" x14ac:dyDescent="0.25">
      <c r="B101" s="17" t="s">
        <v>36</v>
      </c>
      <c r="C101" s="31"/>
      <c r="D101" s="32"/>
      <c r="E101" s="32"/>
      <c r="F101" s="40"/>
      <c r="G101" s="33"/>
      <c r="H101" s="34"/>
      <c r="I101" s="34"/>
      <c r="J101" s="44"/>
      <c r="K101" s="35"/>
    </row>
    <row r="102" spans="2:11" x14ac:dyDescent="0.25">
      <c r="B102" s="15" t="s">
        <v>11</v>
      </c>
      <c r="C102" s="20">
        <v>15000</v>
      </c>
      <c r="D102" s="20">
        <v>15000</v>
      </c>
      <c r="E102" s="20">
        <v>15000</v>
      </c>
      <c r="F102" s="38">
        <v>45000</v>
      </c>
      <c r="G102" s="22">
        <v>15000</v>
      </c>
      <c r="H102" s="23">
        <v>15000</v>
      </c>
      <c r="I102" s="23">
        <v>15000</v>
      </c>
      <c r="J102" s="42">
        <v>45000</v>
      </c>
      <c r="K102" s="24">
        <v>90000</v>
      </c>
    </row>
    <row r="103" spans="2:11" x14ac:dyDescent="0.25">
      <c r="B103" s="15" t="s">
        <v>12</v>
      </c>
      <c r="C103" s="20">
        <v>10000</v>
      </c>
      <c r="D103" s="21"/>
      <c r="E103" s="21"/>
      <c r="F103" s="38">
        <v>30000</v>
      </c>
      <c r="G103" s="22"/>
      <c r="H103" s="23"/>
      <c r="I103" s="23"/>
      <c r="J103" s="42">
        <v>30000</v>
      </c>
      <c r="K103" s="24">
        <v>60000</v>
      </c>
    </row>
    <row r="104" spans="2:11" x14ac:dyDescent="0.25">
      <c r="B104" s="15" t="s">
        <v>13</v>
      </c>
      <c r="C104" s="45">
        <v>5000</v>
      </c>
      <c r="D104" s="46">
        <v>5000</v>
      </c>
      <c r="E104" s="46">
        <v>5000</v>
      </c>
      <c r="F104" s="38">
        <v>15000</v>
      </c>
      <c r="G104" s="45">
        <v>5000</v>
      </c>
      <c r="H104" s="46">
        <v>5000</v>
      </c>
      <c r="I104" s="46">
        <v>5000</v>
      </c>
      <c r="J104" s="42">
        <v>15000</v>
      </c>
      <c r="K104" s="24">
        <v>30000</v>
      </c>
    </row>
    <row r="105" spans="2:11" x14ac:dyDescent="0.25">
      <c r="B105" s="15" t="s">
        <v>14</v>
      </c>
      <c r="C105" s="20">
        <v>0</v>
      </c>
      <c r="D105" s="21">
        <v>0</v>
      </c>
      <c r="E105" s="21">
        <v>0</v>
      </c>
      <c r="F105" s="38">
        <v>0</v>
      </c>
      <c r="G105" s="22">
        <v>0</v>
      </c>
      <c r="H105" s="23">
        <v>0</v>
      </c>
      <c r="I105" s="23">
        <v>0</v>
      </c>
      <c r="J105" s="42">
        <v>0</v>
      </c>
      <c r="K105" s="24">
        <v>0</v>
      </c>
    </row>
    <row r="106" spans="2:11" ht="16.5" thickBot="1" x14ac:dyDescent="0.3">
      <c r="B106" s="16" t="s">
        <v>15</v>
      </c>
      <c r="C106" s="26">
        <v>0</v>
      </c>
      <c r="D106" s="27">
        <v>0</v>
      </c>
      <c r="E106" s="27">
        <v>0</v>
      </c>
      <c r="F106" s="39">
        <v>0</v>
      </c>
      <c r="G106" s="28">
        <v>0</v>
      </c>
      <c r="H106" s="29">
        <v>0</v>
      </c>
      <c r="I106" s="29">
        <v>0</v>
      </c>
      <c r="J106" s="43">
        <v>0</v>
      </c>
      <c r="K106" s="30">
        <v>0</v>
      </c>
    </row>
    <row r="107" spans="2:11" x14ac:dyDescent="0.25">
      <c r="B107" s="17" t="s">
        <v>18</v>
      </c>
      <c r="C107" s="31"/>
      <c r="D107" s="32"/>
      <c r="E107" s="32"/>
      <c r="F107" s="40"/>
      <c r="G107" s="33"/>
      <c r="H107" s="34"/>
      <c r="I107" s="34"/>
      <c r="J107" s="44"/>
      <c r="K107" s="35"/>
    </row>
    <row r="108" spans="2:11" x14ac:dyDescent="0.25">
      <c r="B108" s="15" t="s">
        <v>11</v>
      </c>
      <c r="C108" s="20">
        <v>14000</v>
      </c>
      <c r="D108" s="21">
        <v>14000</v>
      </c>
      <c r="E108" s="21">
        <v>14000</v>
      </c>
      <c r="F108" s="38">
        <v>42000</v>
      </c>
      <c r="G108" s="22">
        <v>14000</v>
      </c>
      <c r="H108" s="23">
        <v>14000</v>
      </c>
      <c r="I108" s="23">
        <v>14000</v>
      </c>
      <c r="J108" s="42">
        <v>42000</v>
      </c>
      <c r="K108" s="24">
        <v>84000</v>
      </c>
    </row>
    <row r="109" spans="2:11" x14ac:dyDescent="0.25">
      <c r="B109" s="15" t="s">
        <v>12</v>
      </c>
      <c r="C109" s="20">
        <v>14000</v>
      </c>
      <c r="D109" s="21"/>
      <c r="E109" s="21"/>
      <c r="F109" s="38">
        <v>42000</v>
      </c>
      <c r="G109" s="22"/>
      <c r="H109" s="23"/>
      <c r="I109" s="23"/>
      <c r="J109" s="42">
        <v>42000</v>
      </c>
      <c r="K109" s="24">
        <v>84000</v>
      </c>
    </row>
    <row r="110" spans="2:11" x14ac:dyDescent="0.25">
      <c r="B110" s="15" t="s">
        <v>13</v>
      </c>
      <c r="C110" s="45">
        <v>0</v>
      </c>
      <c r="D110" s="46">
        <v>0</v>
      </c>
      <c r="E110" s="46">
        <v>0</v>
      </c>
      <c r="F110" s="38">
        <v>0</v>
      </c>
      <c r="G110" s="45">
        <v>0</v>
      </c>
      <c r="H110" s="46">
        <v>0</v>
      </c>
      <c r="I110" s="46">
        <v>0</v>
      </c>
      <c r="J110" s="42">
        <v>0</v>
      </c>
      <c r="K110" s="24">
        <v>0</v>
      </c>
    </row>
    <row r="111" spans="2:11" x14ac:dyDescent="0.25">
      <c r="B111" s="15" t="s">
        <v>14</v>
      </c>
      <c r="C111" s="20">
        <v>74000</v>
      </c>
      <c r="D111" s="21">
        <v>85600</v>
      </c>
      <c r="E111" s="21">
        <v>85600</v>
      </c>
      <c r="F111" s="38">
        <v>245200</v>
      </c>
      <c r="G111" s="22">
        <v>114000</v>
      </c>
      <c r="H111" s="23">
        <v>114000</v>
      </c>
      <c r="I111" s="23">
        <v>114000</v>
      </c>
      <c r="J111" s="42">
        <v>342000</v>
      </c>
      <c r="K111" s="24">
        <v>0</v>
      </c>
    </row>
    <row r="112" spans="2:11" ht="16.5" thickBot="1" x14ac:dyDescent="0.3">
      <c r="B112" s="16" t="s">
        <v>15</v>
      </c>
      <c r="C112" s="26">
        <v>86000</v>
      </c>
      <c r="D112" s="27">
        <v>74400</v>
      </c>
      <c r="E112" s="27">
        <v>74400</v>
      </c>
      <c r="F112" s="39">
        <v>234800</v>
      </c>
      <c r="G112" s="28">
        <v>46000</v>
      </c>
      <c r="H112" s="29">
        <v>46000</v>
      </c>
      <c r="I112" s="29">
        <v>46000</v>
      </c>
      <c r="J112" s="43">
        <v>138000</v>
      </c>
      <c r="K112" s="30">
        <v>0</v>
      </c>
    </row>
    <row r="113" spans="2:11" x14ac:dyDescent="0.25">
      <c r="B113" s="17" t="s">
        <v>37</v>
      </c>
      <c r="C113" s="31"/>
      <c r="D113" s="32"/>
      <c r="E113" s="32"/>
      <c r="F113" s="40"/>
      <c r="G113" s="33"/>
      <c r="H113" s="34"/>
      <c r="I113" s="34"/>
      <c r="J113" s="44"/>
      <c r="K113" s="35"/>
    </row>
    <row r="114" spans="2:11" x14ac:dyDescent="0.25">
      <c r="B114" s="15" t="s">
        <v>11</v>
      </c>
      <c r="C114" s="20">
        <v>25000</v>
      </c>
      <c r="D114" s="21">
        <v>25000</v>
      </c>
      <c r="E114" s="21">
        <v>25000</v>
      </c>
      <c r="F114" s="38">
        <v>75000</v>
      </c>
      <c r="G114" s="22">
        <v>25000</v>
      </c>
      <c r="H114" s="23">
        <v>25000</v>
      </c>
      <c r="I114" s="23">
        <v>25000</v>
      </c>
      <c r="J114" s="42">
        <v>75000</v>
      </c>
      <c r="K114" s="24">
        <v>150000</v>
      </c>
    </row>
    <row r="115" spans="2:11" x14ac:dyDescent="0.25">
      <c r="B115" s="15" t="s">
        <v>12</v>
      </c>
      <c r="C115" s="20">
        <v>20000</v>
      </c>
      <c r="D115" s="21"/>
      <c r="E115" s="21"/>
      <c r="F115" s="38">
        <v>60000</v>
      </c>
      <c r="G115" s="22"/>
      <c r="H115" s="23"/>
      <c r="I115" s="23"/>
      <c r="J115" s="42">
        <v>60000</v>
      </c>
      <c r="K115" s="24">
        <v>120000</v>
      </c>
    </row>
    <row r="116" spans="2:11" x14ac:dyDescent="0.25">
      <c r="B116" s="15" t="s">
        <v>13</v>
      </c>
      <c r="C116" s="45">
        <v>-1000</v>
      </c>
      <c r="D116" s="46">
        <v>-1000</v>
      </c>
      <c r="E116" s="46">
        <v>-1000</v>
      </c>
      <c r="F116" s="38">
        <v>-3000</v>
      </c>
      <c r="G116" s="45">
        <v>-1000</v>
      </c>
      <c r="H116" s="46">
        <v>-1000</v>
      </c>
      <c r="I116" s="46">
        <v>-1000</v>
      </c>
      <c r="J116" s="42">
        <v>-3000</v>
      </c>
      <c r="K116" s="24">
        <v>120000</v>
      </c>
    </row>
    <row r="117" spans="2:11" x14ac:dyDescent="0.25">
      <c r="B117" s="15" t="s">
        <v>14</v>
      </c>
      <c r="C117" s="20">
        <v>0</v>
      </c>
      <c r="D117" s="21">
        <v>0</v>
      </c>
      <c r="E117" s="21">
        <v>0</v>
      </c>
      <c r="F117" s="38">
        <v>0</v>
      </c>
      <c r="G117" s="22">
        <v>0</v>
      </c>
      <c r="H117" s="23">
        <v>0</v>
      </c>
      <c r="I117" s="23">
        <v>0</v>
      </c>
      <c r="J117" s="42">
        <v>0</v>
      </c>
      <c r="K117" s="24">
        <v>0</v>
      </c>
    </row>
    <row r="118" spans="2:11" ht="16.5" thickBot="1" x14ac:dyDescent="0.3">
      <c r="B118" s="16" t="s">
        <v>15</v>
      </c>
      <c r="C118" s="26">
        <v>0</v>
      </c>
      <c r="D118" s="27">
        <v>0</v>
      </c>
      <c r="E118" s="27">
        <v>0</v>
      </c>
      <c r="F118" s="39">
        <v>0</v>
      </c>
      <c r="G118" s="28">
        <v>0</v>
      </c>
      <c r="H118" s="29">
        <v>0</v>
      </c>
      <c r="I118" s="29">
        <v>0</v>
      </c>
      <c r="J118" s="43">
        <v>0</v>
      </c>
      <c r="K118" s="30">
        <v>0</v>
      </c>
    </row>
    <row r="119" spans="2:11" x14ac:dyDescent="0.25">
      <c r="B119" s="49" t="s">
        <v>38</v>
      </c>
      <c r="C119" s="31"/>
      <c r="D119" s="32"/>
      <c r="E119" s="32"/>
      <c r="F119" s="40"/>
      <c r="G119" s="33"/>
      <c r="H119" s="34"/>
      <c r="I119" s="34"/>
      <c r="J119" s="44"/>
      <c r="K119" s="35"/>
    </row>
    <row r="120" spans="2:11" x14ac:dyDescent="0.25">
      <c r="B120" s="15" t="s">
        <v>11</v>
      </c>
      <c r="C120" s="20">
        <v>2500</v>
      </c>
      <c r="D120" s="21">
        <v>2500</v>
      </c>
      <c r="E120" s="21">
        <v>2500</v>
      </c>
      <c r="F120" s="38">
        <v>7500</v>
      </c>
      <c r="G120" s="22">
        <v>2500</v>
      </c>
      <c r="H120" s="23">
        <v>2500</v>
      </c>
      <c r="I120" s="23">
        <v>2500</v>
      </c>
      <c r="J120" s="42">
        <v>7500</v>
      </c>
      <c r="K120" s="24">
        <v>15000</v>
      </c>
    </row>
    <row r="121" spans="2:11" x14ac:dyDescent="0.25">
      <c r="B121" s="15" t="s">
        <v>12</v>
      </c>
      <c r="C121" s="20">
        <v>2000</v>
      </c>
      <c r="D121" s="21"/>
      <c r="E121" s="21"/>
      <c r="F121" s="38">
        <v>6000</v>
      </c>
      <c r="G121" s="22"/>
      <c r="H121" s="23"/>
      <c r="I121" s="23"/>
      <c r="J121" s="42">
        <v>6000</v>
      </c>
      <c r="K121" s="24">
        <v>12000</v>
      </c>
    </row>
    <row r="122" spans="2:11" x14ac:dyDescent="0.25">
      <c r="B122" s="15" t="s">
        <v>13</v>
      </c>
      <c r="C122" s="45">
        <v>0</v>
      </c>
      <c r="D122" s="46">
        <v>0</v>
      </c>
      <c r="E122" s="46">
        <v>0</v>
      </c>
      <c r="F122" s="38">
        <v>0</v>
      </c>
      <c r="G122" s="45">
        <v>0</v>
      </c>
      <c r="H122" s="46">
        <v>0</v>
      </c>
      <c r="I122" s="46">
        <v>0</v>
      </c>
      <c r="J122" s="42">
        <v>0</v>
      </c>
      <c r="K122" s="24">
        <v>-1000</v>
      </c>
    </row>
    <row r="123" spans="2:11" x14ac:dyDescent="0.25">
      <c r="B123" s="15" t="s">
        <v>14</v>
      </c>
      <c r="C123" s="20">
        <v>0</v>
      </c>
      <c r="D123" s="21">
        <v>0</v>
      </c>
      <c r="E123" s="21">
        <v>0</v>
      </c>
      <c r="F123" s="38">
        <v>0</v>
      </c>
      <c r="G123" s="22">
        <v>0</v>
      </c>
      <c r="H123" s="23">
        <v>0</v>
      </c>
      <c r="I123" s="23">
        <v>0</v>
      </c>
      <c r="J123" s="42">
        <v>0</v>
      </c>
      <c r="K123" s="24">
        <v>0</v>
      </c>
    </row>
    <row r="124" spans="2:11" ht="16.5" thickBot="1" x14ac:dyDescent="0.3">
      <c r="B124" s="16" t="s">
        <v>15</v>
      </c>
      <c r="C124" s="26">
        <v>0</v>
      </c>
      <c r="D124" s="27">
        <v>0</v>
      </c>
      <c r="E124" s="27">
        <v>0</v>
      </c>
      <c r="F124" s="39">
        <v>0</v>
      </c>
      <c r="G124" s="28">
        <v>0</v>
      </c>
      <c r="H124" s="29">
        <v>0</v>
      </c>
      <c r="I124" s="29">
        <v>0</v>
      </c>
      <c r="J124" s="43">
        <v>0</v>
      </c>
      <c r="K124" s="30">
        <v>0</v>
      </c>
    </row>
    <row r="125" spans="2:11" x14ac:dyDescent="0.25">
      <c r="B125" s="17" t="s">
        <v>23</v>
      </c>
      <c r="C125" s="31"/>
      <c r="D125" s="32"/>
      <c r="E125" s="32"/>
      <c r="F125" s="40"/>
      <c r="G125" s="33"/>
      <c r="H125" s="34"/>
      <c r="I125" s="34"/>
      <c r="J125" s="44"/>
      <c r="K125" s="35"/>
    </row>
    <row r="126" spans="2:11" x14ac:dyDescent="0.25">
      <c r="B126" s="15" t="s">
        <v>39</v>
      </c>
      <c r="C126" s="20">
        <v>3250</v>
      </c>
      <c r="D126" s="21">
        <v>3250</v>
      </c>
      <c r="E126" s="21">
        <v>3250</v>
      </c>
      <c r="F126" s="38">
        <v>9750</v>
      </c>
      <c r="G126" s="22">
        <v>3250</v>
      </c>
      <c r="H126" s="23">
        <v>3250</v>
      </c>
      <c r="I126" s="23">
        <v>3250</v>
      </c>
      <c r="J126" s="42">
        <v>9750</v>
      </c>
      <c r="K126" s="24">
        <v>19500</v>
      </c>
    </row>
    <row r="127" spans="2:11" x14ac:dyDescent="0.25">
      <c r="B127" s="15" t="s">
        <v>40</v>
      </c>
      <c r="C127" s="20">
        <v>2600</v>
      </c>
      <c r="D127" s="21"/>
      <c r="E127" s="21"/>
      <c r="F127" s="38">
        <v>7800</v>
      </c>
      <c r="G127" s="22"/>
      <c r="H127" s="23"/>
      <c r="I127" s="23"/>
      <c r="J127" s="42">
        <v>7800</v>
      </c>
      <c r="K127" s="24">
        <v>15600</v>
      </c>
    </row>
    <row r="128" spans="2:11" x14ac:dyDescent="0.25">
      <c r="B128" s="15" t="s">
        <v>13</v>
      </c>
      <c r="C128" s="45">
        <v>650</v>
      </c>
      <c r="D128" s="46">
        <v>650</v>
      </c>
      <c r="E128" s="46">
        <v>650</v>
      </c>
      <c r="F128" s="38">
        <v>1950</v>
      </c>
      <c r="G128" s="45">
        <v>650</v>
      </c>
      <c r="H128" s="46">
        <v>650</v>
      </c>
      <c r="I128" s="46">
        <v>650</v>
      </c>
      <c r="J128" s="42">
        <v>1950</v>
      </c>
      <c r="K128" s="24">
        <v>3900</v>
      </c>
    </row>
    <row r="129" spans="2:11" x14ac:dyDescent="0.25">
      <c r="B129" s="15" t="s">
        <v>14</v>
      </c>
      <c r="C129" s="20">
        <v>0</v>
      </c>
      <c r="D129" s="21">
        <v>0</v>
      </c>
      <c r="E129" s="21">
        <v>0</v>
      </c>
      <c r="F129" s="38">
        <v>0</v>
      </c>
      <c r="G129" s="22">
        <v>0</v>
      </c>
      <c r="H129" s="23">
        <v>0</v>
      </c>
      <c r="I129" s="23">
        <v>0</v>
      </c>
      <c r="J129" s="42">
        <v>0</v>
      </c>
      <c r="K129" s="24">
        <v>0</v>
      </c>
    </row>
    <row r="130" spans="2:11" ht="16.5" thickBot="1" x14ac:dyDescent="0.3">
      <c r="B130" s="16" t="s">
        <v>15</v>
      </c>
      <c r="C130" s="26">
        <v>0</v>
      </c>
      <c r="D130" s="27">
        <v>0</v>
      </c>
      <c r="E130" s="27">
        <v>0</v>
      </c>
      <c r="F130" s="39">
        <v>0</v>
      </c>
      <c r="G130" s="28">
        <v>0</v>
      </c>
      <c r="H130" s="29">
        <v>0</v>
      </c>
      <c r="I130" s="29">
        <v>0</v>
      </c>
      <c r="J130" s="43">
        <v>0</v>
      </c>
      <c r="K130" s="30">
        <v>0</v>
      </c>
    </row>
    <row r="131" spans="2:11" x14ac:dyDescent="0.25">
      <c r="B131" s="75" t="s">
        <v>43</v>
      </c>
    </row>
    <row r="132" spans="2:11" x14ac:dyDescent="0.25">
      <c r="B132" s="76" t="s">
        <v>44</v>
      </c>
      <c r="C132">
        <f>-E132</f>
        <v>0</v>
      </c>
      <c r="D132">
        <f t="shared" ref="D132:H132" si="47">-F132</f>
        <v>0</v>
      </c>
      <c r="E132">
        <f t="shared" si="47"/>
        <v>0</v>
      </c>
      <c r="F132">
        <f t="shared" si="47"/>
        <v>0</v>
      </c>
      <c r="G132">
        <f t="shared" si="47"/>
        <v>0</v>
      </c>
      <c r="H132">
        <f t="shared" si="47"/>
        <v>0</v>
      </c>
      <c r="I132">
        <f>-K132</f>
        <v>0</v>
      </c>
      <c r="J132">
        <f t="shared" ref="J132:K132" si="48">-L132</f>
        <v>0</v>
      </c>
      <c r="K132">
        <f t="shared" si="48"/>
        <v>0</v>
      </c>
    </row>
    <row r="133" spans="2:11" x14ac:dyDescent="0.25">
      <c r="B133" s="77" t="s">
        <v>77</v>
      </c>
    </row>
    <row r="134" spans="2:11" x14ac:dyDescent="0.25">
      <c r="B134" s="57" t="s">
        <v>70</v>
      </c>
    </row>
    <row r="135" spans="2:11" x14ac:dyDescent="0.25">
      <c r="B135" s="63" t="s">
        <v>11</v>
      </c>
      <c r="C135" s="52"/>
      <c r="D135" s="59"/>
      <c r="E135" s="59">
        <v>10000</v>
      </c>
      <c r="F135" s="61">
        <f>SUM(E135)</f>
        <v>10000</v>
      </c>
      <c r="G135" s="52"/>
      <c r="H135" s="52"/>
      <c r="I135" s="59">
        <v>10000</v>
      </c>
      <c r="J135" s="62">
        <f>SUM(I135)</f>
        <v>10000</v>
      </c>
      <c r="K135" s="64">
        <f>F135+J135</f>
        <v>20000</v>
      </c>
    </row>
    <row r="136" spans="2:11" x14ac:dyDescent="0.25">
      <c r="B136" s="65" t="s">
        <v>12</v>
      </c>
      <c r="C136" s="52"/>
      <c r="D136" s="59"/>
      <c r="E136" s="59"/>
      <c r="F136" s="61">
        <f>SUM(E136)</f>
        <v>0</v>
      </c>
      <c r="G136" s="52"/>
      <c r="H136" s="52"/>
      <c r="I136" s="59"/>
      <c r="J136" s="62">
        <f>SUM(I136)</f>
        <v>0</v>
      </c>
      <c r="K136" s="64">
        <f>F136+J136</f>
        <v>0</v>
      </c>
    </row>
    <row r="137" spans="2:11" x14ac:dyDescent="0.25">
      <c r="B137" s="52"/>
      <c r="C137" s="52"/>
      <c r="D137" s="59"/>
      <c r="E137" s="59"/>
      <c r="F137" s="61"/>
      <c r="G137" s="52"/>
      <c r="H137" s="52"/>
      <c r="I137" s="59"/>
      <c r="J137" s="62"/>
      <c r="K137" s="52"/>
    </row>
    <row r="138" spans="2:11" x14ac:dyDescent="0.25">
      <c r="B138" s="57" t="s">
        <v>71</v>
      </c>
      <c r="C138" s="52"/>
      <c r="D138" s="59"/>
      <c r="E138" s="52"/>
      <c r="F138" s="61"/>
      <c r="G138" s="52"/>
      <c r="H138" s="59"/>
      <c r="I138" s="52"/>
      <c r="J138" s="62"/>
      <c r="K138" s="52"/>
    </row>
    <row r="139" spans="2:11" x14ac:dyDescent="0.25">
      <c r="B139" s="63" t="s">
        <v>11</v>
      </c>
      <c r="C139" s="52"/>
      <c r="D139" s="59">
        <v>150000</v>
      </c>
      <c r="E139" s="52"/>
      <c r="F139" s="61">
        <f>SUM(D139:E139)</f>
        <v>150000</v>
      </c>
      <c r="G139" s="52"/>
      <c r="H139" s="59">
        <v>150000</v>
      </c>
      <c r="I139" s="52"/>
      <c r="J139" s="62">
        <f>SUM(H139:I139)</f>
        <v>150000</v>
      </c>
      <c r="K139" s="64">
        <f>F139+J139</f>
        <v>300000</v>
      </c>
    </row>
    <row r="140" spans="2:11" x14ac:dyDescent="0.25">
      <c r="B140" s="65" t="s">
        <v>12</v>
      </c>
      <c r="C140" s="52"/>
      <c r="D140" s="59"/>
      <c r="E140" s="52"/>
      <c r="F140" s="61">
        <f>SUM(D140:E140)</f>
        <v>0</v>
      </c>
      <c r="G140" s="52"/>
      <c r="H140" s="59"/>
      <c r="I140" s="52"/>
      <c r="J140" s="62">
        <f>SUM(H140:I140)</f>
        <v>0</v>
      </c>
      <c r="K140" s="64">
        <f t="shared" ref="K140:K156" si="49">F140+J140</f>
        <v>0</v>
      </c>
    </row>
    <row r="141" spans="2:11" x14ac:dyDescent="0.25">
      <c r="B141" s="52"/>
      <c r="C141" s="52"/>
      <c r="D141" s="59"/>
      <c r="E141" s="52"/>
      <c r="F141" s="61"/>
      <c r="G141" s="52"/>
      <c r="H141" s="59"/>
      <c r="I141" s="52"/>
      <c r="J141" s="62"/>
      <c r="K141" s="64">
        <f t="shared" si="49"/>
        <v>0</v>
      </c>
    </row>
    <row r="142" spans="2:11" x14ac:dyDescent="0.25">
      <c r="B142" s="57" t="s">
        <v>72</v>
      </c>
      <c r="C142" s="52"/>
      <c r="D142" s="52"/>
      <c r="E142" s="59"/>
      <c r="F142" s="61"/>
      <c r="G142" s="52"/>
      <c r="H142" s="52"/>
      <c r="I142" s="52"/>
      <c r="J142" s="66"/>
      <c r="K142" s="64">
        <f t="shared" si="49"/>
        <v>0</v>
      </c>
    </row>
    <row r="143" spans="2:11" x14ac:dyDescent="0.25">
      <c r="B143" s="63" t="s">
        <v>11</v>
      </c>
      <c r="C143" s="52"/>
      <c r="D143" s="52"/>
      <c r="E143" s="59">
        <v>350000</v>
      </c>
      <c r="F143" s="61">
        <f>SUM(E143)</f>
        <v>350000</v>
      </c>
      <c r="G143" s="52"/>
      <c r="H143" s="52"/>
      <c r="I143" s="52"/>
      <c r="J143" s="66"/>
      <c r="K143" s="64">
        <f t="shared" si="49"/>
        <v>350000</v>
      </c>
    </row>
    <row r="144" spans="2:11" x14ac:dyDescent="0.25">
      <c r="B144" s="65" t="s">
        <v>12</v>
      </c>
      <c r="C144" s="52"/>
      <c r="D144" s="52"/>
      <c r="E144" s="59"/>
      <c r="F144" s="61">
        <f>SUM(E144)</f>
        <v>0</v>
      </c>
      <c r="G144" s="52"/>
      <c r="H144" s="52"/>
      <c r="I144" s="52"/>
      <c r="J144" s="66"/>
      <c r="K144" s="64">
        <f t="shared" si="49"/>
        <v>0</v>
      </c>
    </row>
    <row r="145" spans="2:11" x14ac:dyDescent="0.25">
      <c r="B145" s="52"/>
      <c r="C145" s="52"/>
      <c r="D145" s="52"/>
      <c r="E145" s="59"/>
      <c r="F145" s="61"/>
      <c r="G145" s="52"/>
      <c r="H145" s="52"/>
      <c r="I145" s="52"/>
      <c r="J145" s="66"/>
      <c r="K145" s="64">
        <f t="shared" si="49"/>
        <v>0</v>
      </c>
    </row>
    <row r="146" spans="2:11" x14ac:dyDescent="0.25">
      <c r="B146" s="57" t="s">
        <v>73</v>
      </c>
      <c r="C146" s="52"/>
      <c r="D146" s="52"/>
      <c r="E146" s="52"/>
      <c r="F146" s="67"/>
      <c r="G146" s="52"/>
      <c r="H146" s="52"/>
      <c r="I146" s="52"/>
      <c r="J146" s="66"/>
      <c r="K146" s="64">
        <f t="shared" si="49"/>
        <v>0</v>
      </c>
    </row>
    <row r="147" spans="2:11" x14ac:dyDescent="0.25">
      <c r="B147" s="63" t="s">
        <v>11</v>
      </c>
      <c r="C147" s="68">
        <v>180000</v>
      </c>
      <c r="D147" s="68">
        <v>180000</v>
      </c>
      <c r="E147" s="68">
        <v>180000</v>
      </c>
      <c r="F147" s="69">
        <f>SUM(C147:E147)</f>
        <v>540000</v>
      </c>
      <c r="G147" s="68">
        <v>180000</v>
      </c>
      <c r="H147" s="68">
        <v>180000</v>
      </c>
      <c r="I147" s="68">
        <v>180000</v>
      </c>
      <c r="J147" s="70">
        <f>SUM(G147:I147)</f>
        <v>540000</v>
      </c>
      <c r="K147" s="64">
        <f t="shared" si="49"/>
        <v>1080000</v>
      </c>
    </row>
    <row r="148" spans="2:11" x14ac:dyDescent="0.25">
      <c r="B148" s="65" t="s">
        <v>12</v>
      </c>
      <c r="C148" s="68"/>
      <c r="D148" s="68"/>
      <c r="E148" s="68"/>
      <c r="F148" s="69">
        <f>SUM(C148:E148)</f>
        <v>0</v>
      </c>
      <c r="G148" s="68"/>
      <c r="H148" s="68"/>
      <c r="I148" s="68"/>
      <c r="J148" s="70">
        <f>SUM(G148:I148)</f>
        <v>0</v>
      </c>
      <c r="K148" s="64">
        <f t="shared" si="49"/>
        <v>0</v>
      </c>
    </row>
    <row r="149" spans="2:11" x14ac:dyDescent="0.25">
      <c r="B149" s="52"/>
      <c r="C149" s="52"/>
      <c r="D149" s="52"/>
      <c r="E149" s="52"/>
      <c r="F149" s="67"/>
      <c r="G149" s="52"/>
      <c r="H149" s="52"/>
      <c r="I149" s="52"/>
      <c r="J149" s="66"/>
      <c r="K149" s="64">
        <f t="shared" si="49"/>
        <v>0</v>
      </c>
    </row>
    <row r="150" spans="2:11" x14ac:dyDescent="0.25">
      <c r="B150" s="57" t="s">
        <v>74</v>
      </c>
      <c r="C150" s="52"/>
      <c r="D150" s="52"/>
      <c r="E150" s="52"/>
      <c r="F150" s="67"/>
      <c r="G150" s="52"/>
      <c r="H150" s="52"/>
      <c r="I150" s="52"/>
      <c r="J150" s="66"/>
      <c r="K150" s="64">
        <f t="shared" si="49"/>
        <v>0</v>
      </c>
    </row>
    <row r="151" spans="2:11" x14ac:dyDescent="0.25">
      <c r="B151" s="63" t="s">
        <v>11</v>
      </c>
      <c r="C151" s="68">
        <v>150000</v>
      </c>
      <c r="D151" s="68">
        <v>150000</v>
      </c>
      <c r="E151" s="68">
        <v>150000</v>
      </c>
      <c r="F151" s="69">
        <f>SUM(C151:E151)</f>
        <v>450000</v>
      </c>
      <c r="G151" s="64">
        <v>150000</v>
      </c>
      <c r="H151" s="64">
        <v>150000</v>
      </c>
      <c r="I151" s="64">
        <v>150000</v>
      </c>
      <c r="J151" s="70">
        <f>SUM(G151:I151)</f>
        <v>450000</v>
      </c>
      <c r="K151" s="64">
        <f>F151+J151</f>
        <v>900000</v>
      </c>
    </row>
    <row r="152" spans="2:11" x14ac:dyDescent="0.25">
      <c r="B152" s="65" t="s">
        <v>12</v>
      </c>
      <c r="C152" s="68"/>
      <c r="D152" s="68"/>
      <c r="E152" s="68"/>
      <c r="F152" s="69">
        <f>SUM(C152:E152)</f>
        <v>0</v>
      </c>
      <c r="G152" s="64"/>
      <c r="H152" s="64"/>
      <c r="I152" s="64"/>
      <c r="J152" s="70">
        <f>SUM(G152:I152)</f>
        <v>0</v>
      </c>
      <c r="K152" s="64">
        <f>F152+J152</f>
        <v>0</v>
      </c>
    </row>
    <row r="153" spans="2:11" x14ac:dyDescent="0.25">
      <c r="B153" s="52"/>
      <c r="C153" s="52"/>
      <c r="D153" s="52"/>
      <c r="E153" s="52"/>
      <c r="F153" s="52"/>
      <c r="H153" s="52"/>
      <c r="I153" s="52"/>
      <c r="J153" s="71"/>
      <c r="K153" s="64">
        <f>F153+J153</f>
        <v>0</v>
      </c>
    </row>
    <row r="154" spans="2:11" x14ac:dyDescent="0.25">
      <c r="B154" s="53" t="s">
        <v>75</v>
      </c>
      <c r="C154" s="52"/>
      <c r="D154" s="52"/>
      <c r="E154" s="52"/>
      <c r="F154" s="52"/>
      <c r="G154" s="52"/>
      <c r="H154" s="52"/>
      <c r="I154" s="52"/>
      <c r="J154" s="71"/>
      <c r="K154" s="64"/>
    </row>
    <row r="155" spans="2:11" x14ac:dyDescent="0.25">
      <c r="B155" s="72" t="s">
        <v>11</v>
      </c>
      <c r="C155" s="60">
        <v>2000000</v>
      </c>
      <c r="D155" s="60">
        <v>2000000</v>
      </c>
      <c r="E155" s="60">
        <v>2000000</v>
      </c>
      <c r="F155" s="73">
        <v>6000000</v>
      </c>
      <c r="G155" s="60">
        <v>2000000</v>
      </c>
      <c r="H155" s="60">
        <v>2000000</v>
      </c>
      <c r="I155" s="60">
        <v>2000000</v>
      </c>
      <c r="J155" s="74">
        <v>6000000</v>
      </c>
      <c r="K155" s="64">
        <f t="shared" si="49"/>
        <v>12000000</v>
      </c>
    </row>
    <row r="156" spans="2:11" x14ac:dyDescent="0.25">
      <c r="B156" s="65" t="s">
        <v>12</v>
      </c>
      <c r="C156" s="60"/>
      <c r="D156" s="60"/>
      <c r="E156" s="60"/>
      <c r="F156" s="73"/>
      <c r="G156" s="60"/>
      <c r="H156" s="60"/>
      <c r="I156" s="60"/>
      <c r="J156" s="74"/>
      <c r="K156" s="64">
        <f t="shared" si="49"/>
        <v>0</v>
      </c>
    </row>
    <row r="157" spans="2:11" x14ac:dyDescent="0.25">
      <c r="B157" s="52" t="s">
        <v>107</v>
      </c>
      <c r="C157" s="52"/>
      <c r="D157" s="59"/>
      <c r="E157" s="59"/>
      <c r="F157" s="59"/>
      <c r="G157" s="59"/>
      <c r="H157" s="59"/>
      <c r="I157" s="59"/>
      <c r="J157" s="59"/>
      <c r="K157" s="59"/>
    </row>
    <row r="158" spans="2:11" x14ac:dyDescent="0.25">
      <c r="B158" s="126" t="s">
        <v>82</v>
      </c>
      <c r="C158" s="52"/>
      <c r="D158" s="59">
        <v>150000</v>
      </c>
      <c r="E158" s="59">
        <v>150000</v>
      </c>
      <c r="F158" s="59">
        <v>200000</v>
      </c>
      <c r="G158" s="59">
        <f>SUM(D158:F158)</f>
        <v>500000</v>
      </c>
      <c r="H158" s="59">
        <v>200000</v>
      </c>
      <c r="I158" s="59">
        <v>250000</v>
      </c>
      <c r="J158" s="59">
        <v>250000</v>
      </c>
      <c r="K158" s="59">
        <f>SUM(H158:J158)</f>
        <v>700000</v>
      </c>
    </row>
    <row r="159" spans="2:11" x14ac:dyDescent="0.25">
      <c r="B159" s="126" t="s">
        <v>83</v>
      </c>
      <c r="C159" s="52"/>
      <c r="D159" s="59"/>
      <c r="E159" s="59"/>
      <c r="F159" s="59"/>
      <c r="G159" s="59">
        <v>250000</v>
      </c>
      <c r="H159" s="59"/>
      <c r="I159" s="59"/>
      <c r="J159" s="59"/>
      <c r="K159" s="59">
        <v>300000</v>
      </c>
    </row>
    <row r="160" spans="2:11" x14ac:dyDescent="0.25">
      <c r="B160" s="126" t="s">
        <v>84</v>
      </c>
      <c r="C160" s="52"/>
      <c r="D160" s="59">
        <v>500000</v>
      </c>
      <c r="E160" s="59">
        <v>500000</v>
      </c>
      <c r="F160" s="59">
        <v>500000</v>
      </c>
      <c r="G160" s="59">
        <f>SUM(D160:F160)</f>
        <v>1500000</v>
      </c>
      <c r="H160" s="59">
        <v>500000</v>
      </c>
      <c r="I160" s="59">
        <v>500000</v>
      </c>
      <c r="J160" s="59">
        <v>500000</v>
      </c>
      <c r="K160" s="59">
        <f>SUM(H160:J160)</f>
        <v>1500000</v>
      </c>
    </row>
    <row r="161" spans="2:11" x14ac:dyDescent="0.25">
      <c r="B161" s="126" t="s">
        <v>85</v>
      </c>
      <c r="C161" s="52"/>
      <c r="D161" s="59">
        <v>250000</v>
      </c>
      <c r="E161" s="59">
        <v>250000</v>
      </c>
      <c r="F161" s="59">
        <v>250000</v>
      </c>
      <c r="G161" s="59">
        <f>SUM(D161:F161)</f>
        <v>750000</v>
      </c>
      <c r="H161" s="59">
        <v>250000</v>
      </c>
      <c r="I161" s="59">
        <v>250000</v>
      </c>
      <c r="J161" s="59">
        <v>250000</v>
      </c>
      <c r="K161" s="59">
        <f>SUM(H161:J161)</f>
        <v>750000</v>
      </c>
    </row>
    <row r="162" spans="2:11" x14ac:dyDescent="0.25">
      <c r="B162" s="126" t="s">
        <v>86</v>
      </c>
      <c r="C162" s="52"/>
      <c r="D162" s="59">
        <v>40000</v>
      </c>
      <c r="E162" s="59">
        <v>50000</v>
      </c>
      <c r="F162" s="59">
        <v>50000</v>
      </c>
      <c r="G162" s="59">
        <f>SUM(D162:F162)</f>
        <v>140000</v>
      </c>
      <c r="H162" s="59">
        <v>1400000</v>
      </c>
      <c r="I162" s="59">
        <v>40000</v>
      </c>
      <c r="J162" s="59">
        <v>40000</v>
      </c>
      <c r="K162" s="59">
        <f>SUM(H162:J162)</f>
        <v>1480000</v>
      </c>
    </row>
    <row r="163" spans="2:11" x14ac:dyDescent="0.25">
      <c r="B163" s="126" t="s">
        <v>87</v>
      </c>
      <c r="C163" s="52"/>
      <c r="D163" s="59">
        <v>50000</v>
      </c>
      <c r="E163" s="59">
        <v>750000</v>
      </c>
      <c r="F163" s="59">
        <v>0</v>
      </c>
      <c r="G163" s="59">
        <f>SUM(D163:F163)</f>
        <v>800000</v>
      </c>
      <c r="H163" s="59">
        <v>0</v>
      </c>
      <c r="I163" s="59">
        <v>1000000</v>
      </c>
      <c r="J163" s="59">
        <v>0</v>
      </c>
      <c r="K163" s="59">
        <f t="shared" ref="K163:K166" si="50">SUM(H163:J163)</f>
        <v>1000000</v>
      </c>
    </row>
    <row r="164" spans="2:11" x14ac:dyDescent="0.25">
      <c r="B164" s="126" t="s">
        <v>88</v>
      </c>
      <c r="C164" s="52"/>
      <c r="D164" s="59">
        <v>100000</v>
      </c>
      <c r="E164" s="59">
        <v>100000</v>
      </c>
      <c r="F164" s="59">
        <v>100000</v>
      </c>
      <c r="G164" s="59">
        <f>SUM(D164:F164)</f>
        <v>300000</v>
      </c>
      <c r="H164" s="59">
        <v>100000</v>
      </c>
      <c r="I164" s="59">
        <v>100000</v>
      </c>
      <c r="J164" s="59">
        <v>100000</v>
      </c>
      <c r="K164" s="59">
        <f t="shared" si="50"/>
        <v>300000</v>
      </c>
    </row>
    <row r="165" spans="2:11" x14ac:dyDescent="0.25">
      <c r="B165" s="126" t="s">
        <v>89</v>
      </c>
      <c r="C165" s="52"/>
      <c r="D165" s="59"/>
      <c r="E165" s="59">
        <v>417000</v>
      </c>
      <c r="F165" s="59">
        <v>36000</v>
      </c>
      <c r="G165" s="59">
        <f t="shared" ref="G165:G166" si="51">SUM(D165:F165)</f>
        <v>453000</v>
      </c>
      <c r="H165" s="59">
        <v>42000</v>
      </c>
      <c r="I165" s="59">
        <v>42000</v>
      </c>
      <c r="J165" s="59">
        <v>60000</v>
      </c>
      <c r="K165" s="59">
        <f t="shared" si="50"/>
        <v>144000</v>
      </c>
    </row>
    <row r="166" spans="2:11" x14ac:dyDescent="0.25">
      <c r="B166" s="126" t="s">
        <v>90</v>
      </c>
      <c r="C166" s="52"/>
      <c r="D166" s="59">
        <v>50000</v>
      </c>
      <c r="E166" s="59">
        <v>50000</v>
      </c>
      <c r="F166" s="59">
        <v>50000</v>
      </c>
      <c r="G166" s="59">
        <f t="shared" si="51"/>
        <v>150000</v>
      </c>
      <c r="H166" s="59">
        <v>50000</v>
      </c>
      <c r="I166" s="59">
        <v>50000</v>
      </c>
      <c r="J166" s="59">
        <v>50000</v>
      </c>
      <c r="K166" s="59">
        <f t="shared" si="50"/>
        <v>150000</v>
      </c>
    </row>
  </sheetData>
  <mergeCells count="1">
    <mergeCell ref="B1:K2"/>
  </mergeCells>
  <pageMargins left="0.7" right="0.7" top="0.75" bottom="0.75" header="0.3" footer="0.3"/>
  <pageSetup paperSize="9" scale="41" orientation="portrait" horizontalDpi="4294967293" r:id="rId1"/>
  <ignoredErrors>
    <ignoredError sqref="F7 J7 C13:J13 C19:J19 F17 J17 F18 J18 C21:J22 F20 J20 C16:J16 F14 J14 C25:J25 F23 J23 F24 J24 C15 E15:J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6846-6791-46E2-A31A-892C20C8C487}">
  <dimension ref="A1:K22"/>
  <sheetViews>
    <sheetView topLeftCell="A13" workbookViewId="0">
      <selection activeCell="B7" sqref="B7"/>
    </sheetView>
  </sheetViews>
  <sheetFormatPr defaultRowHeight="15.75" x14ac:dyDescent="0.25"/>
  <cols>
    <col min="2" max="2" width="11.125" bestFit="1" customWidth="1"/>
    <col min="3" max="4" width="12.625" bestFit="1" customWidth="1"/>
    <col min="5" max="5" width="11.875" bestFit="1" customWidth="1"/>
    <col min="6" max="6" width="14" bestFit="1" customWidth="1"/>
    <col min="7" max="7" width="17.125" bestFit="1" customWidth="1"/>
    <col min="8" max="8" width="11.125" bestFit="1" customWidth="1"/>
    <col min="9" max="9" width="12.625" bestFit="1" customWidth="1"/>
    <col min="10" max="10" width="14" bestFit="1" customWidth="1"/>
    <col min="11" max="11" width="12.625" bestFit="1" customWidth="1"/>
  </cols>
  <sheetData>
    <row r="1" spans="1:11" ht="18.75" x14ac:dyDescent="0.3">
      <c r="A1" s="115" t="s">
        <v>79</v>
      </c>
      <c r="B1" s="116"/>
      <c r="C1" s="116"/>
      <c r="D1" s="116"/>
      <c r="E1" s="116"/>
      <c r="F1" s="116"/>
      <c r="G1" s="116"/>
      <c r="H1" s="116"/>
      <c r="I1" s="116"/>
      <c r="J1" s="116"/>
      <c r="K1" s="117"/>
    </row>
    <row r="2" spans="1:11" x14ac:dyDescent="0.25">
      <c r="A2" s="78" t="s">
        <v>80</v>
      </c>
      <c r="B2" s="79"/>
      <c r="C2" s="80"/>
      <c r="D2" s="80"/>
      <c r="E2" s="80"/>
      <c r="F2" s="80"/>
      <c r="G2" s="80"/>
      <c r="H2" s="80"/>
      <c r="I2" s="80"/>
      <c r="J2" s="80"/>
      <c r="K2" s="81"/>
    </row>
    <row r="3" spans="1:11" x14ac:dyDescent="0.25">
      <c r="A3" s="82" t="s">
        <v>81</v>
      </c>
      <c r="B3" s="83" t="s">
        <v>82</v>
      </c>
      <c r="C3" s="83" t="s">
        <v>83</v>
      </c>
      <c r="D3" s="83" t="s">
        <v>84</v>
      </c>
      <c r="E3" s="83" t="s">
        <v>85</v>
      </c>
      <c r="F3" s="83" t="s">
        <v>86</v>
      </c>
      <c r="G3" s="125" t="s">
        <v>87</v>
      </c>
      <c r="H3" s="83" t="s">
        <v>88</v>
      </c>
      <c r="I3" s="83" t="s">
        <v>89</v>
      </c>
      <c r="J3" s="83" t="s">
        <v>90</v>
      </c>
      <c r="K3" s="84" t="s">
        <v>91</v>
      </c>
    </row>
    <row r="4" spans="1:11" x14ac:dyDescent="0.25">
      <c r="A4" s="85" t="s">
        <v>92</v>
      </c>
      <c r="B4" s="86">
        <v>943150</v>
      </c>
      <c r="C4" s="87">
        <v>66000</v>
      </c>
      <c r="D4" s="87"/>
      <c r="E4" s="87"/>
      <c r="F4" s="87">
        <v>12000</v>
      </c>
      <c r="G4" s="87"/>
      <c r="H4" s="87"/>
      <c r="I4" s="87"/>
      <c r="J4" s="87"/>
      <c r="K4" s="88">
        <f>SUM(B4:J4)</f>
        <v>1021150</v>
      </c>
    </row>
    <row r="5" spans="1:11" x14ac:dyDescent="0.25">
      <c r="A5" s="85" t="s">
        <v>93</v>
      </c>
      <c r="B5" s="87"/>
      <c r="C5" s="87">
        <v>150000</v>
      </c>
      <c r="D5" s="87">
        <v>500000</v>
      </c>
      <c r="E5" s="87"/>
      <c r="F5" s="87">
        <v>12000</v>
      </c>
      <c r="G5" s="87"/>
      <c r="H5" s="87"/>
      <c r="I5" s="87"/>
      <c r="J5" s="87">
        <v>50000</v>
      </c>
      <c r="K5" s="88">
        <f>SUM(B5:J5)</f>
        <v>712000</v>
      </c>
    </row>
    <row r="6" spans="1:11" x14ac:dyDescent="0.25">
      <c r="A6" s="85" t="s">
        <v>94</v>
      </c>
      <c r="B6" s="87"/>
      <c r="C6" s="87"/>
      <c r="D6" s="87"/>
      <c r="E6" s="87"/>
      <c r="F6" s="87"/>
      <c r="G6" s="87"/>
      <c r="H6" s="87"/>
      <c r="I6" s="87"/>
      <c r="J6" s="87"/>
      <c r="K6" s="88"/>
    </row>
    <row r="7" spans="1:11" x14ac:dyDescent="0.25">
      <c r="A7" s="89" t="s">
        <v>46</v>
      </c>
      <c r="B7" s="90"/>
      <c r="C7" s="90">
        <f>SUM(C4:C6)</f>
        <v>216000</v>
      </c>
      <c r="D7" s="90">
        <f>SUM(D4:D6)</f>
        <v>500000</v>
      </c>
      <c r="E7" s="90"/>
      <c r="F7" s="90">
        <f>SUM(F4:F6)</f>
        <v>24000</v>
      </c>
      <c r="G7" s="90"/>
      <c r="H7" s="90"/>
      <c r="I7" s="90"/>
      <c r="J7" s="90">
        <f>SUM(J4:J6)</f>
        <v>50000</v>
      </c>
      <c r="K7" s="91">
        <f>SUM(B7:J7)</f>
        <v>790000</v>
      </c>
    </row>
    <row r="8" spans="1:11" x14ac:dyDescent="0.25">
      <c r="A8" s="78" t="s">
        <v>95</v>
      </c>
      <c r="B8" s="92"/>
      <c r="C8" s="93"/>
      <c r="D8" s="93"/>
      <c r="E8" s="93"/>
      <c r="F8" s="93"/>
      <c r="G8" s="93"/>
      <c r="H8" s="93"/>
      <c r="I8" s="93"/>
      <c r="J8" s="93"/>
      <c r="K8" s="94"/>
    </row>
    <row r="9" spans="1:11" x14ac:dyDescent="0.25">
      <c r="A9" s="95" t="s">
        <v>96</v>
      </c>
      <c r="B9" s="96"/>
      <c r="C9" s="96">
        <v>300000</v>
      </c>
      <c r="D9" s="96">
        <v>500000</v>
      </c>
      <c r="E9" s="96"/>
      <c r="F9" s="96">
        <v>12000</v>
      </c>
      <c r="G9" s="96"/>
      <c r="H9" s="96"/>
      <c r="I9" s="96"/>
      <c r="J9" s="96">
        <v>50000</v>
      </c>
      <c r="K9" s="97">
        <f>SUM(B9:J9)</f>
        <v>862000</v>
      </c>
    </row>
    <row r="10" spans="1:11" x14ac:dyDescent="0.25">
      <c r="A10" s="95" t="s">
        <v>97</v>
      </c>
      <c r="B10" s="96"/>
      <c r="C10" s="96">
        <v>0</v>
      </c>
      <c r="D10" s="96">
        <v>500000</v>
      </c>
      <c r="E10" s="96"/>
      <c r="F10" s="96">
        <v>12000</v>
      </c>
      <c r="G10" s="96"/>
      <c r="H10" s="96"/>
      <c r="I10" s="96"/>
      <c r="J10" s="96">
        <v>50000</v>
      </c>
      <c r="K10" s="97">
        <f>SUM(B10:J10)</f>
        <v>562000</v>
      </c>
    </row>
    <row r="11" spans="1:11" x14ac:dyDescent="0.25">
      <c r="A11" s="95" t="s">
        <v>98</v>
      </c>
      <c r="B11" s="96"/>
      <c r="C11" s="96">
        <v>2000000</v>
      </c>
      <c r="D11" s="96">
        <v>500000</v>
      </c>
      <c r="E11" s="96"/>
      <c r="F11" s="96">
        <v>12000</v>
      </c>
      <c r="G11" s="96"/>
      <c r="H11" s="96"/>
      <c r="I11" s="96"/>
      <c r="J11" s="96">
        <v>50000</v>
      </c>
      <c r="K11" s="97">
        <f>SUM(D11:J11)</f>
        <v>562000</v>
      </c>
    </row>
    <row r="12" spans="1:11" x14ac:dyDescent="0.25">
      <c r="A12" s="98" t="s">
        <v>46</v>
      </c>
      <c r="B12" s="99"/>
      <c r="C12" s="99"/>
      <c r="D12" s="99">
        <f>SUM(D9:D11)</f>
        <v>1500000</v>
      </c>
      <c r="E12" s="99"/>
      <c r="F12" s="99">
        <f>SUM(F9:F11)</f>
        <v>36000</v>
      </c>
      <c r="G12" s="99"/>
      <c r="H12" s="99">
        <v>200000</v>
      </c>
      <c r="I12" s="99"/>
      <c r="J12" s="99">
        <f>SUM(J9:J11)</f>
        <v>150000</v>
      </c>
      <c r="K12" s="100">
        <f>SUM(D12:J12)</f>
        <v>1886000</v>
      </c>
    </row>
    <row r="13" spans="1:11" x14ac:dyDescent="0.25">
      <c r="A13" s="78" t="s">
        <v>99</v>
      </c>
      <c r="B13" s="92"/>
      <c r="C13" s="93"/>
      <c r="D13" s="93"/>
      <c r="E13" s="93"/>
      <c r="F13" s="93"/>
      <c r="G13" s="93"/>
      <c r="H13" s="93"/>
      <c r="I13" s="93"/>
      <c r="J13" s="93"/>
      <c r="K13" s="94"/>
    </row>
    <row r="14" spans="1:11" x14ac:dyDescent="0.25">
      <c r="A14" s="101" t="s">
        <v>100</v>
      </c>
      <c r="B14" s="102"/>
      <c r="C14" s="102"/>
      <c r="D14" s="102">
        <v>500000</v>
      </c>
      <c r="E14" s="102">
        <v>250000</v>
      </c>
      <c r="F14" s="102">
        <v>40000</v>
      </c>
      <c r="G14" s="102">
        <v>50000</v>
      </c>
      <c r="H14" s="102">
        <v>0</v>
      </c>
      <c r="I14" s="102"/>
      <c r="J14" s="102">
        <v>50000</v>
      </c>
      <c r="K14" s="102">
        <f>SUM(B14:J14)</f>
        <v>890000</v>
      </c>
    </row>
    <row r="15" spans="1:11" x14ac:dyDescent="0.25">
      <c r="A15" s="101" t="s">
        <v>101</v>
      </c>
      <c r="B15" s="102"/>
      <c r="C15" s="102"/>
      <c r="D15" s="102">
        <v>500000</v>
      </c>
      <c r="E15" s="102">
        <v>250000</v>
      </c>
      <c r="F15" s="102">
        <v>50000</v>
      </c>
      <c r="G15" s="102">
        <v>750000</v>
      </c>
      <c r="H15" s="102"/>
      <c r="I15" s="102">
        <v>417000</v>
      </c>
      <c r="J15" s="102">
        <v>50000</v>
      </c>
      <c r="K15" s="102">
        <f>SUM(B15:J15)</f>
        <v>2017000</v>
      </c>
    </row>
    <row r="16" spans="1:11" x14ac:dyDescent="0.25">
      <c r="A16" s="101" t="s">
        <v>102</v>
      </c>
      <c r="B16" s="102"/>
      <c r="C16" s="102"/>
      <c r="D16" s="102">
        <v>500000</v>
      </c>
      <c r="E16" s="102">
        <v>250000</v>
      </c>
      <c r="F16" s="102">
        <v>50000</v>
      </c>
      <c r="G16" s="102"/>
      <c r="H16" s="102"/>
      <c r="I16" s="102">
        <v>36000</v>
      </c>
      <c r="J16" s="102">
        <v>50000</v>
      </c>
      <c r="K16" s="102">
        <f>SUM(B16:J16)</f>
        <v>886000</v>
      </c>
    </row>
    <row r="17" spans="1:11" x14ac:dyDescent="0.25">
      <c r="A17" s="103" t="s">
        <v>46</v>
      </c>
      <c r="B17" s="104">
        <v>500000</v>
      </c>
      <c r="C17" s="104">
        <v>250000</v>
      </c>
      <c r="D17" s="104">
        <f>SUM(D14:D16)</f>
        <v>1500000</v>
      </c>
      <c r="E17" s="104">
        <f>SUM(E14:E16)</f>
        <v>750000</v>
      </c>
      <c r="F17" s="104">
        <f>SUM(F14:F16)</f>
        <v>140000</v>
      </c>
      <c r="G17" s="104">
        <f>SUM(G14:G16)</f>
        <v>800000</v>
      </c>
      <c r="H17" s="104">
        <v>300000</v>
      </c>
      <c r="I17" s="104">
        <v>453000</v>
      </c>
      <c r="J17" s="104">
        <v>150000</v>
      </c>
      <c r="K17" s="104">
        <f>SUM(B17:J17)</f>
        <v>4843000</v>
      </c>
    </row>
    <row r="18" spans="1:11" x14ac:dyDescent="0.25">
      <c r="A18" s="105" t="s">
        <v>103</v>
      </c>
      <c r="B18" s="106"/>
      <c r="C18" s="107"/>
      <c r="D18" s="107"/>
      <c r="E18" s="107"/>
      <c r="F18" s="107"/>
      <c r="G18" s="107"/>
      <c r="H18" s="107"/>
      <c r="I18" s="107"/>
      <c r="J18" s="107"/>
      <c r="K18" s="108"/>
    </row>
    <row r="19" spans="1:11" x14ac:dyDescent="0.25">
      <c r="A19" s="109" t="s">
        <v>104</v>
      </c>
      <c r="B19" s="110"/>
      <c r="C19" s="110"/>
      <c r="D19" s="110">
        <v>500000</v>
      </c>
      <c r="E19" s="110">
        <v>250000</v>
      </c>
      <c r="F19" s="110">
        <v>1400000</v>
      </c>
      <c r="G19" s="110"/>
      <c r="H19" s="110"/>
      <c r="I19" s="110">
        <v>42000</v>
      </c>
      <c r="J19" s="110">
        <v>50000</v>
      </c>
      <c r="K19" s="110">
        <f>SUM(B19:J19)</f>
        <v>2242000</v>
      </c>
    </row>
    <row r="20" spans="1:11" x14ac:dyDescent="0.25">
      <c r="A20" s="109" t="s">
        <v>105</v>
      </c>
      <c r="B20" s="110"/>
      <c r="C20" s="110"/>
      <c r="D20" s="110">
        <v>500000</v>
      </c>
      <c r="E20" s="110">
        <v>250000</v>
      </c>
      <c r="F20" s="110">
        <v>40000</v>
      </c>
      <c r="G20" s="110">
        <v>1000000</v>
      </c>
      <c r="H20" s="110"/>
      <c r="I20" s="110">
        <v>42000</v>
      </c>
      <c r="J20" s="110">
        <v>50000</v>
      </c>
      <c r="K20" s="110">
        <f>SUM(B20:J20)</f>
        <v>1882000</v>
      </c>
    </row>
    <row r="21" spans="1:11" x14ac:dyDescent="0.25">
      <c r="A21" s="109" t="s">
        <v>106</v>
      </c>
      <c r="B21" s="110"/>
      <c r="C21" s="110"/>
      <c r="D21" s="110">
        <v>500000</v>
      </c>
      <c r="E21" s="110">
        <v>250000</v>
      </c>
      <c r="F21" s="110">
        <v>40000</v>
      </c>
      <c r="G21" s="110"/>
      <c r="H21" s="110"/>
      <c r="I21" s="110">
        <v>60000</v>
      </c>
      <c r="J21" s="110">
        <v>50000</v>
      </c>
      <c r="K21" s="110">
        <f>SUM(B21:J21)</f>
        <v>900000</v>
      </c>
    </row>
    <row r="22" spans="1:11" ht="16.5" thickBot="1" x14ac:dyDescent="0.3">
      <c r="A22" s="111" t="s">
        <v>46</v>
      </c>
      <c r="B22" s="112">
        <v>700000</v>
      </c>
      <c r="C22" s="112">
        <v>300000</v>
      </c>
      <c r="D22" s="112">
        <f t="shared" ref="D22:G22" si="0">SUM(D19:D21)</f>
        <v>1500000</v>
      </c>
      <c r="E22" s="112">
        <f t="shared" si="0"/>
        <v>750000</v>
      </c>
      <c r="F22" s="112">
        <f t="shared" si="0"/>
        <v>1480000</v>
      </c>
      <c r="G22" s="112">
        <f t="shared" si="0"/>
        <v>1000000</v>
      </c>
      <c r="H22" s="112">
        <v>300000</v>
      </c>
      <c r="I22" s="112">
        <f>SUM(I15:I21)</f>
        <v>1050000</v>
      </c>
      <c r="J22" s="112">
        <v>150000</v>
      </c>
      <c r="K22" s="112">
        <f>SUM(B22:J22)</f>
        <v>7230000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63E9-92DD-4560-9C58-2EBC0D26D4F1}">
  <dimension ref="A1:S28"/>
  <sheetViews>
    <sheetView topLeftCell="A13" workbookViewId="0">
      <selection activeCell="D15" sqref="D15"/>
    </sheetView>
  </sheetViews>
  <sheetFormatPr defaultRowHeight="15.75" x14ac:dyDescent="0.25"/>
  <cols>
    <col min="2" max="2" width="21.25" bestFit="1" customWidth="1"/>
    <col min="3" max="5" width="11.125" bestFit="1" customWidth="1"/>
    <col min="6" max="6" width="10.125" bestFit="1" customWidth="1"/>
    <col min="7" max="7" width="11.125" bestFit="1" customWidth="1"/>
    <col min="8" max="8" width="17.125" customWidth="1"/>
    <col min="9" max="9" width="11.125" bestFit="1" customWidth="1"/>
    <col min="10" max="10" width="10.125" bestFit="1" customWidth="1"/>
    <col min="11" max="13" width="11.125" bestFit="1" customWidth="1"/>
    <col min="14" max="14" width="10.125" bestFit="1" customWidth="1"/>
    <col min="15" max="17" width="11.125" bestFit="1" customWidth="1"/>
    <col min="18" max="18" width="10.125" bestFit="1" customWidth="1"/>
    <col min="19" max="19" width="13.75" bestFit="1" customWidth="1"/>
  </cols>
  <sheetData>
    <row r="1" spans="1:19" ht="23.25" x14ac:dyDescent="0.35">
      <c r="H1" s="50" t="s">
        <v>52</v>
      </c>
      <c r="I1" s="51"/>
      <c r="J1" s="51"/>
      <c r="K1" s="51"/>
      <c r="L1" s="51"/>
      <c r="M1" s="51"/>
      <c r="S1" s="52"/>
    </row>
    <row r="2" spans="1:19" x14ac:dyDescent="0.25">
      <c r="A2" s="53" t="s">
        <v>53</v>
      </c>
      <c r="B2" s="53" t="s">
        <v>30</v>
      </c>
      <c r="C2" s="54" t="s">
        <v>54</v>
      </c>
      <c r="D2" s="53" t="s">
        <v>55</v>
      </c>
      <c r="E2" s="53" t="s">
        <v>56</v>
      </c>
      <c r="F2" s="55" t="s">
        <v>57</v>
      </c>
      <c r="G2" s="53" t="s">
        <v>58</v>
      </c>
      <c r="H2" s="53" t="s">
        <v>1</v>
      </c>
      <c r="I2" s="53" t="s">
        <v>59</v>
      </c>
      <c r="J2" s="55" t="s">
        <v>60</v>
      </c>
      <c r="K2" s="53" t="s">
        <v>61</v>
      </c>
      <c r="L2" s="53" t="s">
        <v>62</v>
      </c>
      <c r="M2" s="53" t="s">
        <v>63</v>
      </c>
      <c r="N2" s="55" t="s">
        <v>64</v>
      </c>
      <c r="O2" s="53" t="s">
        <v>65</v>
      </c>
      <c r="P2" s="53" t="s">
        <v>66</v>
      </c>
      <c r="Q2" s="53" t="s">
        <v>67</v>
      </c>
      <c r="R2" s="56" t="s">
        <v>68</v>
      </c>
      <c r="S2" s="53" t="s">
        <v>69</v>
      </c>
    </row>
    <row r="3" spans="1:19" x14ac:dyDescent="0.25">
      <c r="A3" s="52">
        <v>1</v>
      </c>
      <c r="B3" s="57" t="s">
        <v>70</v>
      </c>
      <c r="C3" s="58"/>
      <c r="D3" s="59"/>
      <c r="E3" s="60"/>
      <c r="F3" s="61"/>
      <c r="G3" s="52"/>
      <c r="H3" s="52"/>
      <c r="I3" s="59"/>
      <c r="J3" s="61"/>
      <c r="K3" s="52"/>
      <c r="L3" s="59"/>
      <c r="M3" s="59"/>
      <c r="N3" s="61"/>
      <c r="O3" s="52"/>
      <c r="P3" s="52"/>
      <c r="Q3" s="59"/>
      <c r="R3" s="62"/>
      <c r="S3" s="52"/>
    </row>
    <row r="4" spans="1:19" x14ac:dyDescent="0.25">
      <c r="A4" s="52"/>
      <c r="B4" s="63" t="s">
        <v>11</v>
      </c>
      <c r="C4" s="58"/>
      <c r="D4" s="59">
        <v>10000</v>
      </c>
      <c r="E4" s="60"/>
      <c r="F4" s="61">
        <f>SUM(C4:E4)</f>
        <v>10000</v>
      </c>
      <c r="G4" s="52"/>
      <c r="H4" s="52"/>
      <c r="I4" s="59">
        <v>10000</v>
      </c>
      <c r="J4" s="61">
        <f>SUM(I4)</f>
        <v>10000</v>
      </c>
      <c r="K4" s="52"/>
      <c r="L4" s="59"/>
      <c r="M4" s="59">
        <v>10000</v>
      </c>
      <c r="N4" s="61">
        <f>SUM(M4)</f>
        <v>10000</v>
      </c>
      <c r="O4" s="52"/>
      <c r="P4" s="52"/>
      <c r="Q4" s="59">
        <v>10000</v>
      </c>
      <c r="R4" s="62">
        <f>SUM(Q4)</f>
        <v>10000</v>
      </c>
      <c r="S4" s="64">
        <f>F4+J4+N4+R4</f>
        <v>40000</v>
      </c>
    </row>
    <row r="5" spans="1:19" x14ac:dyDescent="0.25">
      <c r="A5" s="52"/>
      <c r="B5" s="65" t="s">
        <v>12</v>
      </c>
      <c r="C5" s="58"/>
      <c r="D5" s="59">
        <v>5000</v>
      </c>
      <c r="E5" s="60"/>
      <c r="F5" s="61">
        <f>SUM(C5:E5)</f>
        <v>5000</v>
      </c>
      <c r="G5" s="52"/>
      <c r="H5" s="52"/>
      <c r="I5" s="59">
        <v>5000</v>
      </c>
      <c r="J5" s="61">
        <f>SUM(I5)</f>
        <v>5000</v>
      </c>
      <c r="K5" s="52"/>
      <c r="L5" s="59"/>
      <c r="M5" s="59">
        <v>5000</v>
      </c>
      <c r="N5" s="61">
        <f>SUM(M5)</f>
        <v>5000</v>
      </c>
      <c r="O5" s="52"/>
      <c r="P5" s="52"/>
      <c r="Q5" s="59">
        <v>5000</v>
      </c>
      <c r="R5" s="62">
        <f>SUM(Q5)</f>
        <v>5000</v>
      </c>
      <c r="S5" s="64">
        <f>F5+J5+N5+R5</f>
        <v>20000</v>
      </c>
    </row>
    <row r="6" spans="1:19" x14ac:dyDescent="0.25">
      <c r="A6" s="52"/>
      <c r="B6" s="52"/>
      <c r="C6" s="58"/>
      <c r="D6" s="59"/>
      <c r="E6" s="60"/>
      <c r="F6" s="61"/>
      <c r="G6" s="52"/>
      <c r="H6" s="52"/>
      <c r="I6" s="59"/>
      <c r="J6" s="61"/>
      <c r="K6" s="52"/>
      <c r="L6" s="59"/>
      <c r="M6" s="59"/>
      <c r="N6" s="61"/>
      <c r="O6" s="52"/>
      <c r="P6" s="52"/>
      <c r="Q6" s="59"/>
      <c r="R6" s="62"/>
      <c r="S6" s="52"/>
    </row>
    <row r="7" spans="1:19" x14ac:dyDescent="0.25">
      <c r="A7" s="52">
        <v>2</v>
      </c>
      <c r="B7" s="57" t="s">
        <v>71</v>
      </c>
      <c r="C7" s="59"/>
      <c r="D7" s="52"/>
      <c r="E7" s="52"/>
      <c r="F7" s="61"/>
      <c r="G7" s="52"/>
      <c r="H7" s="59"/>
      <c r="I7" s="52"/>
      <c r="J7" s="61"/>
      <c r="K7" s="52"/>
      <c r="L7" s="59"/>
      <c r="M7" s="52"/>
      <c r="N7" s="61"/>
      <c r="O7" s="52"/>
      <c r="P7" s="59"/>
      <c r="Q7" s="52"/>
      <c r="R7" s="62"/>
      <c r="S7" s="52"/>
    </row>
    <row r="8" spans="1:19" x14ac:dyDescent="0.25">
      <c r="A8" s="52"/>
      <c r="B8" s="63" t="s">
        <v>11</v>
      </c>
      <c r="C8" s="59">
        <v>350000</v>
      </c>
      <c r="D8" s="52"/>
      <c r="E8" s="52"/>
      <c r="F8" s="61">
        <f>SUM(C8:E8)</f>
        <v>350000</v>
      </c>
      <c r="G8" s="52"/>
      <c r="H8" s="59">
        <v>150000</v>
      </c>
      <c r="I8" s="52"/>
      <c r="J8" s="61">
        <f>SUM(H8:I8)</f>
        <v>150000</v>
      </c>
      <c r="K8" s="52"/>
      <c r="L8" s="59">
        <v>150000</v>
      </c>
      <c r="M8" s="52"/>
      <c r="N8" s="61">
        <f>SUM(L8:M8)</f>
        <v>150000</v>
      </c>
      <c r="O8" s="52"/>
      <c r="P8" s="59">
        <v>150000</v>
      </c>
      <c r="Q8" s="52"/>
      <c r="R8" s="62">
        <f>SUM(P8:Q8)</f>
        <v>150000</v>
      </c>
      <c r="S8" s="64">
        <f>F8+J8+N8+R8</f>
        <v>800000</v>
      </c>
    </row>
    <row r="9" spans="1:19" x14ac:dyDescent="0.25">
      <c r="A9" s="52"/>
      <c r="B9" s="65" t="s">
        <v>12</v>
      </c>
      <c r="C9" s="59">
        <v>300000</v>
      </c>
      <c r="D9" s="52"/>
      <c r="E9" s="52"/>
      <c r="F9" s="61">
        <f>SUM(C9:E9)</f>
        <v>300000</v>
      </c>
      <c r="G9" s="52"/>
      <c r="H9" s="59">
        <v>100000</v>
      </c>
      <c r="I9" s="52"/>
      <c r="J9" s="61">
        <f>SUM(H9:I9)</f>
        <v>100000</v>
      </c>
      <c r="K9" s="52"/>
      <c r="L9" s="59">
        <v>100000</v>
      </c>
      <c r="M9" s="52"/>
      <c r="N9" s="61">
        <f>SUM(L9:M9)</f>
        <v>100000</v>
      </c>
      <c r="O9" s="52"/>
      <c r="P9" s="59">
        <v>100000</v>
      </c>
      <c r="Q9" s="52"/>
      <c r="R9" s="62">
        <f>SUM(P9:Q9)</f>
        <v>100000</v>
      </c>
      <c r="S9" s="64">
        <f>F9+J9+N9+R9</f>
        <v>600000</v>
      </c>
    </row>
    <row r="10" spans="1:19" x14ac:dyDescent="0.25">
      <c r="A10" s="52"/>
      <c r="B10" s="52"/>
      <c r="C10" s="59"/>
      <c r="D10" s="52"/>
      <c r="E10" s="52"/>
      <c r="F10" s="61"/>
      <c r="G10" s="52"/>
      <c r="H10" s="59"/>
      <c r="I10" s="52"/>
      <c r="J10" s="61"/>
      <c r="K10" s="52"/>
      <c r="L10" s="59"/>
      <c r="M10" s="52"/>
      <c r="N10" s="61"/>
      <c r="O10" s="52"/>
      <c r="P10" s="59"/>
      <c r="Q10" s="52"/>
      <c r="R10" s="62"/>
      <c r="S10" s="52"/>
    </row>
    <row r="11" spans="1:19" x14ac:dyDescent="0.25">
      <c r="A11" s="52">
        <v>3</v>
      </c>
      <c r="B11" s="57" t="s">
        <v>72</v>
      </c>
      <c r="C11" s="52"/>
      <c r="D11" s="52"/>
      <c r="E11" s="59"/>
      <c r="F11" s="61"/>
      <c r="G11" s="52"/>
      <c r="H11" s="52"/>
      <c r="I11" s="59"/>
      <c r="J11" s="61"/>
      <c r="K11" s="52"/>
      <c r="L11" s="52"/>
      <c r="M11" s="59"/>
      <c r="N11" s="61"/>
      <c r="O11" s="52"/>
      <c r="P11" s="52"/>
      <c r="Q11" s="52"/>
      <c r="R11" s="66"/>
      <c r="S11" s="52"/>
    </row>
    <row r="12" spans="1:19" x14ac:dyDescent="0.25">
      <c r="A12" s="52"/>
      <c r="B12" s="63" t="s">
        <v>11</v>
      </c>
      <c r="C12" s="52"/>
      <c r="D12" s="52"/>
      <c r="E12" s="59">
        <v>350000</v>
      </c>
      <c r="F12" s="61">
        <f>SUM(E12)</f>
        <v>350000</v>
      </c>
      <c r="G12" s="52"/>
      <c r="H12" s="52"/>
      <c r="I12" s="59">
        <v>350000</v>
      </c>
      <c r="J12" s="61">
        <f>SUM(I12)</f>
        <v>350000</v>
      </c>
      <c r="K12" s="52"/>
      <c r="L12" s="52"/>
      <c r="M12" s="59">
        <v>350000</v>
      </c>
      <c r="N12" s="61">
        <f>SUM(M12)</f>
        <v>350000</v>
      </c>
      <c r="O12" s="52"/>
      <c r="P12" s="52"/>
      <c r="Q12" s="52"/>
      <c r="R12" s="66"/>
      <c r="S12" s="64">
        <f>F12+J12+N12</f>
        <v>1050000</v>
      </c>
    </row>
    <row r="13" spans="1:19" x14ac:dyDescent="0.25">
      <c r="A13" s="52"/>
      <c r="B13" s="65" t="s">
        <v>12</v>
      </c>
      <c r="C13" s="52"/>
      <c r="D13" s="52"/>
      <c r="E13" s="59">
        <v>300000</v>
      </c>
      <c r="F13" s="61">
        <f>SUM(E13)</f>
        <v>300000</v>
      </c>
      <c r="G13" s="52"/>
      <c r="H13" s="52"/>
      <c r="I13" s="59">
        <v>300000</v>
      </c>
      <c r="J13" s="61">
        <f>SUM(I13)</f>
        <v>300000</v>
      </c>
      <c r="K13" s="52"/>
      <c r="L13" s="52"/>
      <c r="M13" s="59">
        <v>300000</v>
      </c>
      <c r="N13" s="61">
        <f>SUM(M13)</f>
        <v>300000</v>
      </c>
      <c r="O13" s="52"/>
      <c r="P13" s="52"/>
      <c r="Q13" s="52"/>
      <c r="R13" s="66"/>
      <c r="S13" s="64">
        <f>F13+J13+N13</f>
        <v>900000</v>
      </c>
    </row>
    <row r="14" spans="1:19" x14ac:dyDescent="0.25">
      <c r="A14" s="52"/>
      <c r="B14" s="52"/>
      <c r="C14" s="52"/>
      <c r="D14" s="52"/>
      <c r="E14" s="59"/>
      <c r="F14" s="61"/>
      <c r="G14" s="52"/>
      <c r="H14" s="52"/>
      <c r="I14" s="59"/>
      <c r="J14" s="61"/>
      <c r="K14" s="52"/>
      <c r="L14" s="52"/>
      <c r="M14" s="59"/>
      <c r="N14" s="61"/>
      <c r="O14" s="52"/>
      <c r="P14" s="52"/>
      <c r="Q14" s="52"/>
      <c r="R14" s="66"/>
      <c r="S14" s="52"/>
    </row>
    <row r="15" spans="1:19" x14ac:dyDescent="0.25">
      <c r="A15" s="52">
        <v>4</v>
      </c>
      <c r="B15" s="57" t="s">
        <v>73</v>
      </c>
      <c r="C15" s="59"/>
      <c r="D15" s="59"/>
      <c r="E15" s="59"/>
      <c r="F15" s="61"/>
      <c r="G15" s="59"/>
      <c r="H15" s="52"/>
      <c r="I15" s="52"/>
      <c r="J15" s="67"/>
      <c r="K15" s="52"/>
      <c r="L15" s="52"/>
      <c r="M15" s="52"/>
      <c r="N15" s="67"/>
      <c r="O15" s="52"/>
      <c r="P15" s="52"/>
      <c r="Q15" s="52"/>
      <c r="R15" s="66"/>
      <c r="S15" s="52"/>
    </row>
    <row r="16" spans="1:19" x14ac:dyDescent="0.25">
      <c r="A16" s="52"/>
      <c r="B16" s="63" t="s">
        <v>11</v>
      </c>
      <c r="C16" s="59">
        <v>180000</v>
      </c>
      <c r="D16" s="59">
        <v>180000</v>
      </c>
      <c r="E16" s="59">
        <v>180000</v>
      </c>
      <c r="F16" s="61">
        <f>SUM(C16:E16)</f>
        <v>540000</v>
      </c>
      <c r="G16" s="59">
        <v>180000</v>
      </c>
      <c r="H16" s="59">
        <v>180000</v>
      </c>
      <c r="I16" s="59">
        <v>180000</v>
      </c>
      <c r="J16" s="61">
        <f>SUM(G16:I16)</f>
        <v>540000</v>
      </c>
      <c r="K16" s="68">
        <v>180000</v>
      </c>
      <c r="L16" s="68">
        <v>180000</v>
      </c>
      <c r="M16" s="68">
        <v>180000</v>
      </c>
      <c r="N16" s="69">
        <f>SUM(K16:M16)</f>
        <v>540000</v>
      </c>
      <c r="O16" s="68">
        <v>180000</v>
      </c>
      <c r="P16" s="68">
        <v>180000</v>
      </c>
      <c r="Q16" s="68">
        <v>180000</v>
      </c>
      <c r="R16" s="70">
        <f>SUM(O16:Q16)</f>
        <v>540000</v>
      </c>
      <c r="S16" s="64">
        <f>F16+J16+N16+R16</f>
        <v>2160000</v>
      </c>
    </row>
    <row r="17" spans="1:19" x14ac:dyDescent="0.25">
      <c r="A17" s="52"/>
      <c r="B17" s="65" t="s">
        <v>12</v>
      </c>
      <c r="C17" s="59">
        <v>150000</v>
      </c>
      <c r="D17" s="59">
        <v>150000</v>
      </c>
      <c r="E17" s="59">
        <v>150000</v>
      </c>
      <c r="F17" s="61">
        <f>SUM(C17:E17)</f>
        <v>450000</v>
      </c>
      <c r="G17" s="59">
        <v>150000</v>
      </c>
      <c r="H17" s="59">
        <v>150000</v>
      </c>
      <c r="I17" s="59">
        <v>150000</v>
      </c>
      <c r="J17" s="61">
        <f>SUM(G17:I17)</f>
        <v>450000</v>
      </c>
      <c r="K17" s="68">
        <v>150000</v>
      </c>
      <c r="L17" s="68">
        <v>150000</v>
      </c>
      <c r="M17" s="68">
        <v>150000</v>
      </c>
      <c r="N17" s="69">
        <f>SUM(K17:M17)</f>
        <v>450000</v>
      </c>
      <c r="O17" s="68">
        <v>150000</v>
      </c>
      <c r="P17" s="68">
        <v>150000</v>
      </c>
      <c r="Q17" s="68">
        <v>150000</v>
      </c>
      <c r="R17" s="70">
        <f>SUM(O17:Q17)</f>
        <v>450000</v>
      </c>
      <c r="S17" s="64">
        <f>F17+J17+N17+R17</f>
        <v>1800000</v>
      </c>
    </row>
    <row r="18" spans="1:19" x14ac:dyDescent="0.25">
      <c r="A18" s="52"/>
      <c r="B18" s="52"/>
      <c r="C18" s="52"/>
      <c r="D18" s="52"/>
      <c r="E18" s="52"/>
      <c r="F18" s="67"/>
      <c r="G18" s="52"/>
      <c r="H18" s="52"/>
      <c r="I18" s="52"/>
      <c r="J18" s="67"/>
      <c r="K18" s="52"/>
      <c r="L18" s="52"/>
      <c r="M18" s="52"/>
      <c r="N18" s="67"/>
      <c r="O18" s="52"/>
      <c r="P18" s="52"/>
      <c r="Q18" s="52"/>
      <c r="R18" s="66"/>
      <c r="S18" s="52"/>
    </row>
    <row r="19" spans="1:19" x14ac:dyDescent="0.25">
      <c r="A19" s="52">
        <v>5</v>
      </c>
      <c r="B19" s="57" t="s">
        <v>74</v>
      </c>
      <c r="C19" s="52"/>
      <c r="D19" s="52"/>
      <c r="E19" s="52"/>
      <c r="F19" s="67"/>
      <c r="G19" s="52"/>
      <c r="H19" s="52"/>
      <c r="I19" s="52"/>
      <c r="J19" s="67"/>
      <c r="K19" s="52"/>
      <c r="L19" s="52"/>
      <c r="M19" s="52"/>
      <c r="N19" s="67"/>
      <c r="O19" s="52"/>
      <c r="P19" s="52"/>
      <c r="Q19" s="52"/>
      <c r="R19" s="66"/>
      <c r="S19" s="52"/>
    </row>
    <row r="20" spans="1:19" x14ac:dyDescent="0.25">
      <c r="A20" s="52"/>
      <c r="B20" s="63" t="s">
        <v>11</v>
      </c>
      <c r="C20" s="59">
        <v>150000</v>
      </c>
      <c r="D20" s="59">
        <v>150000</v>
      </c>
      <c r="E20" s="64">
        <v>150000</v>
      </c>
      <c r="F20" s="69">
        <f>SUM(C20:E20)</f>
        <v>450000</v>
      </c>
      <c r="G20" s="59">
        <v>150000</v>
      </c>
      <c r="H20" s="59">
        <v>150000</v>
      </c>
      <c r="I20" s="59">
        <v>150000</v>
      </c>
      <c r="J20" s="61">
        <f>SUM(G20:I20)</f>
        <v>450000</v>
      </c>
      <c r="K20" s="68">
        <v>150000</v>
      </c>
      <c r="L20" s="68">
        <v>150000</v>
      </c>
      <c r="M20" s="68">
        <v>150000</v>
      </c>
      <c r="N20" s="69">
        <f>SUM(K20:M20)</f>
        <v>450000</v>
      </c>
      <c r="O20" s="64">
        <v>150000</v>
      </c>
      <c r="P20" s="64">
        <v>150000</v>
      </c>
      <c r="Q20" s="64">
        <v>150000</v>
      </c>
      <c r="R20" s="70">
        <f>SUM(O20:Q20)</f>
        <v>450000</v>
      </c>
      <c r="S20" s="64">
        <f>F20+J20+N20+R20</f>
        <v>1800000</v>
      </c>
    </row>
    <row r="21" spans="1:19" x14ac:dyDescent="0.25">
      <c r="A21" s="52"/>
      <c r="B21" s="65" t="s">
        <v>12</v>
      </c>
      <c r="C21" s="59">
        <v>130000</v>
      </c>
      <c r="D21" s="59">
        <v>130000</v>
      </c>
      <c r="E21" s="64">
        <v>130000</v>
      </c>
      <c r="F21" s="69">
        <f>SUM(C21:E21)</f>
        <v>390000</v>
      </c>
      <c r="G21" s="59">
        <v>130000</v>
      </c>
      <c r="H21" s="59">
        <v>130000</v>
      </c>
      <c r="I21" s="59">
        <v>130000</v>
      </c>
      <c r="J21" s="61">
        <f>SUM(G21:I21)</f>
        <v>390000</v>
      </c>
      <c r="K21" s="68">
        <v>130000</v>
      </c>
      <c r="L21" s="68">
        <v>130000</v>
      </c>
      <c r="M21" s="68">
        <v>130000</v>
      </c>
      <c r="N21" s="69">
        <f>SUM(K21:M21)</f>
        <v>390000</v>
      </c>
      <c r="O21" s="64">
        <v>130000</v>
      </c>
      <c r="P21" s="64">
        <v>130000</v>
      </c>
      <c r="Q21" s="64">
        <v>130000</v>
      </c>
      <c r="R21" s="70">
        <f>SUM(O21:Q21)</f>
        <v>390000</v>
      </c>
      <c r="S21" s="64">
        <f>F21+J21+N21+R21</f>
        <v>1560000</v>
      </c>
    </row>
    <row r="22" spans="1:19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67"/>
      <c r="K22" s="52"/>
      <c r="L22" s="52"/>
      <c r="M22" s="52"/>
      <c r="N22" s="52"/>
      <c r="O22" s="52"/>
      <c r="P22" s="52"/>
      <c r="Q22" s="52"/>
      <c r="R22" s="71"/>
      <c r="S22" s="52"/>
    </row>
    <row r="23" spans="1:19" x14ac:dyDescent="0.25">
      <c r="A23" s="52">
        <v>6</v>
      </c>
      <c r="B23" s="53" t="s">
        <v>75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71"/>
      <c r="S23" s="52"/>
    </row>
    <row r="24" spans="1:19" x14ac:dyDescent="0.25">
      <c r="A24" s="52"/>
      <c r="B24" s="72" t="s">
        <v>11</v>
      </c>
      <c r="C24" s="60">
        <v>2000000</v>
      </c>
      <c r="D24" s="60">
        <v>2000000</v>
      </c>
      <c r="E24" s="60">
        <v>2000000</v>
      </c>
      <c r="F24" s="73">
        <v>6000000</v>
      </c>
      <c r="G24" s="60">
        <v>2000000</v>
      </c>
      <c r="H24" s="60">
        <v>2000000</v>
      </c>
      <c r="I24" s="60">
        <v>2000000</v>
      </c>
      <c r="J24" s="73">
        <v>6000000</v>
      </c>
      <c r="K24" s="60">
        <v>2000000</v>
      </c>
      <c r="L24" s="60">
        <v>2000000</v>
      </c>
      <c r="M24" s="60">
        <v>2000000</v>
      </c>
      <c r="N24" s="73">
        <v>6000000</v>
      </c>
      <c r="O24" s="60">
        <v>2000000</v>
      </c>
      <c r="P24" s="60">
        <v>2000000</v>
      </c>
      <c r="Q24" s="60">
        <v>2000000</v>
      </c>
      <c r="R24" s="74">
        <v>6000000</v>
      </c>
      <c r="S24" s="64" t="s">
        <v>76</v>
      </c>
    </row>
    <row r="25" spans="1:19" x14ac:dyDescent="0.25">
      <c r="A25" s="52"/>
      <c r="B25" s="65" t="s">
        <v>12</v>
      </c>
      <c r="C25" s="60">
        <v>1993946</v>
      </c>
      <c r="D25" s="60">
        <v>1968686</v>
      </c>
      <c r="E25" s="60">
        <v>2575725</v>
      </c>
      <c r="F25" s="73">
        <v>6538357</v>
      </c>
      <c r="G25" s="60">
        <v>3000000</v>
      </c>
      <c r="H25" s="60">
        <v>3000000</v>
      </c>
      <c r="I25" s="60">
        <v>3000000</v>
      </c>
      <c r="J25" s="73">
        <v>9000000</v>
      </c>
      <c r="K25" s="60">
        <v>3000000</v>
      </c>
      <c r="L25" s="60">
        <v>3000000</v>
      </c>
      <c r="M25" s="60">
        <v>3000000</v>
      </c>
      <c r="N25" s="73">
        <v>9000000</v>
      </c>
      <c r="O25" s="60">
        <v>3000000</v>
      </c>
      <c r="P25" s="60">
        <v>3000000</v>
      </c>
      <c r="Q25" s="60">
        <v>3000000</v>
      </c>
      <c r="R25" s="74">
        <v>9000000</v>
      </c>
      <c r="S25" s="64">
        <v>33538357</v>
      </c>
    </row>
    <row r="26" spans="1:19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71"/>
      <c r="S26" s="52"/>
    </row>
    <row r="27" spans="1:19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71"/>
      <c r="S27" s="52"/>
    </row>
    <row r="28" spans="1:19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71"/>
      <c r="S28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A111-CADB-4AAD-9A97-EFF01B13E563}">
  <dimension ref="A1:R11"/>
  <sheetViews>
    <sheetView workbookViewId="0">
      <selection activeCell="D19" sqref="D19"/>
    </sheetView>
  </sheetViews>
  <sheetFormatPr defaultRowHeight="15.75" x14ac:dyDescent="0.25"/>
  <cols>
    <col min="1" max="1" width="29.75" bestFit="1" customWidth="1"/>
    <col min="2" max="10" width="11.875" bestFit="1" customWidth="1"/>
  </cols>
  <sheetData>
    <row r="1" spans="1:18" x14ac:dyDescent="0.25">
      <c r="A1" s="113" t="s">
        <v>45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1:18" ht="17.25" x14ac:dyDescent="0.25">
      <c r="A3" s="18" t="s">
        <v>30</v>
      </c>
      <c r="B3" s="13" t="s">
        <v>3</v>
      </c>
      <c r="C3" s="3" t="s">
        <v>4</v>
      </c>
      <c r="D3" s="3" t="s">
        <v>5</v>
      </c>
      <c r="E3" s="12" t="s">
        <v>2</v>
      </c>
      <c r="F3" s="10" t="s">
        <v>7</v>
      </c>
      <c r="G3" s="4" t="s">
        <v>8</v>
      </c>
      <c r="H3" s="4" t="s">
        <v>9</v>
      </c>
      <c r="I3" s="9" t="s">
        <v>6</v>
      </c>
      <c r="J3" s="7" t="s">
        <v>46</v>
      </c>
    </row>
    <row r="4" spans="1:18" x14ac:dyDescent="0.25">
      <c r="A4" s="17" t="s">
        <v>28</v>
      </c>
      <c r="B4" s="14"/>
      <c r="C4" s="5"/>
      <c r="D4" s="5"/>
      <c r="E4" s="37"/>
      <c r="F4" s="11"/>
      <c r="G4" s="6"/>
      <c r="H4" s="6"/>
      <c r="I4" s="41"/>
      <c r="J4" s="8"/>
    </row>
    <row r="5" spans="1:18" x14ac:dyDescent="0.25">
      <c r="A5" s="15" t="s">
        <v>47</v>
      </c>
      <c r="B5" s="20">
        <v>300000</v>
      </c>
      <c r="C5" s="21">
        <v>300000</v>
      </c>
      <c r="D5" s="21">
        <v>300000</v>
      </c>
      <c r="E5" s="38">
        <f>SUM(B5:D5)</f>
        <v>900000</v>
      </c>
      <c r="F5" s="22">
        <v>300000</v>
      </c>
      <c r="G5" s="23">
        <v>300000</v>
      </c>
      <c r="H5" s="23">
        <v>300000</v>
      </c>
      <c r="I5" s="42">
        <f>SUM(F5:H5)</f>
        <v>900000</v>
      </c>
      <c r="J5" s="24">
        <f>SUM(E5,I5)</f>
        <v>1800000</v>
      </c>
    </row>
    <row r="6" spans="1:18" x14ac:dyDescent="0.25">
      <c r="A6" s="15" t="s">
        <v>48</v>
      </c>
      <c r="B6" s="20">
        <v>250000</v>
      </c>
      <c r="C6" s="21">
        <v>250000</v>
      </c>
      <c r="D6" s="21">
        <v>250000</v>
      </c>
      <c r="E6" s="38">
        <f>SUM(B6:D6)</f>
        <v>750000</v>
      </c>
      <c r="F6" s="22">
        <v>250000</v>
      </c>
      <c r="G6" s="23">
        <v>250000</v>
      </c>
      <c r="H6" s="23">
        <v>250000</v>
      </c>
      <c r="I6" s="42">
        <f>SUM(F6:H6)</f>
        <v>750000</v>
      </c>
      <c r="J6" s="24">
        <f t="shared" ref="J6:J10" si="0">SUM(E6,I6)</f>
        <v>1500000</v>
      </c>
    </row>
    <row r="7" spans="1:18" x14ac:dyDescent="0.25">
      <c r="A7" s="15" t="s">
        <v>49</v>
      </c>
      <c r="B7" s="20">
        <v>200000</v>
      </c>
      <c r="C7" s="20">
        <v>200000</v>
      </c>
      <c r="D7" s="20">
        <v>200000</v>
      </c>
      <c r="E7" s="38">
        <f>SUM(B7:D7)</f>
        <v>600000</v>
      </c>
      <c r="F7" s="22">
        <v>200000</v>
      </c>
      <c r="G7" s="23">
        <v>200000</v>
      </c>
      <c r="H7" s="23">
        <v>200000</v>
      </c>
      <c r="I7" s="42">
        <f>SUM(F7:H7)</f>
        <v>600000</v>
      </c>
      <c r="J7" s="24">
        <f t="shared" si="0"/>
        <v>1200000</v>
      </c>
    </row>
    <row r="8" spans="1:18" x14ac:dyDescent="0.25">
      <c r="A8" s="15" t="s">
        <v>50</v>
      </c>
      <c r="B8" s="20">
        <v>50000</v>
      </c>
      <c r="C8" s="20">
        <v>50000</v>
      </c>
      <c r="D8" s="20">
        <v>50000</v>
      </c>
      <c r="E8" s="38">
        <f>SUM(B8:D8)</f>
        <v>150000</v>
      </c>
      <c r="F8" s="22">
        <v>50000</v>
      </c>
      <c r="G8" s="23">
        <v>50000</v>
      </c>
      <c r="H8" s="23">
        <v>50000</v>
      </c>
      <c r="I8" s="42">
        <f>SUM(F8:H8)</f>
        <v>150000</v>
      </c>
      <c r="J8" s="24">
        <f t="shared" si="0"/>
        <v>300000</v>
      </c>
    </row>
    <row r="9" spans="1:18" x14ac:dyDescent="0.25">
      <c r="A9" s="15" t="s">
        <v>51</v>
      </c>
      <c r="B9" s="20">
        <v>700000</v>
      </c>
      <c r="C9" s="20">
        <v>700000</v>
      </c>
      <c r="D9" s="20">
        <v>700000</v>
      </c>
      <c r="E9" s="38">
        <f>SUM(B9:D9)</f>
        <v>2100000</v>
      </c>
      <c r="F9" s="22">
        <v>700000</v>
      </c>
      <c r="G9" s="23">
        <v>700000</v>
      </c>
      <c r="H9" s="23">
        <v>700000</v>
      </c>
      <c r="I9" s="42">
        <f>SUM(F9:H9)</f>
        <v>2100000</v>
      </c>
      <c r="J9" s="24">
        <f t="shared" si="0"/>
        <v>4200000</v>
      </c>
    </row>
    <row r="10" spans="1:18" ht="16.5" thickBot="1" x14ac:dyDescent="0.3">
      <c r="A10" s="16" t="s">
        <v>46</v>
      </c>
      <c r="B10" s="26">
        <f>SUM(B5:B9)</f>
        <v>1500000</v>
      </c>
      <c r="C10" s="26">
        <f t="shared" ref="C10:D10" si="1">SUM(C5:C9)</f>
        <v>1500000</v>
      </c>
      <c r="D10" s="26">
        <f t="shared" si="1"/>
        <v>1500000</v>
      </c>
      <c r="E10" s="39">
        <f>SUM(E5:E9)</f>
        <v>4500000</v>
      </c>
      <c r="F10" s="28">
        <f>SUM(F5:F9)</f>
        <v>1500000</v>
      </c>
      <c r="G10" s="28">
        <f t="shared" ref="G10:H10" si="2">SUM(G5:G9)</f>
        <v>1500000</v>
      </c>
      <c r="H10" s="28">
        <f t="shared" si="2"/>
        <v>1500000</v>
      </c>
      <c r="I10" s="43">
        <f>SUM(I5:I9)</f>
        <v>4500000</v>
      </c>
      <c r="J10" s="24">
        <f t="shared" si="0"/>
        <v>9000000</v>
      </c>
    </row>
    <row r="11" spans="1:18" ht="16.5" thickBo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</sheetData>
  <mergeCells count="1">
    <mergeCell ref="A1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A50A-080E-4F04-B2AC-73FB20C1E92B}">
  <dimension ref="A1:J51"/>
  <sheetViews>
    <sheetView workbookViewId="0">
      <selection activeCell="K15" sqref="K15"/>
    </sheetView>
  </sheetViews>
  <sheetFormatPr defaultRowHeight="15.75" x14ac:dyDescent="0.25"/>
  <cols>
    <col min="1" max="1" width="32" bestFit="1" customWidth="1"/>
    <col min="2" max="4" width="9.625" bestFit="1" customWidth="1"/>
    <col min="5" max="10" width="10.5" bestFit="1" customWidth="1"/>
  </cols>
  <sheetData>
    <row r="1" spans="1:10" x14ac:dyDescent="0.25">
      <c r="A1" s="113" t="s">
        <v>34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</row>
    <row r="3" spans="1:10" ht="17.25" x14ac:dyDescent="0.25">
      <c r="A3" s="18" t="s">
        <v>30</v>
      </c>
      <c r="B3" s="13" t="s">
        <v>3</v>
      </c>
      <c r="C3" s="3" t="s">
        <v>4</v>
      </c>
      <c r="D3" s="3" t="s">
        <v>5</v>
      </c>
      <c r="E3" s="47" t="s">
        <v>2</v>
      </c>
      <c r="F3" s="10" t="s">
        <v>7</v>
      </c>
      <c r="G3" s="4" t="s">
        <v>8</v>
      </c>
      <c r="H3" s="4" t="s">
        <v>9</v>
      </c>
      <c r="I3" s="48" t="s">
        <v>6</v>
      </c>
      <c r="J3" s="7" t="s">
        <v>10</v>
      </c>
    </row>
    <row r="4" spans="1:10" x14ac:dyDescent="0.25">
      <c r="A4" s="17" t="s">
        <v>35</v>
      </c>
      <c r="B4" s="31"/>
      <c r="C4" s="32"/>
      <c r="D4" s="32"/>
      <c r="E4" s="40"/>
      <c r="F4" s="33"/>
      <c r="G4" s="34"/>
      <c r="H4" s="34"/>
      <c r="I4" s="44"/>
      <c r="J4" s="35"/>
    </row>
    <row r="5" spans="1:10" x14ac:dyDescent="0.25">
      <c r="A5" s="15" t="s">
        <v>11</v>
      </c>
      <c r="B5" s="20">
        <v>3000</v>
      </c>
      <c r="C5" s="20">
        <v>3000</v>
      </c>
      <c r="D5" s="20">
        <v>3000</v>
      </c>
      <c r="E5" s="38">
        <f>SUM(B5:D5)</f>
        <v>9000</v>
      </c>
      <c r="F5" s="20">
        <v>3000</v>
      </c>
      <c r="G5" s="20">
        <v>3000</v>
      </c>
      <c r="H5" s="20">
        <v>3000</v>
      </c>
      <c r="I5" s="42">
        <f>SUM(F5:H5)</f>
        <v>9000</v>
      </c>
      <c r="J5" s="24">
        <v>18000</v>
      </c>
    </row>
    <row r="6" spans="1:10" x14ac:dyDescent="0.25">
      <c r="A6" s="15" t="s">
        <v>12</v>
      </c>
      <c r="B6" s="20">
        <v>2000</v>
      </c>
      <c r="C6" s="20">
        <v>2000</v>
      </c>
      <c r="D6" s="20">
        <v>2000</v>
      </c>
      <c r="E6" s="38">
        <f>SUM(B6:D6)</f>
        <v>6000</v>
      </c>
      <c r="F6" s="22">
        <v>2000</v>
      </c>
      <c r="G6" s="23">
        <v>2000</v>
      </c>
      <c r="H6" s="23">
        <v>2000</v>
      </c>
      <c r="I6" s="42">
        <v>6000</v>
      </c>
      <c r="J6" s="24">
        <v>12000</v>
      </c>
    </row>
    <row r="7" spans="1:10" x14ac:dyDescent="0.25">
      <c r="A7" s="15" t="s">
        <v>13</v>
      </c>
      <c r="B7" s="45">
        <v>1000</v>
      </c>
      <c r="C7" s="46">
        <v>1000</v>
      </c>
      <c r="D7" s="46">
        <v>1000</v>
      </c>
      <c r="E7" s="38">
        <v>3000</v>
      </c>
      <c r="F7" s="45">
        <v>1000</v>
      </c>
      <c r="G7" s="46">
        <v>1000</v>
      </c>
      <c r="H7" s="46">
        <v>1000</v>
      </c>
      <c r="I7" s="42">
        <v>3000</v>
      </c>
      <c r="J7" s="24">
        <v>6000</v>
      </c>
    </row>
    <row r="8" spans="1:10" x14ac:dyDescent="0.25">
      <c r="A8" s="15" t="s">
        <v>14</v>
      </c>
      <c r="B8" s="20">
        <v>0</v>
      </c>
      <c r="C8" s="21">
        <v>0</v>
      </c>
      <c r="D8" s="21">
        <v>0</v>
      </c>
      <c r="E8" s="38">
        <v>0</v>
      </c>
      <c r="F8" s="22">
        <v>0</v>
      </c>
      <c r="G8" s="23">
        <v>0</v>
      </c>
      <c r="H8" s="23">
        <v>0</v>
      </c>
      <c r="I8" s="42">
        <v>0</v>
      </c>
      <c r="J8" s="24">
        <v>0</v>
      </c>
    </row>
    <row r="9" spans="1:10" ht="16.5" thickBot="1" x14ac:dyDescent="0.3">
      <c r="A9" s="16" t="s">
        <v>15</v>
      </c>
      <c r="B9" s="26">
        <v>0</v>
      </c>
      <c r="C9" s="27">
        <v>0</v>
      </c>
      <c r="D9" s="27">
        <v>0</v>
      </c>
      <c r="E9" s="39">
        <v>0</v>
      </c>
      <c r="F9" s="28">
        <v>0</v>
      </c>
      <c r="G9" s="29">
        <v>0</v>
      </c>
      <c r="H9" s="29">
        <v>0</v>
      </c>
      <c r="I9" s="43">
        <v>0</v>
      </c>
      <c r="J9" s="30">
        <v>0</v>
      </c>
    </row>
    <row r="10" spans="1:10" x14ac:dyDescent="0.25">
      <c r="A10" s="17" t="s">
        <v>36</v>
      </c>
      <c r="B10" s="31"/>
      <c r="C10" s="32"/>
      <c r="D10" s="32"/>
      <c r="E10" s="40"/>
      <c r="F10" s="33"/>
      <c r="G10" s="34"/>
      <c r="H10" s="34"/>
      <c r="I10" s="44"/>
      <c r="J10" s="35"/>
    </row>
    <row r="11" spans="1:10" x14ac:dyDescent="0.25">
      <c r="A11" s="15" t="s">
        <v>11</v>
      </c>
      <c r="B11" s="20">
        <v>15000</v>
      </c>
      <c r="C11" s="20">
        <v>15000</v>
      </c>
      <c r="D11" s="20">
        <v>15000</v>
      </c>
      <c r="E11" s="38">
        <v>45000</v>
      </c>
      <c r="F11" s="22">
        <v>15000</v>
      </c>
      <c r="G11" s="23">
        <v>15000</v>
      </c>
      <c r="H11" s="23">
        <v>15000</v>
      </c>
      <c r="I11" s="42">
        <v>45000</v>
      </c>
      <c r="J11" s="24">
        <v>90000</v>
      </c>
    </row>
    <row r="12" spans="1:10" x14ac:dyDescent="0.25">
      <c r="A12" s="15" t="s">
        <v>12</v>
      </c>
      <c r="B12" s="20">
        <v>10000</v>
      </c>
      <c r="C12" s="21">
        <v>10000</v>
      </c>
      <c r="D12" s="21">
        <v>10000</v>
      </c>
      <c r="E12" s="38">
        <v>30000</v>
      </c>
      <c r="F12" s="22">
        <v>10000</v>
      </c>
      <c r="G12" s="23">
        <v>10000</v>
      </c>
      <c r="H12" s="23">
        <v>10000</v>
      </c>
      <c r="I12" s="42">
        <v>30000</v>
      </c>
      <c r="J12" s="24">
        <v>60000</v>
      </c>
    </row>
    <row r="13" spans="1:10" x14ac:dyDescent="0.25">
      <c r="A13" s="15" t="s">
        <v>13</v>
      </c>
      <c r="B13" s="45">
        <v>5000</v>
      </c>
      <c r="C13" s="46">
        <v>5000</v>
      </c>
      <c r="D13" s="46">
        <v>5000</v>
      </c>
      <c r="E13" s="38">
        <v>15000</v>
      </c>
      <c r="F13" s="45">
        <v>5000</v>
      </c>
      <c r="G13" s="46">
        <v>5000</v>
      </c>
      <c r="H13" s="46">
        <v>5000</v>
      </c>
      <c r="I13" s="42">
        <v>15000</v>
      </c>
      <c r="J13" s="24">
        <v>30000</v>
      </c>
    </row>
    <row r="14" spans="1:10" x14ac:dyDescent="0.25">
      <c r="A14" s="15" t="s">
        <v>14</v>
      </c>
      <c r="B14" s="20">
        <v>0</v>
      </c>
      <c r="C14" s="21">
        <v>0</v>
      </c>
      <c r="D14" s="21">
        <v>0</v>
      </c>
      <c r="E14" s="38">
        <v>0</v>
      </c>
      <c r="F14" s="22">
        <v>0</v>
      </c>
      <c r="G14" s="23">
        <v>0</v>
      </c>
      <c r="H14" s="23">
        <v>0</v>
      </c>
      <c r="I14" s="42">
        <v>0</v>
      </c>
      <c r="J14" s="24">
        <v>0</v>
      </c>
    </row>
    <row r="15" spans="1:10" ht="16.5" thickBot="1" x14ac:dyDescent="0.3">
      <c r="A15" s="16" t="s">
        <v>15</v>
      </c>
      <c r="B15" s="26">
        <v>0</v>
      </c>
      <c r="C15" s="27">
        <v>0</v>
      </c>
      <c r="D15" s="27">
        <v>0</v>
      </c>
      <c r="E15" s="39">
        <v>0</v>
      </c>
      <c r="F15" s="28">
        <v>0</v>
      </c>
      <c r="G15" s="29">
        <v>0</v>
      </c>
      <c r="H15" s="29">
        <v>0</v>
      </c>
      <c r="I15" s="43">
        <v>0</v>
      </c>
      <c r="J15" s="30">
        <v>0</v>
      </c>
    </row>
    <row r="16" spans="1:10" x14ac:dyDescent="0.25">
      <c r="A16" s="17" t="s">
        <v>18</v>
      </c>
      <c r="B16" s="31"/>
      <c r="C16" s="32"/>
      <c r="D16" s="32"/>
      <c r="E16" s="40"/>
      <c r="F16" s="33"/>
      <c r="G16" s="34"/>
      <c r="H16" s="34"/>
      <c r="I16" s="44"/>
      <c r="J16" s="35"/>
    </row>
    <row r="17" spans="1:10" x14ac:dyDescent="0.25">
      <c r="A17" s="15" t="s">
        <v>11</v>
      </c>
      <c r="B17" s="20">
        <v>14000</v>
      </c>
      <c r="C17" s="21">
        <v>14000</v>
      </c>
      <c r="D17" s="21">
        <v>14000</v>
      </c>
      <c r="E17" s="38">
        <v>42000</v>
      </c>
      <c r="F17" s="22">
        <v>14000</v>
      </c>
      <c r="G17" s="23">
        <v>14000</v>
      </c>
      <c r="H17" s="23">
        <v>14000</v>
      </c>
      <c r="I17" s="42">
        <v>42000</v>
      </c>
      <c r="J17" s="24">
        <v>84000</v>
      </c>
    </row>
    <row r="18" spans="1:10" x14ac:dyDescent="0.25">
      <c r="A18" s="15" t="s">
        <v>12</v>
      </c>
      <c r="B18" s="20">
        <v>14000</v>
      </c>
      <c r="C18" s="21">
        <v>14000</v>
      </c>
      <c r="D18" s="21">
        <v>14000</v>
      </c>
      <c r="E18" s="38">
        <v>42000</v>
      </c>
      <c r="F18" s="22">
        <v>14000</v>
      </c>
      <c r="G18" s="23">
        <v>14000</v>
      </c>
      <c r="H18" s="23">
        <v>14000</v>
      </c>
      <c r="I18" s="42">
        <v>42000</v>
      </c>
      <c r="J18" s="24">
        <v>84000</v>
      </c>
    </row>
    <row r="19" spans="1:10" x14ac:dyDescent="0.25">
      <c r="A19" s="15" t="s">
        <v>13</v>
      </c>
      <c r="B19" s="45">
        <v>0</v>
      </c>
      <c r="C19" s="46">
        <v>0</v>
      </c>
      <c r="D19" s="46">
        <v>0</v>
      </c>
      <c r="E19" s="38">
        <v>0</v>
      </c>
      <c r="F19" s="45">
        <v>0</v>
      </c>
      <c r="G19" s="46">
        <v>0</v>
      </c>
      <c r="H19" s="46">
        <v>0</v>
      </c>
      <c r="I19" s="42">
        <v>0</v>
      </c>
      <c r="J19" s="24">
        <v>0</v>
      </c>
    </row>
    <row r="20" spans="1:10" x14ac:dyDescent="0.25">
      <c r="A20" s="15" t="s">
        <v>14</v>
      </c>
      <c r="B20" s="20">
        <v>74000</v>
      </c>
      <c r="C20" s="21">
        <v>85600</v>
      </c>
      <c r="D20" s="21">
        <v>85600</v>
      </c>
      <c r="E20" s="38">
        <v>245200</v>
      </c>
      <c r="F20" s="22">
        <v>114000</v>
      </c>
      <c r="G20" s="23">
        <v>114000</v>
      </c>
      <c r="H20" s="23">
        <v>114000</v>
      </c>
      <c r="I20" s="42">
        <v>342000</v>
      </c>
      <c r="J20" s="24">
        <v>0</v>
      </c>
    </row>
    <row r="21" spans="1:10" ht="16.5" thickBot="1" x14ac:dyDescent="0.3">
      <c r="A21" s="16" t="s">
        <v>15</v>
      </c>
      <c r="B21" s="26">
        <v>86000</v>
      </c>
      <c r="C21" s="27">
        <v>74400</v>
      </c>
      <c r="D21" s="27">
        <v>74400</v>
      </c>
      <c r="E21" s="39">
        <v>234800</v>
      </c>
      <c r="F21" s="28">
        <v>46000</v>
      </c>
      <c r="G21" s="29">
        <v>46000</v>
      </c>
      <c r="H21" s="29">
        <v>46000</v>
      </c>
      <c r="I21" s="43">
        <v>138000</v>
      </c>
      <c r="J21" s="30">
        <v>0</v>
      </c>
    </row>
    <row r="22" spans="1:10" x14ac:dyDescent="0.25">
      <c r="A22" s="17" t="s">
        <v>37</v>
      </c>
      <c r="B22" s="31"/>
      <c r="C22" s="32"/>
      <c r="D22" s="32"/>
      <c r="E22" s="40"/>
      <c r="F22" s="33"/>
      <c r="G22" s="34"/>
      <c r="H22" s="34"/>
      <c r="I22" s="44"/>
      <c r="J22" s="35"/>
    </row>
    <row r="23" spans="1:10" x14ac:dyDescent="0.25">
      <c r="A23" s="15" t="s">
        <v>11</v>
      </c>
      <c r="B23" s="20">
        <v>25000</v>
      </c>
      <c r="C23" s="21">
        <v>25000</v>
      </c>
      <c r="D23" s="21">
        <v>25000</v>
      </c>
      <c r="E23" s="38">
        <v>75000</v>
      </c>
      <c r="F23" s="22">
        <v>25000</v>
      </c>
      <c r="G23" s="23">
        <v>25000</v>
      </c>
      <c r="H23" s="23">
        <v>25000</v>
      </c>
      <c r="I23" s="42">
        <v>75000</v>
      </c>
      <c r="J23" s="24">
        <v>150000</v>
      </c>
    </row>
    <row r="24" spans="1:10" x14ac:dyDescent="0.25">
      <c r="A24" s="15" t="s">
        <v>12</v>
      </c>
      <c r="B24" s="20">
        <v>20000</v>
      </c>
      <c r="C24" s="21">
        <v>20000</v>
      </c>
      <c r="D24" s="21">
        <v>20000</v>
      </c>
      <c r="E24" s="38">
        <v>60000</v>
      </c>
      <c r="F24" s="22">
        <v>20000</v>
      </c>
      <c r="G24" s="23">
        <v>20000</v>
      </c>
      <c r="H24" s="23">
        <v>2000</v>
      </c>
      <c r="I24" s="42">
        <v>60000</v>
      </c>
      <c r="J24" s="24">
        <v>120000</v>
      </c>
    </row>
    <row r="25" spans="1:10" x14ac:dyDescent="0.25">
      <c r="A25" s="15" t="s">
        <v>13</v>
      </c>
      <c r="B25" s="45">
        <v>-1000</v>
      </c>
      <c r="C25" s="46">
        <v>-1000</v>
      </c>
      <c r="D25" s="46">
        <v>-1000</v>
      </c>
      <c r="E25" s="38">
        <v>-3000</v>
      </c>
      <c r="F25" s="45">
        <v>-1000</v>
      </c>
      <c r="G25" s="46">
        <v>-1000</v>
      </c>
      <c r="H25" s="46">
        <v>-1000</v>
      </c>
      <c r="I25" s="42">
        <v>-3000</v>
      </c>
      <c r="J25" s="24">
        <v>120000</v>
      </c>
    </row>
    <row r="26" spans="1:10" x14ac:dyDescent="0.25">
      <c r="A26" s="15" t="s">
        <v>14</v>
      </c>
      <c r="B26" s="20">
        <v>0</v>
      </c>
      <c r="C26" s="21">
        <v>0</v>
      </c>
      <c r="D26" s="21">
        <v>0</v>
      </c>
      <c r="E26" s="38">
        <v>0</v>
      </c>
      <c r="F26" s="22">
        <v>0</v>
      </c>
      <c r="G26" s="23">
        <v>0</v>
      </c>
      <c r="H26" s="23">
        <v>0</v>
      </c>
      <c r="I26" s="42">
        <v>0</v>
      </c>
      <c r="J26" s="24">
        <v>0</v>
      </c>
    </row>
    <row r="27" spans="1:10" ht="16.5" thickBot="1" x14ac:dyDescent="0.3">
      <c r="A27" s="16" t="s">
        <v>15</v>
      </c>
      <c r="B27" s="26">
        <v>0</v>
      </c>
      <c r="C27" s="27">
        <v>0</v>
      </c>
      <c r="D27" s="27">
        <v>0</v>
      </c>
      <c r="E27" s="39">
        <v>0</v>
      </c>
      <c r="F27" s="28">
        <v>0</v>
      </c>
      <c r="G27" s="29">
        <v>0</v>
      </c>
      <c r="H27" s="29">
        <v>0</v>
      </c>
      <c r="I27" s="43">
        <v>0</v>
      </c>
      <c r="J27" s="30">
        <v>0</v>
      </c>
    </row>
    <row r="28" spans="1:10" x14ac:dyDescent="0.25">
      <c r="A28" s="49" t="s">
        <v>38</v>
      </c>
      <c r="B28" s="31"/>
      <c r="C28" s="32"/>
      <c r="D28" s="32"/>
      <c r="E28" s="40"/>
      <c r="F28" s="33"/>
      <c r="G28" s="34"/>
      <c r="H28" s="34"/>
      <c r="I28" s="44"/>
      <c r="J28" s="35"/>
    </row>
    <row r="29" spans="1:10" x14ac:dyDescent="0.25">
      <c r="A29" s="15" t="s">
        <v>11</v>
      </c>
      <c r="B29" s="20">
        <v>2500</v>
      </c>
      <c r="C29" s="21">
        <v>2500</v>
      </c>
      <c r="D29" s="21">
        <v>2500</v>
      </c>
      <c r="E29" s="38">
        <v>7500</v>
      </c>
      <c r="F29" s="22">
        <v>2500</v>
      </c>
      <c r="G29" s="23">
        <v>2500</v>
      </c>
      <c r="H29" s="23">
        <v>2500</v>
      </c>
      <c r="I29" s="42">
        <v>7500</v>
      </c>
      <c r="J29" s="24">
        <v>15000</v>
      </c>
    </row>
    <row r="30" spans="1:10" x14ac:dyDescent="0.25">
      <c r="A30" s="15" t="s">
        <v>12</v>
      </c>
      <c r="B30" s="20">
        <v>2000</v>
      </c>
      <c r="C30" s="21">
        <v>2000</v>
      </c>
      <c r="D30" s="21">
        <v>2000</v>
      </c>
      <c r="E30" s="38">
        <v>6000</v>
      </c>
      <c r="F30" s="22">
        <v>2000</v>
      </c>
      <c r="G30" s="23">
        <v>2000</v>
      </c>
      <c r="H30" s="23">
        <v>2000</v>
      </c>
      <c r="I30" s="42">
        <v>6000</v>
      </c>
      <c r="J30" s="24">
        <v>12000</v>
      </c>
    </row>
    <row r="31" spans="1:10" x14ac:dyDescent="0.25">
      <c r="A31" s="15" t="s">
        <v>13</v>
      </c>
      <c r="B31" s="45">
        <v>0</v>
      </c>
      <c r="C31" s="46">
        <v>0</v>
      </c>
      <c r="D31" s="46">
        <v>0</v>
      </c>
      <c r="E31" s="38">
        <v>0</v>
      </c>
      <c r="F31" s="45">
        <v>0</v>
      </c>
      <c r="G31" s="46">
        <v>0</v>
      </c>
      <c r="H31" s="46">
        <v>0</v>
      </c>
      <c r="I31" s="42">
        <v>0</v>
      </c>
      <c r="J31" s="24">
        <v>-1000</v>
      </c>
    </row>
    <row r="32" spans="1:10" x14ac:dyDescent="0.25">
      <c r="A32" s="15" t="s">
        <v>14</v>
      </c>
      <c r="B32" s="20">
        <v>0</v>
      </c>
      <c r="C32" s="21">
        <v>0</v>
      </c>
      <c r="D32" s="21">
        <v>0</v>
      </c>
      <c r="E32" s="38">
        <v>0</v>
      </c>
      <c r="F32" s="22">
        <v>0</v>
      </c>
      <c r="G32" s="23">
        <v>0</v>
      </c>
      <c r="H32" s="23">
        <v>0</v>
      </c>
      <c r="I32" s="42">
        <v>0</v>
      </c>
      <c r="J32" s="24">
        <v>0</v>
      </c>
    </row>
    <row r="33" spans="1:10" ht="16.5" thickBot="1" x14ac:dyDescent="0.3">
      <c r="A33" s="16" t="s">
        <v>15</v>
      </c>
      <c r="B33" s="26">
        <v>0</v>
      </c>
      <c r="C33" s="27">
        <v>0</v>
      </c>
      <c r="D33" s="27">
        <v>0</v>
      </c>
      <c r="E33" s="39">
        <v>0</v>
      </c>
      <c r="F33" s="28">
        <v>0</v>
      </c>
      <c r="G33" s="29">
        <v>0</v>
      </c>
      <c r="H33" s="29">
        <v>0</v>
      </c>
      <c r="I33" s="43">
        <v>0</v>
      </c>
      <c r="J33" s="30">
        <v>0</v>
      </c>
    </row>
    <row r="34" spans="1:10" x14ac:dyDescent="0.25">
      <c r="A34" s="17" t="s">
        <v>23</v>
      </c>
      <c r="B34" s="31"/>
      <c r="C34" s="32"/>
      <c r="D34" s="32"/>
      <c r="E34" s="40"/>
      <c r="F34" s="33"/>
      <c r="G34" s="34"/>
      <c r="H34" s="34"/>
      <c r="I34" s="44"/>
      <c r="J34" s="35"/>
    </row>
    <row r="35" spans="1:10" x14ac:dyDescent="0.25">
      <c r="A35" s="15" t="s">
        <v>39</v>
      </c>
      <c r="B35" s="20">
        <v>3250</v>
      </c>
      <c r="C35" s="21">
        <v>3250</v>
      </c>
      <c r="D35" s="21">
        <v>3250</v>
      </c>
      <c r="E35" s="38">
        <v>9750</v>
      </c>
      <c r="F35" s="22">
        <v>3250</v>
      </c>
      <c r="G35" s="23">
        <v>3250</v>
      </c>
      <c r="H35" s="23">
        <v>3250</v>
      </c>
      <c r="I35" s="42">
        <v>9750</v>
      </c>
      <c r="J35" s="24">
        <v>19500</v>
      </c>
    </row>
    <row r="36" spans="1:10" x14ac:dyDescent="0.25">
      <c r="A36" s="15" t="s">
        <v>40</v>
      </c>
      <c r="B36" s="20">
        <v>2600</v>
      </c>
      <c r="C36" s="21">
        <v>2600</v>
      </c>
      <c r="D36" s="21">
        <v>2600</v>
      </c>
      <c r="E36" s="38">
        <v>7800</v>
      </c>
      <c r="F36" s="22">
        <v>2600</v>
      </c>
      <c r="G36" s="23">
        <v>2600</v>
      </c>
      <c r="H36" s="23">
        <v>2600</v>
      </c>
      <c r="I36" s="42">
        <v>7800</v>
      </c>
      <c r="J36" s="24">
        <v>15600</v>
      </c>
    </row>
    <row r="37" spans="1:10" x14ac:dyDescent="0.25">
      <c r="A37" s="15" t="s">
        <v>13</v>
      </c>
      <c r="B37" s="45">
        <v>650</v>
      </c>
      <c r="C37" s="46">
        <v>650</v>
      </c>
      <c r="D37" s="46">
        <v>650</v>
      </c>
      <c r="E37" s="38">
        <v>1950</v>
      </c>
      <c r="F37" s="45">
        <v>650</v>
      </c>
      <c r="G37" s="46">
        <v>650</v>
      </c>
      <c r="H37" s="46">
        <v>650</v>
      </c>
      <c r="I37" s="42">
        <v>1950</v>
      </c>
      <c r="J37" s="24">
        <v>3900</v>
      </c>
    </row>
    <row r="38" spans="1:10" x14ac:dyDescent="0.25">
      <c r="A38" s="15" t="s">
        <v>14</v>
      </c>
      <c r="B38" s="20">
        <v>0</v>
      </c>
      <c r="C38" s="21">
        <v>0</v>
      </c>
      <c r="D38" s="21">
        <v>0</v>
      </c>
      <c r="E38" s="38">
        <v>0</v>
      </c>
      <c r="F38" s="22">
        <v>0</v>
      </c>
      <c r="G38" s="23">
        <v>0</v>
      </c>
      <c r="H38" s="23">
        <v>0</v>
      </c>
      <c r="I38" s="42">
        <v>0</v>
      </c>
      <c r="J38" s="24">
        <v>0</v>
      </c>
    </row>
    <row r="39" spans="1:10" ht="16.5" thickBot="1" x14ac:dyDescent="0.3">
      <c r="A39" s="16" t="s">
        <v>15</v>
      </c>
      <c r="B39" s="26">
        <v>0</v>
      </c>
      <c r="C39" s="27">
        <v>0</v>
      </c>
      <c r="D39" s="27">
        <v>0</v>
      </c>
      <c r="E39" s="39">
        <v>0</v>
      </c>
      <c r="F39" s="28">
        <v>0</v>
      </c>
      <c r="G39" s="29">
        <v>0</v>
      </c>
      <c r="H39" s="29">
        <v>0</v>
      </c>
      <c r="I39" s="43">
        <v>0</v>
      </c>
      <c r="J39" s="30">
        <v>0</v>
      </c>
    </row>
    <row r="40" spans="1:10" ht="42.75" x14ac:dyDescent="0.25">
      <c r="A40" s="49" t="s">
        <v>41</v>
      </c>
      <c r="B40" s="31"/>
      <c r="C40" s="32"/>
      <c r="D40" s="32"/>
      <c r="E40" s="40"/>
      <c r="F40" s="33"/>
      <c r="G40" s="34"/>
      <c r="H40" s="34"/>
      <c r="I40" s="44"/>
      <c r="J40" s="35"/>
    </row>
    <row r="41" spans="1:10" x14ac:dyDescent="0.25">
      <c r="A41" s="15" t="s">
        <v>11</v>
      </c>
      <c r="B41" s="20">
        <v>0</v>
      </c>
      <c r="C41" s="21">
        <v>0</v>
      </c>
      <c r="D41" s="21">
        <v>0</v>
      </c>
      <c r="E41" s="38">
        <v>0</v>
      </c>
      <c r="F41" s="22">
        <v>0</v>
      </c>
      <c r="G41" s="23">
        <v>0</v>
      </c>
      <c r="H41" s="23">
        <v>0</v>
      </c>
      <c r="I41" s="42">
        <v>0</v>
      </c>
      <c r="J41" s="24">
        <v>0</v>
      </c>
    </row>
    <row r="42" spans="1:10" x14ac:dyDescent="0.25">
      <c r="A42" s="15" t="s">
        <v>12</v>
      </c>
      <c r="B42" s="20">
        <v>0</v>
      </c>
      <c r="C42" s="21">
        <v>0</v>
      </c>
      <c r="D42" s="21">
        <v>0</v>
      </c>
      <c r="E42" s="38">
        <v>0</v>
      </c>
      <c r="F42" s="22">
        <v>0</v>
      </c>
      <c r="G42" s="23">
        <v>0</v>
      </c>
      <c r="H42" s="23">
        <v>0</v>
      </c>
      <c r="I42" s="42">
        <v>0</v>
      </c>
      <c r="J42" s="24">
        <v>0</v>
      </c>
    </row>
    <row r="43" spans="1:10" x14ac:dyDescent="0.25">
      <c r="A43" s="15" t="s">
        <v>13</v>
      </c>
      <c r="B43" s="45">
        <v>0</v>
      </c>
      <c r="C43" s="46">
        <v>0</v>
      </c>
      <c r="D43" s="46">
        <v>0</v>
      </c>
      <c r="E43" s="38">
        <v>0</v>
      </c>
      <c r="F43" s="45">
        <v>0</v>
      </c>
      <c r="G43" s="46">
        <v>0</v>
      </c>
      <c r="H43" s="46">
        <v>0</v>
      </c>
      <c r="I43" s="42">
        <v>0</v>
      </c>
      <c r="J43" s="24">
        <v>0</v>
      </c>
    </row>
    <row r="44" spans="1:10" x14ac:dyDescent="0.25">
      <c r="A44" s="15" t="s">
        <v>14</v>
      </c>
      <c r="B44" s="20">
        <v>0</v>
      </c>
      <c r="C44" s="21">
        <v>0</v>
      </c>
      <c r="D44" s="21">
        <v>0</v>
      </c>
      <c r="E44" s="38">
        <v>0</v>
      </c>
      <c r="F44" s="22">
        <v>0</v>
      </c>
      <c r="G44" s="23">
        <v>0</v>
      </c>
      <c r="H44" s="23">
        <v>0</v>
      </c>
      <c r="I44" s="42">
        <v>0</v>
      </c>
      <c r="J44" s="24">
        <v>0</v>
      </c>
    </row>
    <row r="45" spans="1:10" ht="16.5" thickBot="1" x14ac:dyDescent="0.3">
      <c r="A45" s="16" t="s">
        <v>15</v>
      </c>
      <c r="B45" s="26">
        <v>0</v>
      </c>
      <c r="C45" s="27">
        <v>0</v>
      </c>
      <c r="D45" s="27">
        <v>0</v>
      </c>
      <c r="E45" s="39">
        <v>0</v>
      </c>
      <c r="F45" s="28">
        <v>0</v>
      </c>
      <c r="G45" s="29">
        <v>0</v>
      </c>
      <c r="H45" s="29">
        <v>0</v>
      </c>
      <c r="I45" s="43">
        <v>0</v>
      </c>
      <c r="J45" s="30">
        <v>0</v>
      </c>
    </row>
    <row r="46" spans="1:10" x14ac:dyDescent="0.25">
      <c r="A46" s="17" t="s">
        <v>42</v>
      </c>
      <c r="B46" s="31"/>
      <c r="C46" s="32"/>
      <c r="D46" s="32"/>
      <c r="E46" s="40"/>
      <c r="F46" s="33"/>
      <c r="G46" s="34"/>
      <c r="H46" s="34"/>
      <c r="I46" s="44"/>
      <c r="J46" s="35"/>
    </row>
    <row r="47" spans="1:10" x14ac:dyDescent="0.25">
      <c r="A47" s="15" t="s">
        <v>11</v>
      </c>
      <c r="B47" s="20">
        <v>0</v>
      </c>
      <c r="C47" s="21">
        <v>0</v>
      </c>
      <c r="D47" s="21">
        <v>0</v>
      </c>
      <c r="E47" s="38">
        <v>0</v>
      </c>
      <c r="F47" s="22">
        <v>0</v>
      </c>
      <c r="G47" s="23">
        <v>0</v>
      </c>
      <c r="H47" s="23">
        <v>0</v>
      </c>
      <c r="I47" s="42">
        <v>0</v>
      </c>
      <c r="J47" s="24">
        <v>0</v>
      </c>
    </row>
    <row r="48" spans="1:10" x14ac:dyDescent="0.25">
      <c r="A48" s="15" t="s">
        <v>12</v>
      </c>
      <c r="B48" s="20">
        <v>0</v>
      </c>
      <c r="C48" s="21">
        <v>0</v>
      </c>
      <c r="D48" s="21">
        <v>0</v>
      </c>
      <c r="E48" s="38">
        <v>0</v>
      </c>
      <c r="F48" s="22">
        <v>0</v>
      </c>
      <c r="G48" s="23">
        <v>0</v>
      </c>
      <c r="H48" s="23">
        <v>0</v>
      </c>
      <c r="I48" s="42">
        <v>0</v>
      </c>
      <c r="J48" s="24">
        <v>0</v>
      </c>
    </row>
    <row r="49" spans="1:10" x14ac:dyDescent="0.25">
      <c r="A49" s="15" t="s">
        <v>13</v>
      </c>
      <c r="B49" s="45">
        <v>0</v>
      </c>
      <c r="C49" s="46">
        <v>0</v>
      </c>
      <c r="D49" s="46">
        <v>0</v>
      </c>
      <c r="E49" s="38">
        <v>0</v>
      </c>
      <c r="F49" s="45">
        <v>0</v>
      </c>
      <c r="G49" s="46">
        <v>0</v>
      </c>
      <c r="H49" s="46">
        <v>0</v>
      </c>
      <c r="I49" s="42">
        <v>0</v>
      </c>
      <c r="J49" s="24">
        <v>0</v>
      </c>
    </row>
    <row r="50" spans="1:10" x14ac:dyDescent="0.25">
      <c r="A50" s="15" t="s">
        <v>14</v>
      </c>
      <c r="B50" s="20">
        <v>0</v>
      </c>
      <c r="C50" s="21">
        <v>0</v>
      </c>
      <c r="D50" s="21">
        <v>0</v>
      </c>
      <c r="E50" s="38">
        <v>0</v>
      </c>
      <c r="F50" s="22">
        <v>0</v>
      </c>
      <c r="G50" s="23">
        <v>0</v>
      </c>
      <c r="H50" s="23">
        <v>0</v>
      </c>
      <c r="I50" s="42">
        <v>0</v>
      </c>
      <c r="J50" s="24">
        <v>0</v>
      </c>
    </row>
    <row r="51" spans="1:10" ht="16.5" thickBot="1" x14ac:dyDescent="0.3">
      <c r="A51" s="16" t="s">
        <v>15</v>
      </c>
      <c r="B51" s="26">
        <v>0</v>
      </c>
      <c r="C51" s="27">
        <v>0</v>
      </c>
      <c r="D51" s="27">
        <v>0</v>
      </c>
      <c r="E51" s="39">
        <v>0</v>
      </c>
      <c r="F51" s="28">
        <v>0</v>
      </c>
      <c r="G51" s="29">
        <v>0</v>
      </c>
      <c r="H51" s="29">
        <v>0</v>
      </c>
      <c r="I51" s="43">
        <v>0</v>
      </c>
      <c r="J51" s="30">
        <v>0</v>
      </c>
    </row>
  </sheetData>
  <mergeCells count="1">
    <mergeCell ref="A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EB4A-74AD-4E65-98F6-4096271A758B}">
  <dimension ref="A2:J14"/>
  <sheetViews>
    <sheetView workbookViewId="0">
      <selection activeCell="C14" sqref="C14"/>
    </sheetView>
  </sheetViews>
  <sheetFormatPr defaultRowHeight="15.75" x14ac:dyDescent="0.25"/>
  <cols>
    <col min="1" max="1" width="23" customWidth="1"/>
    <col min="2" max="2" width="12.75" customWidth="1"/>
    <col min="3" max="3" width="11.125" customWidth="1"/>
    <col min="4" max="4" width="10.25" customWidth="1"/>
    <col min="5" max="5" width="11.25" customWidth="1"/>
    <col min="6" max="6" width="12.125" customWidth="1"/>
    <col min="7" max="7" width="11.25" customWidth="1"/>
    <col min="8" max="8" width="11.5" customWidth="1"/>
    <col min="9" max="9" width="10.5" customWidth="1"/>
    <col min="10" max="10" width="14.875" customWidth="1"/>
  </cols>
  <sheetData>
    <row r="2" spans="1:10" x14ac:dyDescent="0.25">
      <c r="A2" s="113" t="s">
        <v>33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x14ac:dyDescent="0.25">
      <c r="A3" s="114"/>
      <c r="B3" s="114"/>
      <c r="C3" s="114"/>
      <c r="D3" s="114"/>
      <c r="E3" s="114"/>
      <c r="F3" s="114"/>
      <c r="G3" s="114"/>
      <c r="H3" s="114"/>
      <c r="I3" s="114"/>
      <c r="J3" s="114"/>
    </row>
    <row r="4" spans="1:10" ht="17.25" x14ac:dyDescent="0.25">
      <c r="A4" s="18" t="s">
        <v>30</v>
      </c>
      <c r="B4" s="13" t="s">
        <v>3</v>
      </c>
      <c r="C4" s="3" t="s">
        <v>4</v>
      </c>
      <c r="D4" s="3" t="s">
        <v>5</v>
      </c>
      <c r="E4" s="47" t="s">
        <v>2</v>
      </c>
      <c r="F4" s="10" t="s">
        <v>7</v>
      </c>
      <c r="G4" s="4" t="s">
        <v>8</v>
      </c>
      <c r="H4" s="4" t="s">
        <v>9</v>
      </c>
      <c r="I4" s="48" t="s">
        <v>6</v>
      </c>
      <c r="J4" s="7" t="s">
        <v>10</v>
      </c>
    </row>
    <row r="5" spans="1:10" x14ac:dyDescent="0.25">
      <c r="A5" s="17" t="s">
        <v>31</v>
      </c>
      <c r="B5" s="31"/>
      <c r="C5" s="32"/>
      <c r="D5" s="32"/>
      <c r="E5" s="40"/>
      <c r="F5" s="33"/>
      <c r="G5" s="34"/>
      <c r="H5" s="34"/>
      <c r="I5" s="44"/>
      <c r="J5" s="35"/>
    </row>
    <row r="6" spans="1:10" x14ac:dyDescent="0.25">
      <c r="A6" s="15" t="s">
        <v>11</v>
      </c>
      <c r="B6" s="20">
        <v>90000</v>
      </c>
      <c r="C6" s="20">
        <v>90000</v>
      </c>
      <c r="D6" s="20">
        <v>90000</v>
      </c>
      <c r="E6" s="38">
        <f>SUM(B6:D6)</f>
        <v>270000</v>
      </c>
      <c r="F6" s="20">
        <v>90000</v>
      </c>
      <c r="G6" s="20">
        <v>90000</v>
      </c>
      <c r="H6" s="20">
        <v>90000</v>
      </c>
      <c r="I6" s="42">
        <f>SUM(F6:H6)</f>
        <v>270000</v>
      </c>
      <c r="J6" s="24">
        <v>540000</v>
      </c>
    </row>
    <row r="7" spans="1:10" x14ac:dyDescent="0.25">
      <c r="A7" s="15" t="s">
        <v>12</v>
      </c>
      <c r="B7" s="20">
        <v>0</v>
      </c>
      <c r="C7" s="20">
        <v>0</v>
      </c>
      <c r="D7" s="20">
        <v>0</v>
      </c>
      <c r="E7" s="38">
        <f>SUM(B7:D7)</f>
        <v>0</v>
      </c>
      <c r="F7" s="22">
        <v>0</v>
      </c>
      <c r="G7" s="23">
        <v>0</v>
      </c>
      <c r="H7" s="23">
        <v>0</v>
      </c>
      <c r="I7" s="42">
        <v>0</v>
      </c>
      <c r="J7" s="24">
        <v>0</v>
      </c>
    </row>
    <row r="8" spans="1:10" x14ac:dyDescent="0.25">
      <c r="A8" s="15" t="s">
        <v>13</v>
      </c>
      <c r="B8" s="45">
        <v>0</v>
      </c>
      <c r="C8" s="46">
        <v>0</v>
      </c>
      <c r="D8" s="46">
        <v>0</v>
      </c>
      <c r="E8" s="38">
        <v>0</v>
      </c>
      <c r="F8" s="45">
        <v>0</v>
      </c>
      <c r="G8" s="46">
        <v>0</v>
      </c>
      <c r="H8" s="46">
        <v>0</v>
      </c>
      <c r="I8" s="42">
        <v>0</v>
      </c>
      <c r="J8" s="24">
        <v>0</v>
      </c>
    </row>
    <row r="9" spans="1:10" x14ac:dyDescent="0.25">
      <c r="A9" s="15" t="s">
        <v>14</v>
      </c>
      <c r="B9" s="20">
        <v>0</v>
      </c>
      <c r="C9" s="21">
        <v>0</v>
      </c>
      <c r="D9" s="21">
        <v>0</v>
      </c>
      <c r="E9" s="38">
        <v>0</v>
      </c>
      <c r="F9" s="22">
        <v>0</v>
      </c>
      <c r="G9" s="23">
        <v>0</v>
      </c>
      <c r="H9" s="23">
        <v>0</v>
      </c>
      <c r="I9" s="42">
        <v>0</v>
      </c>
      <c r="J9" s="24">
        <v>0</v>
      </c>
    </row>
    <row r="10" spans="1:10" ht="16.5" thickBot="1" x14ac:dyDescent="0.3">
      <c r="A10" s="16" t="s">
        <v>15</v>
      </c>
      <c r="B10" s="26">
        <v>0</v>
      </c>
      <c r="C10" s="27">
        <v>0</v>
      </c>
      <c r="D10" s="27">
        <v>0</v>
      </c>
      <c r="E10" s="39">
        <v>0</v>
      </c>
      <c r="F10" s="28">
        <v>0</v>
      </c>
      <c r="G10" s="29">
        <v>0</v>
      </c>
      <c r="H10" s="29">
        <v>0</v>
      </c>
      <c r="I10" s="43">
        <v>0</v>
      </c>
      <c r="J10" s="30">
        <v>0</v>
      </c>
    </row>
    <row r="14" spans="1:10" x14ac:dyDescent="0.25">
      <c r="C14" t="s">
        <v>0</v>
      </c>
    </row>
  </sheetData>
  <mergeCells count="1">
    <mergeCell ref="A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 Month Business Budget</vt:lpstr>
      <vt:lpstr>COPERATE</vt:lpstr>
      <vt:lpstr>HR DEPT</vt:lpstr>
      <vt:lpstr>FACILITY</vt:lpstr>
      <vt:lpstr>IKOTA BRA.</vt:lpstr>
      <vt:lpstr>SALES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pc</cp:lastModifiedBy>
  <dcterms:created xsi:type="dcterms:W3CDTF">2017-02-14T02:23:49Z</dcterms:created>
  <dcterms:modified xsi:type="dcterms:W3CDTF">2021-07-23T08:05:27Z</dcterms:modified>
</cp:coreProperties>
</file>