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624"/>
  <workbookPr defaultThemeVersion="166925"/>
  <mc:AlternateContent xmlns:mc="http://schemas.openxmlformats.org/markup-compatibility/2006">
    <mc:Choice Requires="x15">
      <x15ac:absPath xmlns:x15ac="http://schemas.microsoft.com/office/spreadsheetml/2010/11/ac" url="C:\Users\User\Documents\covid-GTA-surge-planning\data\"/>
    </mc:Choice>
  </mc:AlternateContent>
  <xr:revisionPtr revIDLastSave="0" documentId="13_ncr:1_{857186B8-4357-4727-9AA9-25512F325254}" xr6:coauthVersionLast="45" xr6:coauthVersionMax="45" xr10:uidLastSave="{00000000-0000-0000-0000-000000000000}"/>
  <bookViews>
    <workbookView xWindow="2136" yWindow="240" windowWidth="11508" windowHeight="12072" tabRatio="500" xr2:uid="{00000000-000D-0000-FFFF-FFFF00000000}"/>
  </bookViews>
  <sheets>
    <sheet name="Time series" sheetId="1" r:id="rId1"/>
    <sheet name="Appendix (1)" sheetId="2" r:id="rId2"/>
    <sheet name="Appendix (2)" sheetId="5" r:id="rId3"/>
    <sheet name="References" sheetId="3" r:id="rId4"/>
    <sheet name="Recommended Citation" sheetId="4"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CE12" i="1" l="1"/>
  <c r="BM12" i="1" l="1"/>
  <c r="BN12" i="1"/>
  <c r="BO12" i="1"/>
  <c r="BP12" i="1"/>
  <c r="BQ12" i="1"/>
  <c r="BR12" i="1"/>
  <c r="BS12" i="1"/>
  <c r="BT12" i="1"/>
  <c r="BU12" i="1"/>
  <c r="BV12" i="1"/>
  <c r="CD12" i="1"/>
  <c r="CC12" i="1"/>
  <c r="CB12" i="1"/>
  <c r="CA12" i="1"/>
  <c r="BW12" i="1"/>
  <c r="BX12" i="1"/>
  <c r="BY12" i="1"/>
  <c r="BZ12" i="1"/>
  <c r="BL12" i="1"/>
  <c r="BK12" i="1" l="1"/>
  <c r="BJ12" i="1"/>
  <c r="BI12" i="1"/>
  <c r="BH12" i="1"/>
  <c r="BG12" i="1"/>
  <c r="BF12" i="1"/>
  <c r="BE12" i="1"/>
  <c r="BD12" i="1"/>
  <c r="BC12" i="1"/>
  <c r="BB12" i="1"/>
  <c r="BA12" i="1"/>
  <c r="AZ12" i="1"/>
  <c r="AY12" i="1"/>
  <c r="AX12" i="1"/>
  <c r="AW12" i="1"/>
  <c r="AV12" i="1"/>
  <c r="AU12" i="1"/>
  <c r="AT12" i="1"/>
  <c r="AS12" i="1"/>
  <c r="AR12" i="1"/>
  <c r="AQ12" i="1"/>
  <c r="AP12" i="1"/>
  <c r="AO12" i="1"/>
  <c r="AN12" i="1"/>
  <c r="AM12" i="1"/>
  <c r="AL12" i="1"/>
  <c r="AK12" i="1"/>
  <c r="AJ12" i="1"/>
  <c r="AI12" i="1"/>
  <c r="AH12" i="1"/>
  <c r="AG12" i="1"/>
  <c r="AF12" i="1"/>
  <c r="AE12" i="1"/>
  <c r="AD12" i="1"/>
  <c r="AC12" i="1"/>
  <c r="AB12" i="1"/>
  <c r="AA12" i="1"/>
  <c r="Z12" i="1"/>
  <c r="Y12" i="1"/>
  <c r="X12" i="1"/>
  <c r="W12" i="1"/>
  <c r="V12" i="1"/>
  <c r="U12" i="1"/>
  <c r="T12" i="1"/>
  <c r="S12" i="1"/>
  <c r="R12" i="1"/>
  <c r="Q12" i="1"/>
  <c r="P12" i="1"/>
  <c r="O12" i="1"/>
  <c r="N12" i="1"/>
  <c r="M12" i="1"/>
  <c r="L12" i="1"/>
  <c r="K12" i="1"/>
  <c r="J12" i="1"/>
  <c r="I12" i="1"/>
  <c r="H12" i="1"/>
  <c r="G12" i="1"/>
  <c r="F12" i="1"/>
  <c r="E12" i="1"/>
  <c r="D12" i="1"/>
  <c r="C12" i="1"/>
  <c r="B12" i="1"/>
</calcChain>
</file>

<file path=xl/sharedStrings.xml><?xml version="1.0" encoding="utf-8"?>
<sst xmlns="http://schemas.openxmlformats.org/spreadsheetml/2006/main" count="60" uniqueCount="58">
  <si>
    <t>Location</t>
  </si>
  <si>
    <t>Toronto</t>
  </si>
  <si>
    <t>Durham</t>
  </si>
  <si>
    <t>Halton</t>
  </si>
  <si>
    <t>Peel</t>
  </si>
  <si>
    <t>York</t>
  </si>
  <si>
    <t>GTA (sum of Toronto + 4 regions)</t>
  </si>
  <si>
    <t>Legend</t>
  </si>
  <si>
    <t>City/regional government</t>
  </si>
  <si>
    <t>UofT/Government of Ontario database</t>
  </si>
  <si>
    <t>Simulated data</t>
  </si>
  <si>
    <t>No cases reported</t>
  </si>
  <si>
    <t>References</t>
  </si>
  <si>
    <t>City of Toronto</t>
  </si>
  <si>
    <t>1. City of Toronto. COVID-19: Medical Officer of Health statements 2020 [Available from: https://www.toronto.ca/home/covid-19/media-room/moh-statements/].</t>
  </si>
  <si>
    <t>2. City of Toronto. News releases &amp; media advisories 2020 [Available from: https://www.toronto.ca/home/media-room/news-releases-media-advisories/?bodytext=covid].</t>
  </si>
  <si>
    <t>Durham Region</t>
  </si>
  <si>
    <t>1. Durham Region. COVID-19 update 2020 [Available from: https://www.durham.ca/en/health-and-wellness/novel-coronavirus-update.aspx#].</t>
  </si>
  <si>
    <t>Halton Region</t>
  </si>
  <si>
    <t>1. Halton Region. COVID-19 (2019 novel coronavirus) 2020 [Available from: https://www.halton.ca/For-Residents/Immunizations-Preventable-Disease/Diseases-Infections/New-Coronavirus].</t>
  </si>
  <si>
    <t>Peel Region</t>
  </si>
  <si>
    <t>1. Region of Peel. Novel coronavirus (COVID-19) 2020 [Available from: https://www.peelregion.ca/coronavirus/].</t>
  </si>
  <si>
    <t>York Region</t>
  </si>
  <si>
    <t>1. York Region. COVID-19 2020 [Available from: https://www.york.ca/wps/portal/yorkhome/health/yr/infectiousdiseasesandprevention/covid19/covid19/!ut/p/z1/tVRNc4IwEP0tHjwyWT4q8YhoBRyx01aFXJwIUdNKUIha-usbnX6clOm05JBsMrtv814yDxEUISLoka-p5LmgW7WPSWfhO0Pf80YQTCzsggMTJzBsDIOujuaXBMOwOp7uQgDeBIN_bz_c9bGnw8hA5Hb9DBFEdglPUWximtrpkmnUMqlm6TjRaLrsaOYSIO1YGOs2PWcnQu7kBsVVsUhyIZmQbajy4lVtSsnl4XKwyTOmZka3ctMGLlYsUZQOZcpLRktWUpHuCnZUuYpoG5L8yFO9-x188rpx8TMvuDIcUPWkLiVWLeyrLR4NND9ydkJTkReZeoqnXyrl1XbQ_9ihBt5sFN6GZuGNZuH_R5zAB1d3FPzQHJjgGL6Le2aAw7BZ7cNmtQ-b1T5s9t_P_ipOUOeZypSNYuyO1wqWyo2m3C1HUY3HoejL2n4CFPOX_Z44ylPPRvomUdSoqe6yaYbNShPvvVAbukt8el5lt5Z5vzo5rdYHUF08-Q!!/dz/d5/L2dBISEvZ0FBIS9nQSEh/#.XnpqLohKhPa].</t>
  </si>
  <si>
    <t>COVID-19 Canada Open Data Working Group</t>
  </si>
  <si>
    <t>1. COVID-19 Canada Open Data Working Group. Epidemiological data from the COVID-19 outbreak in Canada. 2020 [Available from: https://github.com/ishaberry/Covid19Canada].</t>
  </si>
  <si>
    <t>Government of Ontario</t>
  </si>
  <si>
    <t>Please use the following recommended citation for this dataset:</t>
  </si>
  <si>
    <t>*1891</t>
  </si>
  <si>
    <t>*Includes confirmed and probable cases</t>
  </si>
  <si>
    <t>*2065</t>
  </si>
  <si>
    <t>*2225</t>
  </si>
  <si>
    <t>^212</t>
  </si>
  <si>
    <t>^824</t>
  </si>
  <si>
    <t>^765</t>
  </si>
  <si>
    <t>^697</t>
  </si>
  <si>
    <t>^679</t>
  </si>
  <si>
    <t>^656</t>
  </si>
  <si>
    <t>^604</t>
  </si>
  <si>
    <t>^558</t>
  </si>
  <si>
    <t>^523</t>
  </si>
  <si>
    <t>^464</t>
  </si>
  <si>
    <t>^452</t>
  </si>
  <si>
    <t>^431</t>
  </si>
  <si>
    <t>^407</t>
  </si>
  <si>
    <t>^347</t>
  </si>
  <si>
    <t>^325</t>
  </si>
  <si>
    <t>^319</t>
  </si>
  <si>
    <t>^293</t>
  </si>
  <si>
    <t>^235</t>
  </si>
  <si>
    <t>^225</t>
  </si>
  <si>
    <r>
      <rPr>
        <b/>
        <sz val="11"/>
        <color rgb="FF000000"/>
        <rFont val="Calibri"/>
        <family val="2"/>
      </rPr>
      <t xml:space="preserve">Note: </t>
    </r>
    <r>
      <rPr>
        <sz val="11"/>
        <color rgb="FF000000"/>
        <rFont val="Calibri"/>
        <family val="2"/>
        <charset val="1"/>
      </rPr>
      <t>All data, unless otherwise specified, are based on reported date of confirmed cases</t>
    </r>
  </si>
  <si>
    <t>^Cases reported based on accurate episode date</t>
  </si>
  <si>
    <r>
      <t>3. City of Toronto. COVID-19: Status of Cases in Toronto 2020 [Available from: https://www.toronto.ca/home/covid-19/media-room/covid-19-status-of-cases-in-toronto/</t>
    </r>
    <r>
      <rPr>
        <u/>
        <sz val="11"/>
        <color rgb="FF000000"/>
        <rFont val="Calibri"/>
        <family val="2"/>
      </rPr>
      <t>]</t>
    </r>
    <r>
      <rPr>
        <sz val="11"/>
        <color rgb="FF000000"/>
        <rFont val="Calibri"/>
        <family val="2"/>
      </rPr>
      <t>.</t>
    </r>
  </si>
  <si>
    <t>1. Government of Ontario. The 2019 novel coronavirus (COVID-19) 2020 [Available from: https://www.ontario.ca/page/2019-novel-coronavirus].</t>
  </si>
  <si>
    <r>
      <rPr>
        <b/>
        <sz val="11"/>
        <color rgb="FF000000"/>
        <rFont val="Calibri"/>
        <family val="2"/>
      </rPr>
      <t xml:space="preserve">Explanation of imputed data: </t>
    </r>
    <r>
      <rPr>
        <sz val="11"/>
        <color rgb="FF000000"/>
        <rFont val="Calibri"/>
        <family val="2"/>
        <charset val="1"/>
      </rPr>
      <t xml:space="preserve">Part of the Toronto time series (between Mar 7-16) was imputed due to the inconsistent reporting from the City of Toronto prior to Mar 17. The data were imputed by using data from the UofT/Government of Ontario database and mimicking the reporting lag between the UofT/Government of Ontario database and other regional governments' databases as observed during this time period.  </t>
    </r>
    <r>
      <rPr>
        <sz val="11"/>
        <color rgb="FF000000"/>
        <rFont val="Calibri"/>
        <family val="2"/>
      </rPr>
      <t>*Note that the Toronto time series prior to Mar 6 used data directly (as per the reported date) from the UofT/Government of Ontario database as there was no reporting lag observed between the UofT/Government database and other regional governments' data during this time period.</t>
    </r>
  </si>
  <si>
    <t>^883</t>
  </si>
  <si>
    <t>Yiu K, Wang L, Mishra S. COVID-19 GTA cumulative time series. Available at: https://github.com/mishra-lab/covid-GTA-surge-planning/blob/master/data/Time_series_COVID-19_GTA_github.xlsx. [Access 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</si>
</sst>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
  </numFmts>
  <fonts count="8" x14ac:knownFonts="1">
    <font>
      <sz val="11"/>
      <color rgb="FF000000"/>
      <name val="Calibri"/>
      <family val="2"/>
      <charset val="1"/>
    </font>
    <font>
      <sz val="11"/>
      <color theme="1"/>
      <name val="Calibri"/>
      <family val="2"/>
      <scheme val="minor"/>
    </font>
    <font>
      <sz val="11"/>
      <color theme="1"/>
      <name val="Calibri"/>
      <family val="2"/>
      <scheme val="minor"/>
    </font>
    <font>
      <sz val="11"/>
      <color theme="1"/>
      <name val="Calibri"/>
      <family val="2"/>
      <scheme val="minor"/>
    </font>
    <font>
      <b/>
      <sz val="11"/>
      <color rgb="FF000000"/>
      <name val="Calibri"/>
      <family val="2"/>
      <charset val="1"/>
    </font>
    <font>
      <b/>
      <sz val="11"/>
      <color rgb="FF000000"/>
      <name val="Calibri"/>
      <family val="2"/>
    </font>
    <font>
      <sz val="11"/>
      <color rgb="FF000000"/>
      <name val="Calibri"/>
      <family val="2"/>
    </font>
    <font>
      <u/>
      <sz val="11"/>
      <color rgb="FF000000"/>
      <name val="Calibri"/>
      <family val="2"/>
    </font>
  </fonts>
  <fills count="10">
    <fill>
      <patternFill patternType="none"/>
    </fill>
    <fill>
      <patternFill patternType="gray125"/>
    </fill>
    <fill>
      <patternFill patternType="solid">
        <fgColor rgb="FFFFC000"/>
        <bgColor rgb="FFFF9900"/>
      </patternFill>
    </fill>
    <fill>
      <patternFill patternType="solid">
        <fgColor rgb="FF5B9BD5"/>
        <bgColor rgb="FF7C7C7C"/>
      </patternFill>
    </fill>
    <fill>
      <patternFill patternType="solid">
        <fgColor rgb="FFC5E0B4"/>
        <bgColor rgb="FFCCFFCC"/>
      </patternFill>
    </fill>
    <fill>
      <patternFill patternType="solid">
        <fgColor rgb="FFA5A5A5"/>
        <bgColor rgb="FFCC99FF"/>
      </patternFill>
    </fill>
    <fill>
      <patternFill patternType="solid">
        <fgColor theme="6"/>
        <bgColor indexed="64"/>
      </patternFill>
    </fill>
    <fill>
      <patternFill patternType="solid">
        <fgColor theme="8"/>
        <bgColor indexed="64"/>
      </patternFill>
    </fill>
    <fill>
      <patternFill patternType="solid">
        <fgColor theme="8"/>
        <bgColor rgb="FF7C7C7C"/>
      </patternFill>
    </fill>
    <fill>
      <patternFill patternType="solid">
        <fgColor theme="9" tint="0.59999389629810485"/>
        <bgColor indexed="64"/>
      </patternFill>
    </fill>
  </fills>
  <borders count="1">
    <border>
      <left/>
      <right/>
      <top/>
      <bottom/>
      <diagonal/>
    </border>
  </borders>
  <cellStyleXfs count="2">
    <xf numFmtId="0" fontId="0" fillId="0" borderId="0"/>
    <xf numFmtId="0" fontId="3" fillId="0" borderId="0"/>
  </cellStyleXfs>
  <cellXfs count="22">
    <xf numFmtId="0" fontId="0" fillId="0" borderId="0" xfId="0"/>
    <xf numFmtId="164" fontId="0" fillId="0" borderId="0" xfId="0" applyNumberFormat="1"/>
    <xf numFmtId="164" fontId="0" fillId="0" borderId="0" xfId="0" applyNumberFormat="1"/>
    <xf numFmtId="0" fontId="0" fillId="2" borderId="0" xfId="0" applyFill="1"/>
    <xf numFmtId="0" fontId="0" fillId="3" borderId="0" xfId="0" applyFill="1"/>
    <xf numFmtId="0" fontId="0" fillId="4" borderId="0" xfId="0" applyFill="1"/>
    <xf numFmtId="0" fontId="0" fillId="0" borderId="0" xfId="0"/>
    <xf numFmtId="0" fontId="0" fillId="5" borderId="0" xfId="0" applyFill="1"/>
    <xf numFmtId="0" fontId="4" fillId="0" borderId="0" xfId="0" applyFont="1"/>
    <xf numFmtId="0" fontId="3" fillId="0" borderId="0" xfId="1"/>
    <xf numFmtId="0" fontId="3" fillId="6" borderId="0" xfId="1" applyFill="1"/>
    <xf numFmtId="0" fontId="3" fillId="7" borderId="0" xfId="1" applyFill="1"/>
    <xf numFmtId="0" fontId="0" fillId="8" borderId="0" xfId="0" applyFill="1" applyAlignment="1">
      <alignment horizontal="right"/>
    </xf>
    <xf numFmtId="0" fontId="0" fillId="7" borderId="0" xfId="0" applyFill="1" applyAlignment="1">
      <alignment horizontal="right"/>
    </xf>
    <xf numFmtId="0" fontId="0" fillId="7" borderId="0" xfId="0" applyFill="1"/>
    <xf numFmtId="0" fontId="2" fillId="7" borderId="0" xfId="1" applyFont="1" applyFill="1" applyAlignment="1">
      <alignment horizontal="right"/>
    </xf>
    <xf numFmtId="0" fontId="6" fillId="0" borderId="0" xfId="0" applyFont="1" applyAlignment="1">
      <alignment wrapText="1"/>
    </xf>
    <xf numFmtId="0" fontId="2" fillId="7" borderId="0" xfId="0" applyFont="1" applyFill="1"/>
    <xf numFmtId="0" fontId="6" fillId="9" borderId="0" xfId="0" applyFont="1" applyFill="1" applyAlignment="1">
      <alignment wrapText="1"/>
    </xf>
    <xf numFmtId="0" fontId="6" fillId="0" borderId="0" xfId="0" applyFont="1"/>
    <xf numFmtId="0" fontId="1" fillId="7" borderId="0" xfId="1" applyFont="1" applyFill="1" applyAlignment="1">
      <alignment horizontal="right"/>
    </xf>
    <xf numFmtId="0" fontId="0" fillId="9" borderId="0" xfId="0" applyFill="1"/>
  </cellXfs>
  <cellStyles count="2">
    <cellStyle name="Normal" xfId="0" builtinId="0"/>
    <cellStyle name="Normal_Time series" xfId="1" xr:uid="{A61095A3-42BD-48CB-9DCB-BF39FFF940A7}"/>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5E0B4"/>
      <rgbColor rgb="FF7C7C7C"/>
      <rgbColor rgb="FF5B9BD5"/>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000"/>
      <rgbColor rgb="FFFF9900"/>
      <rgbColor rgb="FFFF6600"/>
      <rgbColor rgb="FF666699"/>
      <rgbColor rgb="FFA5A5A5"/>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5</xdr:col>
      <xdr:colOff>293400</xdr:colOff>
      <xdr:row>3</xdr:row>
      <xdr:rowOff>154440</xdr:rowOff>
    </xdr:from>
    <xdr:to>
      <xdr:col>10</xdr:col>
      <xdr:colOff>430920</xdr:colOff>
      <xdr:row>8</xdr:row>
      <xdr:rowOff>138206</xdr:rowOff>
    </xdr:to>
    <xdr:sp macro="" textlink="">
      <xdr:nvSpPr>
        <xdr:cNvPr id="9" name="CustomShape 1">
          <a:extLst>
            <a:ext uri="{FF2B5EF4-FFF2-40B4-BE49-F238E27FC236}">
              <a16:creationId xmlns:a16="http://schemas.microsoft.com/office/drawing/2014/main" id="{00000000-0008-0000-0000-000009000000}"/>
            </a:ext>
          </a:extLst>
        </xdr:cNvPr>
        <xdr:cNvSpPr/>
      </xdr:nvSpPr>
      <xdr:spPr>
        <a:xfrm rot="19795862">
          <a:off x="5370225" y="697365"/>
          <a:ext cx="3090270" cy="888641"/>
        </a:xfrm>
        <a:prstGeom prst="rect">
          <a:avLst/>
        </a:prstGeom>
        <a:noFill/>
        <a:ln>
          <a:noFill/>
        </a:ln>
      </xdr:spPr>
      <xdr:style>
        <a:lnRef idx="0">
          <a:scrgbClr r="0" g="0" b="0"/>
        </a:lnRef>
        <a:fillRef idx="0">
          <a:scrgbClr r="0" g="0" b="0"/>
        </a:fillRef>
        <a:effectRef idx="0">
          <a:scrgbClr r="0" g="0" b="0"/>
        </a:effectRef>
        <a:fontRef idx="minor"/>
      </xdr:style>
      <xdr:txBody>
        <a:bodyPr>
          <a:spAutoFit/>
        </a:bodyPr>
        <a:lstStyle/>
        <a:p>
          <a:pPr algn="ctr">
            <a:lnSpc>
              <a:spcPct val="100000"/>
            </a:lnSpc>
          </a:pPr>
          <a:r>
            <a:rPr lang="en-US" sz="5400" b="1" strike="noStrike" spc="-1">
              <a:solidFill>
                <a:srgbClr val="7C7C7C">
                  <a:alpha val="50000"/>
                </a:srgbClr>
              </a:solidFill>
              <a:latin typeface="Times New Roman"/>
            </a:rPr>
            <a:t>DRAFT</a:t>
          </a:r>
          <a:endParaRPr lang="en-US" sz="5400" b="0" strike="noStrike" spc="-1">
            <a:solidFill>
              <a:srgbClr val="7C7C7C">
                <a:alpha val="50000"/>
              </a:srgbClr>
            </a:solidFill>
            <a:latin typeface="Times New Roman"/>
          </a:endParaRPr>
        </a:p>
      </xdr:txBody>
    </xdr:sp>
    <xdr:clientData/>
  </xdr:twoCellAnchor>
  <xdr:twoCellAnchor>
    <xdr:from>
      <xdr:col>14</xdr:col>
      <xdr:colOff>388651</xdr:colOff>
      <xdr:row>3</xdr:row>
      <xdr:rowOff>171458</xdr:rowOff>
    </xdr:from>
    <xdr:to>
      <xdr:col>19</xdr:col>
      <xdr:colOff>526171</xdr:colOff>
      <xdr:row>8</xdr:row>
      <xdr:rowOff>155224</xdr:rowOff>
    </xdr:to>
    <xdr:sp macro="" textlink="">
      <xdr:nvSpPr>
        <xdr:cNvPr id="10" name="CustomShape 1">
          <a:extLst>
            <a:ext uri="{FF2B5EF4-FFF2-40B4-BE49-F238E27FC236}">
              <a16:creationId xmlns:a16="http://schemas.microsoft.com/office/drawing/2014/main" id="{580F5314-2533-427A-AAAC-AAA9011A55A5}"/>
            </a:ext>
          </a:extLst>
        </xdr:cNvPr>
        <xdr:cNvSpPr/>
      </xdr:nvSpPr>
      <xdr:spPr>
        <a:xfrm rot="19795862">
          <a:off x="10780426" y="714383"/>
          <a:ext cx="3090270" cy="888641"/>
        </a:xfrm>
        <a:prstGeom prst="rect">
          <a:avLst/>
        </a:prstGeom>
        <a:noFill/>
        <a:ln>
          <a:noFill/>
        </a:ln>
      </xdr:spPr>
      <xdr:style>
        <a:lnRef idx="0">
          <a:scrgbClr r="0" g="0" b="0"/>
        </a:lnRef>
        <a:fillRef idx="0">
          <a:scrgbClr r="0" g="0" b="0"/>
        </a:fillRef>
        <a:effectRef idx="0">
          <a:scrgbClr r="0" g="0" b="0"/>
        </a:effectRef>
        <a:fontRef idx="minor"/>
      </xdr:style>
      <xdr:txBody>
        <a:bodyPr>
          <a:spAutoFit/>
        </a:bodyPr>
        <a:lstStyle/>
        <a:p>
          <a:pPr algn="ctr">
            <a:lnSpc>
              <a:spcPct val="100000"/>
            </a:lnSpc>
          </a:pPr>
          <a:r>
            <a:rPr lang="en-US" sz="5400" b="1" strike="noStrike" spc="-1">
              <a:solidFill>
                <a:srgbClr val="7C7C7C">
                  <a:alpha val="50000"/>
                </a:srgbClr>
              </a:solidFill>
              <a:latin typeface="Times New Roman"/>
            </a:rPr>
            <a:t>DRAFT</a:t>
          </a:r>
          <a:endParaRPr lang="en-US" sz="5400" b="0" strike="noStrike" spc="-1">
            <a:solidFill>
              <a:srgbClr val="7C7C7C">
                <a:alpha val="50000"/>
              </a:srgbClr>
            </a:solidFill>
            <a:latin typeface="Times New Roman"/>
          </a:endParaRPr>
        </a:p>
      </xdr:txBody>
    </xdr:sp>
    <xdr:clientData/>
  </xdr:twoCellAnchor>
  <xdr:twoCellAnchor>
    <xdr:from>
      <xdr:col>23</xdr:col>
      <xdr:colOff>550576</xdr:colOff>
      <xdr:row>3</xdr:row>
      <xdr:rowOff>171456</xdr:rowOff>
    </xdr:from>
    <xdr:to>
      <xdr:col>29</xdr:col>
      <xdr:colOff>97546</xdr:colOff>
      <xdr:row>8</xdr:row>
      <xdr:rowOff>155222</xdr:rowOff>
    </xdr:to>
    <xdr:sp macro="" textlink="">
      <xdr:nvSpPr>
        <xdr:cNvPr id="11" name="CustomShape 1">
          <a:extLst>
            <a:ext uri="{FF2B5EF4-FFF2-40B4-BE49-F238E27FC236}">
              <a16:creationId xmlns:a16="http://schemas.microsoft.com/office/drawing/2014/main" id="{8B2A2769-DB3B-4C36-9FFF-33F535B6C1AE}"/>
            </a:ext>
          </a:extLst>
        </xdr:cNvPr>
        <xdr:cNvSpPr/>
      </xdr:nvSpPr>
      <xdr:spPr>
        <a:xfrm rot="19795862">
          <a:off x="16257301" y="714381"/>
          <a:ext cx="3090270" cy="888641"/>
        </a:xfrm>
        <a:prstGeom prst="rect">
          <a:avLst/>
        </a:prstGeom>
        <a:noFill/>
        <a:ln>
          <a:noFill/>
        </a:ln>
      </xdr:spPr>
      <xdr:style>
        <a:lnRef idx="0">
          <a:scrgbClr r="0" g="0" b="0"/>
        </a:lnRef>
        <a:fillRef idx="0">
          <a:scrgbClr r="0" g="0" b="0"/>
        </a:fillRef>
        <a:effectRef idx="0">
          <a:scrgbClr r="0" g="0" b="0"/>
        </a:effectRef>
        <a:fontRef idx="minor"/>
      </xdr:style>
      <xdr:txBody>
        <a:bodyPr>
          <a:spAutoFit/>
        </a:bodyPr>
        <a:lstStyle/>
        <a:p>
          <a:pPr algn="ctr">
            <a:lnSpc>
              <a:spcPct val="100000"/>
            </a:lnSpc>
          </a:pPr>
          <a:r>
            <a:rPr lang="en-US" sz="5400" b="1" strike="noStrike" spc="-1">
              <a:solidFill>
                <a:srgbClr val="7C7C7C">
                  <a:alpha val="50000"/>
                </a:srgbClr>
              </a:solidFill>
              <a:latin typeface="Times New Roman"/>
            </a:rPr>
            <a:t>DRAFT</a:t>
          </a:r>
          <a:endParaRPr lang="en-US" sz="5400" b="0" strike="noStrike" spc="-1">
            <a:solidFill>
              <a:srgbClr val="7C7C7C">
                <a:alpha val="50000"/>
              </a:srgbClr>
            </a:solidFill>
            <a:latin typeface="Times New Roman"/>
          </a:endParaRPr>
        </a:p>
      </xdr:txBody>
    </xdr:sp>
    <xdr:clientData/>
  </xdr:twoCellAnchor>
  <xdr:twoCellAnchor>
    <xdr:from>
      <xdr:col>32</xdr:col>
      <xdr:colOff>121951</xdr:colOff>
      <xdr:row>3</xdr:row>
      <xdr:rowOff>171457</xdr:rowOff>
    </xdr:from>
    <xdr:to>
      <xdr:col>37</xdr:col>
      <xdr:colOff>259471</xdr:colOff>
      <xdr:row>8</xdr:row>
      <xdr:rowOff>155223</xdr:rowOff>
    </xdr:to>
    <xdr:sp macro="" textlink="">
      <xdr:nvSpPr>
        <xdr:cNvPr id="12" name="CustomShape 1">
          <a:extLst>
            <a:ext uri="{FF2B5EF4-FFF2-40B4-BE49-F238E27FC236}">
              <a16:creationId xmlns:a16="http://schemas.microsoft.com/office/drawing/2014/main" id="{32597DBA-8F37-4A5F-90B4-7CE0A61C2AF0}"/>
            </a:ext>
          </a:extLst>
        </xdr:cNvPr>
        <xdr:cNvSpPr/>
      </xdr:nvSpPr>
      <xdr:spPr>
        <a:xfrm rot="19795862">
          <a:off x="21143626" y="714382"/>
          <a:ext cx="3090270" cy="888641"/>
        </a:xfrm>
        <a:prstGeom prst="rect">
          <a:avLst/>
        </a:prstGeom>
        <a:noFill/>
        <a:ln>
          <a:noFill/>
        </a:ln>
      </xdr:spPr>
      <xdr:style>
        <a:lnRef idx="0">
          <a:scrgbClr r="0" g="0" b="0"/>
        </a:lnRef>
        <a:fillRef idx="0">
          <a:scrgbClr r="0" g="0" b="0"/>
        </a:fillRef>
        <a:effectRef idx="0">
          <a:scrgbClr r="0" g="0" b="0"/>
        </a:effectRef>
        <a:fontRef idx="minor"/>
      </xdr:style>
      <xdr:txBody>
        <a:bodyPr>
          <a:spAutoFit/>
        </a:bodyPr>
        <a:lstStyle/>
        <a:p>
          <a:pPr algn="ctr">
            <a:lnSpc>
              <a:spcPct val="100000"/>
            </a:lnSpc>
          </a:pPr>
          <a:r>
            <a:rPr lang="en-US" sz="5400" b="1" strike="noStrike" spc="-1">
              <a:solidFill>
                <a:srgbClr val="7C7C7C">
                  <a:alpha val="50000"/>
                </a:srgbClr>
              </a:solidFill>
              <a:latin typeface="Times New Roman"/>
            </a:rPr>
            <a:t>DRAFT</a:t>
          </a:r>
          <a:endParaRPr lang="en-US" sz="5400" b="0" strike="noStrike" spc="-1">
            <a:solidFill>
              <a:srgbClr val="7C7C7C">
                <a:alpha val="50000"/>
              </a:srgbClr>
            </a:solidFill>
            <a:latin typeface="Times New Roman"/>
          </a:endParaRPr>
        </a:p>
      </xdr:txBody>
    </xdr:sp>
    <xdr:clientData/>
  </xdr:twoCellAnchor>
  <xdr:twoCellAnchor>
    <xdr:from>
      <xdr:col>40</xdr:col>
      <xdr:colOff>560101</xdr:colOff>
      <xdr:row>3</xdr:row>
      <xdr:rowOff>171456</xdr:rowOff>
    </xdr:from>
    <xdr:to>
      <xdr:col>46</xdr:col>
      <xdr:colOff>107071</xdr:colOff>
      <xdr:row>8</xdr:row>
      <xdr:rowOff>155222</xdr:rowOff>
    </xdr:to>
    <xdr:sp macro="" textlink="">
      <xdr:nvSpPr>
        <xdr:cNvPr id="13" name="CustomShape 1">
          <a:extLst>
            <a:ext uri="{FF2B5EF4-FFF2-40B4-BE49-F238E27FC236}">
              <a16:creationId xmlns:a16="http://schemas.microsoft.com/office/drawing/2014/main" id="{5AF95D6A-F07E-4C88-B85F-9890D1664EE9}"/>
            </a:ext>
          </a:extLst>
        </xdr:cNvPr>
        <xdr:cNvSpPr/>
      </xdr:nvSpPr>
      <xdr:spPr>
        <a:xfrm rot="19795862">
          <a:off x="26306176" y="714381"/>
          <a:ext cx="3090270" cy="888641"/>
        </a:xfrm>
        <a:prstGeom prst="rect">
          <a:avLst/>
        </a:prstGeom>
        <a:noFill/>
        <a:ln>
          <a:noFill/>
        </a:ln>
      </xdr:spPr>
      <xdr:style>
        <a:lnRef idx="0">
          <a:scrgbClr r="0" g="0" b="0"/>
        </a:lnRef>
        <a:fillRef idx="0">
          <a:scrgbClr r="0" g="0" b="0"/>
        </a:fillRef>
        <a:effectRef idx="0">
          <a:scrgbClr r="0" g="0" b="0"/>
        </a:effectRef>
        <a:fontRef idx="minor"/>
      </xdr:style>
      <xdr:txBody>
        <a:bodyPr>
          <a:spAutoFit/>
        </a:bodyPr>
        <a:lstStyle/>
        <a:p>
          <a:pPr algn="ctr">
            <a:lnSpc>
              <a:spcPct val="100000"/>
            </a:lnSpc>
          </a:pPr>
          <a:r>
            <a:rPr lang="en-US" sz="5400" b="1" strike="noStrike" spc="-1">
              <a:solidFill>
                <a:srgbClr val="7C7C7C">
                  <a:alpha val="50000"/>
                </a:srgbClr>
              </a:solidFill>
              <a:latin typeface="Times New Roman"/>
            </a:rPr>
            <a:t>DRAFT</a:t>
          </a:r>
          <a:endParaRPr lang="en-US" sz="5400" b="0" strike="noStrike" spc="-1">
            <a:solidFill>
              <a:srgbClr val="7C7C7C">
                <a:alpha val="50000"/>
              </a:srgbClr>
            </a:solidFill>
            <a:latin typeface="Times New Roman"/>
          </a:endParaRPr>
        </a:p>
      </xdr:txBody>
    </xdr:sp>
    <xdr:clientData/>
  </xdr:twoCellAnchor>
  <xdr:twoCellAnchor>
    <xdr:from>
      <xdr:col>50</xdr:col>
      <xdr:colOff>93375</xdr:colOff>
      <xdr:row>3</xdr:row>
      <xdr:rowOff>171456</xdr:rowOff>
    </xdr:from>
    <xdr:to>
      <xdr:col>55</xdr:col>
      <xdr:colOff>230895</xdr:colOff>
      <xdr:row>8</xdr:row>
      <xdr:rowOff>155222</xdr:rowOff>
    </xdr:to>
    <xdr:sp macro="" textlink="">
      <xdr:nvSpPr>
        <xdr:cNvPr id="14" name="CustomShape 1">
          <a:extLst>
            <a:ext uri="{FF2B5EF4-FFF2-40B4-BE49-F238E27FC236}">
              <a16:creationId xmlns:a16="http://schemas.microsoft.com/office/drawing/2014/main" id="{46AA1E15-90F9-4DD6-9362-9BFE9EDA901A}"/>
            </a:ext>
          </a:extLst>
        </xdr:cNvPr>
        <xdr:cNvSpPr/>
      </xdr:nvSpPr>
      <xdr:spPr>
        <a:xfrm rot="19795862">
          <a:off x="31744950" y="714381"/>
          <a:ext cx="3090270" cy="888641"/>
        </a:xfrm>
        <a:prstGeom prst="rect">
          <a:avLst/>
        </a:prstGeom>
        <a:noFill/>
        <a:ln>
          <a:noFill/>
        </a:ln>
      </xdr:spPr>
      <xdr:style>
        <a:lnRef idx="0">
          <a:scrgbClr r="0" g="0" b="0"/>
        </a:lnRef>
        <a:fillRef idx="0">
          <a:scrgbClr r="0" g="0" b="0"/>
        </a:fillRef>
        <a:effectRef idx="0">
          <a:scrgbClr r="0" g="0" b="0"/>
        </a:effectRef>
        <a:fontRef idx="minor"/>
      </xdr:style>
      <xdr:txBody>
        <a:bodyPr>
          <a:spAutoFit/>
        </a:bodyPr>
        <a:lstStyle/>
        <a:p>
          <a:pPr algn="ctr">
            <a:lnSpc>
              <a:spcPct val="100000"/>
            </a:lnSpc>
          </a:pPr>
          <a:r>
            <a:rPr lang="en-US" sz="5400" b="1" strike="noStrike" spc="-1">
              <a:solidFill>
                <a:srgbClr val="7C7C7C">
                  <a:alpha val="50000"/>
                </a:srgbClr>
              </a:solidFill>
              <a:latin typeface="Times New Roman"/>
            </a:rPr>
            <a:t>DRAFT</a:t>
          </a:r>
          <a:endParaRPr lang="en-US" sz="5400" b="0" strike="noStrike" spc="-1">
            <a:solidFill>
              <a:srgbClr val="7C7C7C">
                <a:alpha val="50000"/>
              </a:srgbClr>
            </a:solidFill>
            <a:latin typeface="Times New Roman"/>
          </a:endParaRPr>
        </a:p>
      </xdr:txBody>
    </xdr:sp>
    <xdr:clientData/>
  </xdr:twoCellAnchor>
  <xdr:twoCellAnchor>
    <xdr:from>
      <xdr:col>59</xdr:col>
      <xdr:colOff>45749</xdr:colOff>
      <xdr:row>3</xdr:row>
      <xdr:rowOff>171457</xdr:rowOff>
    </xdr:from>
    <xdr:to>
      <xdr:col>64</xdr:col>
      <xdr:colOff>183269</xdr:colOff>
      <xdr:row>8</xdr:row>
      <xdr:rowOff>155223</xdr:rowOff>
    </xdr:to>
    <xdr:sp macro="" textlink="">
      <xdr:nvSpPr>
        <xdr:cNvPr id="15" name="CustomShape 1">
          <a:extLst>
            <a:ext uri="{FF2B5EF4-FFF2-40B4-BE49-F238E27FC236}">
              <a16:creationId xmlns:a16="http://schemas.microsoft.com/office/drawing/2014/main" id="{82C10936-0C2A-41A7-9D24-34608F4E76B2}"/>
            </a:ext>
          </a:extLst>
        </xdr:cNvPr>
        <xdr:cNvSpPr/>
      </xdr:nvSpPr>
      <xdr:spPr>
        <a:xfrm rot="19795862">
          <a:off x="37012274" y="714382"/>
          <a:ext cx="3090270" cy="888641"/>
        </a:xfrm>
        <a:prstGeom prst="rect">
          <a:avLst/>
        </a:prstGeom>
        <a:noFill/>
        <a:ln>
          <a:noFill/>
        </a:ln>
      </xdr:spPr>
      <xdr:style>
        <a:lnRef idx="0">
          <a:scrgbClr r="0" g="0" b="0"/>
        </a:lnRef>
        <a:fillRef idx="0">
          <a:scrgbClr r="0" g="0" b="0"/>
        </a:fillRef>
        <a:effectRef idx="0">
          <a:scrgbClr r="0" g="0" b="0"/>
        </a:effectRef>
        <a:fontRef idx="minor"/>
      </xdr:style>
      <xdr:txBody>
        <a:bodyPr>
          <a:spAutoFit/>
        </a:bodyPr>
        <a:lstStyle/>
        <a:p>
          <a:pPr algn="ctr">
            <a:lnSpc>
              <a:spcPct val="100000"/>
            </a:lnSpc>
          </a:pPr>
          <a:r>
            <a:rPr lang="en-US" sz="5400" b="1" strike="noStrike" spc="-1">
              <a:solidFill>
                <a:srgbClr val="7C7C7C">
                  <a:alpha val="50000"/>
                </a:srgbClr>
              </a:solidFill>
              <a:latin typeface="Times New Roman"/>
            </a:rPr>
            <a:t>DRAFT</a:t>
          </a:r>
          <a:endParaRPr lang="en-US" sz="5400" b="0" strike="noStrike" spc="-1">
            <a:solidFill>
              <a:srgbClr val="7C7C7C">
                <a:alpha val="50000"/>
              </a:srgbClr>
            </a:solidFill>
            <a:latin typeface="Times New Roman"/>
          </a:endParaRPr>
        </a:p>
      </xdr:txBody>
    </xdr:sp>
    <xdr:clientData/>
  </xdr:twoCellAnchor>
  <xdr:twoCellAnchor>
    <xdr:from>
      <xdr:col>68</xdr:col>
      <xdr:colOff>36224</xdr:colOff>
      <xdr:row>3</xdr:row>
      <xdr:rowOff>171457</xdr:rowOff>
    </xdr:from>
    <xdr:to>
      <xdr:col>73</xdr:col>
      <xdr:colOff>173744</xdr:colOff>
      <xdr:row>8</xdr:row>
      <xdr:rowOff>155223</xdr:rowOff>
    </xdr:to>
    <xdr:sp macro="" textlink="">
      <xdr:nvSpPr>
        <xdr:cNvPr id="16" name="CustomShape 1">
          <a:extLst>
            <a:ext uri="{FF2B5EF4-FFF2-40B4-BE49-F238E27FC236}">
              <a16:creationId xmlns:a16="http://schemas.microsoft.com/office/drawing/2014/main" id="{A7089D75-99EC-4CF8-A2A7-C7CFFE5081DA}"/>
            </a:ext>
          </a:extLst>
        </xdr:cNvPr>
        <xdr:cNvSpPr/>
      </xdr:nvSpPr>
      <xdr:spPr>
        <a:xfrm rot="19795862">
          <a:off x="42317699" y="714382"/>
          <a:ext cx="3090270" cy="888641"/>
        </a:xfrm>
        <a:prstGeom prst="rect">
          <a:avLst/>
        </a:prstGeom>
        <a:noFill/>
        <a:ln>
          <a:noFill/>
        </a:ln>
      </xdr:spPr>
      <xdr:style>
        <a:lnRef idx="0">
          <a:scrgbClr r="0" g="0" b="0"/>
        </a:lnRef>
        <a:fillRef idx="0">
          <a:scrgbClr r="0" g="0" b="0"/>
        </a:fillRef>
        <a:effectRef idx="0">
          <a:scrgbClr r="0" g="0" b="0"/>
        </a:effectRef>
        <a:fontRef idx="minor"/>
      </xdr:style>
      <xdr:txBody>
        <a:bodyPr>
          <a:spAutoFit/>
        </a:bodyPr>
        <a:lstStyle/>
        <a:p>
          <a:pPr algn="ctr">
            <a:lnSpc>
              <a:spcPct val="100000"/>
            </a:lnSpc>
          </a:pPr>
          <a:r>
            <a:rPr lang="en-US" sz="5400" b="1" strike="noStrike" spc="-1">
              <a:solidFill>
                <a:srgbClr val="7C7C7C">
                  <a:alpha val="50000"/>
                </a:srgbClr>
              </a:solidFill>
              <a:latin typeface="Times New Roman"/>
            </a:rPr>
            <a:t>DRAFT</a:t>
          </a:r>
          <a:endParaRPr lang="en-US" sz="5400" b="0" strike="noStrike" spc="-1">
            <a:solidFill>
              <a:srgbClr val="7C7C7C">
                <a:alpha val="50000"/>
              </a:srgbClr>
            </a:solidFill>
            <a:latin typeface="Times New Roman"/>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59400</xdr:colOff>
      <xdr:row>0</xdr:row>
      <xdr:rowOff>64469</xdr:rowOff>
    </xdr:from>
    <xdr:to>
      <xdr:col>22</xdr:col>
      <xdr:colOff>584520</xdr:colOff>
      <xdr:row>68</xdr:row>
      <xdr:rowOff>123824</xdr:rowOff>
    </xdr:to>
    <xdr:sp macro="" textlink="">
      <xdr:nvSpPr>
        <xdr:cNvPr id="4" name="CustomShape 1">
          <a:extLst>
            <a:ext uri="{FF2B5EF4-FFF2-40B4-BE49-F238E27FC236}">
              <a16:creationId xmlns:a16="http://schemas.microsoft.com/office/drawing/2014/main" id="{00896F4B-9F29-4B12-B4FD-D16A087CD816}"/>
            </a:ext>
          </a:extLst>
        </xdr:cNvPr>
        <xdr:cNvSpPr/>
      </xdr:nvSpPr>
      <xdr:spPr>
        <a:xfrm>
          <a:off x="59400" y="64469"/>
          <a:ext cx="13517220" cy="12365655"/>
        </a:xfrm>
        <a:prstGeom prst="rect">
          <a:avLst/>
        </a:prstGeom>
        <a:solidFill>
          <a:schemeClr val="lt1"/>
        </a:solidFill>
        <a:ln w="9360">
          <a:solidFill>
            <a:schemeClr val="lt1">
              <a:shade val="50000"/>
            </a:schemeClr>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endParaRPr lang="en-US" sz="1100" b="0" strike="noStrike" spc="-1">
            <a:latin typeface="Times New Roman"/>
          </a:endParaRPr>
        </a:p>
      </xdr:txBody>
    </xdr:sp>
    <xdr:clientData/>
  </xdr:twoCellAnchor>
  <xdr:twoCellAnchor>
    <xdr:from>
      <xdr:col>1</xdr:col>
      <xdr:colOff>589830</xdr:colOff>
      <xdr:row>16</xdr:row>
      <xdr:rowOff>159525</xdr:rowOff>
    </xdr:from>
    <xdr:to>
      <xdr:col>21</xdr:col>
      <xdr:colOff>448710</xdr:colOff>
      <xdr:row>36</xdr:row>
      <xdr:rowOff>156784</xdr:rowOff>
    </xdr:to>
    <xdr:sp macro="" textlink="">
      <xdr:nvSpPr>
        <xdr:cNvPr id="9" name="CustomShape 1">
          <a:extLst>
            <a:ext uri="{FF2B5EF4-FFF2-40B4-BE49-F238E27FC236}">
              <a16:creationId xmlns:a16="http://schemas.microsoft.com/office/drawing/2014/main" id="{00000000-0008-0000-0100-000009000000}"/>
            </a:ext>
          </a:extLst>
        </xdr:cNvPr>
        <xdr:cNvSpPr/>
      </xdr:nvSpPr>
      <xdr:spPr>
        <a:xfrm rot="19984391">
          <a:off x="1180380" y="3055125"/>
          <a:ext cx="11669880" cy="3616759"/>
        </a:xfrm>
        <a:prstGeom prst="rect">
          <a:avLst/>
        </a:prstGeom>
        <a:noFill/>
        <a:ln>
          <a:noFill/>
        </a:ln>
      </xdr:spPr>
      <xdr:style>
        <a:lnRef idx="0">
          <a:scrgbClr r="0" g="0" b="0"/>
        </a:lnRef>
        <a:fillRef idx="0">
          <a:scrgbClr r="0" g="0" b="0"/>
        </a:fillRef>
        <a:effectRef idx="0">
          <a:scrgbClr r="0" g="0" b="0"/>
        </a:effectRef>
        <a:fontRef idx="minor"/>
      </xdr:style>
      <xdr:txBody>
        <a:bodyPr>
          <a:spAutoFit/>
        </a:bodyPr>
        <a:lstStyle/>
        <a:p>
          <a:pPr algn="ctr">
            <a:lnSpc>
              <a:spcPct val="100000"/>
            </a:lnSpc>
          </a:pPr>
          <a:r>
            <a:rPr lang="en-US" sz="23900" b="1" strike="noStrike" spc="-1">
              <a:solidFill>
                <a:srgbClr val="7C7C7C">
                  <a:alpha val="50000"/>
                </a:srgbClr>
              </a:solidFill>
              <a:latin typeface="Times New Roman"/>
            </a:rPr>
            <a:t>DRAFT</a:t>
          </a:r>
          <a:endParaRPr lang="en-US" sz="28700" b="0" strike="noStrike" spc="-1">
            <a:solidFill>
              <a:srgbClr val="7C7C7C">
                <a:alpha val="50000"/>
              </a:srgbClr>
            </a:solidFill>
            <a:latin typeface="Times New Roman"/>
          </a:endParaRPr>
        </a:p>
      </xdr:txBody>
    </xdr:sp>
    <xdr:clientData/>
  </xdr:twoCellAnchor>
  <xdr:twoCellAnchor>
    <xdr:from>
      <xdr:col>0</xdr:col>
      <xdr:colOff>59400</xdr:colOff>
      <xdr:row>0</xdr:row>
      <xdr:rowOff>83519</xdr:rowOff>
    </xdr:from>
    <xdr:to>
      <xdr:col>22</xdr:col>
      <xdr:colOff>584520</xdr:colOff>
      <xdr:row>68</xdr:row>
      <xdr:rowOff>142874</xdr:rowOff>
    </xdr:to>
    <xdr:sp macro="" textlink="">
      <xdr:nvSpPr>
        <xdr:cNvPr id="8" name="CustomShape 1">
          <a:extLst>
            <a:ext uri="{FF2B5EF4-FFF2-40B4-BE49-F238E27FC236}">
              <a16:creationId xmlns:a16="http://schemas.microsoft.com/office/drawing/2014/main" id="{00000000-0008-0000-0100-000008000000}"/>
            </a:ext>
          </a:extLst>
        </xdr:cNvPr>
        <xdr:cNvSpPr/>
      </xdr:nvSpPr>
      <xdr:spPr>
        <a:xfrm>
          <a:off x="59400" y="83519"/>
          <a:ext cx="13517220" cy="12365655"/>
        </a:xfrm>
        <a:prstGeom prst="rect">
          <a:avLst/>
        </a:prstGeom>
        <a:noFill/>
        <a:ln w="9360">
          <a:solidFill>
            <a:schemeClr val="lt1">
              <a:shade val="50000"/>
            </a:schemeClr>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1" strike="noStrike" spc="-1">
              <a:solidFill>
                <a:srgbClr val="000000"/>
              </a:solidFill>
              <a:latin typeface="Calibri"/>
            </a:rPr>
            <a:t>How this time series was constructed</a:t>
          </a:r>
          <a:r>
            <a:rPr lang="en-US" sz="1200" b="0" strike="noStrike" spc="-1">
              <a:solidFill>
                <a:srgbClr val="000000"/>
              </a:solidFill>
              <a:latin typeface="Calibri"/>
            </a:rPr>
            <a:t> </a:t>
          </a:r>
          <a:endParaRPr lang="en-US" sz="1200" b="0" strike="noStrike" spc="-1">
            <a:latin typeface="Times New Roman"/>
          </a:endParaRPr>
        </a:p>
        <a:p>
          <a:pPr>
            <a:lnSpc>
              <a:spcPct val="100000"/>
            </a:lnSpc>
          </a:pPr>
          <a:endParaRPr lang="en-US" sz="1200" b="0" strike="noStrike" spc="-1">
            <a:latin typeface="Times New Roman"/>
          </a:endParaRPr>
        </a:p>
        <a:p>
          <a:pPr>
            <a:lnSpc>
              <a:spcPct val="100000"/>
            </a:lnSpc>
          </a:pPr>
          <a:r>
            <a:rPr lang="en-US" sz="1100" b="0" strike="noStrike" spc="-1">
              <a:solidFill>
                <a:srgbClr val="000000"/>
              </a:solidFill>
              <a:latin typeface="Calibri"/>
            </a:rPr>
            <a:t>As of March 25, the number of confirmed cases for Toronto and the four regions will be updated on a daily basis using data reported by their respective city/regional governments. Historical data prior to March 25 was obtained through various means, depending on availability of data from the city/regional governments’ websites.</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1" strike="noStrike" spc="-1">
              <a:solidFill>
                <a:srgbClr val="000000"/>
              </a:solidFill>
              <a:latin typeface="Calibri"/>
            </a:rPr>
            <a:t>City of Toronto</a:t>
          </a:r>
          <a:endParaRPr lang="en-US" sz="1100" b="0" strike="noStrike" spc="-1">
            <a:latin typeface="Times New Roman"/>
          </a:endParaRPr>
        </a:p>
        <a:p>
          <a:pPr>
            <a:lnSpc>
              <a:spcPct val="100000"/>
            </a:lnSpc>
          </a:pPr>
          <a:r>
            <a:rPr lang="en-US" sz="1100" b="0" strike="noStrike" spc="-1">
              <a:solidFill>
                <a:srgbClr val="000000"/>
              </a:solidFill>
              <a:latin typeface="Calibri"/>
            </a:rPr>
            <a:t>Official press release from the City of Toronto was used as the primary source of data (1). Where this information was missing (due inconsistent frequency of reporting prior to March 17), one of the following methods was used to estimate the number of confirmed cases: referred to the data in the Public_COVID-19_Canada database created by the COVID-19 Canada Open Data Working Group (2) which recorded historical data from the Government of Ontario website (3); or simulated the data given the known time lag as approximated from historical data from other regional governments. </a:t>
          </a:r>
          <a:endParaRPr lang="en-US" sz="1100" b="0" strike="noStrike" spc="-1">
            <a:latin typeface="Times New Roman"/>
          </a:endParaRPr>
        </a:p>
        <a:p>
          <a:pPr>
            <a:lnSpc>
              <a:spcPct val="100000"/>
            </a:lnSpc>
          </a:pPr>
          <a:r>
            <a:rPr lang="en-US" sz="1100" b="0" strike="noStrike" spc="-1">
              <a:solidFill>
                <a:srgbClr val="000000"/>
              </a:solidFill>
              <a:latin typeface="Calibri"/>
            </a:rPr>
            <a:t> </a:t>
          </a:r>
          <a:endParaRPr lang="en-US" sz="1100" b="0" strike="noStrike" spc="-1">
            <a:latin typeface="Times New Roman"/>
          </a:endParaRPr>
        </a:p>
        <a:p>
          <a:pPr>
            <a:lnSpc>
              <a:spcPct val="100000"/>
            </a:lnSpc>
          </a:pPr>
          <a:r>
            <a:rPr lang="en-US" sz="1100" b="0" i="1" strike="noStrike" spc="-1">
              <a:solidFill>
                <a:srgbClr val="000000"/>
              </a:solidFill>
              <a:latin typeface="Calibri"/>
            </a:rPr>
            <a:t>Missing data from primary source:</a:t>
          </a:r>
          <a:endParaRPr lang="en-US" sz="1100" b="0" strike="noStrike" spc="-1">
            <a:latin typeface="Times New Roman"/>
          </a:endParaRPr>
        </a:p>
        <a:p>
          <a:pPr>
            <a:lnSpc>
              <a:spcPct val="100000"/>
            </a:lnSpc>
          </a:pPr>
          <a:r>
            <a:rPr lang="en-US" sz="1100" b="0" strike="noStrike" spc="-1">
              <a:solidFill>
                <a:srgbClr val="000000"/>
              </a:solidFill>
              <a:latin typeface="Calibri"/>
            </a:rPr>
            <a:t>March 6 and prior: using other regional datasets with consistent historical reporting of their daily cases (i.e., Durham region (4) and York region (5)) as a reference, it could be seen that data from the Public_COVID-19_Canada database is consistent with the reporting from the regional governments. Assuming the same for the City of Toronto, data from the Public_COVID-19_Canada database was used to fill in any missing information .</a:t>
          </a:r>
          <a:endParaRPr lang="en-US" sz="1100" b="0" strike="noStrike" spc="-1">
            <a:latin typeface="Times New Roman"/>
          </a:endParaRPr>
        </a:p>
        <a:p>
          <a:pPr>
            <a:lnSpc>
              <a:spcPct val="100000"/>
            </a:lnSpc>
          </a:pPr>
          <a:r>
            <a:rPr lang="en-US" sz="1100" b="0" strike="noStrike" spc="-1">
              <a:solidFill>
                <a:srgbClr val="000000"/>
              </a:solidFill>
              <a:latin typeface="Calibri"/>
            </a:rPr>
            <a:t> </a:t>
          </a:r>
          <a:endParaRPr lang="en-US" sz="1100" b="0" strike="noStrike" spc="-1">
            <a:latin typeface="Times New Roman"/>
          </a:endParaRPr>
        </a:p>
        <a:p>
          <a:pPr>
            <a:lnSpc>
              <a:spcPct val="100000"/>
            </a:lnSpc>
          </a:pPr>
          <a:r>
            <a:rPr lang="en-US" sz="1100" b="0" strike="noStrike" spc="-1">
              <a:solidFill>
                <a:srgbClr val="000000"/>
              </a:solidFill>
              <a:latin typeface="Calibri"/>
            </a:rPr>
            <a:t>Between March 7 and 16: using the time lag observed between other regional datasets and the Public_COVID-19_Canada database, any missing data during this time period was imputed.</a:t>
          </a:r>
          <a:endParaRPr lang="en-US" sz="1100" b="0" strike="noStrike" spc="-1">
            <a:latin typeface="Times New Roman"/>
          </a:endParaRPr>
        </a:p>
        <a:p>
          <a:pPr>
            <a:lnSpc>
              <a:spcPct val="100000"/>
            </a:lnSpc>
          </a:pPr>
          <a:r>
            <a:rPr lang="en-US" sz="1100" b="0" strike="noStrike" spc="-1">
              <a:solidFill>
                <a:srgbClr val="000000"/>
              </a:solidFill>
              <a:latin typeface="Calibri"/>
            </a:rPr>
            <a:t> </a:t>
          </a:r>
          <a:endParaRPr lang="en-US" sz="1100" b="0" strike="noStrike" spc="-1">
            <a:latin typeface="Times New Roman"/>
          </a:endParaRPr>
        </a:p>
        <a:p>
          <a:pPr>
            <a:lnSpc>
              <a:spcPct val="100000"/>
            </a:lnSpc>
          </a:pPr>
          <a:r>
            <a:rPr lang="en-US" sz="1100" b="0" strike="noStrike" spc="-1">
              <a:solidFill>
                <a:srgbClr val="000000"/>
              </a:solidFill>
              <a:latin typeface="Calibri"/>
            </a:rPr>
            <a:t>March 17 and onwards: data was obtained through daily press release by the City of Toronto (1) and if a single day of data was missing, the number of confirmed cases was approximated by using the median value of the number of cases reported the day prior and the day after.</a:t>
          </a:r>
          <a:endParaRPr lang="en-US" sz="1100" b="0" strike="noStrike" spc="-1">
            <a:latin typeface="Times New Roman"/>
          </a:endParaRPr>
        </a:p>
        <a:p>
          <a:pPr>
            <a:lnSpc>
              <a:spcPct val="100000"/>
            </a:lnSpc>
          </a:pPr>
          <a:r>
            <a:rPr lang="en-US" sz="1100" b="0" strike="noStrike" spc="-1">
              <a:solidFill>
                <a:srgbClr val="000000"/>
              </a:solidFill>
              <a:latin typeface="Calibri"/>
            </a:rPr>
            <a:t> </a:t>
          </a:r>
          <a:endParaRPr lang="en-US" sz="1100" b="0" strike="noStrike" spc="-1">
            <a:latin typeface="Times New Roman"/>
          </a:endParaRPr>
        </a:p>
        <a:p>
          <a:pPr>
            <a:lnSpc>
              <a:spcPct val="100000"/>
            </a:lnSpc>
          </a:pPr>
          <a:r>
            <a:rPr lang="en-US" sz="1100" b="1" strike="noStrike" spc="-1">
              <a:solidFill>
                <a:srgbClr val="000000"/>
              </a:solidFill>
              <a:latin typeface="Calibri"/>
            </a:rPr>
            <a:t>Durham Region</a:t>
          </a:r>
          <a:endParaRPr lang="en-US" sz="1100" b="0" strike="noStrike" spc="-1">
            <a:latin typeface="Times New Roman"/>
          </a:endParaRPr>
        </a:p>
        <a:p>
          <a:pPr>
            <a:lnSpc>
              <a:spcPct val="100000"/>
            </a:lnSpc>
          </a:pPr>
          <a:r>
            <a:rPr lang="en-US" sz="1100" b="0" strike="noStrike" spc="-1">
              <a:solidFill>
                <a:srgbClr val="000000"/>
              </a:solidFill>
              <a:latin typeface="Calibri"/>
            </a:rPr>
            <a:t>Information posted on the Durham Region website was used as the primary source of data (4).</a:t>
          </a:r>
          <a:endParaRPr lang="en-US" sz="1100" b="0" strike="noStrike" spc="-1">
            <a:latin typeface="Times New Roman"/>
          </a:endParaRPr>
        </a:p>
        <a:p>
          <a:pPr>
            <a:lnSpc>
              <a:spcPct val="100000"/>
            </a:lnSpc>
          </a:pPr>
          <a:r>
            <a:rPr lang="en-US" sz="1100" b="0" strike="noStrike" spc="-1">
              <a:solidFill>
                <a:srgbClr val="000000"/>
              </a:solidFill>
              <a:latin typeface="Calibri"/>
            </a:rPr>
            <a:t> </a:t>
          </a:r>
          <a:endParaRPr lang="en-US" sz="1100" b="0" strike="noStrike" spc="-1">
            <a:latin typeface="Times New Roman"/>
          </a:endParaRPr>
        </a:p>
        <a:p>
          <a:pPr>
            <a:lnSpc>
              <a:spcPct val="100000"/>
            </a:lnSpc>
          </a:pPr>
          <a:r>
            <a:rPr lang="en-US" sz="1100" b="1" strike="noStrike" spc="-1">
              <a:solidFill>
                <a:srgbClr val="000000"/>
              </a:solidFill>
              <a:latin typeface="Calibri"/>
            </a:rPr>
            <a:t>Halton Region</a:t>
          </a:r>
          <a:endParaRPr lang="en-US" sz="1100" b="0" strike="noStrike" spc="-1">
            <a:latin typeface="Times New Roman"/>
          </a:endParaRPr>
        </a:p>
        <a:p>
          <a:pPr>
            <a:lnSpc>
              <a:spcPct val="100000"/>
            </a:lnSpc>
          </a:pPr>
          <a:r>
            <a:rPr lang="en-US" sz="1100" b="0" strike="noStrike" spc="-1">
              <a:solidFill>
                <a:srgbClr val="000000"/>
              </a:solidFill>
              <a:latin typeface="Calibri"/>
            </a:rPr>
            <a:t>Information posted on the Halton Region website was used as the primary source of data (6). Where this information could not be obtained via the primary source (between March 17-24), data was obtained through the Public_COVID-19_Canada database. Given the low number of cases reported by March 25 as well as a fairly slow increase in the number of cases, it was not necessary to simulate the missing data using time lag.</a:t>
          </a:r>
          <a:endParaRPr lang="en-US" sz="1100" b="0" strike="noStrike" spc="-1">
            <a:latin typeface="Times New Roman"/>
          </a:endParaRPr>
        </a:p>
        <a:p>
          <a:pPr>
            <a:lnSpc>
              <a:spcPct val="100000"/>
            </a:lnSpc>
          </a:pPr>
          <a:r>
            <a:rPr lang="en-US" sz="1100" b="0" strike="noStrike" spc="-1">
              <a:solidFill>
                <a:srgbClr val="000000"/>
              </a:solidFill>
              <a:latin typeface="Calibri"/>
            </a:rPr>
            <a:t> </a:t>
          </a:r>
          <a:endParaRPr lang="en-US" sz="1100" b="0" strike="noStrike" spc="-1">
            <a:latin typeface="Times New Roman"/>
          </a:endParaRPr>
        </a:p>
        <a:p>
          <a:pPr>
            <a:lnSpc>
              <a:spcPct val="100000"/>
            </a:lnSpc>
          </a:pPr>
          <a:r>
            <a:rPr lang="en-US" sz="1100" b="1" strike="noStrike" spc="-1">
              <a:solidFill>
                <a:srgbClr val="000000"/>
              </a:solidFill>
              <a:latin typeface="Calibri"/>
            </a:rPr>
            <a:t>Peel Region</a:t>
          </a:r>
          <a:endParaRPr lang="en-US" sz="1100" b="0" strike="noStrike" spc="-1">
            <a:latin typeface="Times New Roman"/>
          </a:endParaRPr>
        </a:p>
        <a:p>
          <a:pPr>
            <a:lnSpc>
              <a:spcPct val="100000"/>
            </a:lnSpc>
          </a:pPr>
          <a:r>
            <a:rPr lang="en-US" sz="1100" b="0" strike="noStrike" spc="-1">
              <a:solidFill>
                <a:srgbClr val="000000"/>
              </a:solidFill>
              <a:latin typeface="Calibri"/>
            </a:rPr>
            <a:t>Information posted on the Peel Region website was used as the primary source of data (7). Where this information could not be obtained via the primary source (between March 9-24), data was obtained through the Public_COVID-19_Canada database. Given the low number of cases reported by March 25 as well as a fairly slow increase in the number of cases, it was not necessary to simulate the missing data using time lag.</a:t>
          </a:r>
          <a:endParaRPr lang="en-US" sz="1100" b="0" strike="noStrike" spc="-1">
            <a:latin typeface="Times New Roman"/>
          </a:endParaRPr>
        </a:p>
        <a:p>
          <a:pPr>
            <a:lnSpc>
              <a:spcPct val="100000"/>
            </a:lnSpc>
          </a:pPr>
          <a:r>
            <a:rPr lang="en-US" sz="1100" b="0" strike="noStrike" spc="-1">
              <a:solidFill>
                <a:srgbClr val="000000"/>
              </a:solidFill>
              <a:latin typeface="Calibri"/>
            </a:rPr>
            <a:t> </a:t>
          </a:r>
          <a:endParaRPr lang="en-US" sz="1100" b="0" strike="noStrike" spc="-1">
            <a:latin typeface="Times New Roman"/>
          </a:endParaRPr>
        </a:p>
        <a:p>
          <a:pPr>
            <a:lnSpc>
              <a:spcPct val="100000"/>
            </a:lnSpc>
          </a:pPr>
          <a:r>
            <a:rPr lang="en-US" sz="1100" b="1" strike="noStrike" spc="-1">
              <a:solidFill>
                <a:srgbClr val="000000"/>
              </a:solidFill>
              <a:latin typeface="Calibri"/>
            </a:rPr>
            <a:t>York Region</a:t>
          </a:r>
          <a:endParaRPr lang="en-US" sz="1100" b="0" strike="noStrike" spc="-1">
            <a:latin typeface="Times New Roman"/>
          </a:endParaRPr>
        </a:p>
        <a:p>
          <a:pPr>
            <a:lnSpc>
              <a:spcPct val="100000"/>
            </a:lnSpc>
          </a:pPr>
          <a:r>
            <a:rPr lang="en-US" sz="1100" b="0" strike="noStrike" spc="-1">
              <a:solidFill>
                <a:srgbClr val="000000"/>
              </a:solidFill>
              <a:latin typeface="Calibri"/>
            </a:rPr>
            <a:t>Information posted on the York Region website was used as the primary source of data (5).</a:t>
          </a:r>
          <a:endParaRPr lang="en-US" sz="1100" b="0" strike="noStrike" spc="-1">
            <a:latin typeface="Times New Roman"/>
          </a:endParaRPr>
        </a:p>
        <a:p>
          <a:pPr>
            <a:lnSpc>
              <a:spcPct val="100000"/>
            </a:lnSpc>
          </a:pPr>
          <a:r>
            <a:rPr lang="en-US" sz="1100" b="0" strike="noStrike" spc="-1">
              <a:solidFill>
                <a:srgbClr val="000000"/>
              </a:solidFill>
              <a:latin typeface="Calibri"/>
            </a:rPr>
            <a:t> </a:t>
          </a:r>
          <a:endParaRPr lang="en-US" sz="1100" b="0" strike="noStrike" spc="-1">
            <a:latin typeface="Times New Roman"/>
          </a:endParaRPr>
        </a:p>
        <a:p>
          <a:pPr>
            <a:lnSpc>
              <a:spcPct val="100000"/>
            </a:lnSpc>
          </a:pPr>
          <a:r>
            <a:rPr lang="en-US" sz="1100" b="1" strike="noStrike" spc="-1">
              <a:solidFill>
                <a:srgbClr val="000000"/>
              </a:solidFill>
              <a:latin typeface="Calibri"/>
            </a:rPr>
            <a:t>Greater Toronto Area (GTA)</a:t>
          </a:r>
          <a:endParaRPr lang="en-US" sz="1100" b="0" strike="noStrike" spc="-1">
            <a:latin typeface="Times New Roman"/>
          </a:endParaRPr>
        </a:p>
        <a:p>
          <a:pPr>
            <a:lnSpc>
              <a:spcPct val="100000"/>
            </a:lnSpc>
          </a:pPr>
          <a:r>
            <a:rPr lang="en-US" sz="1100" b="0" strike="noStrike" spc="-1">
              <a:solidFill>
                <a:srgbClr val="000000"/>
              </a:solidFill>
              <a:latin typeface="Calibri"/>
            </a:rPr>
            <a:t>The GTA consists of the City of Toronto, Durham region, Halton region, Peel region, and York region. The daily cumulative number of cases in the GTA was obtained through the summation of individual daily case data for Toronto and the four regions.</a:t>
          </a:r>
          <a:endParaRPr lang="en-US" sz="1100" b="0" strike="noStrike" spc="-1">
            <a:latin typeface="Times New Roman"/>
          </a:endParaRPr>
        </a:p>
        <a:p>
          <a:pPr>
            <a:lnSpc>
              <a:spcPct val="100000"/>
            </a:lnSpc>
          </a:pPr>
          <a:r>
            <a:rPr lang="en-US" sz="1100" b="0" strike="noStrike" spc="-1">
              <a:solidFill>
                <a:srgbClr val="000000"/>
              </a:solidFill>
              <a:latin typeface="Calibri"/>
            </a:rPr>
            <a:t> </a:t>
          </a:r>
          <a:endParaRPr lang="en-US" sz="1100" b="0" strike="noStrike" spc="-1">
            <a:latin typeface="Times New Roman"/>
          </a:endParaRPr>
        </a:p>
        <a:p>
          <a:pPr>
            <a:lnSpc>
              <a:spcPct val="100000"/>
            </a:lnSpc>
          </a:pPr>
          <a:r>
            <a:rPr lang="en-US" sz="1100" b="1" strike="noStrike" spc="-1">
              <a:solidFill>
                <a:srgbClr val="000000"/>
              </a:solidFill>
              <a:latin typeface="Calibri"/>
            </a:rPr>
            <a:t>Additional Notes </a:t>
          </a:r>
          <a:endParaRPr lang="en-US" sz="1100" b="0" strike="noStrike" spc="-1">
            <a:latin typeface="Times New Roman"/>
          </a:endParaRPr>
        </a:p>
        <a:p>
          <a:pPr>
            <a:lnSpc>
              <a:spcPct val="100000"/>
            </a:lnSpc>
          </a:pPr>
          <a:r>
            <a:rPr lang="en-US" sz="1100" b="0" strike="noStrike" spc="-1">
              <a:solidFill>
                <a:srgbClr val="000000"/>
              </a:solidFill>
              <a:latin typeface="Calibri"/>
            </a:rPr>
            <a:t>1. Data sources either report the daily number of new cases confirmed or the cumulative number of cases. If the daily number of cases was reported, the number was added to the previous day’s cumulative number of cases.</a:t>
          </a:r>
          <a:endParaRPr lang="en-US" sz="1100" b="0" strike="noStrike" spc="-1">
            <a:latin typeface="Times New Roman"/>
          </a:endParaRPr>
        </a:p>
        <a:p>
          <a:pPr>
            <a:lnSpc>
              <a:spcPct val="100000"/>
            </a:lnSpc>
          </a:pPr>
          <a:r>
            <a:rPr lang="en-US" sz="1100" b="1" strike="noStrike" spc="-1">
              <a:solidFill>
                <a:srgbClr val="000000"/>
              </a:solidFill>
              <a:latin typeface="Calibri"/>
            </a:rPr>
            <a:t> </a:t>
          </a:r>
          <a:endParaRPr lang="en-US" sz="1100" b="0" strike="noStrike" spc="-1">
            <a:latin typeface="Times New Roman"/>
          </a:endParaRPr>
        </a:p>
        <a:p>
          <a:pPr>
            <a:lnSpc>
              <a:spcPct val="100000"/>
            </a:lnSpc>
          </a:pPr>
          <a:r>
            <a:rPr lang="en-US" sz="1100" b="0" strike="noStrike" spc="-1">
              <a:solidFill>
                <a:srgbClr val="000000"/>
              </a:solidFill>
              <a:latin typeface="Calibri"/>
            </a:rPr>
            <a:t>2. Some news sources did not distinguish between presumptive and confirmed cases. In those instances, a second source was used to verify the status of the case. Where this was not possible, it was assumed that the case was confirmed as infected by COVID-19.</a:t>
          </a:r>
          <a:endParaRPr lang="en-US" sz="1100" b="0" strike="noStrike" spc="-1">
            <a:latin typeface="Times New Roman"/>
          </a:endParaRPr>
        </a:p>
        <a:p>
          <a:pPr>
            <a:lnSpc>
              <a:spcPct val="100000"/>
            </a:lnSpc>
          </a:pPr>
          <a:r>
            <a:rPr lang="en-US" sz="1100" b="0" strike="noStrike" spc="-1">
              <a:solidFill>
                <a:srgbClr val="000000"/>
              </a:solidFill>
              <a:latin typeface="Calibri"/>
            </a:rPr>
            <a:t> </a:t>
          </a:r>
          <a:endParaRPr lang="en-US" sz="1100" b="0" strike="noStrike" spc="-1">
            <a:latin typeface="Times New Roman"/>
          </a:endParaRPr>
        </a:p>
        <a:p>
          <a:pPr>
            <a:lnSpc>
              <a:spcPct val="100000"/>
            </a:lnSpc>
          </a:pPr>
          <a:r>
            <a:rPr lang="en-US" sz="1100" b="0" strike="noStrike" spc="-1">
              <a:solidFill>
                <a:srgbClr val="000000"/>
              </a:solidFill>
              <a:latin typeface="Calibri"/>
            </a:rPr>
            <a:t>3. A time lag between the data reported by the Government of Ontario (as seen through the Public_COVID-19_Canada database) and the data reported by the city/regional governments was observed starting from March 8. The time lag issue was first brought to attention by the discrepancy between the provincial and regional governments' total number of confirmed cases (8). This discrepancy in reporting numbers was suggested to be the result of reporting delay (9). Given this, the time lag observed was assumed to be a general reporting delay between all city/regional levels of government and the provincial government. Thus, data released by the Government of Ontario (and by extension, the Public_COVID-19_Canada database) was not used as the primary source of data; but it was used when the primary source of data was not available or for the purposes of data simulations.</a:t>
          </a:r>
        </a:p>
        <a:p>
          <a:pPr>
            <a:lnSpc>
              <a:spcPct val="100000"/>
            </a:lnSpc>
          </a:pPr>
          <a:endParaRPr lang="en-US" sz="1100" b="0" strike="noStrike" spc="-1">
            <a:solidFill>
              <a:srgbClr val="000000"/>
            </a:solidFill>
            <a:latin typeface="Calibri"/>
          </a:endParaRPr>
        </a:p>
        <a:p>
          <a:pPr>
            <a:lnSpc>
              <a:spcPct val="100000"/>
            </a:lnSpc>
          </a:pPr>
          <a:r>
            <a:rPr lang="en-US" sz="1100" b="0" strike="noStrike" spc="-1">
              <a:solidFill>
                <a:srgbClr val="000000"/>
              </a:solidFill>
              <a:latin typeface="Calibri"/>
            </a:rPr>
            <a:t>4. The</a:t>
          </a:r>
          <a:r>
            <a:rPr lang="en-US" sz="1100" b="0" strike="noStrike" spc="-1" baseline="0">
              <a:solidFill>
                <a:srgbClr val="000000"/>
              </a:solidFill>
              <a:latin typeface="Calibri"/>
            </a:rPr>
            <a:t> historical data on the number of confirmed cases may change as status of cases that were previously "pending" or "under investigation" may be updated to "confirmed". Our dataset reflects the latest data as reported by the respective sources.</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1" strike="noStrike" spc="-1">
              <a:solidFill>
                <a:srgbClr val="000000"/>
              </a:solidFill>
              <a:latin typeface="Calibri"/>
            </a:rPr>
            <a:t>References</a:t>
          </a:r>
          <a:endParaRPr lang="en-US" sz="1100" b="0" strike="noStrike" spc="-1">
            <a:latin typeface="Times New Roman"/>
          </a:endParaRPr>
        </a:p>
        <a:p>
          <a:pPr>
            <a:lnSpc>
              <a:spcPct val="100000"/>
            </a:lnSpc>
          </a:pPr>
          <a:r>
            <a:rPr lang="en-US" sz="1100" b="0" strike="noStrike" spc="-1">
              <a:solidFill>
                <a:srgbClr val="000000"/>
              </a:solidFill>
              <a:latin typeface="Calibri"/>
            </a:rPr>
            <a:t> </a:t>
          </a:r>
          <a:endParaRPr lang="en-US" sz="1100" b="0" strike="noStrike" spc="-1">
            <a:latin typeface="Times New Roman"/>
          </a:endParaRPr>
        </a:p>
        <a:p>
          <a:pPr>
            <a:lnSpc>
              <a:spcPct val="100000"/>
            </a:lnSpc>
          </a:pPr>
          <a:r>
            <a:rPr lang="en-US" sz="1100" b="0" strike="noStrike" spc="-1">
              <a:solidFill>
                <a:srgbClr val="000000"/>
              </a:solidFill>
              <a:latin typeface="Calibri"/>
            </a:rPr>
            <a:t>1.	City of Toronto. COVID-19: Medical Officer of Health Statements 2020 [Available from: </a:t>
          </a:r>
          <a:r>
            <a:rPr lang="en-US" sz="1100" b="0" u="sng" strike="noStrike" spc="-1">
              <a:solidFill>
                <a:srgbClr val="000000"/>
              </a:solidFill>
              <a:uFillTx/>
              <a:latin typeface="Calibri"/>
            </a:rPr>
            <a:t>https://www.toronto.ca/home/covid-19/media-room/moh-statements/</a:t>
          </a:r>
          <a:r>
            <a:rPr lang="en-US" sz="1100" b="0" strike="noStrike" spc="-1">
              <a:solidFill>
                <a:srgbClr val="000000"/>
              </a:solidFill>
              <a:latin typeface="Calibri"/>
            </a:rPr>
            <a:t>.</a:t>
          </a:r>
          <a:endParaRPr lang="en-US" sz="1100" b="0" strike="noStrike" spc="-1">
            <a:latin typeface="Times New Roman"/>
          </a:endParaRPr>
        </a:p>
        <a:p>
          <a:pPr>
            <a:lnSpc>
              <a:spcPct val="100000"/>
            </a:lnSpc>
          </a:pPr>
          <a:r>
            <a:rPr lang="en-US" sz="1100" b="0" strike="noStrike" spc="-1">
              <a:solidFill>
                <a:srgbClr val="000000"/>
              </a:solidFill>
              <a:latin typeface="Calibri"/>
            </a:rPr>
            <a:t>2.	COVID-19 Canada Open Data Working Group. Epidemiological Data from the COVID-19 Outbreak in Canada. 2020.</a:t>
          </a:r>
          <a:endParaRPr lang="en-US" sz="1100" b="0" strike="noStrike" spc="-1">
            <a:latin typeface="Times New Roman"/>
          </a:endParaRPr>
        </a:p>
        <a:p>
          <a:pPr>
            <a:lnSpc>
              <a:spcPct val="100000"/>
            </a:lnSpc>
          </a:pPr>
          <a:r>
            <a:rPr lang="en-US" sz="1100" b="0" strike="noStrike" spc="-1">
              <a:solidFill>
                <a:srgbClr val="000000"/>
              </a:solidFill>
              <a:latin typeface="Calibri"/>
            </a:rPr>
            <a:t>3.	Government of Ontario. The 2019 Novel Coronavirus (COVID-19) 2020 [Available from: </a:t>
          </a:r>
          <a:r>
            <a:rPr lang="en-US" sz="1100" b="0" u="sng" strike="noStrike" spc="-1">
              <a:solidFill>
                <a:srgbClr val="000000"/>
              </a:solidFill>
              <a:uFillTx/>
              <a:latin typeface="Calibri"/>
            </a:rPr>
            <a:t>https://www.ontario.ca/page/2019-novel-coronavirus</a:t>
          </a:r>
          <a:r>
            <a:rPr lang="en-US" sz="1100" b="0" strike="noStrike" spc="-1">
              <a:solidFill>
                <a:srgbClr val="000000"/>
              </a:solidFill>
              <a:latin typeface="Calibri"/>
            </a:rPr>
            <a:t>.</a:t>
          </a:r>
          <a:endParaRPr lang="en-US" sz="1100" b="0" strike="noStrike" spc="-1">
            <a:latin typeface="Times New Roman"/>
          </a:endParaRPr>
        </a:p>
        <a:p>
          <a:pPr>
            <a:lnSpc>
              <a:spcPct val="100000"/>
            </a:lnSpc>
          </a:pPr>
          <a:r>
            <a:rPr lang="en-US" sz="1100" b="0" strike="noStrike" spc="-1">
              <a:solidFill>
                <a:srgbClr val="000000"/>
              </a:solidFill>
              <a:latin typeface="Calibri"/>
            </a:rPr>
            <a:t>4.	Durham Region. COVID-19 update 2020 [Available from: </a:t>
          </a:r>
          <a:r>
            <a:rPr lang="en-US" sz="1100" b="0" u="sng" strike="noStrike" spc="-1">
              <a:solidFill>
                <a:srgbClr val="000000"/>
              </a:solidFill>
              <a:uFillTx/>
              <a:latin typeface="Calibri"/>
            </a:rPr>
            <a:t>https://www.durham.ca/en/health-and-wellness/novel-coronavirus-update.aspx#</a:t>
          </a:r>
          <a:r>
            <a:rPr lang="en-US" sz="1100" b="0" strike="noStrike" spc="-1">
              <a:solidFill>
                <a:srgbClr val="000000"/>
              </a:solidFill>
              <a:latin typeface="Calibri"/>
            </a:rPr>
            <a:t>.</a:t>
          </a:r>
          <a:endParaRPr lang="en-US" sz="1100" b="0" strike="noStrike" spc="-1">
            <a:latin typeface="Times New Roman"/>
          </a:endParaRPr>
        </a:p>
        <a:p>
          <a:pPr>
            <a:lnSpc>
              <a:spcPct val="100000"/>
            </a:lnSpc>
          </a:pPr>
          <a:r>
            <a:rPr lang="en-US" sz="1100" b="0" strike="noStrike" spc="-1">
              <a:solidFill>
                <a:srgbClr val="000000"/>
              </a:solidFill>
              <a:latin typeface="Calibri"/>
            </a:rPr>
            <a:t>5.	York Region. COVID-19 2020 [Available from: </a:t>
          </a:r>
          <a:r>
            <a:rPr lang="en-US" sz="1100" b="0" u="sng" strike="noStrike" spc="-1">
              <a:solidFill>
                <a:srgbClr val="000000"/>
              </a:solidFill>
              <a:uFillTx/>
              <a:latin typeface="Calibri"/>
            </a:rPr>
            <a:t>https://www.york.ca/wps/portal/yorkhome/health/yr/infectiousdiseasesandprevention/covid19/covid19/!ut/p/z1/tVRNc4IwEP0tHjwyWT4q8YhoBRyx01aFXJwIUdNKUIha-usbnX6clOm05JBsMrtv814yDxEUISLoka-p5LmgW7WPSWfhO0Pf80YQTCzsggMTJzBsDIOujuaXBMOwOp7uQgDeBIN_bz_c9bGnw8hA5Hb9DBFEdglPUWximtrpkmnUMqlm6TjRaLrsaOYSIO1YGOs2PWcnQu7kBsVVsUhyIZmQbajy4lVtSsnl4XKwyTOmZka3ctMGLlYsUZQOZcpLRktWUpHuCnZUuYpoG5L8yFO9-x188rpx8TMvuDIcUPWkLiVWLeyrLR4NND9ydkJTkReZeoqnXyrl1XbQ_9ihBt5sFN6GZuGNZuH_R5zAB1d3FPzQHJjgGL6Le2aAw7BZ7cNmtQ-b1T5s9t_P_ipOUOeZypSNYuyO1wqWyo2m3C1HUY3HoejL2n4CFPOX_Z44ylPPRvomUdSoqe6yaYbNShPvvVAbukt8el5lt5Z5vzo5rdYHUF08-Q!!/dz/d5/L2dBISEvZ0FBIS9nQSEh/#.XnpqLohKhPa</a:t>
          </a:r>
          <a:r>
            <a:rPr lang="en-US" sz="1100" b="0" strike="noStrike" spc="-1">
              <a:solidFill>
                <a:srgbClr val="000000"/>
              </a:solidFill>
              <a:latin typeface="Calibri"/>
            </a:rPr>
            <a:t>.</a:t>
          </a:r>
          <a:endParaRPr lang="en-US" sz="1100" b="0" strike="noStrike" spc="-1">
            <a:latin typeface="Times New Roman"/>
          </a:endParaRPr>
        </a:p>
        <a:p>
          <a:pPr>
            <a:lnSpc>
              <a:spcPct val="100000"/>
            </a:lnSpc>
          </a:pPr>
          <a:r>
            <a:rPr lang="en-US" sz="1100" b="0" strike="noStrike" spc="-1">
              <a:solidFill>
                <a:srgbClr val="000000"/>
              </a:solidFill>
              <a:latin typeface="Calibri"/>
            </a:rPr>
            <a:t>6.	Halton Region. COVID-10 (2019 Novel Coronavirus) 2020 [Available from: </a:t>
          </a:r>
          <a:r>
            <a:rPr lang="en-US" sz="1100" b="0" u="sng" strike="noStrike" spc="-1">
              <a:solidFill>
                <a:srgbClr val="000000"/>
              </a:solidFill>
              <a:uFillTx/>
              <a:latin typeface="Calibri"/>
            </a:rPr>
            <a:t>https://www.halton.ca/For-Residents/Immunizations-Preventable-Disease/Diseases-Infections/New-Coronavirus</a:t>
          </a:r>
          <a:r>
            <a:rPr lang="en-US" sz="1100" b="0" strike="noStrike" spc="-1">
              <a:solidFill>
                <a:srgbClr val="000000"/>
              </a:solidFill>
              <a:latin typeface="Calibri"/>
            </a:rPr>
            <a:t>.</a:t>
          </a:r>
          <a:endParaRPr lang="en-US" sz="1100" b="0" strike="noStrike" spc="-1">
            <a:latin typeface="Times New Roman"/>
          </a:endParaRPr>
        </a:p>
        <a:p>
          <a:pPr>
            <a:lnSpc>
              <a:spcPct val="100000"/>
            </a:lnSpc>
          </a:pPr>
          <a:r>
            <a:rPr lang="en-US" sz="1100" b="0" strike="noStrike" spc="-1">
              <a:solidFill>
                <a:srgbClr val="000000"/>
              </a:solidFill>
              <a:latin typeface="Calibri"/>
            </a:rPr>
            <a:t>7.	Region of Peel. Novel coronavirus (COVID-19) 2020 [Available from: </a:t>
          </a:r>
          <a:r>
            <a:rPr lang="en-US" sz="1100" b="0" u="sng" strike="noStrike" spc="-1">
              <a:solidFill>
                <a:srgbClr val="000000"/>
              </a:solidFill>
              <a:uFillTx/>
              <a:latin typeface="Calibri"/>
            </a:rPr>
            <a:t>https://www.peelregion.ca/coronavirus/</a:t>
          </a:r>
          <a:r>
            <a:rPr lang="en-US" sz="1100" b="0" strike="noStrike" spc="-1">
              <a:solidFill>
                <a:srgbClr val="000000"/>
              </a:solidFill>
              <a:latin typeface="Calibri"/>
            </a:rPr>
            <a:t>.</a:t>
          </a:r>
          <a:endParaRPr lang="en-US" sz="1100" b="0" strike="noStrike" spc="-1">
            <a:latin typeface="Times New Roman"/>
          </a:endParaRPr>
        </a:p>
        <a:p>
          <a:pPr>
            <a:lnSpc>
              <a:spcPct val="100000"/>
            </a:lnSpc>
          </a:pPr>
          <a:r>
            <a:rPr lang="en-US" sz="1100" b="0" strike="noStrike" spc="-1">
              <a:solidFill>
                <a:srgbClr val="000000"/>
              </a:solidFill>
              <a:latin typeface="Calibri"/>
            </a:rPr>
            <a:t>8.	Gamrot S. Peel Public Health and Ontario reporting different numbers for total confirmed coronavirus cases. Mississaugacom. 2020 Mar 20.</a:t>
          </a:r>
          <a:endParaRPr lang="en-US" sz="1100" b="0" strike="noStrike" spc="-1">
            <a:latin typeface="Times New Roman"/>
          </a:endParaRPr>
        </a:p>
        <a:p>
          <a:pPr>
            <a:lnSpc>
              <a:spcPct val="100000"/>
            </a:lnSpc>
          </a:pPr>
          <a:r>
            <a:rPr lang="en-US" sz="1100" b="0" strike="noStrike" spc="-1">
              <a:solidFill>
                <a:srgbClr val="000000"/>
              </a:solidFill>
              <a:latin typeface="Calibri"/>
            </a:rPr>
            <a:t>9.	Donovan K. Huge backlog in COVID-19 test results means Ontario is making decisions based on old information. Toronto Star. 2020 Mar 18.</a:t>
          </a:r>
          <a:endParaRPr lang="en-US" sz="1100" b="0" strike="noStrike" spc="-1">
            <a:latin typeface="Times New Roman"/>
          </a:endParaRPr>
        </a:p>
        <a:p>
          <a:pPr>
            <a:lnSpc>
              <a:spcPct val="100000"/>
            </a:lnSpc>
          </a:pPr>
          <a:r>
            <a:rPr lang="en-US" sz="1100" b="0" strike="noStrike" spc="-1">
              <a:solidFill>
                <a:srgbClr val="000000"/>
              </a:solidFill>
              <a:latin typeface="Calibri"/>
            </a:rPr>
            <a:t> </a:t>
          </a:r>
          <a:endParaRPr lang="en-US" sz="1100" b="0" strike="noStrike" spc="-1">
            <a:latin typeface="Times New Roman"/>
          </a:endParaRPr>
        </a:p>
        <a:p>
          <a:pPr>
            <a:lnSpc>
              <a:spcPct val="100000"/>
            </a:lnSpc>
          </a:pPr>
          <a:endParaRPr lang="en-US" sz="1100" b="0" strike="noStrike" spc="-1">
            <a:latin typeface="Times New Roman"/>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2250</xdr:colOff>
      <xdr:row>0</xdr:row>
      <xdr:rowOff>16844</xdr:rowOff>
    </xdr:from>
    <xdr:to>
      <xdr:col>22</xdr:col>
      <xdr:colOff>527370</xdr:colOff>
      <xdr:row>68</xdr:row>
      <xdr:rowOff>76199</xdr:rowOff>
    </xdr:to>
    <xdr:sp macro="" textlink="">
      <xdr:nvSpPr>
        <xdr:cNvPr id="4" name="CustomShape 1">
          <a:extLst>
            <a:ext uri="{FF2B5EF4-FFF2-40B4-BE49-F238E27FC236}">
              <a16:creationId xmlns:a16="http://schemas.microsoft.com/office/drawing/2014/main" id="{EA8277C8-2976-4E8A-B1D4-D281098B6493}"/>
            </a:ext>
          </a:extLst>
        </xdr:cNvPr>
        <xdr:cNvSpPr/>
      </xdr:nvSpPr>
      <xdr:spPr>
        <a:xfrm>
          <a:off x="2250" y="16844"/>
          <a:ext cx="13517220" cy="12365655"/>
        </a:xfrm>
        <a:prstGeom prst="rect">
          <a:avLst/>
        </a:prstGeom>
        <a:solidFill>
          <a:schemeClr val="bg1"/>
        </a:solidFill>
        <a:ln w="9360">
          <a:solidFill>
            <a:schemeClr val="lt1">
              <a:shade val="50000"/>
            </a:schemeClr>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endParaRPr lang="en-US" sz="1100" b="0" strike="noStrike" spc="-1">
            <a:latin typeface="Times New Roman"/>
          </a:endParaRPr>
        </a:p>
      </xdr:txBody>
    </xdr:sp>
    <xdr:clientData/>
  </xdr:twoCellAnchor>
  <xdr:twoCellAnchor>
    <xdr:from>
      <xdr:col>1</xdr:col>
      <xdr:colOff>589830</xdr:colOff>
      <xdr:row>16</xdr:row>
      <xdr:rowOff>159525</xdr:rowOff>
    </xdr:from>
    <xdr:to>
      <xdr:col>21</xdr:col>
      <xdr:colOff>448710</xdr:colOff>
      <xdr:row>36</xdr:row>
      <xdr:rowOff>156784</xdr:rowOff>
    </xdr:to>
    <xdr:sp macro="" textlink="">
      <xdr:nvSpPr>
        <xdr:cNvPr id="3" name="CustomShape 1">
          <a:extLst>
            <a:ext uri="{FF2B5EF4-FFF2-40B4-BE49-F238E27FC236}">
              <a16:creationId xmlns:a16="http://schemas.microsoft.com/office/drawing/2014/main" id="{980CCDFC-A741-4434-B99B-A9A20ABFE912}"/>
            </a:ext>
          </a:extLst>
        </xdr:cNvPr>
        <xdr:cNvSpPr/>
      </xdr:nvSpPr>
      <xdr:spPr>
        <a:xfrm rot="19984391">
          <a:off x="1176570" y="3085605"/>
          <a:ext cx="11593680" cy="3654859"/>
        </a:xfrm>
        <a:prstGeom prst="rect">
          <a:avLst/>
        </a:prstGeom>
        <a:noFill/>
        <a:ln>
          <a:noFill/>
        </a:ln>
      </xdr:spPr>
      <xdr:style>
        <a:lnRef idx="0">
          <a:scrgbClr r="0" g="0" b="0"/>
        </a:lnRef>
        <a:fillRef idx="0">
          <a:scrgbClr r="0" g="0" b="0"/>
        </a:fillRef>
        <a:effectRef idx="0">
          <a:scrgbClr r="0" g="0" b="0"/>
        </a:effectRef>
        <a:fontRef idx="minor"/>
      </xdr:style>
      <xdr:txBody>
        <a:bodyPr>
          <a:spAutoFit/>
        </a:bodyPr>
        <a:lstStyle/>
        <a:p>
          <a:pPr algn="ctr">
            <a:lnSpc>
              <a:spcPct val="100000"/>
            </a:lnSpc>
          </a:pPr>
          <a:r>
            <a:rPr lang="en-US" sz="23900" b="1" strike="noStrike" spc="-1">
              <a:solidFill>
                <a:srgbClr val="7C7C7C">
                  <a:alpha val="50000"/>
                </a:srgbClr>
              </a:solidFill>
              <a:latin typeface="Times New Roman"/>
            </a:rPr>
            <a:t>DRAFT</a:t>
          </a:r>
          <a:endParaRPr lang="en-US" sz="28700" b="0" strike="noStrike" spc="-1">
            <a:solidFill>
              <a:srgbClr val="7C7C7C">
                <a:alpha val="50000"/>
              </a:srgbClr>
            </a:solidFill>
            <a:latin typeface="Times New Roman"/>
          </a:endParaRPr>
        </a:p>
      </xdr:txBody>
    </xdr:sp>
    <xdr:clientData/>
  </xdr:twoCellAnchor>
  <xdr:twoCellAnchor>
    <xdr:from>
      <xdr:col>0</xdr:col>
      <xdr:colOff>59400</xdr:colOff>
      <xdr:row>0</xdr:row>
      <xdr:rowOff>83519</xdr:rowOff>
    </xdr:from>
    <xdr:to>
      <xdr:col>22</xdr:col>
      <xdr:colOff>584520</xdr:colOff>
      <xdr:row>68</xdr:row>
      <xdr:rowOff>142874</xdr:rowOff>
    </xdr:to>
    <xdr:sp macro="" textlink="">
      <xdr:nvSpPr>
        <xdr:cNvPr id="2" name="CustomShape 1">
          <a:extLst>
            <a:ext uri="{FF2B5EF4-FFF2-40B4-BE49-F238E27FC236}">
              <a16:creationId xmlns:a16="http://schemas.microsoft.com/office/drawing/2014/main" id="{65533543-C85B-4DEE-A5BA-980F3FDD5491}"/>
            </a:ext>
          </a:extLst>
        </xdr:cNvPr>
        <xdr:cNvSpPr/>
      </xdr:nvSpPr>
      <xdr:spPr>
        <a:xfrm>
          <a:off x="59400" y="83519"/>
          <a:ext cx="13433400" cy="12495195"/>
        </a:xfrm>
        <a:prstGeom prst="rect">
          <a:avLst/>
        </a:prstGeom>
        <a:noFill/>
        <a:ln w="9360">
          <a:solidFill>
            <a:schemeClr val="lt1">
              <a:shade val="50000"/>
            </a:schemeClr>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1" strike="noStrike" spc="-1">
              <a:solidFill>
                <a:srgbClr val="000000"/>
              </a:solidFill>
              <a:latin typeface="Calibri"/>
            </a:rPr>
            <a:t>Reporting</a:t>
          </a:r>
          <a:r>
            <a:rPr lang="en-US" sz="1100" b="1" strike="noStrike" spc="-1" baseline="0">
              <a:solidFill>
                <a:srgbClr val="000000"/>
              </a:solidFill>
              <a:latin typeface="Calibri"/>
            </a:rPr>
            <a:t> format of each region's government website</a:t>
          </a:r>
          <a:endParaRPr lang="en-US" sz="12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1" strike="noStrike" spc="-1">
              <a:solidFill>
                <a:srgbClr val="000000"/>
              </a:solidFill>
              <a:latin typeface="Calibri"/>
            </a:rPr>
            <a:t>City of Toronto</a:t>
          </a:r>
          <a:endParaRPr lang="en-US" sz="1100" b="0" strike="noStrike" spc="-1">
            <a:latin typeface="Times New Roman"/>
          </a:endParaRPr>
        </a:p>
        <a:p>
          <a:pPr>
            <a:lnSpc>
              <a:spcPct val="100000"/>
            </a:lnSpc>
          </a:pPr>
          <a:r>
            <a:rPr lang="en-US" sz="1100" b="0" strike="noStrike" spc="-1">
              <a:solidFill>
                <a:srgbClr val="000000"/>
              </a:solidFill>
              <a:latin typeface="Calibri"/>
            </a:rPr>
            <a:t>Statements from Toronto's Medical</a:t>
          </a:r>
          <a:r>
            <a:rPr lang="en-US" sz="1100" b="0" strike="noStrike" spc="-1" baseline="0">
              <a:solidFill>
                <a:srgbClr val="000000"/>
              </a:solidFill>
              <a:latin typeface="Calibri"/>
            </a:rPr>
            <a:t> Officer of Health were used when available </a:t>
          </a:r>
          <a:r>
            <a:rPr lang="en-US" sz="1100" b="0" strike="noStrike" spc="-1">
              <a:solidFill>
                <a:srgbClr val="000000"/>
              </a:solidFill>
              <a:latin typeface="Calibri"/>
            </a:rPr>
            <a:t>(1). These statements provide information on total number of cases (cumulative and includes confirmed and probable), and number of confirmed cases (cumulative).</a:t>
          </a:r>
          <a:r>
            <a:rPr lang="en-US" sz="1100" b="0" strike="noStrike" spc="-1" baseline="0">
              <a:solidFill>
                <a:srgbClr val="000000"/>
              </a:solidFill>
              <a:latin typeface="Calibri"/>
            </a:rPr>
            <a:t> These statements are released at 3:45pm and report numbers as of 12:30pm/1:00pm of that day.</a:t>
          </a:r>
          <a:endParaRPr lang="en-US" sz="1100" b="0" strike="noStrike" spc="-1">
            <a:latin typeface="Times New Roman"/>
          </a:endParaRPr>
        </a:p>
        <a:p>
          <a:pPr>
            <a:lnSpc>
              <a:spcPct val="100000"/>
            </a:lnSpc>
          </a:pPr>
          <a:r>
            <a:rPr lang="en-US" sz="1100" b="0" strike="noStrike" spc="-1">
              <a:solidFill>
                <a:srgbClr val="000000"/>
              </a:solidFill>
              <a:latin typeface="Calibri"/>
            </a:rPr>
            <a:t> </a:t>
          </a:r>
          <a:endParaRPr lang="en-US" sz="1100" b="0" strike="noStrike" spc="-1">
            <a:latin typeface="Times New Roman"/>
          </a:endParaRPr>
        </a:p>
        <a:p>
          <a:pPr>
            <a:lnSpc>
              <a:spcPct val="100000"/>
            </a:lnSpc>
          </a:pPr>
          <a:r>
            <a:rPr lang="en-US" sz="1100" b="0" strike="noStrike" spc="-1">
              <a:solidFill>
                <a:srgbClr val="000000"/>
              </a:solidFill>
              <a:latin typeface="Calibri"/>
            </a:rPr>
            <a:t>Where </a:t>
          </a:r>
          <a:r>
            <a:rPr lang="en-US" sz="1100" b="0">
              <a:effectLst/>
              <a:latin typeface="+mn-lt"/>
              <a:ea typeface="+mn-ea"/>
              <a:cs typeface="+mn-cs"/>
            </a:rPr>
            <a:t>Statements from Toronto's Medical</a:t>
          </a:r>
          <a:r>
            <a:rPr lang="en-US" sz="1100" b="0" baseline="0">
              <a:effectLst/>
              <a:latin typeface="+mn-lt"/>
              <a:ea typeface="+mn-ea"/>
              <a:cs typeface="+mn-cs"/>
            </a:rPr>
            <a:t> Officer of Health were not available, information was obtained from the City of Toronto's Tableau platform (2). The Tableau platform provides information on total number of cases (cumulative, includes confirmed and probable, and are based on episode dates)</a:t>
          </a:r>
          <a:r>
            <a:rPr lang="en-US" sz="1100" b="0" baseline="0">
              <a:solidFill>
                <a:srgbClr val="FF0000"/>
              </a:solidFill>
              <a:effectLst/>
              <a:latin typeface="+mn-lt"/>
              <a:ea typeface="+mn-ea"/>
              <a:cs typeface="+mn-cs"/>
            </a:rPr>
            <a:t>. </a:t>
          </a:r>
          <a:r>
            <a:rPr lang="en-US" sz="1100" b="0" baseline="0">
              <a:effectLst/>
              <a:latin typeface="+mn-lt"/>
              <a:ea typeface="+mn-ea"/>
              <a:cs typeface="+mn-cs"/>
            </a:rPr>
            <a:t>The Tableau platform is updated daily at 4:00pm.</a:t>
          </a:r>
          <a:endParaRPr lang="en-US" sz="1100" b="0" strike="noStrike" spc="-1">
            <a:solidFill>
              <a:srgbClr val="000000"/>
            </a:solidFill>
            <a:latin typeface="Calibri"/>
          </a:endParaRPr>
        </a:p>
        <a:p>
          <a:pPr>
            <a:lnSpc>
              <a:spcPct val="100000"/>
            </a:lnSpc>
          </a:pPr>
          <a:r>
            <a:rPr lang="en-US" sz="1100" b="0" strike="noStrike" spc="-1">
              <a:solidFill>
                <a:srgbClr val="000000"/>
              </a:solidFill>
              <a:latin typeface="Calibri"/>
            </a:rPr>
            <a:t> </a:t>
          </a:r>
          <a:endParaRPr lang="en-US" sz="1100" b="0" strike="noStrike" spc="-1">
            <a:latin typeface="Times New Roman"/>
          </a:endParaRPr>
        </a:p>
        <a:p>
          <a:pPr>
            <a:lnSpc>
              <a:spcPct val="100000"/>
            </a:lnSpc>
          </a:pPr>
          <a:r>
            <a:rPr lang="en-US" sz="1100" b="1" strike="noStrike" spc="-1">
              <a:solidFill>
                <a:srgbClr val="000000"/>
              </a:solidFill>
              <a:latin typeface="Calibri"/>
            </a:rPr>
            <a:t>Durham Region</a:t>
          </a:r>
          <a:endParaRPr lang="en-US" sz="1100" b="0" strike="noStrike" spc="-1">
            <a:latin typeface="Times New Roman"/>
          </a:endParaRPr>
        </a:p>
        <a:p>
          <a:pPr>
            <a:lnSpc>
              <a:spcPct val="100000"/>
            </a:lnSpc>
          </a:pPr>
          <a:r>
            <a:rPr lang="en-US" sz="1100" b="0" strike="noStrike" spc="-1">
              <a:solidFill>
                <a:srgbClr val="000000"/>
              </a:solidFill>
              <a:latin typeface="Calibri"/>
            </a:rPr>
            <a:t>Prior to April 2, Durham Region</a:t>
          </a:r>
          <a:r>
            <a:rPr lang="en-US" sz="1100" b="0" strike="noStrike" spc="-1" baseline="0">
              <a:solidFill>
                <a:srgbClr val="000000"/>
              </a:solidFill>
              <a:latin typeface="Calibri"/>
            </a:rPr>
            <a:t> provid</a:t>
          </a:r>
          <a:r>
            <a:rPr lang="en-US" sz="1100" b="0" strike="noStrike" spc="-1">
              <a:solidFill>
                <a:srgbClr val="000000"/>
              </a:solidFill>
              <a:latin typeface="Calibri"/>
            </a:rPr>
            <a:t>ed the reported</a:t>
          </a:r>
          <a:r>
            <a:rPr lang="en-US" sz="1100" b="0" strike="noStrike" spc="-1" baseline="0">
              <a:solidFill>
                <a:srgbClr val="000000"/>
              </a:solidFill>
              <a:latin typeface="Calibri"/>
            </a:rPr>
            <a:t> date and </a:t>
          </a:r>
          <a:r>
            <a:rPr lang="en-US" sz="1100" b="0" strike="noStrike" spc="-1">
              <a:solidFill>
                <a:srgbClr val="000000"/>
              </a:solidFill>
              <a:latin typeface="Calibri"/>
            </a:rPr>
            <a:t>status of each individual</a:t>
          </a:r>
          <a:r>
            <a:rPr lang="en-US" sz="1100" b="0" strike="noStrike" spc="-1" baseline="0">
              <a:solidFill>
                <a:srgbClr val="000000"/>
              </a:solidFill>
              <a:latin typeface="Calibri"/>
            </a:rPr>
            <a:t> confirmed case</a:t>
          </a:r>
          <a:r>
            <a:rPr lang="en-US" sz="1100" b="0" strike="noStrike" spc="-1">
              <a:solidFill>
                <a:srgbClr val="000000"/>
              </a:solidFill>
              <a:latin typeface="Calibri"/>
            </a:rPr>
            <a:t> (e.g., self-isolation, hospitalized) on their website. As of April 2, Durham Region switched</a:t>
          </a:r>
          <a:r>
            <a:rPr lang="en-US" sz="1100" b="0" strike="noStrike" spc="-1" baseline="0">
              <a:solidFill>
                <a:srgbClr val="000000"/>
              </a:solidFill>
              <a:latin typeface="Calibri"/>
            </a:rPr>
            <a:t> their reporting format to an interactive Tracker and no longer provides specific details on each case (3).</a:t>
          </a:r>
          <a:r>
            <a:rPr lang="en-US" sz="1100" b="0" strike="noStrike" spc="-1">
              <a:solidFill>
                <a:srgbClr val="000000"/>
              </a:solidFill>
              <a:latin typeface="Calibri"/>
            </a:rPr>
            <a:t> The Tracker provides</a:t>
          </a:r>
          <a:r>
            <a:rPr lang="en-US" sz="1100" b="0" strike="noStrike" spc="-1" baseline="0">
              <a:solidFill>
                <a:srgbClr val="000000"/>
              </a:solidFill>
              <a:latin typeface="Calibri"/>
            </a:rPr>
            <a:t> information on total number of confirmed cases (cumulative). </a:t>
          </a:r>
          <a:r>
            <a:rPr lang="en-US" sz="1100" b="0" strike="noStrike" spc="-1">
              <a:solidFill>
                <a:srgbClr val="000000"/>
              </a:solidFill>
              <a:latin typeface="Calibri"/>
            </a:rPr>
            <a:t>Information posted on the Durham Region website is extracted from iPHIS at 1:00pm daily and the Tracker is updated later</a:t>
          </a:r>
          <a:r>
            <a:rPr lang="en-US" sz="1100" b="0" strike="noStrike" spc="-1" baseline="0">
              <a:solidFill>
                <a:srgbClr val="000000"/>
              </a:solidFill>
              <a:latin typeface="Calibri"/>
            </a:rPr>
            <a:t> in the afternoon. The data reflect the status of cases of the day before.</a:t>
          </a:r>
          <a:r>
            <a:rPr lang="en-US" sz="1100" b="0" strike="noStrike" spc="-1">
              <a:solidFill>
                <a:srgbClr val="000000"/>
              </a:solidFill>
              <a:latin typeface="Calibri"/>
            </a:rPr>
            <a:t> </a:t>
          </a:r>
          <a:endParaRPr lang="en-US" sz="1100" b="0" strike="noStrike" spc="-1">
            <a:latin typeface="Times New Roman"/>
          </a:endParaRPr>
        </a:p>
        <a:p>
          <a:pPr>
            <a:lnSpc>
              <a:spcPct val="100000"/>
            </a:lnSpc>
          </a:pPr>
          <a:r>
            <a:rPr lang="en-US" sz="1100" b="0" strike="noStrike" spc="-1">
              <a:solidFill>
                <a:srgbClr val="000000"/>
              </a:solidFill>
              <a:latin typeface="Calibri"/>
            </a:rPr>
            <a:t> </a:t>
          </a:r>
          <a:endParaRPr lang="en-US" sz="1100" b="0" strike="noStrike" spc="-1">
            <a:latin typeface="Times New Roman"/>
          </a:endParaRPr>
        </a:p>
        <a:p>
          <a:pPr>
            <a:lnSpc>
              <a:spcPct val="100000"/>
            </a:lnSpc>
          </a:pPr>
          <a:r>
            <a:rPr lang="en-US" sz="1100" b="1" strike="noStrike" spc="-1">
              <a:solidFill>
                <a:srgbClr val="000000"/>
              </a:solidFill>
              <a:latin typeface="Calibri"/>
            </a:rPr>
            <a:t>Halton Region</a:t>
          </a:r>
          <a:endParaRPr lang="en-US" sz="1100" b="0" strike="noStrike" spc="-1">
            <a:latin typeface="Times New Roman"/>
          </a:endParaRPr>
        </a:p>
        <a:p>
          <a:pPr>
            <a:lnSpc>
              <a:spcPct val="100000"/>
            </a:lnSpc>
          </a:pPr>
          <a:r>
            <a:rPr lang="en-US" sz="1100" b="0" strike="noStrike" spc="-1">
              <a:solidFill>
                <a:srgbClr val="000000"/>
              </a:solidFill>
              <a:latin typeface="Calibri"/>
            </a:rPr>
            <a:t>Halton</a:t>
          </a:r>
          <a:r>
            <a:rPr lang="en-US" sz="1100" b="0" strike="noStrike" spc="-1" baseline="0">
              <a:solidFill>
                <a:srgbClr val="000000"/>
              </a:solidFill>
              <a:latin typeface="Calibri"/>
            </a:rPr>
            <a:t> Region provides information on total number of confirmed cases (cumulative) </a:t>
          </a:r>
          <a:r>
            <a:rPr lang="en-US" sz="1100" b="0" strike="noStrike" spc="-1">
              <a:solidFill>
                <a:srgbClr val="000000"/>
              </a:solidFill>
              <a:latin typeface="Calibri"/>
            </a:rPr>
            <a:t>(4). Information posted on the Halton Region</a:t>
          </a:r>
          <a:r>
            <a:rPr lang="en-US" sz="1100" b="0" strike="noStrike" spc="-1" baseline="0">
              <a:solidFill>
                <a:srgbClr val="000000"/>
              </a:solidFill>
              <a:latin typeface="Calibri"/>
            </a:rPr>
            <a:t> website is extracted from iPHIS at 7:00am daily. The data reflect the status of cases of the day before.</a:t>
          </a:r>
          <a:r>
            <a:rPr lang="en-US" sz="1100" b="0" strike="noStrike" spc="-1">
              <a:solidFill>
                <a:srgbClr val="000000"/>
              </a:solidFill>
              <a:latin typeface="Calibri"/>
            </a:rPr>
            <a:t> </a:t>
          </a:r>
          <a:endParaRPr lang="en-US" sz="1100" b="0" strike="noStrike" spc="-1">
            <a:latin typeface="Times New Roman"/>
          </a:endParaRPr>
        </a:p>
        <a:p>
          <a:pPr>
            <a:lnSpc>
              <a:spcPct val="100000"/>
            </a:lnSpc>
          </a:pPr>
          <a:r>
            <a:rPr lang="en-US" sz="1100" b="0" strike="noStrike" spc="-1">
              <a:solidFill>
                <a:srgbClr val="000000"/>
              </a:solidFill>
              <a:latin typeface="Calibri"/>
            </a:rPr>
            <a:t> </a:t>
          </a:r>
        </a:p>
        <a:p>
          <a:pPr>
            <a:lnSpc>
              <a:spcPct val="100000"/>
            </a:lnSpc>
          </a:pPr>
          <a:r>
            <a:rPr lang="en-US" sz="1100" b="0" strike="noStrike" spc="-1">
              <a:solidFill>
                <a:srgbClr val="000000"/>
              </a:solidFill>
              <a:latin typeface="Calibri"/>
            </a:rPr>
            <a:t>As of April 1, Halton Region also</a:t>
          </a:r>
          <a:r>
            <a:rPr lang="en-US" sz="1100" b="0" strike="noStrike" spc="-1" baseline="0">
              <a:solidFill>
                <a:srgbClr val="000000"/>
              </a:solidFill>
              <a:latin typeface="Calibri"/>
            </a:rPr>
            <a:t> releases weekly COVID-19 Surveillance Reports. These reports provide information on cases reported to Halton Region PUblic Health (since last update and cumulative)</a:t>
          </a:r>
          <a:r>
            <a:rPr lang="en-US" sz="1100" b="0" strike="noStrike" spc="-1" baseline="0">
              <a:solidFill>
                <a:sysClr val="windowText" lastClr="000000"/>
              </a:solidFill>
              <a:latin typeface="Calibri"/>
            </a:rPr>
            <a:t>.</a:t>
          </a:r>
          <a:endParaRPr lang="en-US" sz="1100" b="0" strike="noStrike" spc="-1">
            <a:solidFill>
              <a:sysClr val="windowText" lastClr="000000"/>
            </a:solidFill>
            <a:latin typeface="Calibri"/>
          </a:endParaRPr>
        </a:p>
        <a:p>
          <a:pPr>
            <a:lnSpc>
              <a:spcPct val="100000"/>
            </a:lnSpc>
          </a:pPr>
          <a:endParaRPr lang="en-US" sz="1100" b="0" strike="noStrike" spc="-1">
            <a:latin typeface="Times New Roman"/>
          </a:endParaRPr>
        </a:p>
        <a:p>
          <a:pPr>
            <a:lnSpc>
              <a:spcPct val="100000"/>
            </a:lnSpc>
          </a:pPr>
          <a:r>
            <a:rPr lang="en-US" sz="1100" b="1" strike="noStrike" spc="-1">
              <a:solidFill>
                <a:srgbClr val="000000"/>
              </a:solidFill>
              <a:latin typeface="Calibri"/>
            </a:rPr>
            <a:t>Peel Region</a:t>
          </a:r>
          <a:endParaRPr lang="en-US" sz="1100" b="0" strike="noStrike" spc="-1">
            <a:latin typeface="Times New Roman"/>
          </a:endParaRPr>
        </a:p>
        <a:p>
          <a:pPr>
            <a:lnSpc>
              <a:spcPct val="100000"/>
            </a:lnSpc>
          </a:pPr>
          <a:r>
            <a:rPr lang="en-US" sz="1100" b="0" strike="noStrike" spc="-1">
              <a:solidFill>
                <a:srgbClr val="000000"/>
              </a:solidFill>
              <a:latin typeface="Calibri"/>
            </a:rPr>
            <a:t>Peel Region provides information on total number of confirmed cases (cumulative)</a:t>
          </a:r>
          <a:r>
            <a:rPr lang="en-US" sz="1100" b="0" strike="noStrike" spc="-1" baseline="0">
              <a:solidFill>
                <a:srgbClr val="000000"/>
              </a:solidFill>
              <a:latin typeface="Calibri"/>
            </a:rPr>
            <a:t>(5). The website is updated daily at 10:00am and the data reflect the status of cases confirmed by Peel Public Health as of the time of website update.</a:t>
          </a:r>
        </a:p>
        <a:p>
          <a:pPr>
            <a:lnSpc>
              <a:spcPct val="100000"/>
            </a:lnSpc>
          </a:pPr>
          <a:endParaRPr lang="en-US" sz="1100" b="0" strike="noStrike" spc="-1" baseline="0">
            <a:solidFill>
              <a:srgbClr val="000000"/>
            </a:solidFill>
            <a:latin typeface="Calibri"/>
          </a:endParaRPr>
        </a:p>
        <a:p>
          <a:pPr>
            <a:lnSpc>
              <a:spcPct val="100000"/>
            </a:lnSpc>
          </a:pPr>
          <a:r>
            <a:rPr lang="en-US" sz="1100" b="0" strike="noStrike" spc="-1" baseline="0">
              <a:solidFill>
                <a:srgbClr val="000000"/>
              </a:solidFill>
              <a:latin typeface="Calibri"/>
            </a:rPr>
            <a:t>As of April 3, Peel Region also releases epidemiology updates on a weekly basis. These updates include information on number of confirmed cases (cumulative)</a:t>
          </a:r>
          <a:r>
            <a:rPr lang="en-US" sz="1100" b="0" strike="noStrike" spc="-1" baseline="0">
              <a:solidFill>
                <a:sysClr val="windowText" lastClr="000000"/>
              </a:solidFill>
              <a:latin typeface="Calibri"/>
            </a:rPr>
            <a:t>. </a:t>
          </a:r>
        </a:p>
        <a:p>
          <a:pPr>
            <a:lnSpc>
              <a:spcPct val="100000"/>
            </a:lnSpc>
          </a:pPr>
          <a:r>
            <a:rPr lang="en-US" sz="1100" b="0" strike="noStrike" spc="-1">
              <a:solidFill>
                <a:srgbClr val="000000"/>
              </a:solidFill>
              <a:latin typeface="Calibri"/>
            </a:rPr>
            <a:t> </a:t>
          </a:r>
          <a:endParaRPr lang="en-US" sz="1100" b="0" strike="noStrike" spc="-1">
            <a:latin typeface="Times New Roman"/>
          </a:endParaRPr>
        </a:p>
        <a:p>
          <a:pPr>
            <a:lnSpc>
              <a:spcPct val="100000"/>
            </a:lnSpc>
          </a:pPr>
          <a:r>
            <a:rPr lang="en-US" sz="1100" b="1" strike="noStrike" spc="-1">
              <a:solidFill>
                <a:srgbClr val="000000"/>
              </a:solidFill>
              <a:latin typeface="Calibri"/>
            </a:rPr>
            <a:t>York Region</a:t>
          </a:r>
          <a:endParaRPr lang="en-US" sz="1100" b="0" strike="noStrike" spc="-1">
            <a:latin typeface="Times New Roman"/>
          </a:endParaRPr>
        </a:p>
        <a:p>
          <a:pPr>
            <a:lnSpc>
              <a:spcPct val="100000"/>
            </a:lnSpc>
          </a:pPr>
          <a:r>
            <a:rPr lang="en-US" sz="1100" b="0" strike="noStrike" spc="-1">
              <a:solidFill>
                <a:srgbClr val="000000"/>
              </a:solidFill>
              <a:latin typeface="Calibri"/>
            </a:rPr>
            <a:t>Prior</a:t>
          </a:r>
          <a:r>
            <a:rPr lang="en-US" sz="1100" b="0" strike="noStrike" spc="-1" baseline="0">
              <a:solidFill>
                <a:srgbClr val="000000"/>
              </a:solidFill>
              <a:latin typeface="Calibri"/>
            </a:rPr>
            <a:t> to March 27, York Region provided information on the overall status of all confirmed cases in a PDF format</a:t>
          </a:r>
          <a:r>
            <a:rPr lang="en-US" sz="1100" b="0" strike="noStrike" spc="-1">
              <a:solidFill>
                <a:srgbClr val="000000"/>
              </a:solidFill>
              <a:latin typeface="Calibri"/>
            </a:rPr>
            <a:t>. As of March 27,</a:t>
          </a:r>
          <a:r>
            <a:rPr lang="en-US" sz="1100" b="0" strike="noStrike" spc="-1" baseline="0">
              <a:solidFill>
                <a:srgbClr val="000000"/>
              </a:solidFill>
              <a:latin typeface="Calibri"/>
            </a:rPr>
            <a:t> York Region switched their reporting format to the Tableau platform (6). The Tableau platform provides information on total number of confirmed cases (cumulative). The data are extracted from iPHIS and Tableau platform is updated at 5:00pm daily. Cases in the dataset are based on the accurate episode date.</a:t>
          </a:r>
        </a:p>
        <a:p>
          <a:pPr>
            <a:lnSpc>
              <a:spcPct val="100000"/>
            </a:lnSpc>
          </a:pPr>
          <a:endParaRPr lang="en-US" sz="1100" b="0" strike="noStrike" spc="-1" baseline="0">
            <a:solidFill>
              <a:srgbClr val="000000"/>
            </a:solidFill>
            <a:latin typeface="Calibri"/>
          </a:endParaRPr>
        </a:p>
        <a:p>
          <a:pPr>
            <a:lnSpc>
              <a:spcPct val="100000"/>
            </a:lnSpc>
          </a:pPr>
          <a:r>
            <a:rPr lang="en-US" sz="1100" b="0" strike="noStrike" spc="-1" baseline="0">
              <a:solidFill>
                <a:srgbClr val="000000"/>
              </a:solidFill>
              <a:latin typeface="Calibri"/>
            </a:rPr>
            <a:t>As of April 9, York Region also releases daily updates in a PDF report format. These updates include information on number of confirmed cases (cumulative), and number of new cases since yesterday. </a:t>
          </a:r>
          <a:endParaRPr lang="en-US" sz="1100" b="0" strike="noStrike" spc="-1">
            <a:latin typeface="Times New Roman"/>
          </a:endParaRPr>
        </a:p>
        <a:p>
          <a:pPr>
            <a:lnSpc>
              <a:spcPct val="100000"/>
            </a:lnSpc>
          </a:pPr>
          <a:r>
            <a:rPr lang="en-US" sz="1100" b="0" strike="noStrike" spc="-1">
              <a:solidFill>
                <a:srgbClr val="000000"/>
              </a:solidFill>
              <a:latin typeface="Calibri"/>
            </a:rPr>
            <a:t>  </a:t>
          </a:r>
          <a:endParaRPr lang="en-US" sz="1100" b="0" strike="noStrike" spc="-1">
            <a:latin typeface="Times New Roman"/>
          </a:endParaRPr>
        </a:p>
        <a:p>
          <a:pPr>
            <a:lnSpc>
              <a:spcPct val="100000"/>
            </a:lnSpc>
          </a:pPr>
          <a:r>
            <a:rPr lang="en-US" sz="1100" b="1" strike="noStrike" spc="-1">
              <a:solidFill>
                <a:srgbClr val="000000"/>
              </a:solidFill>
              <a:latin typeface="Calibri"/>
            </a:rPr>
            <a:t>Additional Notes </a:t>
          </a:r>
          <a:endParaRPr lang="en-US" sz="1100" b="0" strike="noStrike" spc="-1">
            <a:solidFill>
              <a:sysClr val="windowText" lastClr="000000"/>
            </a:solidFill>
            <a:latin typeface="Times New Roman"/>
          </a:endParaRPr>
        </a:p>
        <a:p>
          <a:pPr>
            <a:lnSpc>
              <a:spcPct val="100000"/>
            </a:lnSpc>
          </a:pPr>
          <a:r>
            <a:rPr lang="en-US" sz="1100" b="0" strike="noStrike" spc="-1">
              <a:solidFill>
                <a:sysClr val="windowText" lastClr="000000"/>
              </a:solidFill>
              <a:latin typeface="+mn-lt"/>
            </a:rPr>
            <a:t>Given</a:t>
          </a:r>
          <a:r>
            <a:rPr lang="en-US" sz="1100" b="0" strike="noStrike" spc="-1" baseline="0">
              <a:solidFill>
                <a:sysClr val="windowText" lastClr="000000"/>
              </a:solidFill>
              <a:latin typeface="+mn-lt"/>
            </a:rPr>
            <a:t> that iPHIS is a dynamic disease reporting system allows for ongoing updates to data previously entered, data extracted from iPHIS only provides a snapshot of the time of extraction. Previous or subsequent reports may provide different data than what is currently reported. Furthermore, as more information are gathered throughout case investigation, status of cases and numbers may increase or decrease daily to reflect the most updated information.</a:t>
          </a:r>
          <a:endParaRPr lang="en-US" sz="1100" b="0" strike="noStrike" spc="-1">
            <a:latin typeface="+mn-lt"/>
          </a:endParaRPr>
        </a:p>
        <a:p>
          <a:pPr>
            <a:lnSpc>
              <a:spcPct val="100000"/>
            </a:lnSpc>
          </a:pPr>
          <a:endParaRPr lang="en-US" sz="1100" b="0" strike="noStrike" spc="-1">
            <a:latin typeface="Times New Roman"/>
          </a:endParaRPr>
        </a:p>
        <a:p>
          <a:pPr>
            <a:lnSpc>
              <a:spcPct val="100000"/>
            </a:lnSpc>
          </a:pPr>
          <a:r>
            <a:rPr lang="en-US" sz="1100" b="1" strike="noStrike" spc="-1">
              <a:solidFill>
                <a:srgbClr val="000000"/>
              </a:solidFill>
              <a:latin typeface="Calibri"/>
            </a:rPr>
            <a:t>References</a:t>
          </a:r>
          <a:endParaRPr lang="en-US" sz="1100" b="0" strike="noStrike" spc="-1">
            <a:latin typeface="Times New Roman"/>
          </a:endParaRPr>
        </a:p>
        <a:p>
          <a:pPr>
            <a:lnSpc>
              <a:spcPct val="100000"/>
            </a:lnSpc>
          </a:pPr>
          <a:r>
            <a:rPr lang="en-US" sz="1100" b="0" strike="noStrike" spc="-1">
              <a:solidFill>
                <a:srgbClr val="000000"/>
              </a:solidFill>
              <a:latin typeface="Calibri"/>
            </a:rPr>
            <a:t> </a:t>
          </a:r>
          <a:endParaRPr lang="en-US" sz="1100" b="0" strike="noStrike" spc="-1">
            <a:latin typeface="Times New Roman"/>
          </a:endParaRPr>
        </a:p>
        <a:p>
          <a:pPr>
            <a:lnSpc>
              <a:spcPct val="100000"/>
            </a:lnSpc>
          </a:pPr>
          <a:r>
            <a:rPr lang="en-US" sz="1100" b="0" strike="noStrike" spc="-1">
              <a:solidFill>
                <a:srgbClr val="000000"/>
              </a:solidFill>
              <a:latin typeface="Calibri"/>
            </a:rPr>
            <a:t>1.	City of Toronto. COVID-19: Medical Officer of Health Statements 2020 [Available from: </a:t>
          </a:r>
          <a:r>
            <a:rPr lang="en-US" sz="1100" b="0" u="sng" strike="noStrike" spc="-1">
              <a:solidFill>
                <a:srgbClr val="000000"/>
              </a:solidFill>
              <a:uFillTx/>
              <a:latin typeface="Calibri"/>
            </a:rPr>
            <a:t>https://www.toronto.ca/home/covid-19/media-room/moh-statements/]</a:t>
          </a:r>
          <a:r>
            <a:rPr lang="en-US" sz="1100" b="0" strike="noStrike" spc="-1">
              <a:solidFill>
                <a:srgbClr val="000000"/>
              </a:solidFill>
              <a:latin typeface="Calibri"/>
            </a:rPr>
            <a:t>.</a:t>
          </a:r>
          <a:endParaRPr lang="en-US" sz="1100" b="0" strike="noStrike" spc="-1">
            <a:latin typeface="Times New Roman"/>
          </a:endParaRPr>
        </a:p>
        <a:p>
          <a:r>
            <a:rPr lang="en-US" sz="1100" b="0" strike="noStrike" spc="-1">
              <a:solidFill>
                <a:srgbClr val="000000"/>
              </a:solidFill>
              <a:latin typeface="Calibri"/>
            </a:rPr>
            <a:t>2.	</a:t>
          </a:r>
          <a:r>
            <a:rPr lang="en-US" sz="1100" b="0">
              <a:effectLst/>
              <a:latin typeface="+mn-lt"/>
              <a:ea typeface="+mn-ea"/>
              <a:cs typeface="+mn-cs"/>
            </a:rPr>
            <a:t>City of Toronto. COVID-19: Status of Cases in Toronto 2020 [Available from: </a:t>
          </a:r>
          <a:r>
            <a:rPr lang="en-CA">
              <a:hlinkClick xmlns:r="http://schemas.openxmlformats.org/officeDocument/2006/relationships" r:id=""/>
            </a:rPr>
            <a:t>https://www.toronto.ca/home/covid-19/media-room/covid-19-status-of-cases-in-toronto/</a:t>
          </a:r>
          <a:r>
            <a:rPr lang="en-US" sz="1100" b="0" u="sng">
              <a:effectLst/>
              <a:latin typeface="+mn-lt"/>
              <a:ea typeface="+mn-ea"/>
              <a:cs typeface="+mn-cs"/>
            </a:rPr>
            <a:t>]</a:t>
          </a:r>
          <a:r>
            <a:rPr lang="en-US" sz="1100" b="0">
              <a:effectLst/>
              <a:latin typeface="+mn-lt"/>
              <a:ea typeface="+mn-ea"/>
              <a:cs typeface="+mn-cs"/>
            </a:rPr>
            <a:t>.</a:t>
          </a:r>
          <a:endParaRPr lang="en-CA">
            <a:effectLst/>
          </a:endParaRPr>
        </a:p>
        <a:p>
          <a:pPr>
            <a:lnSpc>
              <a:spcPct val="100000"/>
            </a:lnSpc>
          </a:pPr>
          <a:r>
            <a:rPr lang="en-US" sz="1100" b="0" strike="noStrike" spc="-1">
              <a:solidFill>
                <a:srgbClr val="000000"/>
              </a:solidFill>
              <a:latin typeface="Calibri"/>
            </a:rPr>
            <a:t>3.	Durham Region. COVID-19 update 2020 [Available from: </a:t>
          </a:r>
          <a:r>
            <a:rPr lang="en-US" sz="1100" b="0" u="sng" strike="noStrike" spc="-1">
              <a:solidFill>
                <a:srgbClr val="000000"/>
              </a:solidFill>
              <a:uFillTx/>
              <a:latin typeface="Calibri"/>
            </a:rPr>
            <a:t>https://www.durham.ca/en/health-and-wellness/novel-coronavirus-update.aspx#]</a:t>
          </a:r>
          <a:r>
            <a:rPr lang="en-US" sz="1100" b="0" strike="noStrike" spc="-1">
              <a:solidFill>
                <a:srgbClr val="000000"/>
              </a:solidFill>
              <a:latin typeface="Calibri"/>
            </a:rPr>
            <a:t>.</a:t>
          </a:r>
        </a:p>
        <a:p>
          <a:pPr>
            <a:lnSpc>
              <a:spcPct val="100000"/>
            </a:lnSpc>
          </a:pPr>
          <a:r>
            <a:rPr lang="en-US" sz="1100" b="0" strike="noStrike" spc="-1">
              <a:solidFill>
                <a:srgbClr val="000000"/>
              </a:solidFill>
              <a:latin typeface="Calibri"/>
            </a:rPr>
            <a:t>4. 	</a:t>
          </a:r>
          <a:r>
            <a:rPr lang="en-US" sz="1100" b="0">
              <a:effectLst/>
              <a:latin typeface="+mn-lt"/>
              <a:ea typeface="+mn-ea"/>
              <a:cs typeface="+mn-cs"/>
            </a:rPr>
            <a:t>Halton Region. COVID-10 (2019 Novel Coronavirus) 2020 [Available from: </a:t>
          </a:r>
          <a:r>
            <a:rPr lang="en-US" sz="1100" b="0" u="sng">
              <a:effectLst/>
              <a:latin typeface="+mn-lt"/>
              <a:ea typeface="+mn-ea"/>
              <a:cs typeface="+mn-cs"/>
            </a:rPr>
            <a:t>https://www.halton.ca/For-Residents/Immunizations-Preventable-Disease/Diseases-Infections/New-Coronavirus]</a:t>
          </a:r>
          <a:r>
            <a:rPr lang="en-US" sz="1100" b="0">
              <a:effectLst/>
              <a:latin typeface="+mn-lt"/>
              <a:ea typeface="+mn-ea"/>
              <a:cs typeface="+mn-cs"/>
            </a:rPr>
            <a:t>.</a:t>
          </a:r>
          <a:endParaRPr lang="en-US" sz="1100" b="0" strike="noStrike" spc="-1">
            <a:latin typeface="Times New Roman"/>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0" strike="noStrike" spc="-1">
              <a:solidFill>
                <a:srgbClr val="000000"/>
              </a:solidFill>
              <a:latin typeface="Calibri"/>
            </a:rPr>
            <a:t>5.	</a:t>
          </a:r>
          <a:r>
            <a:rPr lang="en-US" sz="1100" b="0">
              <a:effectLst/>
              <a:latin typeface="+mn-lt"/>
              <a:ea typeface="+mn-ea"/>
              <a:cs typeface="+mn-cs"/>
            </a:rPr>
            <a:t>Region of Peel. Novel coronavirus (COVID-19) 2020 [Available from: </a:t>
          </a:r>
          <a:r>
            <a:rPr lang="en-US" sz="1100" b="0" u="sng">
              <a:effectLst/>
              <a:latin typeface="+mn-lt"/>
              <a:ea typeface="+mn-ea"/>
              <a:cs typeface="+mn-cs"/>
            </a:rPr>
            <a:t>https://www.peelregion.ca/coronavirus/]</a:t>
          </a:r>
          <a:r>
            <a:rPr lang="en-US" sz="1100" b="0">
              <a:effectLst/>
              <a:latin typeface="+mn-lt"/>
              <a:ea typeface="+mn-ea"/>
              <a:cs typeface="+mn-cs"/>
            </a:rPr>
            <a:t>.</a:t>
          </a:r>
          <a:endParaRPr lang="en-CA">
            <a:effectLst/>
          </a:endParaRPr>
        </a:p>
        <a:p>
          <a:pPr>
            <a:lnSpc>
              <a:spcPct val="100000"/>
            </a:lnSpc>
          </a:pPr>
          <a:r>
            <a:rPr lang="en-US" sz="1100" b="0" strike="noStrike" spc="-1">
              <a:solidFill>
                <a:srgbClr val="000000"/>
              </a:solidFill>
              <a:latin typeface="Calibri"/>
            </a:rPr>
            <a:t>6. 	York Region. COVID-19 2020 [Available from: </a:t>
          </a:r>
          <a:r>
            <a:rPr lang="en-US" sz="1100" b="0" u="sng" strike="noStrike" spc="-1">
              <a:solidFill>
                <a:srgbClr val="000000"/>
              </a:solidFill>
              <a:uFillTx/>
              <a:latin typeface="Calibri"/>
            </a:rPr>
            <a:t>https://www.york.ca/wps/portal/yorkhome/health/yr/infectiousdiseasesandprevention/covid19/covid19/!ut/p/z1/tVRNc4IwEP0tHjwyWT4q8YhoBRyx01aFXJwIUdNKUIha-usbnX6clOm05JBsMrtv814yDxEUISLokap5LmgW7WPSWfhO0Pf80YQTCzsggMTJzBsDIOujuaXBMOwOp7uQgDeBIN_bz_c9bGnw8hA5Hb9DBFEdglPUWximtrpkmnUMqlm6TjRaLrsaOYSIO1YGOs2PWcnQu7kBsVVsUhyIZmQbajy4lVtSsnl4XKwyTOmZka3ctMGLlYsUZQOZcpLRktWUpHuCnZUuYpoG5L8yFO9-x188rpx8TMvuDIcUPWkLiVWLeyrLR4NND9ydkJTkReZeoqnXyrl1XbQ_9ihBt5sFN6GZuGNZuH_R5zAB1d3FPzQHJjgGL6Le2aAw7BZ7cNmtQ-b1T5s9t_P_ipOUOeZypSNYuyO1wqWyo2m3C1HUY3HoejL2n4CFPOX_Z44ylPPRvomUdSoqe6yaYbNShPvvVAbukt8el5lt5Z5vzo5rdYHUF08-Q!!/dz/d5/L2dBISEvZ0FBIS9nQSEh/#.XnpqLohKhPa]</a:t>
          </a:r>
          <a:r>
            <a:rPr lang="en-US" sz="1100" b="0" strike="noStrike" spc="-1">
              <a:solidFill>
                <a:srgbClr val="000000"/>
              </a:solidFill>
              <a:latin typeface="Calibri"/>
            </a:rPr>
            <a:t>.</a:t>
          </a:r>
          <a:endParaRPr lang="en-US" sz="1100" b="0" strike="noStrike" spc="-1">
            <a:latin typeface="Times New Roman"/>
          </a:endParaRPr>
        </a:p>
        <a:p>
          <a:pPr>
            <a:lnSpc>
              <a:spcPct val="100000"/>
            </a:lnSpc>
          </a:pPr>
          <a:r>
            <a:rPr lang="en-US" sz="1100" b="0" strike="noStrike" spc="-1">
              <a:solidFill>
                <a:srgbClr val="000000"/>
              </a:solidFill>
              <a:latin typeface="Calibri"/>
            </a:rPr>
            <a:t> </a:t>
          </a:r>
          <a:endParaRPr lang="en-US" sz="1100" b="0" strike="noStrike" spc="-1">
            <a:latin typeface="Times New Roman"/>
          </a:endParaRPr>
        </a:p>
        <a:p>
          <a:pPr>
            <a:lnSpc>
              <a:spcPct val="100000"/>
            </a:lnSpc>
          </a:pPr>
          <a:endParaRPr lang="en-US" sz="1100" b="0" strike="noStrike" spc="-1">
            <a:latin typeface="Times New Roman"/>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W24"/>
  <sheetViews>
    <sheetView tabSelected="1" zoomScale="80" zoomScaleNormal="80" workbookViewId="0">
      <pane xSplit="1" ySplit="1" topLeftCell="BZ2" activePane="bottomRight" state="frozen"/>
      <selection pane="topRight" activeCell="BN1" sqref="BN1"/>
      <selection pane="bottomLeft" activeCell="A2" sqref="A2"/>
      <selection pane="bottomRight" activeCell="CF2" sqref="CF2"/>
    </sheetView>
  </sheetViews>
  <sheetFormatPr defaultRowHeight="14.4" x14ac:dyDescent="0.3"/>
  <cols>
    <col min="1" max="1" width="43.33203125" customWidth="1"/>
    <col min="2" max="860" width="8.5546875" customWidth="1"/>
    <col min="861" max="1025" width="11.5546875"/>
  </cols>
  <sheetData>
    <row r="1" spans="1:231" x14ac:dyDescent="0.3">
      <c r="A1" t="s">
        <v>0</v>
      </c>
      <c r="B1" s="1">
        <v>43855</v>
      </c>
      <c r="C1" s="1">
        <v>43856</v>
      </c>
      <c r="D1" s="1">
        <v>43857</v>
      </c>
      <c r="E1" s="1">
        <v>43858</v>
      </c>
      <c r="F1" s="1">
        <v>43859</v>
      </c>
      <c r="G1" s="1">
        <v>43860</v>
      </c>
      <c r="H1" s="1">
        <v>43861</v>
      </c>
      <c r="I1" s="1">
        <v>43862</v>
      </c>
      <c r="J1" s="1">
        <v>43863</v>
      </c>
      <c r="K1" s="1">
        <v>43864</v>
      </c>
      <c r="L1" s="1">
        <v>43865</v>
      </c>
      <c r="M1" s="1">
        <v>43866</v>
      </c>
      <c r="N1" s="1">
        <v>43867</v>
      </c>
      <c r="O1" s="1">
        <v>43868</v>
      </c>
      <c r="P1" s="1">
        <v>43869</v>
      </c>
      <c r="Q1" s="1">
        <v>43870</v>
      </c>
      <c r="R1" s="1">
        <v>43871</v>
      </c>
      <c r="S1" s="1">
        <v>43872</v>
      </c>
      <c r="T1" s="1">
        <v>43873</v>
      </c>
      <c r="U1" s="1">
        <v>43874</v>
      </c>
      <c r="V1" s="1">
        <v>43875</v>
      </c>
      <c r="W1" s="1">
        <v>43876</v>
      </c>
      <c r="X1" s="1">
        <v>43877</v>
      </c>
      <c r="Y1" s="1">
        <v>43878</v>
      </c>
      <c r="Z1" s="1">
        <v>43879</v>
      </c>
      <c r="AA1" s="1">
        <v>43880</v>
      </c>
      <c r="AB1" s="1">
        <v>43881</v>
      </c>
      <c r="AC1" s="1">
        <v>43882</v>
      </c>
      <c r="AD1" s="1">
        <v>43883</v>
      </c>
      <c r="AE1" s="1">
        <v>43884</v>
      </c>
      <c r="AF1" s="1">
        <v>43885</v>
      </c>
      <c r="AG1" s="1">
        <v>43886</v>
      </c>
      <c r="AH1" s="1">
        <v>43887</v>
      </c>
      <c r="AI1" s="1">
        <v>43888</v>
      </c>
      <c r="AJ1" s="1">
        <v>43889</v>
      </c>
      <c r="AK1" s="1">
        <v>43890</v>
      </c>
      <c r="AL1" s="1">
        <v>43891</v>
      </c>
      <c r="AM1" s="1">
        <v>43892</v>
      </c>
      <c r="AN1" s="1">
        <v>43893</v>
      </c>
      <c r="AO1" s="1">
        <v>43894</v>
      </c>
      <c r="AP1" s="1">
        <v>43895</v>
      </c>
      <c r="AQ1" s="1">
        <v>43896</v>
      </c>
      <c r="AR1" s="1">
        <v>43897</v>
      </c>
      <c r="AS1" s="1">
        <v>43898</v>
      </c>
      <c r="AT1" s="1">
        <v>43899</v>
      </c>
      <c r="AU1" s="1">
        <v>43900</v>
      </c>
      <c r="AV1" s="1">
        <v>43901</v>
      </c>
      <c r="AW1" s="1">
        <v>43902</v>
      </c>
      <c r="AX1" s="1">
        <v>43903</v>
      </c>
      <c r="AY1" s="1">
        <v>43904</v>
      </c>
      <c r="AZ1" s="1">
        <v>43905</v>
      </c>
      <c r="BA1" s="1">
        <v>43906</v>
      </c>
      <c r="BB1" s="2">
        <v>43907</v>
      </c>
      <c r="BC1" s="1">
        <v>43908</v>
      </c>
      <c r="BD1" s="1">
        <v>43909</v>
      </c>
      <c r="BE1" s="1">
        <v>43910</v>
      </c>
      <c r="BF1" s="1">
        <v>43911</v>
      </c>
      <c r="BG1" s="1">
        <v>43912</v>
      </c>
      <c r="BH1" s="1">
        <v>43913</v>
      </c>
      <c r="BI1" s="1">
        <v>43914</v>
      </c>
      <c r="BJ1" s="1">
        <v>43915</v>
      </c>
      <c r="BK1" s="1">
        <v>43916</v>
      </c>
      <c r="BL1" s="1">
        <v>43917</v>
      </c>
      <c r="BM1" s="1">
        <v>43918</v>
      </c>
      <c r="BN1" s="1">
        <v>43919</v>
      </c>
      <c r="BO1" s="1">
        <v>43920</v>
      </c>
      <c r="BP1" s="1">
        <v>43921</v>
      </c>
      <c r="BQ1" s="2">
        <v>43922</v>
      </c>
      <c r="BR1" s="2">
        <v>43923</v>
      </c>
      <c r="BS1" s="2">
        <v>43924</v>
      </c>
      <c r="BT1" s="2">
        <v>43925</v>
      </c>
      <c r="BU1" s="2">
        <v>43926</v>
      </c>
      <c r="BV1" s="2">
        <v>43927</v>
      </c>
      <c r="BW1" s="2">
        <v>43928</v>
      </c>
      <c r="BX1" s="2">
        <v>43929</v>
      </c>
      <c r="BY1" s="2">
        <v>43930</v>
      </c>
      <c r="BZ1" s="2">
        <v>43931</v>
      </c>
      <c r="CA1" s="2">
        <v>43932</v>
      </c>
      <c r="CB1" s="2">
        <v>43933</v>
      </c>
      <c r="CC1" s="2">
        <v>43934</v>
      </c>
      <c r="CD1" s="2">
        <v>43935</v>
      </c>
      <c r="CE1" s="2">
        <v>43936</v>
      </c>
    </row>
    <row r="2" spans="1:231" x14ac:dyDescent="0.3">
      <c r="A2" t="s">
        <v>1</v>
      </c>
      <c r="B2" s="3">
        <v>1</v>
      </c>
      <c r="C2" s="3">
        <v>1</v>
      </c>
      <c r="D2" s="3">
        <v>2</v>
      </c>
      <c r="E2" s="4">
        <v>2</v>
      </c>
      <c r="F2" s="3">
        <v>2</v>
      </c>
      <c r="G2" s="3">
        <v>2</v>
      </c>
      <c r="H2" s="3">
        <v>2</v>
      </c>
      <c r="I2" s="3">
        <v>2</v>
      </c>
      <c r="J2" s="3">
        <v>2</v>
      </c>
      <c r="K2" s="3">
        <v>2</v>
      </c>
      <c r="L2" s="3">
        <v>2</v>
      </c>
      <c r="M2" s="3">
        <v>2</v>
      </c>
      <c r="N2" s="3">
        <v>2</v>
      </c>
      <c r="O2" s="3">
        <v>2</v>
      </c>
      <c r="P2" s="3">
        <v>2</v>
      </c>
      <c r="Q2" s="3">
        <v>2</v>
      </c>
      <c r="R2" s="3">
        <v>2</v>
      </c>
      <c r="S2" s="3">
        <v>2</v>
      </c>
      <c r="T2" s="3">
        <v>2</v>
      </c>
      <c r="U2" s="3">
        <v>2</v>
      </c>
      <c r="V2" s="3">
        <v>2</v>
      </c>
      <c r="W2" s="3">
        <v>2</v>
      </c>
      <c r="X2" s="3">
        <v>2</v>
      </c>
      <c r="Y2" s="3">
        <v>2</v>
      </c>
      <c r="Z2" s="3">
        <v>2</v>
      </c>
      <c r="AA2" s="3">
        <v>2</v>
      </c>
      <c r="AB2" s="3">
        <v>2</v>
      </c>
      <c r="AC2" s="3">
        <v>2</v>
      </c>
      <c r="AD2" s="3">
        <v>2</v>
      </c>
      <c r="AE2" s="3">
        <v>3</v>
      </c>
      <c r="AF2" s="4">
        <v>3</v>
      </c>
      <c r="AG2" s="3">
        <v>3</v>
      </c>
      <c r="AH2" s="4">
        <v>4</v>
      </c>
      <c r="AI2" s="3">
        <v>5</v>
      </c>
      <c r="AJ2" s="3">
        <v>7</v>
      </c>
      <c r="AK2" s="3">
        <v>7</v>
      </c>
      <c r="AL2" s="3">
        <v>8</v>
      </c>
      <c r="AM2" s="3">
        <v>8</v>
      </c>
      <c r="AN2" s="3">
        <v>11</v>
      </c>
      <c r="AO2" s="3">
        <v>11</v>
      </c>
      <c r="AP2" s="3">
        <v>12</v>
      </c>
      <c r="AQ2" s="4">
        <v>14</v>
      </c>
      <c r="AR2" s="21">
        <v>14</v>
      </c>
      <c r="AS2" s="21">
        <v>19</v>
      </c>
      <c r="AT2" s="21">
        <v>22</v>
      </c>
      <c r="AU2" s="21">
        <v>30</v>
      </c>
      <c r="AV2" s="21">
        <v>51</v>
      </c>
      <c r="AW2" s="21">
        <v>65</v>
      </c>
      <c r="AX2" s="21">
        <v>76</v>
      </c>
      <c r="AY2" s="21">
        <v>79</v>
      </c>
      <c r="AZ2" s="21">
        <v>89</v>
      </c>
      <c r="BA2" s="21">
        <v>91</v>
      </c>
      <c r="BB2" s="4">
        <v>108</v>
      </c>
      <c r="BC2" s="4">
        <v>115</v>
      </c>
      <c r="BD2" s="4">
        <v>128</v>
      </c>
      <c r="BE2" s="4">
        <v>161</v>
      </c>
      <c r="BF2" s="4">
        <v>193</v>
      </c>
      <c r="BG2" s="4">
        <v>220</v>
      </c>
      <c r="BH2" s="4">
        <v>239</v>
      </c>
      <c r="BI2" s="4">
        <v>280</v>
      </c>
      <c r="BJ2" s="4">
        <v>319</v>
      </c>
      <c r="BK2" s="4">
        <v>339</v>
      </c>
      <c r="BL2" s="4">
        <v>457</v>
      </c>
      <c r="BM2" s="4">
        <v>512</v>
      </c>
      <c r="BN2" s="4">
        <v>540</v>
      </c>
      <c r="BO2" s="4">
        <v>591</v>
      </c>
      <c r="BP2" s="4">
        <v>628</v>
      </c>
      <c r="BQ2" s="4">
        <v>653</v>
      </c>
      <c r="BR2" s="4">
        <v>727</v>
      </c>
      <c r="BS2" s="4">
        <v>812</v>
      </c>
      <c r="BT2" s="4">
        <v>823</v>
      </c>
      <c r="BU2" s="4">
        <v>1026</v>
      </c>
      <c r="BV2" s="4">
        <v>1078</v>
      </c>
      <c r="BW2" s="4">
        <v>1218</v>
      </c>
      <c r="BX2" s="4">
        <v>1332</v>
      </c>
      <c r="BY2" s="4">
        <v>1519</v>
      </c>
      <c r="BZ2" s="12" t="s">
        <v>28</v>
      </c>
      <c r="CA2" s="13" t="s">
        <v>30</v>
      </c>
      <c r="CB2" s="13" t="s">
        <v>31</v>
      </c>
      <c r="CC2" s="13">
        <v>2088</v>
      </c>
      <c r="CD2" s="14">
        <v>2257</v>
      </c>
      <c r="CE2" s="14">
        <v>2369</v>
      </c>
    </row>
    <row r="3" spans="1:231" x14ac:dyDescent="0.3">
      <c r="AP3" s="6"/>
      <c r="AQ3" s="6"/>
      <c r="AR3" s="6"/>
      <c r="AS3" s="6"/>
      <c r="AT3" s="6"/>
      <c r="AU3" s="6"/>
      <c r="AV3" s="6"/>
      <c r="AW3" s="6"/>
      <c r="AX3" s="6"/>
      <c r="AY3" s="6"/>
      <c r="AZ3" s="6"/>
      <c r="BA3" s="6"/>
      <c r="BB3" s="6"/>
      <c r="BC3" s="6"/>
      <c r="BD3" s="6"/>
      <c r="BE3" s="6"/>
      <c r="BF3" s="6"/>
      <c r="BG3" s="6"/>
      <c r="BH3" s="6"/>
      <c r="BI3" s="6"/>
      <c r="BJ3" s="6"/>
    </row>
    <row r="4" spans="1:231" x14ac:dyDescent="0.3">
      <c r="A4" t="s">
        <v>2</v>
      </c>
      <c r="B4" s="7"/>
      <c r="C4" s="7"/>
      <c r="D4" s="7"/>
      <c r="E4" s="7"/>
      <c r="F4" s="7"/>
      <c r="G4" s="7"/>
      <c r="H4" s="7"/>
      <c r="I4" s="7"/>
      <c r="J4" s="7"/>
      <c r="K4" s="7"/>
      <c r="L4" s="7"/>
      <c r="M4" s="7"/>
      <c r="N4" s="7"/>
      <c r="O4" s="7"/>
      <c r="P4" s="7"/>
      <c r="Q4" s="7"/>
      <c r="R4" s="7"/>
      <c r="S4" s="7"/>
      <c r="T4" s="7"/>
      <c r="U4" s="7"/>
      <c r="V4" s="7"/>
      <c r="W4" s="7"/>
      <c r="X4" s="7"/>
      <c r="Y4" s="7"/>
      <c r="Z4" s="7"/>
      <c r="AA4" s="7"/>
      <c r="AB4" s="7"/>
      <c r="AC4" s="7"/>
      <c r="AD4" s="7"/>
      <c r="AE4" s="7"/>
      <c r="AF4" s="7"/>
      <c r="AG4" s="7"/>
      <c r="AH4" s="7"/>
      <c r="AI4" s="7"/>
      <c r="AJ4" s="7"/>
      <c r="AK4" s="4">
        <v>2</v>
      </c>
      <c r="AL4" s="4">
        <v>2</v>
      </c>
      <c r="AM4" s="4">
        <v>2</v>
      </c>
      <c r="AN4" s="4">
        <v>2</v>
      </c>
      <c r="AO4" s="4">
        <v>2</v>
      </c>
      <c r="AP4" s="4">
        <v>2</v>
      </c>
      <c r="AQ4" s="4">
        <v>2</v>
      </c>
      <c r="AR4" s="4">
        <v>2</v>
      </c>
      <c r="AS4" s="4">
        <v>2</v>
      </c>
      <c r="AT4" s="4">
        <v>2</v>
      </c>
      <c r="AU4" s="4">
        <v>2</v>
      </c>
      <c r="AV4" s="4">
        <v>2</v>
      </c>
      <c r="AW4" s="4">
        <v>2</v>
      </c>
      <c r="AX4" s="4">
        <v>5</v>
      </c>
      <c r="AY4" s="4">
        <v>7</v>
      </c>
      <c r="AZ4" s="4">
        <v>8</v>
      </c>
      <c r="BA4" s="4">
        <v>8</v>
      </c>
      <c r="BB4" s="4">
        <v>11</v>
      </c>
      <c r="BC4" s="4">
        <v>17</v>
      </c>
      <c r="BD4" s="4">
        <v>18</v>
      </c>
      <c r="BE4" s="4">
        <v>23</v>
      </c>
      <c r="BF4" s="4">
        <v>28</v>
      </c>
      <c r="BG4" s="4">
        <v>31</v>
      </c>
      <c r="BH4" s="4">
        <v>37</v>
      </c>
      <c r="BI4" s="4">
        <v>43</v>
      </c>
      <c r="BJ4" s="4">
        <v>52</v>
      </c>
      <c r="BK4" s="4">
        <v>52</v>
      </c>
      <c r="BL4" s="4">
        <v>67</v>
      </c>
      <c r="BM4" s="4">
        <v>86</v>
      </c>
      <c r="BN4" s="4">
        <v>91</v>
      </c>
      <c r="BO4" s="4">
        <v>99</v>
      </c>
      <c r="BP4" s="4">
        <v>111</v>
      </c>
      <c r="BQ4" s="4">
        <v>150</v>
      </c>
      <c r="BR4" s="4">
        <v>173</v>
      </c>
      <c r="BS4" s="4">
        <v>183</v>
      </c>
      <c r="BT4" s="4">
        <v>221</v>
      </c>
      <c r="BU4" s="4">
        <v>232</v>
      </c>
      <c r="BV4" s="4">
        <v>243</v>
      </c>
      <c r="BW4" s="4">
        <v>266</v>
      </c>
      <c r="BX4" s="4">
        <v>277</v>
      </c>
      <c r="BY4" s="4">
        <v>300</v>
      </c>
      <c r="BZ4" s="4">
        <v>318</v>
      </c>
      <c r="CA4" s="4">
        <v>336</v>
      </c>
      <c r="CB4" s="4">
        <v>357</v>
      </c>
      <c r="CC4" s="4">
        <v>368</v>
      </c>
      <c r="CD4" s="4">
        <v>442</v>
      </c>
      <c r="CE4" s="4">
        <v>456</v>
      </c>
    </row>
    <row r="5" spans="1:231" x14ac:dyDescent="0.3">
      <c r="BP5" s="6"/>
    </row>
    <row r="6" spans="1:231" x14ac:dyDescent="0.3">
      <c r="A6" t="s">
        <v>3</v>
      </c>
      <c r="B6" s="7"/>
      <c r="C6" s="7"/>
      <c r="D6" s="7"/>
      <c r="E6" s="7"/>
      <c r="F6" s="7"/>
      <c r="G6" s="7"/>
      <c r="H6" s="7"/>
      <c r="I6" s="7"/>
      <c r="J6" s="7"/>
      <c r="K6" s="7"/>
      <c r="L6" s="7"/>
      <c r="M6" s="7"/>
      <c r="N6" s="7"/>
      <c r="O6" s="7"/>
      <c r="P6" s="7"/>
      <c r="Q6" s="7"/>
      <c r="R6" s="7"/>
      <c r="S6" s="7"/>
      <c r="T6" s="7"/>
      <c r="U6" s="7"/>
      <c r="V6" s="7"/>
      <c r="W6" s="7"/>
      <c r="X6" s="7"/>
      <c r="Y6" s="7"/>
      <c r="Z6" s="7"/>
      <c r="AA6" s="7"/>
      <c r="AB6" s="7"/>
      <c r="AC6" s="7"/>
      <c r="AD6" s="7"/>
      <c r="AE6" s="7"/>
      <c r="AF6" s="7"/>
      <c r="AG6" s="7"/>
      <c r="AH6" s="7"/>
      <c r="AI6" s="7"/>
      <c r="AJ6" s="7"/>
      <c r="AK6" s="7"/>
      <c r="AL6" s="7"/>
      <c r="AM6" s="7"/>
      <c r="AN6" s="7"/>
      <c r="AO6" s="7"/>
      <c r="AP6" s="7"/>
      <c r="AQ6" s="7"/>
      <c r="AR6" s="7"/>
      <c r="AS6" s="7"/>
      <c r="AT6" s="7"/>
      <c r="AU6" s="7"/>
      <c r="AV6" s="4">
        <v>1</v>
      </c>
      <c r="AW6" s="4">
        <v>2</v>
      </c>
      <c r="AX6" s="4">
        <v>2</v>
      </c>
      <c r="AY6" s="4">
        <v>3</v>
      </c>
      <c r="AZ6" s="4">
        <v>3</v>
      </c>
      <c r="BA6" s="4">
        <v>4</v>
      </c>
      <c r="BB6" s="3">
        <v>4</v>
      </c>
      <c r="BC6" s="4">
        <v>5</v>
      </c>
      <c r="BD6" s="3">
        <v>11</v>
      </c>
      <c r="BE6" s="3">
        <v>11</v>
      </c>
      <c r="BF6" s="3">
        <v>11</v>
      </c>
      <c r="BG6" s="3">
        <v>11</v>
      </c>
      <c r="BH6" s="3">
        <v>13</v>
      </c>
      <c r="BI6" s="3">
        <v>14</v>
      </c>
      <c r="BJ6" s="4">
        <v>15</v>
      </c>
      <c r="BK6" s="4">
        <v>18</v>
      </c>
      <c r="BL6" s="4">
        <v>19</v>
      </c>
      <c r="BM6" s="4">
        <v>21</v>
      </c>
      <c r="BN6" s="4">
        <v>27</v>
      </c>
      <c r="BO6" s="4">
        <v>36</v>
      </c>
      <c r="BP6" s="4">
        <v>59</v>
      </c>
      <c r="BQ6" s="4">
        <v>74</v>
      </c>
      <c r="BR6" s="4">
        <v>81</v>
      </c>
      <c r="BS6" s="4">
        <v>100</v>
      </c>
      <c r="BT6" s="4">
        <v>131</v>
      </c>
      <c r="BU6" s="4">
        <v>142</v>
      </c>
      <c r="BV6" s="4">
        <v>155</v>
      </c>
      <c r="BW6" s="4">
        <v>164</v>
      </c>
      <c r="BX6" s="4">
        <v>228</v>
      </c>
      <c r="BY6" s="4">
        <v>249</v>
      </c>
      <c r="BZ6" s="4">
        <v>261</v>
      </c>
      <c r="CA6" s="4">
        <v>269</v>
      </c>
      <c r="CB6" s="4">
        <v>280</v>
      </c>
      <c r="CC6" s="4">
        <v>316</v>
      </c>
      <c r="CD6" s="4">
        <v>335</v>
      </c>
      <c r="CE6" s="4">
        <v>344</v>
      </c>
    </row>
    <row r="7" spans="1:231" x14ac:dyDescent="0.3">
      <c r="BP7" s="6"/>
    </row>
    <row r="8" spans="1:231" x14ac:dyDescent="0.3">
      <c r="A8" t="s">
        <v>4</v>
      </c>
      <c r="B8" s="7"/>
      <c r="C8" s="7"/>
      <c r="D8" s="7"/>
      <c r="E8" s="7"/>
      <c r="F8" s="7"/>
      <c r="G8" s="7"/>
      <c r="H8" s="7"/>
      <c r="I8" s="7"/>
      <c r="J8" s="7"/>
      <c r="K8" s="7"/>
      <c r="L8" s="7"/>
      <c r="M8" s="7"/>
      <c r="N8" s="7"/>
      <c r="O8" s="7"/>
      <c r="P8" s="7"/>
      <c r="Q8" s="7"/>
      <c r="R8" s="7"/>
      <c r="S8" s="7"/>
      <c r="T8" s="7"/>
      <c r="U8" s="7"/>
      <c r="V8" s="7"/>
      <c r="W8" s="7"/>
      <c r="X8" s="7"/>
      <c r="Y8" s="7"/>
      <c r="Z8" s="7"/>
      <c r="AA8" s="7"/>
      <c r="AB8" s="7"/>
      <c r="AC8" s="7"/>
      <c r="AD8" s="7"/>
      <c r="AE8" s="7"/>
      <c r="AF8" s="7"/>
      <c r="AG8" s="7"/>
      <c r="AH8" s="7"/>
      <c r="AI8" s="7"/>
      <c r="AJ8" s="7"/>
      <c r="AK8" s="7"/>
      <c r="AL8" s="7"/>
      <c r="AM8" s="7"/>
      <c r="AN8" s="7"/>
      <c r="AO8" s="7"/>
      <c r="AP8" s="4">
        <v>1</v>
      </c>
      <c r="AQ8" s="4">
        <v>2</v>
      </c>
      <c r="AR8" s="4">
        <v>2</v>
      </c>
      <c r="AS8" s="4">
        <v>3</v>
      </c>
      <c r="AT8" s="3">
        <v>4</v>
      </c>
      <c r="AU8" s="3">
        <v>4</v>
      </c>
      <c r="AV8" s="3">
        <v>4</v>
      </c>
      <c r="AW8" s="3">
        <v>7</v>
      </c>
      <c r="AX8" s="3">
        <v>11</v>
      </c>
      <c r="AY8" s="3">
        <v>12</v>
      </c>
      <c r="AZ8" s="3">
        <v>17</v>
      </c>
      <c r="BA8" s="3">
        <v>21</v>
      </c>
      <c r="BB8" s="3">
        <v>21</v>
      </c>
      <c r="BC8" s="3">
        <v>23</v>
      </c>
      <c r="BD8" s="3">
        <v>26</v>
      </c>
      <c r="BE8" s="3">
        <v>28</v>
      </c>
      <c r="BF8" s="3">
        <v>32</v>
      </c>
      <c r="BG8" s="3">
        <v>33</v>
      </c>
      <c r="BH8" s="3">
        <v>39</v>
      </c>
      <c r="BI8" s="3">
        <v>42</v>
      </c>
      <c r="BJ8" s="4">
        <v>63</v>
      </c>
      <c r="BK8" s="4">
        <v>75</v>
      </c>
      <c r="BL8" s="4">
        <v>116</v>
      </c>
      <c r="BM8" s="4">
        <v>154</v>
      </c>
      <c r="BN8" s="4">
        <v>187</v>
      </c>
      <c r="BO8" s="4">
        <v>216</v>
      </c>
      <c r="BP8" s="4">
        <v>277</v>
      </c>
      <c r="BQ8" s="4">
        <v>309</v>
      </c>
      <c r="BR8" s="4">
        <v>362</v>
      </c>
      <c r="BS8" s="4">
        <v>412</v>
      </c>
      <c r="BT8" s="4">
        <v>448</v>
      </c>
      <c r="BU8" s="4">
        <v>485</v>
      </c>
      <c r="BV8" s="4">
        <v>557</v>
      </c>
      <c r="BW8" s="4">
        <v>637</v>
      </c>
      <c r="BX8" s="4">
        <v>684</v>
      </c>
      <c r="BY8" s="4">
        <v>786</v>
      </c>
      <c r="BZ8" s="4">
        <v>832</v>
      </c>
      <c r="CA8" s="4">
        <v>886</v>
      </c>
      <c r="CB8" s="4">
        <v>951</v>
      </c>
      <c r="CC8" s="4">
        <v>1001</v>
      </c>
      <c r="CD8" s="4">
        <v>1063</v>
      </c>
      <c r="CE8" s="4">
        <v>1156</v>
      </c>
    </row>
    <row r="9" spans="1:231" x14ac:dyDescent="0.3">
      <c r="BP9" s="6"/>
    </row>
    <row r="10" spans="1:231" x14ac:dyDescent="0.3">
      <c r="A10" s="9" t="s">
        <v>5</v>
      </c>
      <c r="B10" s="10"/>
      <c r="C10" s="10"/>
      <c r="D10" s="10"/>
      <c r="E10" s="10"/>
      <c r="F10" s="10"/>
      <c r="G10" s="10"/>
      <c r="H10" s="10"/>
      <c r="I10" s="10"/>
      <c r="J10" s="10"/>
      <c r="K10" s="10"/>
      <c r="L10" s="10"/>
      <c r="M10" s="10"/>
      <c r="N10" s="10"/>
      <c r="O10" s="10"/>
      <c r="P10" s="10"/>
      <c r="Q10" s="10"/>
      <c r="R10" s="10"/>
      <c r="S10" s="10"/>
      <c r="T10" s="10"/>
      <c r="U10" s="10"/>
      <c r="V10" s="10"/>
      <c r="W10" s="10"/>
      <c r="X10" s="10"/>
      <c r="Y10" s="10"/>
      <c r="Z10" s="10"/>
      <c r="AA10" s="10"/>
      <c r="AB10" s="10"/>
      <c r="AC10" s="10"/>
      <c r="AD10" s="10"/>
      <c r="AE10" s="10"/>
      <c r="AF10" s="10"/>
      <c r="AG10" s="10"/>
      <c r="AH10" s="10"/>
      <c r="AI10" s="14">
        <v>1</v>
      </c>
      <c r="AJ10" s="14">
        <v>3</v>
      </c>
      <c r="AK10" s="14">
        <v>6</v>
      </c>
      <c r="AL10" s="14">
        <v>6</v>
      </c>
      <c r="AM10" s="14">
        <v>6</v>
      </c>
      <c r="AN10" s="14">
        <v>6</v>
      </c>
      <c r="AO10" s="14">
        <v>6</v>
      </c>
      <c r="AP10" s="14">
        <v>6</v>
      </c>
      <c r="AQ10" s="14">
        <v>7</v>
      </c>
      <c r="AR10" s="14">
        <v>7</v>
      </c>
      <c r="AS10" s="14">
        <v>7</v>
      </c>
      <c r="AT10" s="14">
        <v>8</v>
      </c>
      <c r="AU10" s="14">
        <v>9</v>
      </c>
      <c r="AV10" s="14">
        <v>9</v>
      </c>
      <c r="AW10" s="14">
        <v>11</v>
      </c>
      <c r="AX10" s="14">
        <v>11</v>
      </c>
      <c r="AY10" s="14">
        <v>16</v>
      </c>
      <c r="AZ10" s="14">
        <v>20</v>
      </c>
      <c r="BA10" s="14">
        <v>27</v>
      </c>
      <c r="BB10" s="14">
        <v>28</v>
      </c>
      <c r="BC10" s="14">
        <v>32</v>
      </c>
      <c r="BD10" s="14">
        <v>36</v>
      </c>
      <c r="BE10" s="17">
        <v>43</v>
      </c>
      <c r="BF10" s="14">
        <v>48</v>
      </c>
      <c r="BG10" s="14">
        <v>54</v>
      </c>
      <c r="BH10" s="14">
        <v>59</v>
      </c>
      <c r="BI10" s="14">
        <v>97</v>
      </c>
      <c r="BJ10" s="14">
        <v>110</v>
      </c>
      <c r="BK10" s="11">
        <v>185</v>
      </c>
      <c r="BL10" s="15" t="s">
        <v>32</v>
      </c>
      <c r="BM10" s="15" t="s">
        <v>50</v>
      </c>
      <c r="BN10" s="15" t="s">
        <v>49</v>
      </c>
      <c r="BO10" s="15" t="s">
        <v>48</v>
      </c>
      <c r="BP10" s="15" t="s">
        <v>47</v>
      </c>
      <c r="BQ10" s="15" t="s">
        <v>46</v>
      </c>
      <c r="BR10" s="15" t="s">
        <v>45</v>
      </c>
      <c r="BS10" s="15" t="s">
        <v>44</v>
      </c>
      <c r="BT10" s="15" t="s">
        <v>43</v>
      </c>
      <c r="BU10" s="15" t="s">
        <v>42</v>
      </c>
      <c r="BV10" s="15" t="s">
        <v>41</v>
      </c>
      <c r="BW10" s="15" t="s">
        <v>40</v>
      </c>
      <c r="BX10" s="15" t="s">
        <v>39</v>
      </c>
      <c r="BY10" s="15" t="s">
        <v>38</v>
      </c>
      <c r="BZ10" s="15" t="s">
        <v>37</v>
      </c>
      <c r="CA10" s="15" t="s">
        <v>36</v>
      </c>
      <c r="CB10" s="15" t="s">
        <v>35</v>
      </c>
      <c r="CC10" s="15" t="s">
        <v>34</v>
      </c>
      <c r="CD10" s="15" t="s">
        <v>33</v>
      </c>
      <c r="CE10" s="20" t="s">
        <v>56</v>
      </c>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c r="EN10" s="9"/>
      <c r="EO10" s="9"/>
      <c r="EP10" s="9"/>
      <c r="EQ10" s="9"/>
      <c r="ER10" s="9"/>
      <c r="ES10" s="9"/>
      <c r="ET10" s="9"/>
      <c r="EU10" s="9"/>
      <c r="EV10" s="9"/>
      <c r="EW10" s="9"/>
      <c r="EX10" s="9"/>
      <c r="EY10" s="9"/>
      <c r="EZ10" s="9"/>
      <c r="FA10" s="9"/>
      <c r="FB10" s="9"/>
      <c r="FC10" s="9"/>
      <c r="FD10" s="9"/>
      <c r="FE10" s="9"/>
      <c r="FF10" s="9"/>
      <c r="FG10" s="9"/>
      <c r="FH10" s="9"/>
      <c r="FI10" s="9"/>
      <c r="FJ10" s="9"/>
      <c r="FK10" s="9"/>
      <c r="FL10" s="9"/>
      <c r="FM10" s="9"/>
      <c r="FN10" s="9"/>
      <c r="FO10" s="9"/>
      <c r="FP10" s="9"/>
      <c r="FQ10" s="9"/>
      <c r="FR10" s="9"/>
      <c r="FS10" s="9"/>
      <c r="FT10" s="9"/>
      <c r="FU10" s="9"/>
      <c r="FV10" s="9"/>
      <c r="FW10" s="9"/>
      <c r="FX10" s="9"/>
      <c r="FY10" s="9"/>
      <c r="FZ10" s="9"/>
      <c r="GA10" s="9"/>
      <c r="GB10" s="9"/>
      <c r="GC10" s="9"/>
      <c r="GD10" s="9"/>
      <c r="GE10" s="9"/>
      <c r="GF10" s="9"/>
      <c r="GG10" s="9"/>
      <c r="GH10" s="9"/>
      <c r="GI10" s="9"/>
      <c r="GJ10" s="9"/>
      <c r="GK10" s="9"/>
      <c r="GL10" s="9"/>
      <c r="GM10" s="9"/>
      <c r="GN10" s="9"/>
      <c r="GO10" s="9"/>
      <c r="GP10" s="9"/>
      <c r="GQ10" s="9"/>
      <c r="GR10" s="9"/>
      <c r="GS10" s="9"/>
      <c r="GT10" s="9"/>
      <c r="GU10" s="9"/>
      <c r="GV10" s="9"/>
      <c r="GW10" s="9"/>
      <c r="GX10" s="9"/>
      <c r="GY10" s="9"/>
      <c r="GZ10" s="9"/>
      <c r="HA10" s="9"/>
      <c r="HB10" s="9"/>
      <c r="HC10" s="9"/>
      <c r="HD10" s="9"/>
      <c r="HE10" s="9"/>
      <c r="HF10" s="9"/>
      <c r="HG10" s="9"/>
      <c r="HH10" s="9"/>
      <c r="HI10" s="9"/>
      <c r="HJ10" s="9"/>
      <c r="HK10" s="9"/>
      <c r="HL10" s="9"/>
      <c r="HM10" s="9"/>
      <c r="HN10" s="9"/>
      <c r="HO10" s="9"/>
      <c r="HP10" s="9"/>
      <c r="HQ10" s="9"/>
      <c r="HR10" s="9"/>
      <c r="HS10" s="9"/>
      <c r="HT10" s="9"/>
      <c r="HU10" s="9"/>
      <c r="HV10" s="9"/>
      <c r="HW10" s="9"/>
    </row>
    <row r="12" spans="1:231" x14ac:dyDescent="0.3">
      <c r="A12" t="s">
        <v>6</v>
      </c>
      <c r="B12">
        <f t="shared" ref="B12:AG12" si="0">B2+B4+B6+B8+B10</f>
        <v>1</v>
      </c>
      <c r="C12">
        <f t="shared" si="0"/>
        <v>1</v>
      </c>
      <c r="D12">
        <f t="shared" si="0"/>
        <v>2</v>
      </c>
      <c r="E12">
        <f t="shared" si="0"/>
        <v>2</v>
      </c>
      <c r="F12">
        <f t="shared" si="0"/>
        <v>2</v>
      </c>
      <c r="G12">
        <f t="shared" si="0"/>
        <v>2</v>
      </c>
      <c r="H12">
        <f t="shared" si="0"/>
        <v>2</v>
      </c>
      <c r="I12">
        <f t="shared" si="0"/>
        <v>2</v>
      </c>
      <c r="J12">
        <f t="shared" si="0"/>
        <v>2</v>
      </c>
      <c r="K12">
        <f t="shared" si="0"/>
        <v>2</v>
      </c>
      <c r="L12">
        <f t="shared" si="0"/>
        <v>2</v>
      </c>
      <c r="M12">
        <f t="shared" si="0"/>
        <v>2</v>
      </c>
      <c r="N12">
        <f t="shared" si="0"/>
        <v>2</v>
      </c>
      <c r="O12">
        <f t="shared" si="0"/>
        <v>2</v>
      </c>
      <c r="P12">
        <f t="shared" si="0"/>
        <v>2</v>
      </c>
      <c r="Q12">
        <f t="shared" si="0"/>
        <v>2</v>
      </c>
      <c r="R12">
        <f t="shared" si="0"/>
        <v>2</v>
      </c>
      <c r="S12">
        <f t="shared" si="0"/>
        <v>2</v>
      </c>
      <c r="T12">
        <f t="shared" si="0"/>
        <v>2</v>
      </c>
      <c r="U12">
        <f t="shared" si="0"/>
        <v>2</v>
      </c>
      <c r="V12">
        <f t="shared" si="0"/>
        <v>2</v>
      </c>
      <c r="W12">
        <f t="shared" si="0"/>
        <v>2</v>
      </c>
      <c r="X12">
        <f t="shared" si="0"/>
        <v>2</v>
      </c>
      <c r="Y12">
        <f t="shared" si="0"/>
        <v>2</v>
      </c>
      <c r="Z12">
        <f t="shared" si="0"/>
        <v>2</v>
      </c>
      <c r="AA12">
        <f t="shared" si="0"/>
        <v>2</v>
      </c>
      <c r="AB12">
        <f t="shared" si="0"/>
        <v>2</v>
      </c>
      <c r="AC12">
        <f t="shared" si="0"/>
        <v>2</v>
      </c>
      <c r="AD12">
        <f t="shared" si="0"/>
        <v>2</v>
      </c>
      <c r="AE12">
        <f t="shared" si="0"/>
        <v>3</v>
      </c>
      <c r="AF12">
        <f t="shared" si="0"/>
        <v>3</v>
      </c>
      <c r="AG12">
        <f t="shared" si="0"/>
        <v>3</v>
      </c>
      <c r="AH12">
        <f t="shared" ref="AH12:BK12" si="1">AH2+AH4+AH6+AH8+AH10</f>
        <v>4</v>
      </c>
      <c r="AI12">
        <f t="shared" si="1"/>
        <v>6</v>
      </c>
      <c r="AJ12">
        <f t="shared" si="1"/>
        <v>10</v>
      </c>
      <c r="AK12">
        <f t="shared" si="1"/>
        <v>15</v>
      </c>
      <c r="AL12">
        <f t="shared" si="1"/>
        <v>16</v>
      </c>
      <c r="AM12">
        <f t="shared" si="1"/>
        <v>16</v>
      </c>
      <c r="AN12">
        <f t="shared" si="1"/>
        <v>19</v>
      </c>
      <c r="AO12">
        <f t="shared" si="1"/>
        <v>19</v>
      </c>
      <c r="AP12">
        <f t="shared" si="1"/>
        <v>21</v>
      </c>
      <c r="AQ12">
        <f t="shared" si="1"/>
        <v>25</v>
      </c>
      <c r="AR12">
        <f t="shared" si="1"/>
        <v>25</v>
      </c>
      <c r="AS12">
        <f t="shared" si="1"/>
        <v>31</v>
      </c>
      <c r="AT12">
        <f t="shared" si="1"/>
        <v>36</v>
      </c>
      <c r="AU12">
        <f t="shared" si="1"/>
        <v>45</v>
      </c>
      <c r="AV12">
        <f t="shared" si="1"/>
        <v>67</v>
      </c>
      <c r="AW12">
        <f t="shared" si="1"/>
        <v>87</v>
      </c>
      <c r="AX12">
        <f t="shared" si="1"/>
        <v>105</v>
      </c>
      <c r="AY12">
        <f t="shared" si="1"/>
        <v>117</v>
      </c>
      <c r="AZ12">
        <f t="shared" si="1"/>
        <v>137</v>
      </c>
      <c r="BA12">
        <f t="shared" si="1"/>
        <v>151</v>
      </c>
      <c r="BB12">
        <f t="shared" si="1"/>
        <v>172</v>
      </c>
      <c r="BC12">
        <f t="shared" si="1"/>
        <v>192</v>
      </c>
      <c r="BD12">
        <f t="shared" si="1"/>
        <v>219</v>
      </c>
      <c r="BE12">
        <f t="shared" si="1"/>
        <v>266</v>
      </c>
      <c r="BF12">
        <f t="shared" si="1"/>
        <v>312</v>
      </c>
      <c r="BG12">
        <f t="shared" si="1"/>
        <v>349</v>
      </c>
      <c r="BH12">
        <f t="shared" si="1"/>
        <v>387</v>
      </c>
      <c r="BI12">
        <f t="shared" si="1"/>
        <v>476</v>
      </c>
      <c r="BJ12">
        <f t="shared" si="1"/>
        <v>559</v>
      </c>
      <c r="BK12">
        <f t="shared" si="1"/>
        <v>669</v>
      </c>
      <c r="BL12">
        <f>BL2+BL4+BL6+BL8+212</f>
        <v>871</v>
      </c>
      <c r="BM12">
        <f>BM2+BM4+BM6+BM8+225</f>
        <v>998</v>
      </c>
      <c r="BN12">
        <f>BN2+BN4+BN6+BN8+235</f>
        <v>1080</v>
      </c>
      <c r="BO12">
        <f>BO2+BO4+BO6+BO8+293</f>
        <v>1235</v>
      </c>
      <c r="BP12">
        <f>BP2+BP4+BP6+BP8+319</f>
        <v>1394</v>
      </c>
      <c r="BQ12" s="6">
        <f>BQ2+BQ4+BQ6+BQ8+325</f>
        <v>1511</v>
      </c>
      <c r="BR12" s="6">
        <f>BR2+BR4+BR6+BR8+347</f>
        <v>1690</v>
      </c>
      <c r="BS12" s="6">
        <f>BS2+BS4+BS6+BS8+407</f>
        <v>1914</v>
      </c>
      <c r="BT12" s="6">
        <f>BT2+BT4+BT6+BT8+431</f>
        <v>2054</v>
      </c>
      <c r="BU12" s="6">
        <f>BU2+BU4+BU6+BU8+452</f>
        <v>2337</v>
      </c>
      <c r="BV12" s="6">
        <f>BV2+BV4+BV6+BV8+464</f>
        <v>2497</v>
      </c>
      <c r="BW12" s="6">
        <f>BW2+BW4+BW6+BW8+523</f>
        <v>2808</v>
      </c>
      <c r="BX12" s="6">
        <f>BX2+BX4+BX6+BX8+558</f>
        <v>3079</v>
      </c>
      <c r="BY12" s="6">
        <f>BY2+BY4+BY6+BY8+604</f>
        <v>3458</v>
      </c>
      <c r="BZ12">
        <f>1891+SUM(BZ4:BZ8)+656</f>
        <v>3958</v>
      </c>
      <c r="CA12">
        <f>2065+CA4+CA6+CA8+679</f>
        <v>4235</v>
      </c>
      <c r="CB12">
        <f>2225+CB4+CB6+CB8+697</f>
        <v>4510</v>
      </c>
      <c r="CC12">
        <f>CC2+CC4+CC6+CC8+765</f>
        <v>4538</v>
      </c>
      <c r="CD12">
        <f>CD2+CD4+CD6+CD8+824</f>
        <v>4921</v>
      </c>
      <c r="CE12">
        <f>CE2+CE4+CE6+CE8+883</f>
        <v>5208</v>
      </c>
    </row>
    <row r="14" spans="1:231" x14ac:dyDescent="0.3">
      <c r="A14" s="8" t="s">
        <v>7</v>
      </c>
    </row>
    <row r="15" spans="1:231" x14ac:dyDescent="0.3">
      <c r="A15" s="4" t="s">
        <v>8</v>
      </c>
    </row>
    <row r="16" spans="1:231" x14ac:dyDescent="0.3">
      <c r="A16" s="3" t="s">
        <v>9</v>
      </c>
    </row>
    <row r="17" spans="1:1" x14ac:dyDescent="0.3">
      <c r="A17" s="5" t="s">
        <v>10</v>
      </c>
    </row>
    <row r="18" spans="1:1" x14ac:dyDescent="0.3">
      <c r="A18" s="7" t="s">
        <v>11</v>
      </c>
    </row>
    <row r="20" spans="1:1" s="6" customFormat="1" ht="28.8" x14ac:dyDescent="0.3">
      <c r="A20" s="16" t="s">
        <v>51</v>
      </c>
    </row>
    <row r="21" spans="1:1" x14ac:dyDescent="0.3">
      <c r="A21" t="s">
        <v>29</v>
      </c>
    </row>
    <row r="22" spans="1:1" x14ac:dyDescent="0.3">
      <c r="A22" t="s">
        <v>52</v>
      </c>
    </row>
    <row r="24" spans="1:1" ht="228" customHeight="1" x14ac:dyDescent="0.3">
      <c r="A24" s="18" t="s">
        <v>55</v>
      </c>
    </row>
  </sheetData>
  <pageMargins left="0.7" right="0.7" top="0.75" bottom="0.75" header="0.3" footer="0.51180555555555496"/>
  <pageSetup firstPageNumber="0" orientation="portrait" horizontalDpi="300" verticalDpi="300"/>
  <headerFooter>
    <oddHeader>&amp;CDRAFT]</oddHeader>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topLeftCell="A31" zoomScale="80" zoomScaleNormal="80" workbookViewId="0">
      <selection activeCell="X10" sqref="X10"/>
    </sheetView>
  </sheetViews>
  <sheetFormatPr defaultRowHeight="14.4" x14ac:dyDescent="0.3"/>
  <cols>
    <col min="1" max="1025" width="8.5546875" customWidth="1"/>
  </cols>
  <sheetData>
    <row r="1" spans="1:1" x14ac:dyDescent="0.3">
      <c r="A1" s="8"/>
    </row>
  </sheetData>
  <pageMargins left="0.7" right="0.7" top="0.75" bottom="0.75" header="0.51180555555555496" footer="0.51180555555555496"/>
  <pageSetup firstPageNumber="0" orientation="portrait" horizontalDpi="300" verticalDpi="30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CA7856-BD3D-47AE-8214-183C33E5E6B4}">
  <dimension ref="A1"/>
  <sheetViews>
    <sheetView topLeftCell="A28" zoomScale="80" zoomScaleNormal="80" workbookViewId="0">
      <selection activeCell="Z33" sqref="Z33"/>
    </sheetView>
  </sheetViews>
  <sheetFormatPr defaultRowHeight="14.4" x14ac:dyDescent="0.3"/>
  <cols>
    <col min="1" max="1025" width="8.5546875" style="6" customWidth="1"/>
    <col min="1026" max="16384" width="8.88671875" style="6"/>
  </cols>
  <sheetData>
    <row r="1" spans="1:1" x14ac:dyDescent="0.3">
      <c r="A1" s="8"/>
    </row>
  </sheetData>
  <pageMargins left="0.7" right="0.7" top="0.75" bottom="0.75" header="0.51180555555555496" footer="0.51180555555555496"/>
  <pageSetup firstPageNumber="0" orientation="portrait" horizontalDpi="300" verticalDpi="30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8"/>
  <sheetViews>
    <sheetView zoomScale="80" zoomScaleNormal="80" workbookViewId="0">
      <selection activeCell="Q21" sqref="Q21"/>
    </sheetView>
  </sheetViews>
  <sheetFormatPr defaultRowHeight="14.4" x14ac:dyDescent="0.3"/>
  <cols>
    <col min="1" max="1" width="45" customWidth="1"/>
    <col min="2" max="1025" width="8.5546875" customWidth="1"/>
  </cols>
  <sheetData>
    <row r="1" spans="1:2" x14ac:dyDescent="0.3">
      <c r="A1" s="8" t="s">
        <v>12</v>
      </c>
    </row>
    <row r="2" spans="1:2" x14ac:dyDescent="0.3">
      <c r="A2" s="4" t="s">
        <v>8</v>
      </c>
    </row>
    <row r="3" spans="1:2" x14ac:dyDescent="0.3">
      <c r="A3" t="s">
        <v>13</v>
      </c>
      <c r="B3" t="s">
        <v>14</v>
      </c>
    </row>
    <row r="4" spans="1:2" x14ac:dyDescent="0.3">
      <c r="B4" t="s">
        <v>15</v>
      </c>
    </row>
    <row r="5" spans="1:2" s="6" customFormat="1" x14ac:dyDescent="0.3">
      <c r="B5" s="19" t="s">
        <v>53</v>
      </c>
    </row>
    <row r="7" spans="1:2" x14ac:dyDescent="0.3">
      <c r="A7" t="s">
        <v>16</v>
      </c>
      <c r="B7" t="s">
        <v>17</v>
      </c>
    </row>
    <row r="9" spans="1:2" x14ac:dyDescent="0.3">
      <c r="A9" t="s">
        <v>18</v>
      </c>
      <c r="B9" t="s">
        <v>19</v>
      </c>
    </row>
    <row r="11" spans="1:2" x14ac:dyDescent="0.3">
      <c r="A11" t="s">
        <v>20</v>
      </c>
      <c r="B11" t="s">
        <v>21</v>
      </c>
    </row>
    <row r="13" spans="1:2" x14ac:dyDescent="0.3">
      <c r="A13" t="s">
        <v>22</v>
      </c>
      <c r="B13" t="s">
        <v>23</v>
      </c>
    </row>
    <row r="15" spans="1:2" x14ac:dyDescent="0.3">
      <c r="A15" s="3" t="s">
        <v>9</v>
      </c>
    </row>
    <row r="16" spans="1:2" x14ac:dyDescent="0.3">
      <c r="A16" t="s">
        <v>24</v>
      </c>
      <c r="B16" t="s">
        <v>25</v>
      </c>
    </row>
    <row r="18" spans="1:2" x14ac:dyDescent="0.3">
      <c r="A18" t="s">
        <v>26</v>
      </c>
      <c r="B18" t="s">
        <v>54</v>
      </c>
    </row>
  </sheetData>
  <pageMargins left="0.7" right="0.7" top="0.75" bottom="0.75" header="0.51180555555555496" footer="0.51180555555555496"/>
  <pageSetup firstPageNumber="0"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2"/>
  <sheetViews>
    <sheetView zoomScale="80" zoomScaleNormal="80" workbookViewId="0">
      <selection activeCell="G8" sqref="G8"/>
    </sheetView>
  </sheetViews>
  <sheetFormatPr defaultRowHeight="14.4" x14ac:dyDescent="0.3"/>
  <cols>
    <col min="1" max="1025" width="8.5546875" customWidth="1"/>
  </cols>
  <sheetData>
    <row r="1" spans="1:1" x14ac:dyDescent="0.3">
      <c r="A1" s="8" t="s">
        <v>27</v>
      </c>
    </row>
    <row r="2" spans="1:1" x14ac:dyDescent="0.3">
      <c r="A2" t="s">
        <v>57</v>
      </c>
    </row>
  </sheetData>
  <pageMargins left="0.7" right="0.7" top="0.75" bottom="0.75" header="0.51180555555555496" footer="0.51180555555555496"/>
  <pageSetup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1</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Time series</vt:lpstr>
      <vt:lpstr>Appendix (1)</vt:lpstr>
      <vt:lpstr>Appendix (2)</vt:lpstr>
      <vt:lpstr>References</vt:lpstr>
      <vt:lpstr>Recommended Citation</vt:lpstr>
    </vt:vector>
  </TitlesOfParts>
  <Company>St. Michael's Hospital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Cheuk Yin (Kristy) Yiu</dc:creator>
  <dc:description/>
  <cp:lastModifiedBy>User</cp:lastModifiedBy>
  <cp:revision>1</cp:revision>
  <dcterms:created xsi:type="dcterms:W3CDTF">2020-03-26T17:57:09Z</dcterms:created>
  <dcterms:modified xsi:type="dcterms:W3CDTF">2020-04-16T17:26:49Z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St. Michael's Hospital</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