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Owner\Downloads\"/>
    </mc:Choice>
  </mc:AlternateContent>
  <xr:revisionPtr revIDLastSave="0" documentId="8_{6F436404-DD7B-4F58-AD26-CC5303522536}" xr6:coauthVersionLast="47" xr6:coauthVersionMax="47" xr10:uidLastSave="{00000000-0000-0000-0000-000000000000}"/>
  <bookViews>
    <workbookView xWindow="-108" yWindow="-108" windowWidth="23256" windowHeight="12456" xr2:uid="{2F43B59A-29CA-466A-9B36-E961AA051D99}"/>
  </bookViews>
  <sheets>
    <sheet name="Dashboard_final" sheetId="4" r:id="rId1"/>
    <sheet name="Working" sheetId="2" r:id="rId2"/>
    <sheet name="Source_data" sheetId="1" r:id="rId3"/>
    <sheet name="Dashboa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4" l="1"/>
  <c r="F15" i="4"/>
  <c r="F22" i="4"/>
  <c r="I74" i="2"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3" i="4" l="1"/>
  <c r="F24" i="4"/>
  <c r="F21" i="4"/>
  <c r="F20"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<sst xmlns="http://schemas.openxmlformats.org/spreadsheetml/2006/main" count="130147" uniqueCount="10993">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</sst>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Lowest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Working!$E$75:$E$84</c:f>
              <c:numCache>
                <c:formatCode>_-* #,##0.0_-;\-* #,##0.0_-;_-* "-"??_-;_-@_-</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G$73"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0</xdr:row>
      <xdr:rowOff>85725</xdr:rowOff>
    </xdr:from>
    <xdr:to>
      <xdr:col>3</xdr:col>
      <xdr:colOff>93977</xdr:colOff>
      <xdr:row>4</xdr:row>
      <xdr:rowOff>11954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6350" y="85725"/>
          <a:ext cx="989327" cy="643779"/>
        </a:xfrm>
        <a:prstGeom prst="rect">
          <a:avLst/>
        </a:prstGeom>
      </xdr:spPr>
    </xdr:pic>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130065</xdr:colOff>
      <xdr:row>4</xdr:row>
      <xdr:rowOff>123032</xdr:rowOff>
    </xdr:from>
    <xdr:to>
      <xdr:col>7</xdr:col>
      <xdr:colOff>13138</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4</xdr:col>
      <xdr:colOff>324835</xdr:colOff>
      <xdr:row>5</xdr:row>
      <xdr:rowOff>85167</xdr:rowOff>
    </xdr:from>
    <xdr:to>
      <xdr:col>6</xdr:col>
      <xdr:colOff>128424</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8</xdr:col>
      <xdr:colOff>303596</xdr:colOff>
      <xdr:row>4</xdr:row>
      <xdr:rowOff>121444</xdr:rowOff>
    </xdr:from>
    <xdr:to>
      <xdr:col>10</xdr:col>
      <xdr:colOff>293633</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8</xdr:col>
      <xdr:colOff>503621</xdr:colOff>
      <xdr:row>5</xdr:row>
      <xdr:rowOff>84116</xdr:rowOff>
    </xdr:from>
    <xdr:to>
      <xdr:col>10</xdr:col>
      <xdr:colOff>95688</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11</xdr:col>
      <xdr:colOff>24962</xdr:colOff>
      <xdr:row>4</xdr:row>
      <xdr:rowOff>121444</xdr:rowOff>
    </xdr:from>
    <xdr:to>
      <xdr:col>14</xdr:col>
      <xdr:colOff>446142</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11</xdr:col>
      <xdr:colOff>224987</xdr:colOff>
      <xdr:row>5</xdr:row>
      <xdr:rowOff>84116</xdr:rowOff>
    </xdr:from>
    <xdr:to>
      <xdr:col>14</xdr:col>
      <xdr:colOff>246117</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15</xdr:col>
      <xdr:colOff>136744</xdr:colOff>
      <xdr:row>4</xdr:row>
      <xdr:rowOff>116682</xdr:rowOff>
    </xdr:from>
    <xdr:to>
      <xdr:col>17</xdr:col>
      <xdr:colOff>169589</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15</xdr:col>
      <xdr:colOff>336769</xdr:colOff>
      <xdr:row>5</xdr:row>
      <xdr:rowOff>86777</xdr:rowOff>
    </xdr:from>
    <xdr:to>
      <xdr:col>16</xdr:col>
      <xdr:colOff>852980</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18</xdr:col>
      <xdr:colOff>46420</xdr:colOff>
      <xdr:row>4</xdr:row>
      <xdr:rowOff>121444</xdr:rowOff>
    </xdr:from>
    <xdr:to>
      <xdr:col>21</xdr:col>
      <xdr:colOff>299217</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18</xdr:col>
      <xdr:colOff>241190</xdr:colOff>
      <xdr:row>5</xdr:row>
      <xdr:rowOff>84116</xdr:rowOff>
    </xdr:from>
    <xdr:to>
      <xdr:col>21</xdr:col>
      <xdr:colOff>96017</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314325</xdr:colOff>
      <xdr:row>0</xdr:row>
      <xdr:rowOff>104774</xdr:rowOff>
    </xdr:from>
    <xdr:to>
      <xdr:col>14</xdr:col>
      <xdr:colOff>353519</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22</xdr:col>
      <xdr:colOff>863052</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10</xdr:col>
      <xdr:colOff>369832</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22</xdr:col>
      <xdr:colOff>512706</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107403</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22</xdr:col>
      <xdr:colOff>855717</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15</xdr:col>
      <xdr:colOff>152071</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167640</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22860</xdr:colOff>
          <xdr:row>32</xdr:row>
          <xdr:rowOff>137160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4">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tabSelected="1" zoomScale="58" zoomScaleNormal="100" workbookViewId="0">
      <selection activeCell="Y2" sqref="Y2"/>
    </sheetView>
  </sheetViews>
  <sheetFormatPr defaultColWidth="8.77734375" defaultRowHeight="14.4" x14ac:dyDescent="0.3"/>
  <cols>
    <col min="2" max="2" width="15.33203125" customWidth="1"/>
    <col min="3" max="3" width="13.6640625" customWidth="1"/>
    <col min="4" max="4" width="13.109375" bestFit="1" customWidth="1"/>
    <col min="5" max="5" width="12.77734375" bestFit="1" customWidth="1"/>
    <col min="6" max="6" width="10.44140625" bestFit="1" customWidth="1"/>
    <col min="7" max="8" width="4.6640625" customWidth="1"/>
    <col min="9" max="9" width="13.6640625" customWidth="1"/>
    <col min="10" max="10" width="13.109375" bestFit="1" customWidth="1"/>
    <col min="11" max="11" width="12.77734375" bestFit="1" customWidth="1"/>
    <col min="12" max="12" width="10.88671875" bestFit="1" customWidth="1"/>
    <col min="13" max="14" width="4.6640625" customWidth="1"/>
    <col min="15" max="15" width="13.6640625" customWidth="1"/>
    <col min="16" max="16" width="13.109375" bestFit="1" customWidth="1"/>
    <col min="17" max="17" width="12.77734375" bestFit="1" customWidth="1"/>
    <col min="18" max="18" width="10.44140625" bestFit="1" customWidth="1"/>
    <col min="19" max="20" width="4.6640625" customWidth="1"/>
    <col min="21" max="21" width="13.6640625" customWidth="1"/>
    <col min="22" max="22" width="13.109375" bestFit="1" customWidth="1"/>
    <col min="23" max="23" width="12.77734375" bestFit="1" customWidth="1"/>
    <col min="24" max="24" width="10.88671875" bestFit="1" customWidth="1"/>
  </cols>
  <sheetData>
    <row r="2" spans="3:26" x14ac:dyDescent="0.3">
      <c r="H2" s="10"/>
      <c r="I2" s="11"/>
      <c r="J2" s="11" t="s">
        <v>10956</v>
      </c>
      <c r="K2" s="11"/>
      <c r="L2" s="11"/>
      <c r="M2" s="11"/>
      <c r="N2" s="11"/>
      <c r="O2" s="12"/>
      <c r="R2" s="10"/>
      <c r="S2" s="11"/>
      <c r="T2" s="11" t="s">
        <v>10957</v>
      </c>
      <c r="U2" s="11"/>
      <c r="V2" s="11"/>
      <c r="W2" s="11"/>
      <c r="X2" s="11"/>
      <c r="Y2" s="12"/>
    </row>
    <row r="11" spans="3:26" ht="34.950000000000003" customHeight="1" x14ac:dyDescent="0.3"/>
    <row r="12" spans="3:26" x14ac:dyDescent="0.3">
      <c r="C12" s="10"/>
      <c r="D12" s="11"/>
      <c r="E12" s="11" t="s">
        <v>10956</v>
      </c>
      <c r="F12" s="11"/>
      <c r="G12" s="11"/>
      <c r="H12" s="11"/>
      <c r="I12" s="11"/>
      <c r="J12" s="12"/>
      <c r="O12" s="10"/>
      <c r="P12" s="11"/>
      <c r="Q12" s="11" t="s">
        <v>10957</v>
      </c>
      <c r="R12" s="11"/>
      <c r="S12" s="11"/>
      <c r="T12" s="11"/>
      <c r="U12" s="11"/>
      <c r="V12" s="12"/>
    </row>
    <row r="14" spans="3:26" x14ac:dyDescent="0.3">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3:26" x14ac:dyDescent="0.3">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3">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3">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3">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3">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3">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3">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3">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3">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3">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5" thickBot="1" x14ac:dyDescent="0.3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5" thickTop="1" x14ac:dyDescent="0.3"/>
    <row r="29" spans="3:24" x14ac:dyDescent="0.3">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opLeftCell="A21" workbookViewId="0">
      <selection activeCell="B35" sqref="B35"/>
    </sheetView>
  </sheetViews>
  <sheetFormatPr defaultColWidth="8.77734375" defaultRowHeight="14.4" x14ac:dyDescent="0.3"/>
  <cols>
    <col min="1" max="1" width="16.44140625" bestFit="1" customWidth="1"/>
    <col min="2" max="2" width="10.44140625" bestFit="1" customWidth="1"/>
    <col min="3" max="3" width="11.6640625" bestFit="1" customWidth="1"/>
    <col min="4" max="4" width="13.44140625" bestFit="1" customWidth="1"/>
    <col min="5" max="5" width="11.77734375" bestFit="1" customWidth="1"/>
    <col min="6" max="6" width="12.109375" bestFit="1" customWidth="1"/>
    <col min="7" max="7" width="14.77734375" bestFit="1" customWidth="1"/>
    <col min="8" max="8" width="9.10937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13" t="s">
        <v>10963</v>
      </c>
      <c r="B3" t="s">
        <v>10973</v>
      </c>
      <c r="C3" t="s">
        <v>10974</v>
      </c>
      <c r="E3" t="s">
        <v>10975</v>
      </c>
      <c r="F3" t="s">
        <v>10976</v>
      </c>
    </row>
    <row r="4" spans="1:8" x14ac:dyDescent="0.3">
      <c r="A4" s="14" t="s">
        <v>10971</v>
      </c>
      <c r="B4" s="19">
        <v>609205.59799999965</v>
      </c>
      <c r="C4" s="19">
        <v>81795.17429999981</v>
      </c>
    </row>
    <row r="5" spans="1:8" x14ac:dyDescent="0.3">
      <c r="A5" s="14" t="s">
        <v>10972</v>
      </c>
      <c r="B5" s="19">
        <v>733215.2551999999</v>
      </c>
      <c r="C5" s="19">
        <v>93439.269600000145</v>
      </c>
      <c r="E5" s="16">
        <f>B5/B4-1</f>
        <v>0.20355961535337097</v>
      </c>
      <c r="F5" s="16">
        <f>C5/C4-1</f>
        <v>0.1423567514789239</v>
      </c>
    </row>
    <row r="6" spans="1:8" x14ac:dyDescent="0.3">
      <c r="A6" s="14" t="s">
        <v>10964</v>
      </c>
      <c r="B6" s="19">
        <v>1342420.8531999995</v>
      </c>
      <c r="C6" s="19">
        <v>175234.44389999995</v>
      </c>
    </row>
    <row r="12" spans="1:8" x14ac:dyDescent="0.3">
      <c r="A12" t="s">
        <v>10981</v>
      </c>
    </row>
    <row r="14" spans="1:8" x14ac:dyDescent="0.3">
      <c r="A14" s="13" t="s">
        <v>10973</v>
      </c>
      <c r="B14" s="13" t="s">
        <v>10977</v>
      </c>
      <c r="F14" s="13" t="s">
        <v>10973</v>
      </c>
      <c r="G14" s="13" t="s">
        <v>10977</v>
      </c>
    </row>
    <row r="15" spans="1:8" x14ac:dyDescent="0.3">
      <c r="A15" s="13" t="s">
        <v>10963</v>
      </c>
      <c r="B15" t="s">
        <v>10972</v>
      </c>
      <c r="C15" t="s">
        <v>10971</v>
      </c>
      <c r="F15" s="13" t="s">
        <v>10963</v>
      </c>
      <c r="G15" t="s">
        <v>10972</v>
      </c>
      <c r="H15" t="s">
        <v>10971</v>
      </c>
    </row>
    <row r="16" spans="1:8" x14ac:dyDescent="0.3">
      <c r="A16" s="14" t="s">
        <v>71</v>
      </c>
      <c r="B16" s="15">
        <v>105340.51600000002</v>
      </c>
      <c r="C16" s="15">
        <v>78962.029999999984</v>
      </c>
      <c r="F16" s="14" t="s">
        <v>265</v>
      </c>
      <c r="G16" s="15">
        <v>86939.600999999995</v>
      </c>
      <c r="H16" s="15">
        <v>54824.09800000002</v>
      </c>
    </row>
    <row r="17" spans="1:8" x14ac:dyDescent="0.3">
      <c r="A17" s="14" t="s">
        <v>35</v>
      </c>
      <c r="B17" s="15">
        <v>95554.352999999988</v>
      </c>
      <c r="C17" s="15">
        <v>83918.64499999996</v>
      </c>
      <c r="F17" s="14" t="s">
        <v>41</v>
      </c>
      <c r="G17" s="15">
        <v>48875.692499999976</v>
      </c>
      <c r="H17" s="15">
        <v>56398.747999999992</v>
      </c>
    </row>
    <row r="18" spans="1:8" x14ac:dyDescent="0.3">
      <c r="A18" s="14" t="s">
        <v>58</v>
      </c>
      <c r="B18" s="15">
        <v>69677.617999999973</v>
      </c>
      <c r="C18" s="15">
        <v>58788.700000000004</v>
      </c>
      <c r="F18" s="14" t="s">
        <v>94</v>
      </c>
      <c r="G18" s="15">
        <v>56990.82</v>
      </c>
      <c r="H18" s="15">
        <v>16158.721999999998</v>
      </c>
    </row>
    <row r="19" spans="1:8" x14ac:dyDescent="0.3">
      <c r="A19" s="14" t="s">
        <v>74</v>
      </c>
      <c r="B19" s="15">
        <v>72788.044999999984</v>
      </c>
      <c r="C19" s="15">
        <v>49683.325000000004</v>
      </c>
      <c r="F19" s="14" t="s">
        <v>145</v>
      </c>
      <c r="G19" s="15">
        <v>41595.501999999964</v>
      </c>
      <c r="H19" s="15">
        <v>30304.938000000002</v>
      </c>
    </row>
    <row r="20" spans="1:8" x14ac:dyDescent="0.3">
      <c r="A20" s="14" t="s">
        <v>55</v>
      </c>
      <c r="B20" s="15">
        <v>60893.54250000004</v>
      </c>
      <c r="C20" s="15">
        <v>60833.200499999992</v>
      </c>
      <c r="F20" s="14" t="s">
        <v>126</v>
      </c>
      <c r="G20" s="15">
        <v>37197.550999999992</v>
      </c>
      <c r="H20" s="15">
        <v>29845.870999999992</v>
      </c>
    </row>
    <row r="21" spans="1:8" x14ac:dyDescent="0.3">
      <c r="A21" s="14" t="s">
        <v>1218</v>
      </c>
      <c r="B21" s="15">
        <v>62899.387999999984</v>
      </c>
      <c r="C21" s="15">
        <v>49599.41</v>
      </c>
      <c r="F21" s="14" t="s">
        <v>881</v>
      </c>
      <c r="G21" s="15">
        <v>12148.885999999997</v>
      </c>
      <c r="H21" s="15">
        <v>21197.32</v>
      </c>
    </row>
    <row r="22" spans="1:8" x14ac:dyDescent="0.3">
      <c r="A22" s="14" t="s">
        <v>160</v>
      </c>
      <c r="B22" s="15">
        <v>59946.232000000011</v>
      </c>
      <c r="C22" s="15">
        <v>41895.853999999999</v>
      </c>
      <c r="F22" s="14" t="s">
        <v>183</v>
      </c>
      <c r="G22" s="15">
        <v>16212.806399999998</v>
      </c>
      <c r="H22" s="15">
        <v>16448.681399999994</v>
      </c>
    </row>
    <row r="23" spans="1:8" x14ac:dyDescent="0.3">
      <c r="A23" s="14" t="s">
        <v>683</v>
      </c>
      <c r="B23" s="15">
        <v>43544.675000000003</v>
      </c>
      <c r="C23" s="15">
        <v>55906.886000000013</v>
      </c>
      <c r="F23" s="14" t="s">
        <v>302</v>
      </c>
      <c r="G23" s="15">
        <v>16245.611000000001</v>
      </c>
      <c r="H23" s="15">
        <v>13067.549999999997</v>
      </c>
    </row>
    <row r="24" spans="1:8" x14ac:dyDescent="0.3">
      <c r="A24" s="14" t="s">
        <v>77</v>
      </c>
      <c r="B24" s="15">
        <v>42926.932000000001</v>
      </c>
      <c r="C24" s="15">
        <v>26050.314999999999</v>
      </c>
      <c r="F24" s="14" t="s">
        <v>496</v>
      </c>
      <c r="G24" s="15">
        <v>17571.473000000002</v>
      </c>
      <c r="H24" s="15">
        <v>9506.4120000000021</v>
      </c>
    </row>
    <row r="25" spans="1:8" x14ac:dyDescent="0.3">
      <c r="A25" s="14" t="s">
        <v>64</v>
      </c>
      <c r="B25" s="15">
        <v>28915.093999999986</v>
      </c>
      <c r="C25" s="15">
        <v>27874.12399999996</v>
      </c>
      <c r="F25" s="14" t="s">
        <v>4276</v>
      </c>
      <c r="G25" s="15">
        <v>5630.51</v>
      </c>
      <c r="H25" s="15">
        <v>18431.34</v>
      </c>
    </row>
    <row r="31" spans="1:8" x14ac:dyDescent="0.3">
      <c r="A31" t="s">
        <v>10982</v>
      </c>
    </row>
    <row r="33" spans="1:8" x14ac:dyDescent="0.3">
      <c r="A33" s="13" t="s">
        <v>10973</v>
      </c>
      <c r="B33" s="13" t="s">
        <v>10977</v>
      </c>
      <c r="F33" s="13" t="s">
        <v>10973</v>
      </c>
      <c r="G33" s="13" t="s">
        <v>10977</v>
      </c>
    </row>
    <row r="34" spans="1:8" x14ac:dyDescent="0.3">
      <c r="A34" s="13" t="s">
        <v>10963</v>
      </c>
      <c r="B34" t="s">
        <v>10972</v>
      </c>
      <c r="C34" t="s">
        <v>10971</v>
      </c>
      <c r="F34" s="13" t="s">
        <v>10963</v>
      </c>
      <c r="G34" t="s">
        <v>10972</v>
      </c>
      <c r="H34" t="s">
        <v>10971</v>
      </c>
    </row>
    <row r="35" spans="1:8" x14ac:dyDescent="0.3">
      <c r="A35" s="14" t="s">
        <v>71</v>
      </c>
      <c r="B35" s="15">
        <v>105340.51600000002</v>
      </c>
      <c r="C35" s="15">
        <v>78962.029999999984</v>
      </c>
      <c r="F35" s="14" t="s">
        <v>265</v>
      </c>
      <c r="G35" s="15">
        <v>86939.600999999995</v>
      </c>
      <c r="H35" s="15">
        <v>54824.09800000002</v>
      </c>
    </row>
    <row r="36" spans="1:8" x14ac:dyDescent="0.3">
      <c r="A36" s="14" t="s">
        <v>35</v>
      </c>
      <c r="B36" s="15">
        <v>95554.352999999988</v>
      </c>
      <c r="C36" s="15">
        <v>83918.64499999996</v>
      </c>
      <c r="F36" s="14" t="s">
        <v>41</v>
      </c>
      <c r="G36" s="15">
        <v>48875.692499999976</v>
      </c>
      <c r="H36" s="15">
        <v>56398.747999999992</v>
      </c>
    </row>
    <row r="37" spans="1:8" x14ac:dyDescent="0.3">
      <c r="A37" s="14" t="s">
        <v>58</v>
      </c>
      <c r="B37" s="15">
        <v>69677.617999999973</v>
      </c>
      <c r="C37" s="15">
        <v>58788.700000000004</v>
      </c>
      <c r="F37" s="14" t="s">
        <v>94</v>
      </c>
      <c r="G37" s="15">
        <v>56990.82</v>
      </c>
      <c r="H37" s="15">
        <v>16158.721999999998</v>
      </c>
    </row>
    <row r="38" spans="1:8" x14ac:dyDescent="0.3">
      <c r="A38" s="14" t="s">
        <v>74</v>
      </c>
      <c r="B38" s="15">
        <v>72788.044999999984</v>
      </c>
      <c r="C38" s="15">
        <v>49683.325000000004</v>
      </c>
      <c r="F38" s="14" t="s">
        <v>145</v>
      </c>
      <c r="G38" s="15">
        <v>41595.501999999964</v>
      </c>
      <c r="H38" s="15">
        <v>30304.938000000002</v>
      </c>
    </row>
    <row r="39" spans="1:8" x14ac:dyDescent="0.3">
      <c r="A39" s="14" t="s">
        <v>55</v>
      </c>
      <c r="B39" s="15">
        <v>60893.54250000004</v>
      </c>
      <c r="C39" s="15">
        <v>60833.200499999992</v>
      </c>
      <c r="F39" s="14" t="s">
        <v>126</v>
      </c>
      <c r="G39" s="15">
        <v>37197.550999999992</v>
      </c>
      <c r="H39" s="15">
        <v>29845.870999999992</v>
      </c>
    </row>
    <row r="40" spans="1:8" x14ac:dyDescent="0.3">
      <c r="A40" s="14" t="s">
        <v>1218</v>
      </c>
      <c r="B40" s="15">
        <v>62899.387999999984</v>
      </c>
      <c r="C40" s="15">
        <v>49599.41</v>
      </c>
      <c r="F40" s="14" t="s">
        <v>881</v>
      </c>
      <c r="G40" s="15">
        <v>12148.885999999997</v>
      </c>
      <c r="H40" s="15">
        <v>21197.32</v>
      </c>
    </row>
    <row r="41" spans="1:8" x14ac:dyDescent="0.3">
      <c r="A41" s="14" t="s">
        <v>160</v>
      </c>
      <c r="B41" s="15">
        <v>59946.232000000011</v>
      </c>
      <c r="C41" s="15">
        <v>41895.853999999999</v>
      </c>
      <c r="F41" s="14" t="s">
        <v>183</v>
      </c>
      <c r="G41" s="15">
        <v>16212.806399999998</v>
      </c>
      <c r="H41" s="15">
        <v>16448.681399999994</v>
      </c>
    </row>
    <row r="42" spans="1:8" x14ac:dyDescent="0.3">
      <c r="A42" s="14" t="s">
        <v>683</v>
      </c>
      <c r="B42" s="15">
        <v>43544.675000000003</v>
      </c>
      <c r="C42" s="15">
        <v>55906.886000000013</v>
      </c>
      <c r="F42" s="14" t="s">
        <v>302</v>
      </c>
      <c r="G42" s="15">
        <v>16245.611000000001</v>
      </c>
      <c r="H42" s="15">
        <v>13067.549999999997</v>
      </c>
    </row>
    <row r="43" spans="1:8" x14ac:dyDescent="0.3">
      <c r="A43" s="14" t="s">
        <v>77</v>
      </c>
      <c r="B43" s="15">
        <v>42926.932000000001</v>
      </c>
      <c r="C43" s="15">
        <v>26050.314999999999</v>
      </c>
      <c r="F43" s="14" t="s">
        <v>496</v>
      </c>
      <c r="G43" s="15">
        <v>17571.473000000002</v>
      </c>
      <c r="H43" s="15">
        <v>9506.4120000000021</v>
      </c>
    </row>
    <row r="44" spans="1:8" x14ac:dyDescent="0.3">
      <c r="A44" s="14" t="s">
        <v>64</v>
      </c>
      <c r="B44" s="15">
        <v>28915.093999999986</v>
      </c>
      <c r="C44" s="15">
        <v>27874.12399999996</v>
      </c>
      <c r="F44" s="14" t="s">
        <v>4276</v>
      </c>
      <c r="G44" s="15">
        <v>5630.51</v>
      </c>
      <c r="H44" s="15">
        <v>18431.34</v>
      </c>
    </row>
    <row r="50" spans="1:9" x14ac:dyDescent="0.3">
      <c r="A50" t="s">
        <v>10988</v>
      </c>
    </row>
    <row r="52" spans="1:9" x14ac:dyDescent="0.3">
      <c r="A52" s="13" t="s">
        <v>10984</v>
      </c>
      <c r="B52" s="13" t="s">
        <v>10985</v>
      </c>
      <c r="C52" t="s">
        <v>10973</v>
      </c>
      <c r="D52" t="s">
        <v>10983</v>
      </c>
      <c r="H52" t="s">
        <v>17</v>
      </c>
      <c r="I52" t="s">
        <v>10986</v>
      </c>
    </row>
    <row r="53" spans="1:9" x14ac:dyDescent="0.3">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3">
      <c r="B54" t="s">
        <v>10967</v>
      </c>
      <c r="C54" s="15">
        <v>86538.759600000005</v>
      </c>
      <c r="D54" s="15">
        <v>1523</v>
      </c>
      <c r="G54" t="str">
        <f t="shared" si="0"/>
        <v>Qtr2</v>
      </c>
      <c r="H54" s="18">
        <f t="shared" si="0"/>
        <v>86538.759600000005</v>
      </c>
      <c r="I54" s="18">
        <f t="shared" ref="I54:I68" si="1">H54/D54</f>
        <v>56.821247275114906</v>
      </c>
    </row>
    <row r="55" spans="1:9" x14ac:dyDescent="0.3">
      <c r="B55" t="s">
        <v>10968</v>
      </c>
      <c r="C55" s="15">
        <v>143633.21229999998</v>
      </c>
      <c r="D55" s="15">
        <v>2159</v>
      </c>
      <c r="G55" t="str">
        <f t="shared" si="0"/>
        <v>Qtr3</v>
      </c>
      <c r="H55" s="18">
        <f t="shared" si="0"/>
        <v>143633.21229999998</v>
      </c>
      <c r="I55" s="18">
        <f t="shared" si="1"/>
        <v>66.527657387679469</v>
      </c>
    </row>
    <row r="56" spans="1:9" x14ac:dyDescent="0.3">
      <c r="B56" t="s">
        <v>10969</v>
      </c>
      <c r="C56" s="15">
        <v>179627.73020000022</v>
      </c>
      <c r="D56" s="15">
        <v>2871</v>
      </c>
      <c r="G56" t="str">
        <f t="shared" si="0"/>
        <v>Qtr4</v>
      </c>
      <c r="H56" s="18">
        <f t="shared" si="0"/>
        <v>179627.73020000022</v>
      </c>
      <c r="I56" s="18">
        <f t="shared" si="1"/>
        <v>62.566259212817911</v>
      </c>
    </row>
    <row r="57" spans="1:9" x14ac:dyDescent="0.3">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3">
      <c r="B58" t="s">
        <v>10967</v>
      </c>
      <c r="C58" s="15">
        <v>89124.186999999874</v>
      </c>
      <c r="D58" s="15">
        <v>1604</v>
      </c>
      <c r="G58" t="str">
        <f t="shared" si="0"/>
        <v>Qtr2</v>
      </c>
      <c r="H58" s="18">
        <f t="shared" si="0"/>
        <v>89124.186999999874</v>
      </c>
      <c r="I58" s="18">
        <f t="shared" si="1"/>
        <v>55.563707605984959</v>
      </c>
    </row>
    <row r="59" spans="1:9" x14ac:dyDescent="0.3">
      <c r="B59" t="s">
        <v>10968</v>
      </c>
      <c r="C59" s="15">
        <v>130259.57519999996</v>
      </c>
      <c r="D59" s="15">
        <v>2241</v>
      </c>
      <c r="G59" t="str">
        <f t="shared" si="0"/>
        <v>Qtr3</v>
      </c>
      <c r="H59" s="18">
        <f t="shared" si="0"/>
        <v>130259.57519999996</v>
      </c>
      <c r="I59" s="18">
        <f t="shared" si="1"/>
        <v>58.125647121820599</v>
      </c>
    </row>
    <row r="60" spans="1:9" x14ac:dyDescent="0.3">
      <c r="B60" t="s">
        <v>10969</v>
      </c>
      <c r="C60" s="15">
        <v>182297.00819999998</v>
      </c>
      <c r="D60" s="15">
        <v>3144</v>
      </c>
      <c r="G60" t="str">
        <f t="shared" si="0"/>
        <v>Qtr4</v>
      </c>
      <c r="H60" s="18">
        <f t="shared" si="0"/>
        <v>182297.00819999998</v>
      </c>
      <c r="I60" s="18">
        <f t="shared" si="1"/>
        <v>57.982508969465641</v>
      </c>
    </row>
    <row r="61" spans="1:9" x14ac:dyDescent="0.3">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3">
      <c r="B62" t="s">
        <v>10967</v>
      </c>
      <c r="C62" s="15">
        <v>136082.30100000001</v>
      </c>
      <c r="D62" s="15">
        <v>2240</v>
      </c>
      <c r="G62" t="str">
        <f t="shared" si="0"/>
        <v>Qtr2</v>
      </c>
      <c r="H62" s="18">
        <f t="shared" si="0"/>
        <v>136082.30100000001</v>
      </c>
      <c r="I62" s="18">
        <f t="shared" si="1"/>
        <v>60.75102723214286</v>
      </c>
    </row>
    <row r="63" spans="1:9" x14ac:dyDescent="0.3">
      <c r="B63" t="s">
        <v>10968</v>
      </c>
      <c r="C63" s="15">
        <v>143787.36219999992</v>
      </c>
      <c r="D63" s="15">
        <v>2767</v>
      </c>
      <c r="G63" t="str">
        <f t="shared" si="0"/>
        <v>Qtr3</v>
      </c>
      <c r="H63" s="18">
        <f t="shared" si="0"/>
        <v>143787.36219999992</v>
      </c>
      <c r="I63" s="18">
        <f t="shared" si="1"/>
        <v>51.965074882544243</v>
      </c>
    </row>
    <row r="64" spans="1:9" x14ac:dyDescent="0.3">
      <c r="B64" t="s">
        <v>10969</v>
      </c>
      <c r="C64" s="15">
        <v>236098.75379999995</v>
      </c>
      <c r="D64" s="15">
        <v>3587</v>
      </c>
      <c r="G64" t="str">
        <f t="shared" si="0"/>
        <v>Qtr4</v>
      </c>
      <c r="H64" s="18">
        <f t="shared" si="0"/>
        <v>236098.75379999995</v>
      </c>
      <c r="I64" s="18">
        <f t="shared" si="1"/>
        <v>65.820672930025083</v>
      </c>
    </row>
    <row r="65" spans="1:10" x14ac:dyDescent="0.3">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3">
      <c r="B66" t="s">
        <v>10967</v>
      </c>
      <c r="C66" s="15">
        <v>133764.37199999994</v>
      </c>
      <c r="D66" s="15">
        <v>2551</v>
      </c>
      <c r="G66" t="str">
        <f t="shared" si="0"/>
        <v>Qtr2</v>
      </c>
      <c r="H66" s="18">
        <f t="shared" si="0"/>
        <v>133764.37199999994</v>
      </c>
      <c r="I66" s="18">
        <f t="shared" si="1"/>
        <v>52.43605331242648</v>
      </c>
    </row>
    <row r="67" spans="1:10" x14ac:dyDescent="0.3">
      <c r="B67" t="s">
        <v>10968</v>
      </c>
      <c r="C67" s="15">
        <v>196251.95600000018</v>
      </c>
      <c r="D67" s="15">
        <v>3384</v>
      </c>
      <c r="G67" t="str">
        <f t="shared" si="0"/>
        <v>Qtr3</v>
      </c>
      <c r="H67" s="18">
        <f t="shared" si="0"/>
        <v>196251.95600000018</v>
      </c>
      <c r="I67" s="18">
        <f t="shared" si="1"/>
        <v>57.99407683215135</v>
      </c>
    </row>
    <row r="68" spans="1:10" x14ac:dyDescent="0.3">
      <c r="B68" t="s">
        <v>10969</v>
      </c>
      <c r="C68" s="15">
        <v>280054.06699999998</v>
      </c>
      <c r="D68" s="15">
        <v>4696</v>
      </c>
      <c r="G68" t="str">
        <f t="shared" si="0"/>
        <v>Qtr4</v>
      </c>
      <c r="H68" s="18">
        <f t="shared" si="0"/>
        <v>280054.06699999998</v>
      </c>
      <c r="I68" s="18">
        <f t="shared" si="1"/>
        <v>59.636726362862007</v>
      </c>
    </row>
    <row r="69" spans="1:10" x14ac:dyDescent="0.3">
      <c r="A69" t="s">
        <v>10964</v>
      </c>
      <c r="C69" s="15">
        <v>2297200.8602999998</v>
      </c>
      <c r="D69" s="15">
        <v>37873</v>
      </c>
    </row>
    <row r="72" spans="1:10" x14ac:dyDescent="0.3">
      <c r="A72" t="s">
        <v>10989</v>
      </c>
    </row>
    <row r="73" spans="1:10" x14ac:dyDescent="0.3">
      <c r="D73" t="s">
        <v>10987</v>
      </c>
      <c r="G73">
        <v>2</v>
      </c>
    </row>
    <row r="74" spans="1:10" x14ac:dyDescent="0.3">
      <c r="A74" s="13" t="s">
        <v>10</v>
      </c>
      <c r="B74" t="s">
        <v>10973</v>
      </c>
      <c r="D74" t="s">
        <v>10</v>
      </c>
      <c r="E74" t="s">
        <v>17</v>
      </c>
      <c r="I74" t="str" cm="1">
        <f t="array" ref="I74">_xlfn.SWITCH(G73,1,"Highest",2,"Lowest")</f>
        <v>Lowest</v>
      </c>
      <c r="J74" t="str">
        <f>CONCATENATE("States with ",I74," all time sales")</f>
        <v>States with Lowest all time sales</v>
      </c>
    </row>
    <row r="75" spans="1:10" x14ac:dyDescent="0.3">
      <c r="A75" t="s">
        <v>42</v>
      </c>
      <c r="B75" s="15">
        <v>457687.63150000101</v>
      </c>
      <c r="D75" t="str" cm="1">
        <f t="array" ref="D75:E123">_xlfn.SWITCH(G73,1,_xlfn._xlws.SORT(A75:B123,2,-1,FALSE),2,_xlfn._xlws.SORT(A75:B123,2,1,FALSE))</f>
        <v>North Dakota</v>
      </c>
      <c r="E75" s="15">
        <v>919.91</v>
      </c>
    </row>
    <row r="76" spans="1:10" x14ac:dyDescent="0.3">
      <c r="A76" t="s">
        <v>266</v>
      </c>
      <c r="B76" s="15">
        <v>310876.27099999978</v>
      </c>
      <c r="D76" t="str">
        <v>West Virginia</v>
      </c>
      <c r="E76" s="15">
        <v>1209.8240000000001</v>
      </c>
    </row>
    <row r="77" spans="1:10" x14ac:dyDescent="0.3">
      <c r="A77" t="s">
        <v>103</v>
      </c>
      <c r="B77" s="15">
        <v>170188.04580000002</v>
      </c>
      <c r="D77" t="str">
        <v>Maine</v>
      </c>
      <c r="E77" s="15">
        <v>1270.5300000000002</v>
      </c>
    </row>
    <row r="78" spans="1:10" x14ac:dyDescent="0.3">
      <c r="A78" t="s">
        <v>95</v>
      </c>
      <c r="B78" s="15">
        <v>138641.26999999993</v>
      </c>
      <c r="D78" t="str">
        <v>South Dakota</v>
      </c>
      <c r="E78" s="15">
        <v>1315.5600000000002</v>
      </c>
    </row>
    <row r="79" spans="1:10" x14ac:dyDescent="0.3">
      <c r="A79" t="s">
        <v>146</v>
      </c>
      <c r="B79" s="15">
        <v>116511.91400000003</v>
      </c>
      <c r="D79" t="str">
        <v>Wyoming</v>
      </c>
      <c r="E79" s="15">
        <v>1603.136</v>
      </c>
    </row>
    <row r="80" spans="1:10" x14ac:dyDescent="0.3">
      <c r="A80" t="s">
        <v>53</v>
      </c>
      <c r="B80" s="15">
        <v>89473.707999999999</v>
      </c>
      <c r="D80" t="str">
        <v>District of Columbia</v>
      </c>
      <c r="E80" s="15">
        <v>2865.0199999999995</v>
      </c>
    </row>
    <row r="81" spans="1:5" x14ac:dyDescent="0.3">
      <c r="A81" t="s">
        <v>210</v>
      </c>
      <c r="B81" s="15">
        <v>80166.100999999864</v>
      </c>
      <c r="D81" t="str">
        <v>Kansas</v>
      </c>
      <c r="E81" s="15">
        <v>2914.31</v>
      </c>
    </row>
    <row r="82" spans="1:5" x14ac:dyDescent="0.3">
      <c r="A82" t="s">
        <v>497</v>
      </c>
      <c r="B82" s="15">
        <v>78258.135999999926</v>
      </c>
      <c r="D82" t="str">
        <v>Idaho</v>
      </c>
      <c r="E82" s="15">
        <v>4382.4860000000017</v>
      </c>
    </row>
    <row r="83" spans="1:5" x14ac:dyDescent="0.3">
      <c r="A83" t="s">
        <v>237</v>
      </c>
      <c r="B83" s="15">
        <v>76269.614000000016</v>
      </c>
      <c r="D83" t="str">
        <v>Iowa</v>
      </c>
      <c r="E83" s="15">
        <v>4579.7599999999993</v>
      </c>
    </row>
    <row r="84" spans="1:5" x14ac:dyDescent="0.3">
      <c r="A84" t="s">
        <v>318</v>
      </c>
      <c r="B84" s="15">
        <v>70636.719999999987</v>
      </c>
      <c r="D84" t="str">
        <v>New Mexico</v>
      </c>
      <c r="E84" s="15">
        <v>4783.521999999999</v>
      </c>
    </row>
    <row r="85" spans="1:5" x14ac:dyDescent="0.3">
      <c r="A85" t="s">
        <v>87</v>
      </c>
      <c r="B85" s="15">
        <v>55603.163999999968</v>
      </c>
      <c r="D85" t="str">
        <v>Montana</v>
      </c>
      <c r="E85" s="15">
        <v>5589.3519999999971</v>
      </c>
    </row>
    <row r="86" spans="1:5" x14ac:dyDescent="0.3">
      <c r="A86" t="s">
        <v>253</v>
      </c>
      <c r="B86" s="15">
        <v>53555.360000000001</v>
      </c>
      <c r="D86" t="str">
        <v>New Hampshire</v>
      </c>
      <c r="E86" s="15">
        <v>7292.5239999999994</v>
      </c>
    </row>
    <row r="87" spans="1:5" x14ac:dyDescent="0.3">
      <c r="A87" t="s">
        <v>1274</v>
      </c>
      <c r="B87" s="15">
        <v>49095.840000000004</v>
      </c>
      <c r="D87" t="str">
        <v>Nebraska</v>
      </c>
      <c r="E87" s="15">
        <v>7464.9299999999985</v>
      </c>
    </row>
    <row r="88" spans="1:5" x14ac:dyDescent="0.3">
      <c r="A88" t="s">
        <v>28</v>
      </c>
      <c r="B88" s="15">
        <v>36591.749999999971</v>
      </c>
      <c r="D88" t="str">
        <v>South Carolina</v>
      </c>
      <c r="E88" s="15">
        <v>8481.7099999999991</v>
      </c>
    </row>
    <row r="89" spans="1:5" x14ac:dyDescent="0.3">
      <c r="A89" t="s">
        <v>789</v>
      </c>
      <c r="B89" s="15">
        <v>35764.312000000013</v>
      </c>
      <c r="D89" t="str">
        <v>Vermont</v>
      </c>
      <c r="E89" s="15">
        <v>8929.369999999999</v>
      </c>
    </row>
    <row r="90" spans="1:5" x14ac:dyDescent="0.3">
      <c r="A90" t="s">
        <v>309</v>
      </c>
      <c r="B90" s="15">
        <v>35282.000999999997</v>
      </c>
      <c r="D90" t="str">
        <v>Louisiana</v>
      </c>
      <c r="E90" s="15">
        <v>9217.0299999999988</v>
      </c>
    </row>
    <row r="91" spans="1:5" x14ac:dyDescent="0.3">
      <c r="A91" t="s">
        <v>113</v>
      </c>
      <c r="B91" s="15">
        <v>32114.610000000019</v>
      </c>
      <c r="D91" t="str">
        <v>Mississippi</v>
      </c>
      <c r="E91" s="15">
        <v>10771.34</v>
      </c>
    </row>
    <row r="92" spans="1:5" x14ac:dyDescent="0.3">
      <c r="A92" t="s">
        <v>456</v>
      </c>
      <c r="B92" s="15">
        <v>32108.117999999995</v>
      </c>
      <c r="D92" t="str">
        <v>Utah</v>
      </c>
      <c r="E92" s="15">
        <v>11220.055999999999</v>
      </c>
    </row>
    <row r="93" spans="1:5" x14ac:dyDescent="0.3">
      <c r="A93" t="s">
        <v>334</v>
      </c>
      <c r="B93" s="15">
        <v>30661.872999999981</v>
      </c>
      <c r="D93" t="str">
        <v>Arkansas</v>
      </c>
      <c r="E93" s="15">
        <v>11678.129999999997</v>
      </c>
    </row>
    <row r="94" spans="1:5" x14ac:dyDescent="0.3">
      <c r="A94" t="s">
        <v>228</v>
      </c>
      <c r="B94" s="15">
        <v>29863.149999999994</v>
      </c>
      <c r="D94" t="str">
        <v>Connecticut</v>
      </c>
      <c r="E94" s="15">
        <v>13384.356999999996</v>
      </c>
    </row>
    <row r="95" spans="1:5" x14ac:dyDescent="0.3">
      <c r="A95" t="s">
        <v>1247</v>
      </c>
      <c r="B95" s="15">
        <v>28634.433999999994</v>
      </c>
      <c r="D95" t="str">
        <v>Nevada</v>
      </c>
      <c r="E95" s="15">
        <v>16729.101999999999</v>
      </c>
    </row>
    <row r="96" spans="1:5" x14ac:dyDescent="0.3">
      <c r="A96" t="s">
        <v>244</v>
      </c>
      <c r="B96" s="15">
        <v>27451.068999999992</v>
      </c>
      <c r="D96" t="str">
        <v>Oregon</v>
      </c>
      <c r="E96" s="15">
        <v>17431.149999999991</v>
      </c>
    </row>
    <row r="97" spans="1:5" x14ac:dyDescent="0.3">
      <c r="A97" t="s">
        <v>2741</v>
      </c>
      <c r="B97" s="15">
        <v>23705.523000000001</v>
      </c>
      <c r="D97" t="str">
        <v>Alabama</v>
      </c>
      <c r="E97" s="15">
        <v>19510.639999999992</v>
      </c>
    </row>
    <row r="98" spans="1:5" x14ac:dyDescent="0.3">
      <c r="A98" t="s">
        <v>1402</v>
      </c>
      <c r="B98" s="15">
        <v>22627.955999999995</v>
      </c>
      <c r="D98" t="str">
        <v>Oklahoma</v>
      </c>
      <c r="E98" s="15">
        <v>19683.39</v>
      </c>
    </row>
    <row r="99" spans="1:5" x14ac:dyDescent="0.3">
      <c r="A99" t="s">
        <v>596</v>
      </c>
      <c r="B99" s="15">
        <v>22205.149999999998</v>
      </c>
      <c r="D99" t="str">
        <v>Missouri</v>
      </c>
      <c r="E99" s="15">
        <v>22205.149999999998</v>
      </c>
    </row>
    <row r="100" spans="1:5" x14ac:dyDescent="0.3">
      <c r="A100" t="s">
        <v>649</v>
      </c>
      <c r="B100" s="15">
        <v>19683.39</v>
      </c>
      <c r="D100" t="str">
        <v>Rhode Island</v>
      </c>
      <c r="E100" s="15">
        <v>22627.955999999995</v>
      </c>
    </row>
    <row r="101" spans="1:5" x14ac:dyDescent="0.3">
      <c r="A101" t="s">
        <v>357</v>
      </c>
      <c r="B101" s="15">
        <v>19510.639999999992</v>
      </c>
      <c r="D101" t="str">
        <v>Maryland</v>
      </c>
      <c r="E101" s="15">
        <v>23705.523000000001</v>
      </c>
    </row>
    <row r="102" spans="1:5" x14ac:dyDescent="0.3">
      <c r="A102" t="s">
        <v>419</v>
      </c>
      <c r="B102" s="15">
        <v>17431.149999999991</v>
      </c>
      <c r="D102" t="str">
        <v>Delaware</v>
      </c>
      <c r="E102" s="15">
        <v>27451.068999999992</v>
      </c>
    </row>
    <row r="103" spans="1:5" x14ac:dyDescent="0.3">
      <c r="A103" t="s">
        <v>1395</v>
      </c>
      <c r="B103" s="15">
        <v>16729.101999999999</v>
      </c>
      <c r="D103" t="str">
        <v>Massachusetts</v>
      </c>
      <c r="E103" s="15">
        <v>28634.433999999994</v>
      </c>
    </row>
    <row r="104" spans="1:5" x14ac:dyDescent="0.3">
      <c r="A104" t="s">
        <v>748</v>
      </c>
      <c r="B104" s="15">
        <v>13384.356999999996</v>
      </c>
      <c r="D104" t="str">
        <v>Minnesota</v>
      </c>
      <c r="E104" s="15">
        <v>29863.149999999994</v>
      </c>
    </row>
    <row r="105" spans="1:5" x14ac:dyDescent="0.3">
      <c r="A105" t="s">
        <v>1711</v>
      </c>
      <c r="B105" s="15">
        <v>11678.129999999997</v>
      </c>
      <c r="D105" t="str">
        <v>Tennessee</v>
      </c>
      <c r="E105" s="15">
        <v>30661.872999999981</v>
      </c>
    </row>
    <row r="106" spans="1:5" x14ac:dyDescent="0.3">
      <c r="A106" t="s">
        <v>120</v>
      </c>
      <c r="B106" s="15">
        <v>11220.055999999999</v>
      </c>
      <c r="D106" t="str">
        <v>Colorado</v>
      </c>
      <c r="E106" s="15">
        <v>32108.117999999995</v>
      </c>
    </row>
    <row r="107" spans="1:5" x14ac:dyDescent="0.3">
      <c r="A107" t="s">
        <v>1491</v>
      </c>
      <c r="B107" s="15">
        <v>10771.34</v>
      </c>
      <c r="D107" t="str">
        <v>Wisconsin</v>
      </c>
      <c r="E107" s="15">
        <v>32114.610000000019</v>
      </c>
    </row>
    <row r="108" spans="1:5" x14ac:dyDescent="0.3">
      <c r="A108" t="s">
        <v>737</v>
      </c>
      <c r="B108" s="15">
        <v>9217.0299999999988</v>
      </c>
      <c r="D108" t="str">
        <v>Arizona</v>
      </c>
      <c r="E108" s="15">
        <v>35282.000999999997</v>
      </c>
    </row>
    <row r="109" spans="1:5" x14ac:dyDescent="0.3">
      <c r="A109" t="s">
        <v>5211</v>
      </c>
      <c r="B109" s="15">
        <v>8929.369999999999</v>
      </c>
      <c r="D109" t="str">
        <v>New Jersey</v>
      </c>
      <c r="E109" s="15">
        <v>35764.312000000013</v>
      </c>
    </row>
    <row r="110" spans="1:5" x14ac:dyDescent="0.3">
      <c r="A110" t="s">
        <v>382</v>
      </c>
      <c r="B110" s="15">
        <v>8481.7099999999991</v>
      </c>
      <c r="D110" t="str">
        <v>Kentucky</v>
      </c>
      <c r="E110" s="15">
        <v>36591.749999999971</v>
      </c>
    </row>
    <row r="111" spans="1:5" x14ac:dyDescent="0.3">
      <c r="A111" t="s">
        <v>137</v>
      </c>
      <c r="B111" s="15">
        <v>7464.9299999999985</v>
      </c>
      <c r="D111" t="str">
        <v>Georgia</v>
      </c>
      <c r="E111" s="15">
        <v>49095.840000000004</v>
      </c>
    </row>
    <row r="112" spans="1:5" x14ac:dyDescent="0.3">
      <c r="A112" t="s">
        <v>2700</v>
      </c>
      <c r="B112" s="15">
        <v>7292.5239999999994</v>
      </c>
      <c r="D112" t="str">
        <v>Indiana</v>
      </c>
      <c r="E112" s="15">
        <v>53555.360000000001</v>
      </c>
    </row>
    <row r="113" spans="1:5" x14ac:dyDescent="0.3">
      <c r="A113" t="s">
        <v>1766</v>
      </c>
      <c r="B113" s="15">
        <v>5589.3519999999971</v>
      </c>
      <c r="D113" t="str">
        <v>North Carolina</v>
      </c>
      <c r="E113" s="15">
        <v>55603.163999999968</v>
      </c>
    </row>
    <row r="114" spans="1:5" x14ac:dyDescent="0.3">
      <c r="A114" t="s">
        <v>668</v>
      </c>
      <c r="B114" s="15">
        <v>4783.521999999999</v>
      </c>
      <c r="D114" t="str">
        <v>Virginia</v>
      </c>
      <c r="E114" s="15">
        <v>70636.719999999987</v>
      </c>
    </row>
    <row r="115" spans="1:5" x14ac:dyDescent="0.3">
      <c r="A115" t="s">
        <v>488</v>
      </c>
      <c r="B115" s="15">
        <v>4579.7599999999993</v>
      </c>
      <c r="D115" t="str">
        <v>Michigan</v>
      </c>
      <c r="E115" s="15">
        <v>76269.614000000016</v>
      </c>
    </row>
    <row r="116" spans="1:5" x14ac:dyDescent="0.3">
      <c r="A116" t="s">
        <v>6267</v>
      </c>
      <c r="B116" s="15">
        <v>4382.4860000000017</v>
      </c>
      <c r="D116" t="str">
        <v>Ohio</v>
      </c>
      <c r="E116" s="15">
        <v>78258.135999999926</v>
      </c>
    </row>
    <row r="117" spans="1:5" x14ac:dyDescent="0.3">
      <c r="A117" t="s">
        <v>4538</v>
      </c>
      <c r="B117" s="15">
        <v>2914.31</v>
      </c>
      <c r="D117" t="str">
        <v>Illinois</v>
      </c>
      <c r="E117" s="15">
        <v>80166.100999999864</v>
      </c>
    </row>
    <row r="118" spans="1:5" x14ac:dyDescent="0.3">
      <c r="A118" t="s">
        <v>3040</v>
      </c>
      <c r="B118" s="15">
        <v>2865.0199999999995</v>
      </c>
      <c r="D118" t="str">
        <v>Florida</v>
      </c>
      <c r="E118" s="15">
        <v>89473.707999999999</v>
      </c>
    </row>
    <row r="119" spans="1:5" x14ac:dyDescent="0.3">
      <c r="A119" t="s">
        <v>8549</v>
      </c>
      <c r="B119" s="15">
        <v>1603.136</v>
      </c>
      <c r="D119" t="str">
        <v>Pennsylvania</v>
      </c>
      <c r="E119" s="15">
        <v>116511.91400000003</v>
      </c>
    </row>
    <row r="120" spans="1:5" x14ac:dyDescent="0.3">
      <c r="A120" t="s">
        <v>5333</v>
      </c>
      <c r="B120" s="15">
        <v>1315.5600000000002</v>
      </c>
      <c r="D120" t="str">
        <v>Washington</v>
      </c>
      <c r="E120" s="15">
        <v>138641.26999999993</v>
      </c>
    </row>
    <row r="121" spans="1:5" x14ac:dyDescent="0.3">
      <c r="A121" t="s">
        <v>5242</v>
      </c>
      <c r="B121" s="15">
        <v>1270.5300000000002</v>
      </c>
      <c r="D121" t="str">
        <v>Texas</v>
      </c>
      <c r="E121" s="15">
        <v>170188.04580000002</v>
      </c>
    </row>
    <row r="122" spans="1:5" x14ac:dyDescent="0.3">
      <c r="A122" t="s">
        <v>9733</v>
      </c>
      <c r="B122" s="15">
        <v>1209.8240000000001</v>
      </c>
      <c r="D122" t="str">
        <v>New York</v>
      </c>
      <c r="E122" s="15">
        <v>310876.27099999978</v>
      </c>
    </row>
    <row r="123" spans="1:5" x14ac:dyDescent="0.3">
      <c r="A123" t="s">
        <v>7456</v>
      </c>
      <c r="B123" s="15">
        <v>919.91</v>
      </c>
      <c r="D123" t="str">
        <v>California</v>
      </c>
      <c r="E123" s="15">
        <v>457687.63150000101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U9995"/>
    </sheetView>
  </sheetViews>
  <sheetFormatPr defaultColWidth="8.77734375"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workbookViewId="0">
      <selection activeCell="R31" sqref="R31:Y31"/>
    </sheetView>
  </sheetViews>
  <sheetFormatPr defaultColWidth="8.77734375" defaultRowHeight="14.4" x14ac:dyDescent="0.3"/>
  <sheetData>
    <row r="2" spans="2:25" x14ac:dyDescent="0.3">
      <c r="B2" s="2"/>
      <c r="C2" s="3"/>
      <c r="H2" s="10"/>
      <c r="I2" s="11"/>
      <c r="J2" s="11" t="s">
        <v>10956</v>
      </c>
      <c r="K2" s="11"/>
      <c r="L2" s="11"/>
      <c r="M2" s="11"/>
      <c r="N2" s="11"/>
      <c r="O2" s="12"/>
      <c r="R2" s="10"/>
      <c r="S2" s="11"/>
      <c r="T2" s="11" t="s">
        <v>10957</v>
      </c>
      <c r="U2" s="11"/>
      <c r="V2" s="11"/>
      <c r="W2" s="11"/>
      <c r="X2" s="11"/>
      <c r="Y2" s="12"/>
    </row>
    <row r="3" spans="2:25" x14ac:dyDescent="0.3">
      <c r="B3" s="4" t="s">
        <v>10939</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4"/>
      <c r="D7" t="s">
        <v>10940</v>
      </c>
      <c r="E7" s="5"/>
      <c r="G7" s="4"/>
      <c r="H7" t="s">
        <v>10941</v>
      </c>
      <c r="I7" s="5"/>
      <c r="K7" s="4"/>
      <c r="L7" t="s">
        <v>10942</v>
      </c>
      <c r="M7" s="5"/>
      <c r="O7" s="4"/>
      <c r="P7" t="s">
        <v>10943</v>
      </c>
      <c r="Q7" s="5"/>
      <c r="S7" s="4"/>
      <c r="T7" t="s">
        <v>10944</v>
      </c>
      <c r="U7" s="5"/>
      <c r="W7" s="4"/>
      <c r="X7" t="s">
        <v>10945</v>
      </c>
      <c r="Y7" s="5"/>
    </row>
    <row r="8" spans="2:25" x14ac:dyDescent="0.3">
      <c r="C8" s="4" t="s">
        <v>10949</v>
      </c>
      <c r="E8" s="5"/>
      <c r="G8" s="4" t="s">
        <v>10950</v>
      </c>
      <c r="I8" s="5"/>
      <c r="K8" s="4"/>
      <c r="L8" t="s">
        <v>10951</v>
      </c>
      <c r="M8" s="5"/>
      <c r="O8" s="4"/>
      <c r="P8" t="s">
        <v>10952</v>
      </c>
      <c r="Q8" s="5"/>
      <c r="S8" s="4"/>
      <c r="T8" t="s">
        <v>10953</v>
      </c>
      <c r="U8" s="5"/>
      <c r="W8" s="4"/>
      <c r="X8" t="s">
        <v>10951</v>
      </c>
      <c r="Y8" s="5"/>
    </row>
    <row r="9" spans="2:25" x14ac:dyDescent="0.3">
      <c r="C9" s="6"/>
      <c r="D9" s="9"/>
      <c r="E9" s="7"/>
      <c r="G9" s="6"/>
      <c r="H9" s="9"/>
      <c r="I9" s="7"/>
      <c r="K9" s="6"/>
      <c r="L9" s="9"/>
      <c r="M9" s="7"/>
      <c r="O9" s="6"/>
      <c r="P9" s="9"/>
      <c r="Q9" s="7"/>
      <c r="S9" s="6"/>
      <c r="T9" s="9"/>
      <c r="U9" s="7"/>
      <c r="W9" s="6"/>
      <c r="X9" s="9"/>
      <c r="Y9" s="7"/>
    </row>
    <row r="12" spans="2:25" x14ac:dyDescent="0.3">
      <c r="C12" s="10"/>
      <c r="D12" s="11"/>
      <c r="E12" s="11" t="s">
        <v>10956</v>
      </c>
      <c r="F12" s="11"/>
      <c r="G12" s="11"/>
      <c r="H12" s="11"/>
      <c r="I12" s="11"/>
      <c r="J12" s="12"/>
      <c r="O12" s="10"/>
      <c r="P12" s="11"/>
      <c r="Q12" s="11" t="s">
        <v>10957</v>
      </c>
      <c r="R12" s="11"/>
      <c r="S12" s="11"/>
      <c r="T12" s="11"/>
      <c r="U12" s="11"/>
      <c r="V12" s="12"/>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G15" s="5"/>
      <c r="I15" s="4"/>
      <c r="M15" s="5"/>
      <c r="O15" s="4"/>
      <c r="S15" s="5"/>
      <c r="U15" s="4"/>
      <c r="Y15" s="5"/>
    </row>
    <row r="16" spans="2:25" x14ac:dyDescent="0.3">
      <c r="C16" s="4"/>
      <c r="G16" s="5"/>
      <c r="I16" s="4"/>
      <c r="M16" s="5"/>
      <c r="O16" s="4"/>
      <c r="S16" s="5"/>
      <c r="U16" s="4"/>
      <c r="Y16" s="5"/>
    </row>
    <row r="17" spans="3:25" x14ac:dyDescent="0.3">
      <c r="C17" s="4"/>
      <c r="G17" s="5"/>
      <c r="I17" s="4"/>
      <c r="M17" s="5"/>
      <c r="O17" s="4"/>
      <c r="S17" s="5"/>
      <c r="U17" s="4"/>
      <c r="Y17" s="5"/>
    </row>
    <row r="18" spans="3:25" x14ac:dyDescent="0.3">
      <c r="C18" s="4"/>
      <c r="D18" t="s">
        <v>10946</v>
      </c>
      <c r="G18" s="5"/>
      <c r="I18" s="4"/>
      <c r="J18" t="s">
        <v>10978</v>
      </c>
      <c r="M18" s="5"/>
      <c r="O18" s="4"/>
      <c r="P18" t="s">
        <v>10979</v>
      </c>
      <c r="S18" s="5"/>
      <c r="U18" s="4"/>
      <c r="V18" t="s">
        <v>10980</v>
      </c>
      <c r="Y18" s="5"/>
    </row>
    <row r="19" spans="3:25" x14ac:dyDescent="0.3">
      <c r="C19" s="4" t="s">
        <v>10954</v>
      </c>
      <c r="G19" s="5"/>
      <c r="I19" s="4" t="s">
        <v>10955</v>
      </c>
      <c r="M19" s="5"/>
      <c r="O19" s="4" t="s">
        <v>10954</v>
      </c>
      <c r="S19" s="5"/>
      <c r="U19" s="4" t="s">
        <v>10955</v>
      </c>
      <c r="Y19" s="5"/>
    </row>
    <row r="20" spans="3:25" x14ac:dyDescent="0.3">
      <c r="C20" s="4"/>
      <c r="G20" s="5"/>
      <c r="I20" s="4"/>
      <c r="M20" s="5"/>
      <c r="O20" s="4"/>
      <c r="S20" s="5"/>
      <c r="U20" s="4"/>
      <c r="Y20" s="5"/>
    </row>
    <row r="21" spans="3:25" x14ac:dyDescent="0.3">
      <c r="C21" s="4"/>
      <c r="G21" s="5"/>
      <c r="I21" s="4"/>
      <c r="M21" s="5"/>
      <c r="O21" s="4"/>
      <c r="S21" s="5"/>
      <c r="U21" s="4"/>
      <c r="Y21" s="5"/>
    </row>
    <row r="22" spans="3:25" x14ac:dyDescent="0.3">
      <c r="C22" s="4"/>
      <c r="G22" s="5"/>
      <c r="I22" s="4"/>
      <c r="M22" s="5"/>
      <c r="O22" s="4"/>
      <c r="S22" s="5"/>
      <c r="U22" s="4"/>
      <c r="Y22" s="5"/>
    </row>
    <row r="23" spans="3:25" x14ac:dyDescent="0.3">
      <c r="C23" s="4"/>
      <c r="G23" s="5"/>
      <c r="I23" s="4"/>
      <c r="M23" s="5"/>
      <c r="O23" s="4"/>
      <c r="S23" s="5"/>
      <c r="U23" s="4"/>
      <c r="Y23" s="5"/>
    </row>
    <row r="24" spans="3:25" x14ac:dyDescent="0.3">
      <c r="C24" s="4"/>
      <c r="G24" s="5"/>
      <c r="I24" s="4"/>
      <c r="M24" s="5"/>
      <c r="O24" s="4"/>
      <c r="S24" s="5"/>
      <c r="U24" s="4"/>
      <c r="Y24" s="5"/>
    </row>
    <row r="25" spans="3:25" x14ac:dyDescent="0.3">
      <c r="C25" s="4"/>
      <c r="G25" s="5"/>
      <c r="I25" s="4"/>
      <c r="M25" s="5"/>
      <c r="O25" s="4"/>
      <c r="S25" s="5"/>
      <c r="U25" s="4"/>
      <c r="Y25" s="5"/>
    </row>
    <row r="26" spans="3:25" x14ac:dyDescent="0.3">
      <c r="C26" s="4"/>
      <c r="G26" s="5"/>
      <c r="I26" s="4"/>
      <c r="M26" s="5"/>
      <c r="O26" s="4"/>
      <c r="S26" s="5"/>
      <c r="U26" s="4"/>
      <c r="Y26" s="5"/>
    </row>
    <row r="27" spans="3:25" x14ac:dyDescent="0.3">
      <c r="C27" s="4"/>
      <c r="G27" s="5"/>
      <c r="I27" s="4"/>
      <c r="M27" s="5"/>
      <c r="O27" s="4"/>
      <c r="S27" s="5"/>
      <c r="U27" s="4"/>
      <c r="Y27" s="5"/>
    </row>
    <row r="28" spans="3:25" x14ac:dyDescent="0.3">
      <c r="C28" s="6"/>
      <c r="D28" s="9"/>
      <c r="E28" s="9"/>
      <c r="F28" s="9"/>
      <c r="G28" s="7"/>
      <c r="I28" s="6"/>
      <c r="J28" s="9"/>
      <c r="K28" s="9"/>
      <c r="L28" s="9"/>
      <c r="M28" s="7"/>
      <c r="O28" s="6"/>
      <c r="P28" s="9"/>
      <c r="Q28" s="9"/>
      <c r="R28" s="9"/>
      <c r="S28" s="7"/>
      <c r="U28" s="6"/>
      <c r="V28" s="9"/>
      <c r="W28" s="9"/>
      <c r="X28" s="9"/>
      <c r="Y28" s="7"/>
    </row>
    <row r="31" spans="3:25" x14ac:dyDescent="0.3">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M34" s="5"/>
      <c r="O34" s="4"/>
      <c r="Y34" s="5"/>
    </row>
    <row r="35" spans="3:25" x14ac:dyDescent="0.3">
      <c r="C35" s="4"/>
      <c r="M35" s="5"/>
      <c r="O35" s="4"/>
      <c r="Y35" s="5"/>
    </row>
    <row r="36" spans="3:25" x14ac:dyDescent="0.3">
      <c r="C36" s="4"/>
      <c r="E36" t="s">
        <v>10947</v>
      </c>
      <c r="M36" s="5"/>
      <c r="O36" s="4"/>
      <c r="Q36" t="s">
        <v>10948</v>
      </c>
      <c r="Y36" s="5"/>
    </row>
    <row r="37" spans="3:25" x14ac:dyDescent="0.3">
      <c r="C37" s="4"/>
      <c r="E37" t="s">
        <v>10961</v>
      </c>
      <c r="M37" s="5"/>
      <c r="O37" s="4"/>
      <c r="Q37" t="s">
        <v>10962</v>
      </c>
      <c r="Y37" s="5"/>
    </row>
    <row r="38" spans="3:25" x14ac:dyDescent="0.3">
      <c r="C38" s="4"/>
      <c r="M38" s="5"/>
      <c r="O38" s="4"/>
      <c r="Y38" s="5"/>
    </row>
    <row r="39" spans="3:25" x14ac:dyDescent="0.3">
      <c r="C39" s="4"/>
      <c r="M39" s="5"/>
      <c r="O39" s="4"/>
      <c r="Y39" s="5"/>
    </row>
    <row r="40" spans="3:25" x14ac:dyDescent="0.3">
      <c r="C40" s="4"/>
      <c r="M40" s="5"/>
      <c r="O40" s="4"/>
      <c r="Y40" s="5"/>
    </row>
    <row r="41" spans="3:25" x14ac:dyDescent="0.3">
      <c r="C41" s="4"/>
      <c r="M41" s="5"/>
      <c r="O41" s="4"/>
      <c r="Y41" s="5"/>
    </row>
    <row r="42" spans="3:25" x14ac:dyDescent="0.3">
      <c r="C42" s="4"/>
      <c r="M42" s="5"/>
      <c r="O42" s="4"/>
      <c r="Y42" s="5"/>
    </row>
    <row r="43" spans="3:25" x14ac:dyDescent="0.3">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ULStudent:DIVYA.ACHARYA</cp:lastModifiedBy>
  <dcterms:created xsi:type="dcterms:W3CDTF">2023-03-16T03:39:10Z</dcterms:created>
  <dcterms:modified xsi:type="dcterms:W3CDTF">2024-10-23T07:20:52Z</dcterms:modified>
</cp:coreProperties>
</file>